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\excel all workbook\"/>
    </mc:Choice>
  </mc:AlternateContent>
  <xr:revisionPtr revIDLastSave="0" documentId="13_ncr:1_{09976D6C-05A1-4D26-B21D-72E3B3CAF82D}" xr6:coauthVersionLast="36" xr6:coauthVersionMax="47" xr10:uidLastSave="{00000000-0000-0000-0000-000000000000}"/>
  <bookViews>
    <workbookView xWindow="0" yWindow="0" windowWidth="20490" windowHeight="7545" xr2:uid="{CCC9F777-75AA-8B40-86B0-C70BEBAFA3BC}"/>
  </bookViews>
  <sheets>
    <sheet name="Day 6 - Live" sheetId="1" r:id="rId1"/>
    <sheet name="Day 6 - Practice" sheetId="2" r:id="rId2"/>
    <sheet name="Sheet1" sheetId="4" r:id="rId3"/>
    <sheet name="Day 6 - Practice Source" sheetId="3" r:id="rId4"/>
    <sheet name="Sheet2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_SALES">OFFSET('[1]Dyanmic names-Charts'!$E$3,0,0,COUNTA('[1]Dyanmic names-Charts'!$E$1:$E$65536)-1,1)</definedName>
    <definedName name="AllData">'Day 6 - Live'!$D$3:$O$13</definedName>
    <definedName name="Budget">[2]Functions!$B$42</definedName>
    <definedName name="CityDist">'Day 6 - Live'!$E$3:$O$13</definedName>
    <definedName name="DaysList">[3]DataValSamples!$G$1:$G$7</definedName>
    <definedName name="Department">'[4]condition based  functions'!$F$2:$F$50</definedName>
    <definedName name="Downtown">[2]Functions!$C$18:$C$22</definedName>
    <definedName name="E_NAME">OFFSET('[1]Dyanmic names-Charts'!$C$3,0,0,COUNTA('[1]Dyanmic names-Charts'!$C$1:$C$65536)-1,1)</definedName>
    <definedName name="Earnings">'[4]condition based  functions'!$G$2:$G$50</definedName>
    <definedName name="EastAndWest">[5]INDEX!$D$91:$G$93,[5]INDEX!$D$96:$G$98</definedName>
    <definedName name="EData">'Day 6 - Live'!$D$39:$L$51</definedName>
    <definedName name="EData1">'Day 6 - Live'!$C$38:$L$38</definedName>
    <definedName name="EMP_NAME">OFFSET('[6]chart data'!$B$6,0,0,COUNTA('[6]chart data'!$B$1:$B$65536)-1,1)</definedName>
    <definedName name="Expenses">[2]Functions!$B$33:$B$39</definedName>
    <definedName name="gross">'[1]Dynamic names'!$I$2:$I$28</definedName>
    <definedName name="label_name_chrt4">OFFSET('[1]Dynamic Chart-4'!$B$4,0,'[1]Dynamic Chart-4'!$J$1-1)</definedName>
    <definedName name="List1">#REF!</definedName>
    <definedName name="List2">#REF!</definedName>
    <definedName name="List3">#REF!</definedName>
    <definedName name="ListNames">'[7]List Source'!$E$6:$E$10</definedName>
    <definedName name="MData">'Day 6 - Live'!$D$3:$O$3</definedName>
    <definedName name="MData1">'Day 6 - Live'!$E$3:$O$3</definedName>
    <definedName name="Midtown">[2]Functions!$B$18:$B$22</definedName>
    <definedName name="mnt_cht4">OFFSET('[1]Dynamic Chart-4'!$A$5,0,0,COUNTA('[1]Dynamic Chart-4'!$A$1:$A$65536),1)</definedName>
    <definedName name="MNT_DATA">OFFSET('[1]Dynamic Chart-1'!$A$3,0,0,COUNTA('[1]Dynamic Chart-1'!$B$1:$B$65536)-1,1)</definedName>
    <definedName name="my_range">OFFSET([8]Filters!$C$2,0,0,COUNTA([8]Filters!$C$1:$C$65536),COUNTA([8]Filters!$A$2:$IV$2))</definedName>
    <definedName name="Names">'[7]List Source'!$E$6:$E$10</definedName>
    <definedName name="NorthAndSouth">[5]INDEX!$D$67:$G$69,[5]INDEX!$D$72:$G$74</definedName>
    <definedName name="Number_mailed">'[1]Goal Seek, What-if,Scenarios'!$B$12</definedName>
    <definedName name="Overtime">[9]Question1!#REF!</definedName>
    <definedName name="p_data">OFFSET('[1]Dynamic names'!$A$1,0,0,COUNTA('[1]Dynamic names'!$A$1:$A$65536),COUNTA('[1]Dynamic names'!$A$1:$IV$1))</definedName>
    <definedName name="P_SALES">OFFSET('[1]Dyanmic names-Charts'!$D$3,0,0,COUNTA('[1]Dyanmic names-Charts'!$D$1:$D$65536)-1,1)</definedName>
    <definedName name="PeopleLists">[5]AREAS!$C$3:$D$6,[5]AREAS!$C$8:$D$11</definedName>
    <definedName name="PIVOT_DATA">OFFSET('[1]Dynamic names'!$A$1,0,0,COUNTA('[1]Dynamic names'!$A$1:$A$65536),COUNTA('[1]Dynamic names'!$A$1:$IV$1))</definedName>
    <definedName name="PRICE_DATA">OFFSET('[1]Dynamic Chart-1'!$B$3,0,0,COUNTA('[1]Dynamic Chart-1'!$B$1:$B$65536)-1,1)</definedName>
    <definedName name="PROJECTED_SALES">OFFSET('[8]chart data'!$C$5,0,0,COUNTA('[8]chart data'!$C$1:$C$65536),1)</definedName>
    <definedName name="qty">'[2]Tips&amp;Tricks'!$G$46:$G$51</definedName>
    <definedName name="rate">'[2]Tips&amp;Tricks'!$H$46:$H$51</definedName>
    <definedName name="Region">'[4]condition based  functions'!$E$2:$E$50</definedName>
    <definedName name="repairvisits">OFFSET('[1]Dynamic Chart-5'!$C$7,MATCH('[1]Dynamic Chart-5'!$F$7,'[1]Dynamic Chart-5'!$C$7:$C$25,0)-1,1,'[1]Dynamic Chart-5'!$F$9,1)</definedName>
    <definedName name="S">#REF!</definedName>
    <definedName name="Sidewalk">[2]Functions!$T$36:$T$39</definedName>
    <definedName name="Sky">[2]Functions!$S$36:$S$39</definedName>
    <definedName name="startday">'[10]date and time '!$C$60</definedName>
    <definedName name="Suburban">[2]Functions!$D$18:$D$22</definedName>
    <definedName name="TestScores">[2]Functions!$G$33:$G$38</definedName>
    <definedName name="TExpenses">[2]Functions!$B$40</definedName>
    <definedName name="Total">'[8]chart data'!#REF!</definedName>
    <definedName name="UserChoice">#REF!</definedName>
    <definedName name="visit_date">OFFSET('[1]Dynamic Chart-5'!$C$7,MATCH('[1]Dynamic Chart-5'!$F$7,'[1]Dynamic Chart-5'!$C$7:$C$25,0)-1,0,'[1]Dynamic Chart-5'!$F$9,1)</definedName>
    <definedName name="x_chart3">OFFSET('[1]Dynamic Chart-3'!$B$5,'[1]Dynamic Chart-3'!$C$1-1,0,'[1]Dynamic Chart-3'!$C$2,1)</definedName>
    <definedName name="Y_chart3">OFFSET('[1]Dynamic Chart-3'!$C$5,'[1]Dynamic Chart-3'!$C$1-1,0,'[1]Dynamic Chart-3'!$C$2,1)</definedName>
    <definedName name="Y_DATA">OFFSET('[1]Dynamic Chart-2'!$C$6,COUNTA('[1]Dynamic Chart-2'!$C$1:$C$65536)-'[1]Dynamic Chart-2'!$F$2,0,'[1]Dynamic Chart-2'!$F$2,1)</definedName>
    <definedName name="YR">OFFSET('[1]Dynamic Chart-2'!$B$6,COUNTA('[1]Dynamic Chart-2'!$C$1:$C$65536)-'[1]Dynamic Chart-2'!$F$2,0,'[1]Dynamic Chart-2'!$F$2,1)</definedName>
    <definedName name="yr_chrt4">OFFSET('[1]Dynamic Chart-4'!$B$4,0,'[1]Dynamic Chart-4'!$J$1,COUNTA('[1]Dynamic Chart-4'!$A$1:$A$65536),1)</definedName>
  </definedNames>
  <calcPr calcId="191029"/>
  <pivotCaches>
    <pivotCache cacheId="1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1" i="2" l="1"/>
  <c r="B10" i="2"/>
  <c r="B9" i="2"/>
  <c r="B8" i="2"/>
  <c r="B7" i="2"/>
  <c r="B6" i="2"/>
  <c r="B5" i="2"/>
  <c r="I21" i="1"/>
  <c r="I22" i="1"/>
  <c r="I23" i="1"/>
  <c r="I24" i="1"/>
  <c r="I25" i="1"/>
  <c r="I20" i="1"/>
  <c r="G24" i="1"/>
  <c r="F21" i="1"/>
  <c r="F22" i="1"/>
  <c r="F23" i="1"/>
  <c r="F24" i="1"/>
  <c r="F25" i="1"/>
  <c r="F20" i="1"/>
  <c r="D56" i="1"/>
  <c r="D21" i="1"/>
  <c r="G21" i="1" s="1"/>
  <c r="D22" i="1"/>
  <c r="G22" i="1" s="1"/>
  <c r="D23" i="1"/>
  <c r="G23" i="1" s="1"/>
  <c r="D24" i="1"/>
  <c r="E24" i="1" s="1"/>
  <c r="D25" i="1"/>
  <c r="G25" i="1" s="1"/>
  <c r="D20" i="1"/>
  <c r="G20" i="1" s="1"/>
  <c r="D31" i="1"/>
  <c r="D32" i="1"/>
  <c r="D33" i="1"/>
  <c r="D34" i="1"/>
  <c r="D35" i="1"/>
  <c r="D30" i="1"/>
  <c r="E22" i="1" l="1"/>
  <c r="E23" i="1"/>
  <c r="E20" i="1"/>
  <c r="E21" i="1"/>
  <c r="E25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P70" i="1"/>
  <c r="P72" i="1" s="1"/>
  <c r="O70" i="1"/>
  <c r="O72" i="1" s="1"/>
  <c r="N70" i="1"/>
  <c r="M70" i="1"/>
  <c r="L70" i="1"/>
  <c r="L72" i="1" s="1"/>
  <c r="K70" i="1"/>
  <c r="K72" i="1" s="1"/>
  <c r="J70" i="1"/>
  <c r="I70" i="1"/>
  <c r="H70" i="1"/>
  <c r="H72" i="1" s="1"/>
  <c r="G70" i="1"/>
  <c r="G72" i="1" s="1"/>
  <c r="F70" i="1"/>
  <c r="E70" i="1"/>
  <c r="D70" i="1"/>
  <c r="D72" i="1" s="1"/>
  <c r="K51" i="1"/>
  <c r="J51" i="1"/>
  <c r="I51" i="1"/>
  <c r="J50" i="1"/>
  <c r="I50" i="1"/>
  <c r="K50" i="1" s="1"/>
  <c r="J49" i="1"/>
  <c r="I49" i="1"/>
  <c r="J48" i="1"/>
  <c r="I48" i="1"/>
  <c r="K48" i="1" s="1"/>
  <c r="J47" i="1"/>
  <c r="I47" i="1"/>
  <c r="J46" i="1"/>
  <c r="I46" i="1"/>
  <c r="J45" i="1"/>
  <c r="I45" i="1"/>
  <c r="K45" i="1" s="1"/>
  <c r="J44" i="1"/>
  <c r="I44" i="1"/>
  <c r="K44" i="1" s="1"/>
  <c r="J43" i="1"/>
  <c r="I43" i="1"/>
  <c r="K43" i="1" s="1"/>
  <c r="J42" i="1"/>
  <c r="I42" i="1"/>
  <c r="J41" i="1"/>
  <c r="I41" i="1"/>
  <c r="J40" i="1"/>
  <c r="I40" i="1"/>
  <c r="J39" i="1"/>
  <c r="I39" i="1"/>
  <c r="K47" i="1" l="1"/>
  <c r="K49" i="1"/>
  <c r="E72" i="1"/>
  <c r="J72" i="1"/>
  <c r="I72" i="1"/>
  <c r="K39" i="1"/>
  <c r="K41" i="1"/>
  <c r="K46" i="1"/>
  <c r="M72" i="1"/>
  <c r="K40" i="1"/>
  <c r="K42" i="1"/>
  <c r="F72" i="1"/>
  <c r="N72" i="1"/>
</calcChain>
</file>

<file path=xl/sharedStrings.xml><?xml version="1.0" encoding="utf-8"?>
<sst xmlns="http://schemas.openxmlformats.org/spreadsheetml/2006/main" count="2604" uniqueCount="583">
  <si>
    <t>Given below is the distance table between two cities.</t>
  </si>
  <si>
    <t>City Code</t>
  </si>
  <si>
    <t>CITY</t>
  </si>
  <si>
    <t>Clearwater</t>
  </si>
  <si>
    <t>Daytona Beach</t>
  </si>
  <si>
    <t>Ft. Lauderdale</t>
  </si>
  <si>
    <t>Gainesville</t>
  </si>
  <si>
    <t>Jacksonville</t>
  </si>
  <si>
    <t>Key Largo</t>
  </si>
  <si>
    <t>Miami</t>
  </si>
  <si>
    <t>Orlando</t>
  </si>
  <si>
    <t>Sarasota</t>
  </si>
  <si>
    <t>Tampa</t>
  </si>
  <si>
    <t>Write a Vlookup to Get distance b/w. the following cities and Orlando</t>
  </si>
  <si>
    <t>City</t>
  </si>
  <si>
    <t>orlando</t>
  </si>
  <si>
    <t>Canada</t>
  </si>
  <si>
    <t>Write a Vlookup to Get distance b/w. the following city codes  and Orlando</t>
  </si>
  <si>
    <t>City code</t>
  </si>
  <si>
    <t>Sl.no</t>
  </si>
  <si>
    <t>Last Name</t>
  </si>
  <si>
    <t>Age</t>
  </si>
  <si>
    <t>Department</t>
  </si>
  <si>
    <t>Designation</t>
  </si>
  <si>
    <t>Basic</t>
  </si>
  <si>
    <t>Hra</t>
  </si>
  <si>
    <t>DA</t>
  </si>
  <si>
    <t>Gross Salary</t>
  </si>
  <si>
    <t>Rank</t>
  </si>
  <si>
    <t>Thompson J</t>
  </si>
  <si>
    <t>Accounts</t>
  </si>
  <si>
    <t>Executive</t>
  </si>
  <si>
    <t>Anthony Taylor</t>
  </si>
  <si>
    <t>Sr. Manager</t>
  </si>
  <si>
    <t>Thomas E. Abbott</t>
  </si>
  <si>
    <t>Manager</t>
  </si>
  <si>
    <t>Tom Brown</t>
  </si>
  <si>
    <t>Clark Bickerson</t>
  </si>
  <si>
    <t>Admin</t>
  </si>
  <si>
    <t>Stephen C. Carter</t>
  </si>
  <si>
    <t>Steven H. Katz</t>
  </si>
  <si>
    <t>Chris Poundsworth</t>
  </si>
  <si>
    <t>HR</t>
  </si>
  <si>
    <t>Michael Hayden</t>
  </si>
  <si>
    <t>Phillip A. Todd</t>
  </si>
  <si>
    <t>Richard E. Card</t>
  </si>
  <si>
    <t>Rick Fogerty</t>
  </si>
  <si>
    <t>Robert H. Miller</t>
  </si>
  <si>
    <t>VLOOKUP</t>
  </si>
  <si>
    <t>NAME</t>
  </si>
  <si>
    <t>Tom Black</t>
  </si>
  <si>
    <t>HLOOKUP</t>
  </si>
  <si>
    <t>AGE</t>
  </si>
  <si>
    <t>Employee Details Form</t>
  </si>
  <si>
    <t>Employee Code</t>
  </si>
  <si>
    <t>Region</t>
  </si>
  <si>
    <t>Earnings</t>
  </si>
  <si>
    <t>Employee_code</t>
  </si>
  <si>
    <t>First_name</t>
  </si>
  <si>
    <t>Last_name</t>
  </si>
  <si>
    <t>SSN</t>
  </si>
  <si>
    <t>Start_date</t>
  </si>
  <si>
    <t>S029</t>
  </si>
  <si>
    <t>Mickey</t>
  </si>
  <si>
    <t>Anderson</t>
  </si>
  <si>
    <t>628-76-6529</t>
  </si>
  <si>
    <t>South</t>
  </si>
  <si>
    <t>S034</t>
  </si>
  <si>
    <t>Kelly</t>
  </si>
  <si>
    <t>Ryan</t>
  </si>
  <si>
    <t>133-30-3940</t>
  </si>
  <si>
    <t>West</t>
  </si>
  <si>
    <t>S039</t>
  </si>
  <si>
    <t>Donald</t>
  </si>
  <si>
    <t>Lee</t>
  </si>
  <si>
    <t>816-17-8291</t>
  </si>
  <si>
    <t>North</t>
  </si>
  <si>
    <t>S044</t>
  </si>
  <si>
    <t>Zachary</t>
  </si>
  <si>
    <t>Taylor</t>
  </si>
  <si>
    <t>856-85-6910</t>
  </si>
  <si>
    <t>East</t>
  </si>
  <si>
    <t>S049</t>
  </si>
  <si>
    <t>Mark</t>
  </si>
  <si>
    <t>Fulkerson</t>
  </si>
  <si>
    <t>133-30-3861</t>
  </si>
  <si>
    <t>S054</t>
  </si>
  <si>
    <t>William</t>
  </si>
  <si>
    <t>Tate</t>
  </si>
  <si>
    <t>189-85-4910</t>
  </si>
  <si>
    <t>S059</t>
  </si>
  <si>
    <t>Debbie</t>
  </si>
  <si>
    <t>Marks</t>
  </si>
  <si>
    <t>421-40-2831</t>
  </si>
  <si>
    <t>S064</t>
  </si>
  <si>
    <t>Melinda</t>
  </si>
  <si>
    <t>785-48-2491</t>
  </si>
  <si>
    <t>S069</t>
  </si>
  <si>
    <t>Mary</t>
  </si>
  <si>
    <t>799-74-8097</t>
  </si>
  <si>
    <t>S073</t>
  </si>
  <si>
    <t>Rebecca</t>
  </si>
  <si>
    <t>Kiln</t>
  </si>
  <si>
    <t>856-29-8586</t>
  </si>
  <si>
    <t>Marketing</t>
  </si>
  <si>
    <t>S077</t>
  </si>
  <si>
    <t>Kendra</t>
  </si>
  <si>
    <t>Pecks</t>
  </si>
  <si>
    <t>076-10-3383</t>
  </si>
  <si>
    <t>Sales</t>
  </si>
  <si>
    <t>S081</t>
  </si>
  <si>
    <t>Maureen</t>
  </si>
  <si>
    <t>Carroll</t>
  </si>
  <si>
    <t>784-23-7193</t>
  </si>
  <si>
    <t>Human resources</t>
  </si>
  <si>
    <t>S085</t>
  </si>
  <si>
    <t>Morrison</t>
  </si>
  <si>
    <t>043-27-6267</t>
  </si>
  <si>
    <t>Administration</t>
  </si>
  <si>
    <t>S089</t>
  </si>
  <si>
    <t>Aiden</t>
  </si>
  <si>
    <t>Owens</t>
  </si>
  <si>
    <t>213-71-4547</t>
  </si>
  <si>
    <t>S093</t>
  </si>
  <si>
    <t>Joe</t>
  </si>
  <si>
    <t>Robertson</t>
  </si>
  <si>
    <t>058-49-1739</t>
  </si>
  <si>
    <t>S097</t>
  </si>
  <si>
    <t>Thomas</t>
  </si>
  <si>
    <t>Gable</t>
  </si>
  <si>
    <t>785-48-2931</t>
  </si>
  <si>
    <t>S101</t>
  </si>
  <si>
    <t>James</t>
  </si>
  <si>
    <t>631-38-3711</t>
  </si>
  <si>
    <t>S105</t>
  </si>
  <si>
    <t>Goldstein</t>
  </si>
  <si>
    <t>816-17-7191</t>
  </si>
  <si>
    <t>S030</t>
  </si>
  <si>
    <t>Lila</t>
  </si>
  <si>
    <t>476-20-4792</t>
  </si>
  <si>
    <t>S035</t>
  </si>
  <si>
    <t>Lisa</t>
  </si>
  <si>
    <t>631-20-3941</t>
  </si>
  <si>
    <t>S040</t>
  </si>
  <si>
    <t>Simon</t>
  </si>
  <si>
    <t>799-70-5719</t>
  </si>
  <si>
    <t>S045</t>
  </si>
  <si>
    <t>Tina</t>
  </si>
  <si>
    <t>Adams</t>
  </si>
  <si>
    <t>591-61-8906</t>
  </si>
  <si>
    <t>S050</t>
  </si>
  <si>
    <t>Kaylen</t>
  </si>
  <si>
    <t>Knapp</t>
  </si>
  <si>
    <t>639-39-3139</t>
  </si>
  <si>
    <t>S055</t>
  </si>
  <si>
    <t>Spencer</t>
  </si>
  <si>
    <t>Morgan</t>
  </si>
  <si>
    <t>389-10-7124</t>
  </si>
  <si>
    <t>S060</t>
  </si>
  <si>
    <t>Denise</t>
  </si>
  <si>
    <t>729-49-1739</t>
  </si>
  <si>
    <t>S065</t>
  </si>
  <si>
    <t>720-92-7216</t>
  </si>
  <si>
    <t>S070</t>
  </si>
  <si>
    <t>Rita</t>
  </si>
  <si>
    <t>336-68-4267</t>
  </si>
  <si>
    <t>S074</t>
  </si>
  <si>
    <t>Cynthia</t>
  </si>
  <si>
    <t>291-73-8906</t>
  </si>
  <si>
    <t>S078</t>
  </si>
  <si>
    <t>Kevin</t>
  </si>
  <si>
    <t>Johnson</t>
  </si>
  <si>
    <t>027-76-8856</t>
  </si>
  <si>
    <t>S082</t>
  </si>
  <si>
    <t>Stuart</t>
  </si>
  <si>
    <t>022-38-3389</t>
  </si>
  <si>
    <t>S086</t>
  </si>
  <si>
    <t>O'Connor</t>
  </si>
  <si>
    <t>712-35-4005</t>
  </si>
  <si>
    <t>S090</t>
  </si>
  <si>
    <t>Carter</t>
  </si>
  <si>
    <t>175-21-4107</t>
  </si>
  <si>
    <t>S094</t>
  </si>
  <si>
    <t>Carla</t>
  </si>
  <si>
    <t>019-26-9428</t>
  </si>
  <si>
    <t>S098</t>
  </si>
  <si>
    <t>Miller</t>
  </si>
  <si>
    <t>724-92-8094</t>
  </si>
  <si>
    <t>S102</t>
  </si>
  <si>
    <t>Roger</t>
  </si>
  <si>
    <t>Van Hof</t>
  </si>
  <si>
    <t>501-16-1748</t>
  </si>
  <si>
    <t>S106</t>
  </si>
  <si>
    <t>Perry</t>
  </si>
  <si>
    <t>790-70-5719</t>
  </si>
  <si>
    <t>S200</t>
  </si>
  <si>
    <t>882-17-3314</t>
  </si>
  <si>
    <t>S028</t>
  </si>
  <si>
    <t>Michael</t>
  </si>
  <si>
    <t>519-26-9428</t>
  </si>
  <si>
    <t>S033</t>
  </si>
  <si>
    <t>784-62-8371</t>
  </si>
  <si>
    <t>S038</t>
  </si>
  <si>
    <t>712-35-2971</t>
  </si>
  <si>
    <t>S043</t>
  </si>
  <si>
    <t>Jessica</t>
  </si>
  <si>
    <t>Roberts</t>
  </si>
  <si>
    <t>391-71-3710</t>
  </si>
  <si>
    <t>S048</t>
  </si>
  <si>
    <t>Luke</t>
  </si>
  <si>
    <t>Linden</t>
  </si>
  <si>
    <t>784-50-2831</t>
  </si>
  <si>
    <t>S053</t>
  </si>
  <si>
    <t>712-35-8120</t>
  </si>
  <si>
    <t>S058</t>
  </si>
  <si>
    <t>212-21-2121</t>
  </si>
  <si>
    <t>S063</t>
  </si>
  <si>
    <t>Shannon</t>
  </si>
  <si>
    <t>719-20-4792</t>
  </si>
  <si>
    <t>S068</t>
  </si>
  <si>
    <t>Melissa</t>
  </si>
  <si>
    <t>816-17-3314</t>
  </si>
  <si>
    <t>S072</t>
  </si>
  <si>
    <t>Paul</t>
  </si>
  <si>
    <t>Hope</t>
  </si>
  <si>
    <t>519-98-7549</t>
  </si>
  <si>
    <t>S076</t>
  </si>
  <si>
    <t>Sandra</t>
  </si>
  <si>
    <t>Dungen</t>
  </si>
  <si>
    <t>986-03-5705</t>
  </si>
  <si>
    <t>S080</t>
  </si>
  <si>
    <t>Jamie</t>
  </si>
  <si>
    <t>785-87-4619</t>
  </si>
  <si>
    <t>S084</t>
  </si>
  <si>
    <t>Long</t>
  </si>
  <si>
    <t>032-20-1728</t>
  </si>
  <si>
    <t>S088</t>
  </si>
  <si>
    <t>Greg</t>
  </si>
  <si>
    <t>Bennet</t>
  </si>
  <si>
    <t>349-10-2721</t>
  </si>
  <si>
    <t>S092</t>
  </si>
  <si>
    <t>Minnie</t>
  </si>
  <si>
    <t>Jones</t>
  </si>
  <si>
    <t>421-39-2830</t>
  </si>
  <si>
    <t>S096</t>
  </si>
  <si>
    <t>Morrell</t>
  </si>
  <si>
    <t>076-20-4792</t>
  </si>
  <si>
    <t>S100</t>
  </si>
  <si>
    <t>819-27-3940</t>
  </si>
  <si>
    <t>S104</t>
  </si>
  <si>
    <t>012-35-2971</t>
  </si>
  <si>
    <t>S031</t>
  </si>
  <si>
    <t>Eleonora</t>
  </si>
  <si>
    <t>785-48-9898</t>
  </si>
  <si>
    <t>S036</t>
  </si>
  <si>
    <t>Carol</t>
  </si>
  <si>
    <t>561-16-1748</t>
  </si>
  <si>
    <t>S041</t>
  </si>
  <si>
    <t>Jacob</t>
  </si>
  <si>
    <t>Schmidt</t>
  </si>
  <si>
    <t>336-68-6293</t>
  </si>
  <si>
    <t>S046</t>
  </si>
  <si>
    <t>Jackie</t>
  </si>
  <si>
    <t>293-71-9578</t>
  </si>
  <si>
    <t>S051</t>
  </si>
  <si>
    <t>Jim</t>
  </si>
  <si>
    <t>Motts</t>
  </si>
  <si>
    <t>342-49-1722</t>
  </si>
  <si>
    <t>S056</t>
  </si>
  <si>
    <t>213-82-1947</t>
  </si>
  <si>
    <t>S061</t>
  </si>
  <si>
    <t>519-49-6913</t>
  </si>
  <si>
    <t>S066</t>
  </si>
  <si>
    <t>381-62-8371</t>
  </si>
  <si>
    <t>S071</t>
  </si>
  <si>
    <t>Trevor</t>
  </si>
  <si>
    <t>312-71-3818</t>
  </si>
  <si>
    <t>S075</t>
  </si>
  <si>
    <t>591-58-9578</t>
  </si>
  <si>
    <t>S079</t>
  </si>
  <si>
    <t>Adam</t>
  </si>
  <si>
    <t>476-45-9932</t>
  </si>
  <si>
    <t>S083</t>
  </si>
  <si>
    <t>Jesse</t>
  </si>
  <si>
    <t>Light</t>
  </si>
  <si>
    <t>631-16-3178</t>
  </si>
  <si>
    <t>S087</t>
  </si>
  <si>
    <t>Young</t>
  </si>
  <si>
    <t>089-85-3313</t>
  </si>
  <si>
    <t>S091</t>
  </si>
  <si>
    <t>Morris</t>
  </si>
  <si>
    <t>212-19-2232</t>
  </si>
  <si>
    <t>S095</t>
  </si>
  <si>
    <t>028-62-6529</t>
  </si>
  <si>
    <t>S099</t>
  </si>
  <si>
    <t>080-62-8371</t>
  </si>
  <si>
    <t>S103</t>
  </si>
  <si>
    <t>Annie</t>
  </si>
  <si>
    <t>340-27-2839</t>
  </si>
  <si>
    <t>S107</t>
  </si>
  <si>
    <t>Thompson</t>
  </si>
  <si>
    <t>336-60-6293</t>
  </si>
  <si>
    <t>S027</t>
  </si>
  <si>
    <t>956-49-1739</t>
  </si>
  <si>
    <t>S001</t>
  </si>
  <si>
    <t>Malcom</t>
  </si>
  <si>
    <t>Pingault</t>
  </si>
  <si>
    <t>816-17-3312</t>
  </si>
  <si>
    <t>S011</t>
  </si>
  <si>
    <t>777-76-8856</t>
  </si>
  <si>
    <t>S019</t>
  </si>
  <si>
    <t>712-35-4665</t>
  </si>
  <si>
    <t>S020</t>
  </si>
  <si>
    <t>189-85-3313</t>
  </si>
  <si>
    <t>S108</t>
  </si>
  <si>
    <t>312-43-5291</t>
  </si>
  <si>
    <t>S117</t>
  </si>
  <si>
    <t>342-49-1758</t>
  </si>
  <si>
    <t>S126</t>
  </si>
  <si>
    <t>729-49-1742</t>
  </si>
  <si>
    <t>S134</t>
  </si>
  <si>
    <t>816-17-8295</t>
  </si>
  <si>
    <t>S142</t>
  </si>
  <si>
    <t>986-07-8259</t>
  </si>
  <si>
    <t>S150</t>
  </si>
  <si>
    <t>Kate</t>
  </si>
  <si>
    <t>045-20-1728</t>
  </si>
  <si>
    <t>S158</t>
  </si>
  <si>
    <t>Mayers</t>
  </si>
  <si>
    <t>421-72-9230</t>
  </si>
  <si>
    <t>S167</t>
  </si>
  <si>
    <t>361-20-3941</t>
  </si>
  <si>
    <t>S175</t>
  </si>
  <si>
    <t>391-39-3710</t>
  </si>
  <si>
    <t>S183</t>
  </si>
  <si>
    <t>342-49-6139</t>
  </si>
  <si>
    <t>S191</t>
  </si>
  <si>
    <t>421-71-2831</t>
  </si>
  <si>
    <t>S005</t>
  </si>
  <si>
    <t>Williams</t>
  </si>
  <si>
    <t>534-98-7549</t>
  </si>
  <si>
    <t>S012</t>
  </si>
  <si>
    <t>Austin</t>
  </si>
  <si>
    <t>476-20-9932</t>
  </si>
  <si>
    <t>S024</t>
  </si>
  <si>
    <t>172-21-4107</t>
  </si>
  <si>
    <t>S112</t>
  </si>
  <si>
    <t>Gregory</t>
  </si>
  <si>
    <t>290-71-9578</t>
  </si>
  <si>
    <t>S121</t>
  </si>
  <si>
    <t>389-58-7124</t>
  </si>
  <si>
    <t>S130</t>
  </si>
  <si>
    <t>783-48-2491</t>
  </si>
  <si>
    <t>S138</t>
  </si>
  <si>
    <t>534-98-7820</t>
  </si>
  <si>
    <t>S146</t>
  </si>
  <si>
    <t>785-87-1947</t>
  </si>
  <si>
    <t>S154</t>
  </si>
  <si>
    <t>983-10-2721</t>
  </si>
  <si>
    <t>S162</t>
  </si>
  <si>
    <t>476-82-4792</t>
  </si>
  <si>
    <t>S171</t>
  </si>
  <si>
    <t>216-17-8291</t>
  </si>
  <si>
    <t>S179</t>
  </si>
  <si>
    <t>729-51-5193</t>
  </si>
  <si>
    <t>S187</t>
  </si>
  <si>
    <t>389-86-7124</t>
  </si>
  <si>
    <t>S195</t>
  </si>
  <si>
    <t>719-74-4792</t>
  </si>
  <si>
    <t>S002</t>
  </si>
  <si>
    <t>799-70-8097</t>
  </si>
  <si>
    <t>S007</t>
  </si>
  <si>
    <t>456-78-8906</t>
  </si>
  <si>
    <t>S016</t>
  </si>
  <si>
    <t>631-10-3178</t>
  </si>
  <si>
    <t>S025</t>
  </si>
  <si>
    <t>Pamela</t>
  </si>
  <si>
    <t>212-21-2232</t>
  </si>
  <si>
    <t>S026</t>
  </si>
  <si>
    <t>Anna</t>
  </si>
  <si>
    <t>421-11-1111</t>
  </si>
  <si>
    <t>S109</t>
  </si>
  <si>
    <t>391-71-3712</t>
  </si>
  <si>
    <t>S114</t>
  </si>
  <si>
    <t>784-56-2831</t>
  </si>
  <si>
    <t>S118</t>
  </si>
  <si>
    <t>343-71-5193</t>
  </si>
  <si>
    <t>S123</t>
  </si>
  <si>
    <t>172-38-3910</t>
  </si>
  <si>
    <t>S127</t>
  </si>
  <si>
    <t>519-49-8203</t>
  </si>
  <si>
    <t>S132</t>
  </si>
  <si>
    <t>381-62-8351</t>
  </si>
  <si>
    <t>S135</t>
  </si>
  <si>
    <t>099-70-8097</t>
  </si>
  <si>
    <t>S140</t>
  </si>
  <si>
    <t>381-78-8906</t>
  </si>
  <si>
    <t>S143</t>
  </si>
  <si>
    <t>376-61-3383</t>
  </si>
  <si>
    <t>S148</t>
  </si>
  <si>
    <t>931-30-3389</t>
  </si>
  <si>
    <t>S151</t>
  </si>
  <si>
    <t>343-27-7193</t>
  </si>
  <si>
    <t>S156</t>
  </si>
  <si>
    <t>Lawrence</t>
  </si>
  <si>
    <t>172-21-4817</t>
  </si>
  <si>
    <t>S159</t>
  </si>
  <si>
    <t>025-49-1739</t>
  </si>
  <si>
    <t>S164</t>
  </si>
  <si>
    <t>720-92-9138</t>
  </si>
  <si>
    <t>S168</t>
  </si>
  <si>
    <t>562-17-1748</t>
  </si>
  <si>
    <t>S173</t>
  </si>
  <si>
    <t>335-68-6293</t>
  </si>
  <si>
    <t>S176</t>
  </si>
  <si>
    <t>856-93-6910</t>
  </si>
  <si>
    <t>S181</t>
  </si>
  <si>
    <t>295-49-3861</t>
  </si>
  <si>
    <t>S184</t>
  </si>
  <si>
    <t>343-47-5193</t>
  </si>
  <si>
    <t>S189</t>
  </si>
  <si>
    <t>172-38-6293</t>
  </si>
  <si>
    <t>S192</t>
  </si>
  <si>
    <t>927-49-1739</t>
  </si>
  <si>
    <t>S197</t>
  </si>
  <si>
    <t>072-92-7216</t>
  </si>
  <si>
    <t>S032</t>
  </si>
  <si>
    <t>720-92-8094</t>
  </si>
  <si>
    <t>S037</t>
  </si>
  <si>
    <t>Nancy</t>
  </si>
  <si>
    <t>343-27-2839</t>
  </si>
  <si>
    <t>S042</t>
  </si>
  <si>
    <t>Jennifer</t>
  </si>
  <si>
    <t>312-41-5291</t>
  </si>
  <si>
    <t>S047</t>
  </si>
  <si>
    <t>Samuel</t>
  </si>
  <si>
    <t>785-87-5193</t>
  </si>
  <si>
    <t>S052</t>
  </si>
  <si>
    <t>343-27-5193</t>
  </si>
  <si>
    <t>S057</t>
  </si>
  <si>
    <t>172-38-4107</t>
  </si>
  <si>
    <t>S062</t>
  </si>
  <si>
    <t>Thomson</t>
  </si>
  <si>
    <t>628-71-8341</t>
  </si>
  <si>
    <t>S067</t>
  </si>
  <si>
    <t>391-30-3940</t>
  </si>
  <si>
    <t>S009</t>
  </si>
  <si>
    <t>986-07-5705</t>
  </si>
  <si>
    <t>S010</t>
  </si>
  <si>
    <t>376-31-3383</t>
  </si>
  <si>
    <t>S013</t>
  </si>
  <si>
    <t>785-87-9898</t>
  </si>
  <si>
    <t>S014</t>
  </si>
  <si>
    <t>784-98-8094</t>
  </si>
  <si>
    <t>S015</t>
  </si>
  <si>
    <t>133-30-3389</t>
  </si>
  <si>
    <t>S023</t>
  </si>
  <si>
    <t>213-44-4547</t>
  </si>
  <si>
    <t>S116</t>
  </si>
  <si>
    <t>630-39-3139</t>
  </si>
  <si>
    <t>S125</t>
  </si>
  <si>
    <t>421-61-2831</t>
  </si>
  <si>
    <t>S166</t>
  </si>
  <si>
    <t>331-30-3940</t>
  </si>
  <si>
    <t>S199</t>
  </si>
  <si>
    <t>391-93-3940</t>
  </si>
  <si>
    <t>S022</t>
  </si>
  <si>
    <t>389-10-2721</t>
  </si>
  <si>
    <t>Customer support</t>
  </si>
  <si>
    <t>S004</t>
  </si>
  <si>
    <t>Overmire</t>
  </si>
  <si>
    <t>312-71-3816</t>
  </si>
  <si>
    <t>S111</t>
  </si>
  <si>
    <t>591-37-8906</t>
  </si>
  <si>
    <t>S120</t>
  </si>
  <si>
    <t>172-85-4910</t>
  </si>
  <si>
    <t>S129</t>
  </si>
  <si>
    <t>719-24-4792</t>
  </si>
  <si>
    <t>S137</t>
  </si>
  <si>
    <t>312-82-3816</t>
  </si>
  <si>
    <t>S145</t>
  </si>
  <si>
    <t>476-71-9932</t>
  </si>
  <si>
    <t>S153</t>
  </si>
  <si>
    <t>198-85-3313</t>
  </si>
  <si>
    <t>S161</t>
  </si>
  <si>
    <t>628-82-6529</t>
  </si>
  <si>
    <t>S170</t>
  </si>
  <si>
    <t>712-85-2971</t>
  </si>
  <si>
    <t>S178</t>
  </si>
  <si>
    <t>293-87-9578</t>
  </si>
  <si>
    <t>S186</t>
  </si>
  <si>
    <t>981-85-4910</t>
  </si>
  <si>
    <t>S194</t>
  </si>
  <si>
    <t>826-71-8341</t>
  </si>
  <si>
    <t>S003</t>
  </si>
  <si>
    <t>McGregor</t>
  </si>
  <si>
    <t>336-68-4467</t>
  </si>
  <si>
    <t>S008</t>
  </si>
  <si>
    <t>Smith</t>
  </si>
  <si>
    <t>654-58-9578</t>
  </si>
  <si>
    <t>S017</t>
  </si>
  <si>
    <t>332-20-1728</t>
  </si>
  <si>
    <t>S018</t>
  </si>
  <si>
    <t>343-27-6567</t>
  </si>
  <si>
    <t>S110</t>
  </si>
  <si>
    <t>806-85-6910</t>
  </si>
  <si>
    <t>S115</t>
  </si>
  <si>
    <t>133-27-3861</t>
  </si>
  <si>
    <t>S119</t>
  </si>
  <si>
    <t>712-35-8719</t>
  </si>
  <si>
    <t>S124</t>
  </si>
  <si>
    <t>491-57-2121</t>
  </si>
  <si>
    <t>S128</t>
  </si>
  <si>
    <t>608-71-8341</t>
  </si>
  <si>
    <t>S133</t>
  </si>
  <si>
    <t>391-82-3940</t>
  </si>
  <si>
    <t>S136</t>
  </si>
  <si>
    <t>336-82-4467</t>
  </si>
  <si>
    <t>S141</t>
  </si>
  <si>
    <t>654-73-9578</t>
  </si>
  <si>
    <t>S144</t>
  </si>
  <si>
    <t>924-76-8856</t>
  </si>
  <si>
    <t>S149</t>
  </si>
  <si>
    <t>631-82-3178</t>
  </si>
  <si>
    <t>S152</t>
  </si>
  <si>
    <t>721-35-4665</t>
  </si>
  <si>
    <t>S157</t>
  </si>
  <si>
    <t>926-21-7230</t>
  </si>
  <si>
    <t>S160</t>
  </si>
  <si>
    <t>519-71-9428</t>
  </si>
  <si>
    <t>S165</t>
  </si>
  <si>
    <t>847-62-8371</t>
  </si>
  <si>
    <t>S169</t>
  </si>
  <si>
    <t>343-27-2840</t>
  </si>
  <si>
    <t>S174</t>
  </si>
  <si>
    <t>316-48-5291</t>
  </si>
  <si>
    <t>S177</t>
  </si>
  <si>
    <t>591-62-8906</t>
  </si>
  <si>
    <t>S182</t>
  </si>
  <si>
    <t>639-42-3139</t>
  </si>
  <si>
    <t>S185</t>
  </si>
  <si>
    <t>712-61-8120</t>
  </si>
  <si>
    <t>S190</t>
  </si>
  <si>
    <t>613-61-9247</t>
  </si>
  <si>
    <t>S193</t>
  </si>
  <si>
    <t>519-72-6913</t>
  </si>
  <si>
    <t>S198</t>
  </si>
  <si>
    <t>381-78-8371</t>
  </si>
  <si>
    <t>S006</t>
  </si>
  <si>
    <t>Philips</t>
  </si>
  <si>
    <t>856-85-8586</t>
  </si>
  <si>
    <t>S113</t>
  </si>
  <si>
    <t>785-87-5171</t>
  </si>
  <si>
    <t>S122</t>
  </si>
  <si>
    <t>282-82-1947</t>
  </si>
  <si>
    <t>S131</t>
  </si>
  <si>
    <t>720-92-7336</t>
  </si>
  <si>
    <t>S139</t>
  </si>
  <si>
    <t>027-85-8586</t>
  </si>
  <si>
    <t>S147</t>
  </si>
  <si>
    <t>Jeffrey</t>
  </si>
  <si>
    <t>784-82-8094</t>
  </si>
  <si>
    <t>S155</t>
  </si>
  <si>
    <t>213-59-4547</t>
  </si>
  <si>
    <t>S163</t>
  </si>
  <si>
    <t>785-48-0268</t>
  </si>
  <si>
    <t>S172</t>
  </si>
  <si>
    <t>794-70-5719</t>
  </si>
  <si>
    <t>S180</t>
  </si>
  <si>
    <t>784-75-2831</t>
  </si>
  <si>
    <t>S188</t>
  </si>
  <si>
    <t>312-82-1947</t>
  </si>
  <si>
    <t>S196</t>
  </si>
  <si>
    <t>785-51-2491</t>
  </si>
  <si>
    <t>Row Labels</t>
  </si>
  <si>
    <t>Grand Total</t>
  </si>
  <si>
    <t>Sum of Earnings</t>
  </si>
  <si>
    <t>Average of Earnings2</t>
  </si>
  <si>
    <t>vlookup</t>
  </si>
  <si>
    <t>index</t>
  </si>
  <si>
    <t>match</t>
  </si>
  <si>
    <t>com(index-match)</t>
  </si>
  <si>
    <t>Start_Date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</si>
</sst>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\(&quot;$&quot;#,##0.00\)"/>
    <numFmt numFmtId="165" formatCode="dd\-mmm\-yyyy"/>
    <numFmt numFmtId="166" formatCode="_([$$-409]* #,##0.00_);_([$$-409]* \(#,##0.00\);_([$$-409]* &quot;-&quot;??_);_(@_)"/>
    <numFmt numFmtId="167" formatCode="[$-409]d\-mmm\-yyyy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Tahoma"/>
      <family val="2"/>
    </font>
    <font>
      <b/>
      <u/>
      <sz val="20"/>
      <name val="Times New Roman"/>
      <family val="1"/>
    </font>
    <font>
      <sz val="20"/>
      <name val="Tahoma"/>
      <family val="2"/>
    </font>
    <font>
      <sz val="12"/>
      <name val="Tahoma"/>
      <family val="2"/>
    </font>
    <font>
      <b/>
      <sz val="12"/>
      <name val="Arial"/>
      <family val="2"/>
    </font>
    <font>
      <b/>
      <sz val="12"/>
      <name val="Tahoma"/>
      <family val="2"/>
    </font>
    <font>
      <sz val="10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5" fillId="2" borderId="1" applyNumberFormat="0" applyAlignment="0" applyProtection="0"/>
    <xf numFmtId="0" fontId="6" fillId="0" borderId="0"/>
    <xf numFmtId="0" fontId="12" fillId="0" borderId="0"/>
  </cellStyleXfs>
  <cellXfs count="43">
    <xf numFmtId="0" fontId="0" fillId="0" borderId="0" xfId="0"/>
    <xf numFmtId="0" fontId="2" fillId="0" borderId="0" xfId="1"/>
    <xf numFmtId="0" fontId="2" fillId="0" borderId="2" xfId="1" applyBorder="1"/>
    <xf numFmtId="0" fontId="2" fillId="0" borderId="2" xfId="1" applyBorder="1" applyAlignment="1">
      <alignment textRotation="90"/>
    </xf>
    <xf numFmtId="0" fontId="2" fillId="0" borderId="2" xfId="1" applyBorder="1" applyAlignment="1">
      <alignment horizontal="center"/>
    </xf>
    <xf numFmtId="0" fontId="3" fillId="0" borderId="0" xfId="1" applyFont="1"/>
    <xf numFmtId="0" fontId="4" fillId="3" borderId="2" xfId="1" applyFont="1" applyFill="1" applyBorder="1"/>
    <xf numFmtId="0" fontId="4" fillId="0" borderId="2" xfId="1" applyFont="1" applyBorder="1"/>
    <xf numFmtId="0" fontId="4" fillId="4" borderId="2" xfId="1" applyFont="1" applyFill="1" applyBorder="1"/>
    <xf numFmtId="0" fontId="4" fillId="0" borderId="0" xfId="1" applyFont="1"/>
    <xf numFmtId="0" fontId="4" fillId="5" borderId="2" xfId="1" applyFont="1" applyFill="1" applyBorder="1"/>
    <xf numFmtId="0" fontId="5" fillId="2" borderId="1" xfId="2"/>
    <xf numFmtId="0" fontId="5" fillId="2" borderId="3" xfId="2" applyBorder="1"/>
    <xf numFmtId="0" fontId="5" fillId="2" borderId="4" xfId="2" applyBorder="1"/>
    <xf numFmtId="0" fontId="5" fillId="2" borderId="2" xfId="2" applyBorder="1"/>
    <xf numFmtId="0" fontId="5" fillId="2" borderId="5" xfId="2" applyBorder="1"/>
    <xf numFmtId="0" fontId="5" fillId="2" borderId="0" xfId="2" applyBorder="1"/>
    <xf numFmtId="0" fontId="8" fillId="0" borderId="0" xfId="3" applyFont="1"/>
    <xf numFmtId="0" fontId="6" fillId="0" borderId="0" xfId="3"/>
    <xf numFmtId="0" fontId="9" fillId="6" borderId="0" xfId="3" applyFont="1" applyFill="1"/>
    <xf numFmtId="0" fontId="6" fillId="6" borderId="0" xfId="3" applyFill="1"/>
    <xf numFmtId="0" fontId="10" fillId="6" borderId="0" xfId="3" applyFont="1" applyFill="1"/>
    <xf numFmtId="0" fontId="9" fillId="6" borderId="6" xfId="3" applyFont="1" applyFill="1" applyBorder="1"/>
    <xf numFmtId="0" fontId="11" fillId="6" borderId="0" xfId="3" applyFont="1" applyFill="1"/>
    <xf numFmtId="0" fontId="12" fillId="7" borderId="7" xfId="4" applyFill="1" applyBorder="1" applyAlignment="1">
      <alignment horizontal="center"/>
    </xf>
    <xf numFmtId="0" fontId="12" fillId="0" borderId="0" xfId="4"/>
    <xf numFmtId="0" fontId="12" fillId="0" borderId="8" xfId="4" applyBorder="1" applyAlignment="1">
      <alignment wrapText="1"/>
    </xf>
    <xf numFmtId="164" fontId="12" fillId="0" borderId="8" xfId="4" applyNumberFormat="1" applyBorder="1" applyAlignment="1">
      <alignment horizontal="right" wrapText="1"/>
    </xf>
    <xf numFmtId="165" fontId="12" fillId="0" borderId="8" xfId="4" applyNumberFormat="1" applyBorder="1" applyAlignment="1">
      <alignment horizontal="right" wrapText="1"/>
    </xf>
    <xf numFmtId="0" fontId="1" fillId="0" borderId="2" xfId="1" applyFont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left" indent="1"/>
    </xf>
    <xf numFmtId="0" fontId="12" fillId="7" borderId="7" xfId="4" applyNumberFormat="1" applyFill="1" applyBorder="1" applyAlignment="1">
      <alignment horizontal="center"/>
    </xf>
    <xf numFmtId="0" fontId="12" fillId="0" borderId="8" xfId="4" applyNumberFormat="1" applyBorder="1" applyAlignment="1">
      <alignment wrapText="1"/>
    </xf>
    <xf numFmtId="0" fontId="12" fillId="0" borderId="8" xfId="4" applyNumberFormat="1" applyBorder="1" applyAlignment="1">
      <alignment horizontal="right" wrapText="1"/>
    </xf>
    <xf numFmtId="167" fontId="12" fillId="0" borderId="8" xfId="4" applyNumberFormat="1" applyBorder="1" applyAlignment="1">
      <alignment horizontal="right" wrapText="1"/>
    </xf>
    <xf numFmtId="0" fontId="1" fillId="0" borderId="0" xfId="1" applyFont="1"/>
    <xf numFmtId="0" fontId="13" fillId="4" borderId="0" xfId="1" applyFont="1" applyFill="1"/>
    <xf numFmtId="0" fontId="4" fillId="4" borderId="0" xfId="1" applyFont="1" applyFill="1"/>
    <xf numFmtId="0" fontId="1" fillId="0" borderId="2" xfId="1" applyFont="1" applyBorder="1" applyAlignment="1">
      <alignment textRotation="90"/>
    </xf>
    <xf numFmtId="0" fontId="7" fillId="6" borderId="0" xfId="3" applyFont="1" applyFill="1" applyAlignment="1">
      <alignment horizontal="center"/>
    </xf>
  </cellXfs>
  <cellStyles count="5">
    <cellStyle name="Check Cell 2" xfId="2" xr:uid="{47ECB735-8897-0747-AF44-93BD6BE8083D}"/>
    <cellStyle name="Normal" xfId="0" builtinId="0"/>
    <cellStyle name="Normal 2" xfId="1" xr:uid="{421E3FEC-C591-754D-AF17-9D0118113670}"/>
    <cellStyle name="Normal 2 3" xfId="3" xr:uid="{F021B8B8-B2D4-EB47-8E30-16ECBB67D2A3}"/>
    <cellStyle name="Normal_Employees" xfId="4" xr:uid="{C5169029-16BA-4C4E-B198-79103AE2D3AD}"/>
  </cellStyles>
  <dxfs count="3"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xcel%20Files\rashmi\solution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Excel\new%20excel%20training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xcel%20Files\MSExcel_Assignment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Excel\advace%20xltraining%20-%20airt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dav\OneDrive\Desktop\Excel%20Practice%20-%20Excel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ashmi\Desktop\ms%20office%202003%20material\excel%202003%20material\Function%20Fx%20reference%20fi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Rashprav\Desktop\excel%20files\Demo%20Fil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ayanti\d\Training\Example_Advanced%20Excel%20Not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BALI~1.BAL\LOCALS~1\Temp\Excel%20Files\Demo%20Fil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admin\LOCALS~1\Temp\Rar$DI00.406\alternate%20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asic Formulae"/>
      <sheetName val="Filters"/>
      <sheetName val="Filters Exercise"/>
      <sheetName val="Formulae based criteria"/>
      <sheetName val="Criteria based functions"/>
      <sheetName val="If Condn"/>
      <sheetName val="Combination"/>
      <sheetName val="Lookup Functions"/>
      <sheetName val="Lookup Functions-2"/>
      <sheetName val="Lookup Functions 3"/>
      <sheetName val="Complex Lookups"/>
      <sheetName val="Array Examples"/>
      <sheetName val="pivot-1"/>
      <sheetName val="hr"/>
      <sheetName val="prod"/>
      <sheetName val="Sheet11"/>
      <sheetName val="Dynamic names"/>
      <sheetName val="Chart1"/>
      <sheetName val="Dyanmic names-Charts"/>
      <sheetName val="Dynamic Chart-1"/>
      <sheetName val="Dynamic Chart-2"/>
      <sheetName val="Dynamic Chart-3"/>
      <sheetName val="Dynamic Chart-4"/>
      <sheetName val="Dynamic Chart-5"/>
      <sheetName val="Sheet5"/>
      <sheetName val="Pivot Tables"/>
      <sheetName val="Ptables-2"/>
      <sheetName val="Ptables-3"/>
      <sheetName val="Ptables-4"/>
      <sheetName val="Goal Seek, What-if,Scenarios"/>
      <sheetName val="Multiple Consolidation"/>
      <sheetName val="Sheet1"/>
      <sheetName val="Sheet2"/>
      <sheetName val="Sheet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slno</v>
          </cell>
          <cell r="B1" t="str">
            <v>empname</v>
          </cell>
          <cell r="C1" t="str">
            <v>age</v>
          </cell>
          <cell r="D1" t="str">
            <v>dept</v>
          </cell>
          <cell r="E1" t="str">
            <v>desgn</v>
          </cell>
          <cell r="F1" t="str">
            <v>basic</v>
          </cell>
          <cell r="G1" t="str">
            <v>hra</v>
          </cell>
          <cell r="H1" t="str">
            <v>da</v>
          </cell>
          <cell r="I1" t="str">
            <v>gross</v>
          </cell>
          <cell r="J1" t="str">
            <v>rating</v>
          </cell>
        </row>
        <row r="2">
          <cell r="A2">
            <v>1</v>
          </cell>
          <cell r="I2">
            <v>15503.25</v>
          </cell>
        </row>
        <row r="3">
          <cell r="A3">
            <v>2</v>
          </cell>
          <cell r="I3">
            <v>15706.25</v>
          </cell>
        </row>
        <row r="4">
          <cell r="A4">
            <v>3</v>
          </cell>
          <cell r="I4">
            <v>15688.75</v>
          </cell>
        </row>
        <row r="5">
          <cell r="A5">
            <v>4</v>
          </cell>
          <cell r="I5">
            <v>14995.75</v>
          </cell>
        </row>
        <row r="6">
          <cell r="A6">
            <v>5</v>
          </cell>
          <cell r="I6">
            <v>9495.5</v>
          </cell>
        </row>
        <row r="7">
          <cell r="A7">
            <v>6</v>
          </cell>
          <cell r="I7">
            <v>15323</v>
          </cell>
        </row>
        <row r="8">
          <cell r="A8">
            <v>7</v>
          </cell>
          <cell r="I8">
            <v>9602.25</v>
          </cell>
        </row>
        <row r="9">
          <cell r="A9">
            <v>8</v>
          </cell>
          <cell r="I9">
            <v>16861.25</v>
          </cell>
        </row>
        <row r="10">
          <cell r="A10">
            <v>9</v>
          </cell>
          <cell r="I10">
            <v>16948.75</v>
          </cell>
        </row>
        <row r="11">
          <cell r="A11">
            <v>10</v>
          </cell>
          <cell r="I11">
            <v>9210.25</v>
          </cell>
        </row>
        <row r="12">
          <cell r="A12">
            <v>11</v>
          </cell>
          <cell r="I12">
            <v>9383.5</v>
          </cell>
        </row>
        <row r="13">
          <cell r="A13">
            <v>12</v>
          </cell>
          <cell r="I13">
            <v>6233.5</v>
          </cell>
        </row>
        <row r="14">
          <cell r="A14">
            <v>13</v>
          </cell>
          <cell r="I14">
            <v>11291</v>
          </cell>
        </row>
        <row r="15">
          <cell r="A15">
            <v>14</v>
          </cell>
          <cell r="I15">
            <v>11068.75</v>
          </cell>
        </row>
        <row r="16">
          <cell r="A16">
            <v>15</v>
          </cell>
          <cell r="I16">
            <v>7439.25</v>
          </cell>
        </row>
        <row r="17">
          <cell r="A17">
            <v>16</v>
          </cell>
          <cell r="I17">
            <v>17498.25</v>
          </cell>
        </row>
        <row r="18">
          <cell r="A18">
            <v>17</v>
          </cell>
          <cell r="I18">
            <v>6391</v>
          </cell>
        </row>
        <row r="19">
          <cell r="A19">
            <v>18</v>
          </cell>
          <cell r="I19">
            <v>5468.75</v>
          </cell>
        </row>
        <row r="20">
          <cell r="A20">
            <v>19</v>
          </cell>
          <cell r="I20">
            <v>10232.25</v>
          </cell>
        </row>
        <row r="21">
          <cell r="A21">
            <v>20</v>
          </cell>
          <cell r="I21">
            <v>6471.5</v>
          </cell>
        </row>
        <row r="22">
          <cell r="A22">
            <v>21</v>
          </cell>
          <cell r="I22">
            <v>7439.25</v>
          </cell>
        </row>
        <row r="23">
          <cell r="A23">
            <v>22</v>
          </cell>
          <cell r="I23">
            <v>17498.25</v>
          </cell>
        </row>
        <row r="24">
          <cell r="A24">
            <v>23</v>
          </cell>
          <cell r="I24">
            <v>6391</v>
          </cell>
        </row>
        <row r="25">
          <cell r="A25">
            <v>24</v>
          </cell>
          <cell r="I25">
            <v>5468.75</v>
          </cell>
        </row>
        <row r="26">
          <cell r="A26">
            <v>25</v>
          </cell>
          <cell r="I26">
            <v>10232.25</v>
          </cell>
        </row>
        <row r="27">
          <cell r="A27">
            <v>26</v>
          </cell>
          <cell r="I27">
            <v>6471.5</v>
          </cell>
        </row>
        <row r="28">
          <cell r="A28">
            <v>27</v>
          </cell>
          <cell r="I28">
            <v>6471.5</v>
          </cell>
        </row>
      </sheetData>
      <sheetData sheetId="18" refreshError="1"/>
      <sheetData sheetId="19">
        <row r="2">
          <cell r="C2" t="str">
            <v>employee name</v>
          </cell>
          <cell r="D2" t="str">
            <v>projectedsales</v>
          </cell>
          <cell r="E2" t="str">
            <v>actual sales</v>
          </cell>
        </row>
        <row r="3">
          <cell r="C3" t="str">
            <v>a</v>
          </cell>
          <cell r="D3">
            <v>450</v>
          </cell>
          <cell r="E3">
            <v>350</v>
          </cell>
        </row>
        <row r="4">
          <cell r="C4" t="str">
            <v>b</v>
          </cell>
          <cell r="D4">
            <v>320</v>
          </cell>
          <cell r="E4">
            <v>300</v>
          </cell>
        </row>
        <row r="5">
          <cell r="C5" t="str">
            <v>c</v>
          </cell>
          <cell r="D5">
            <v>340</v>
          </cell>
          <cell r="E5">
            <v>320</v>
          </cell>
        </row>
        <row r="6">
          <cell r="C6" t="str">
            <v>d</v>
          </cell>
          <cell r="D6">
            <v>300</v>
          </cell>
          <cell r="E6">
            <v>200</v>
          </cell>
        </row>
        <row r="7">
          <cell r="C7" t="str">
            <v>e</v>
          </cell>
          <cell r="D7">
            <v>280</v>
          </cell>
          <cell r="E7">
            <v>290</v>
          </cell>
        </row>
        <row r="8">
          <cell r="C8" t="str">
            <v>F</v>
          </cell>
          <cell r="D8">
            <v>290</v>
          </cell>
          <cell r="E8">
            <v>280</v>
          </cell>
        </row>
        <row r="9">
          <cell r="C9" t="str">
            <v>g</v>
          </cell>
          <cell r="D9">
            <v>270</v>
          </cell>
          <cell r="E9">
            <v>260</v>
          </cell>
        </row>
        <row r="10">
          <cell r="C10" t="str">
            <v>h</v>
          </cell>
          <cell r="D10">
            <v>260</v>
          </cell>
          <cell r="E10">
            <v>250</v>
          </cell>
        </row>
        <row r="11">
          <cell r="C11" t="str">
            <v>I</v>
          </cell>
          <cell r="D11">
            <v>280</v>
          </cell>
          <cell r="E11">
            <v>270</v>
          </cell>
        </row>
        <row r="12">
          <cell r="C12" t="str">
            <v>j</v>
          </cell>
          <cell r="D12">
            <v>300</v>
          </cell>
          <cell r="E12">
            <v>280</v>
          </cell>
        </row>
      </sheetData>
      <sheetData sheetId="20">
        <row r="2">
          <cell r="B2" t="str">
            <v>Price</v>
          </cell>
        </row>
        <row r="3">
          <cell r="A3">
            <v>36892</v>
          </cell>
          <cell r="B3">
            <v>100</v>
          </cell>
        </row>
        <row r="4">
          <cell r="B4">
            <v>101.02899616474721</v>
          </cell>
        </row>
        <row r="5">
          <cell r="B5">
            <v>95.193979588297239</v>
          </cell>
        </row>
        <row r="6">
          <cell r="B6">
            <v>101.30809740936883</v>
          </cell>
        </row>
        <row r="7">
          <cell r="B7">
            <v>107.42221523044</v>
          </cell>
        </row>
        <row r="8">
          <cell r="B8">
            <v>113.536333051512</v>
          </cell>
        </row>
        <row r="9">
          <cell r="B9">
            <v>119.650450872584</v>
          </cell>
        </row>
        <row r="10">
          <cell r="B10">
            <v>213</v>
          </cell>
        </row>
        <row r="11">
          <cell r="B11">
            <v>119.650450872584</v>
          </cell>
        </row>
        <row r="12">
          <cell r="B12">
            <v>213</v>
          </cell>
        </row>
        <row r="13">
          <cell r="B13">
            <v>306.34954912741603</v>
          </cell>
        </row>
        <row r="14">
          <cell r="B14">
            <v>399.69909825483199</v>
          </cell>
        </row>
      </sheetData>
      <sheetData sheetId="21">
        <row r="2">
          <cell r="F2">
            <v>5</v>
          </cell>
        </row>
        <row r="6">
          <cell r="B6">
            <v>36526</v>
          </cell>
          <cell r="C6">
            <v>100</v>
          </cell>
        </row>
        <row r="7">
          <cell r="C7">
            <v>101.77541236182574</v>
          </cell>
        </row>
        <row r="8">
          <cell r="C8">
            <v>94.30979452899561</v>
          </cell>
        </row>
        <row r="9">
          <cell r="C9">
            <v>99.523751673313825</v>
          </cell>
        </row>
        <row r="10">
          <cell r="C10">
            <v>111.6223102923703</v>
          </cell>
        </row>
        <row r="11">
          <cell r="C11">
            <v>117.05818786714816</v>
          </cell>
        </row>
        <row r="12">
          <cell r="C12">
            <v>109.42057753545932</v>
          </cell>
        </row>
        <row r="13">
          <cell r="C13">
            <v>129.09041631691679</v>
          </cell>
        </row>
        <row r="14">
          <cell r="C14">
            <v>144.82391888309539</v>
          </cell>
        </row>
        <row r="15">
          <cell r="C15">
            <v>165.68358910588864</v>
          </cell>
        </row>
        <row r="16">
          <cell r="C16">
            <v>153.79109144562051</v>
          </cell>
        </row>
        <row r="17">
          <cell r="C17">
            <v>142.72493069548042</v>
          </cell>
        </row>
        <row r="18">
          <cell r="C18">
            <v>140.6559037973683</v>
          </cell>
        </row>
        <row r="19">
          <cell r="C19">
            <v>139.56491313989176</v>
          </cell>
        </row>
        <row r="20">
          <cell r="C20">
            <v>165.70411055312903</v>
          </cell>
        </row>
        <row r="21">
          <cell r="C21">
            <v>156.50050077334188</v>
          </cell>
        </row>
        <row r="22">
          <cell r="C22">
            <v>169.19966322779061</v>
          </cell>
        </row>
        <row r="23">
          <cell r="C23">
            <v>165.70411055312903</v>
          </cell>
        </row>
        <row r="24">
          <cell r="C24">
            <v>156.50050077334188</v>
          </cell>
        </row>
      </sheetData>
      <sheetData sheetId="22">
        <row r="1">
          <cell r="C1">
            <v>11</v>
          </cell>
        </row>
        <row r="2">
          <cell r="C2">
            <v>3</v>
          </cell>
        </row>
        <row r="5">
          <cell r="B5">
            <v>36161</v>
          </cell>
          <cell r="C5">
            <v>100</v>
          </cell>
        </row>
      </sheetData>
      <sheetData sheetId="23">
        <row r="1">
          <cell r="J1">
            <v>1</v>
          </cell>
        </row>
        <row r="4">
          <cell r="B4">
            <v>1995</v>
          </cell>
        </row>
        <row r="5">
          <cell r="A5">
            <v>36892</v>
          </cell>
        </row>
        <row r="6">
          <cell r="A6">
            <v>36923</v>
          </cell>
        </row>
        <row r="7">
          <cell r="A7">
            <v>36951</v>
          </cell>
        </row>
        <row r="8">
          <cell r="A8">
            <v>36982</v>
          </cell>
        </row>
        <row r="9">
          <cell r="A9">
            <v>37012</v>
          </cell>
        </row>
        <row r="10">
          <cell r="A10">
            <v>37043</v>
          </cell>
        </row>
        <row r="11">
          <cell r="A11">
            <v>37073</v>
          </cell>
        </row>
        <row r="12">
          <cell r="A12">
            <v>37104</v>
          </cell>
        </row>
        <row r="13">
          <cell r="A13">
            <v>37135</v>
          </cell>
        </row>
        <row r="14">
          <cell r="A14">
            <v>37165</v>
          </cell>
        </row>
        <row r="15">
          <cell r="A15">
            <v>37196</v>
          </cell>
        </row>
        <row r="16">
          <cell r="A16">
            <v>37226</v>
          </cell>
        </row>
      </sheetData>
      <sheetData sheetId="24">
        <row r="7">
          <cell r="C7">
            <v>37774</v>
          </cell>
          <cell r="F7">
            <v>37774</v>
          </cell>
        </row>
        <row r="8">
          <cell r="C8">
            <v>37775</v>
          </cell>
        </row>
        <row r="9">
          <cell r="C9">
            <v>37776</v>
          </cell>
          <cell r="F9">
            <v>5</v>
          </cell>
        </row>
        <row r="10">
          <cell r="C10">
            <v>37777</v>
          </cell>
        </row>
        <row r="11">
          <cell r="C11">
            <v>37778</v>
          </cell>
        </row>
        <row r="12">
          <cell r="C12">
            <v>37779</v>
          </cell>
        </row>
        <row r="13">
          <cell r="C13">
            <v>37780</v>
          </cell>
        </row>
        <row r="14">
          <cell r="C14">
            <v>37781</v>
          </cell>
        </row>
        <row r="15">
          <cell r="C15">
            <v>37782</v>
          </cell>
        </row>
        <row r="16">
          <cell r="C16">
            <v>37783</v>
          </cell>
        </row>
        <row r="17">
          <cell r="C17">
            <v>37784</v>
          </cell>
        </row>
        <row r="18">
          <cell r="C18">
            <v>37785</v>
          </cell>
        </row>
        <row r="19">
          <cell r="C19">
            <v>37786</v>
          </cell>
        </row>
        <row r="20">
          <cell r="C20">
            <v>37787</v>
          </cell>
        </row>
        <row r="21">
          <cell r="C21">
            <v>37788</v>
          </cell>
        </row>
        <row r="22">
          <cell r="C22">
            <v>37789</v>
          </cell>
        </row>
        <row r="23">
          <cell r="C23">
            <v>37790</v>
          </cell>
        </row>
        <row r="24">
          <cell r="C24">
            <v>37791</v>
          </cell>
        </row>
        <row r="25">
          <cell r="C25">
            <v>37792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2">
          <cell r="B12">
            <v>275000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ing Methods"/>
      <sheetName val="Basic Formulea &amp; Formatting"/>
      <sheetName val="Basic Formulae"/>
      <sheetName val="Functions &amp; cond formattin"/>
      <sheetName val="if Conditions"/>
      <sheetName val="vlookup &amp; hlookup"/>
      <sheetName val="Emp Details "/>
      <sheetName val="Employees"/>
      <sheetName val=" auto Filters"/>
      <sheetName val="Advance Filters"/>
      <sheetName val="Sorting"/>
      <sheetName val="Sample Salesperson Report"/>
      <sheetName val="Countif"/>
      <sheetName val="condition based  functions"/>
      <sheetName val="sumif fns"/>
      <sheetName val="Database functions"/>
      <sheetName val="Graph"/>
      <sheetName val="charts"/>
      <sheetName val="Consolidate Table"/>
      <sheetName val="Pivot tables"/>
      <sheetName val="pivot tables 2"/>
      <sheetName val="pivot tables 3"/>
      <sheetName val="Goal Seek &amp; What if analysis"/>
      <sheetName val="date and time "/>
      <sheetName val="Combination"/>
      <sheetName val="Lookup Functions-2"/>
      <sheetName val="Lookup Functions 3"/>
      <sheetName val="Array Examples"/>
      <sheetName val="Complex Lookups using arrays"/>
      <sheetName val="Dynamic charts"/>
      <sheetName val="Tim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0">
          <cell r="C60">
            <v>39104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&amp;Tricks"/>
      <sheetName val="Paste_Special"/>
      <sheetName val="Sorting"/>
      <sheetName val="Sorting2"/>
      <sheetName val="AutoFiltering"/>
      <sheetName val="Advanced Filter"/>
      <sheetName val="Subtotal"/>
      <sheetName val="Sheet1"/>
      <sheetName val="Graph"/>
      <sheetName val="Conditional Formatting"/>
      <sheetName val="Functions"/>
      <sheetName val="Vlookup"/>
      <sheetName val="VlookupData"/>
      <sheetName val="Linking2"/>
      <sheetName val="Linking"/>
      <sheetName val="Validation"/>
      <sheetName val="List Source"/>
      <sheetName val="Consolidate Table"/>
      <sheetName val="Consolidate"/>
      <sheetName val="Pivottable1"/>
      <sheetName val="Pivottable2"/>
      <sheetName val="Pivotdata"/>
      <sheetName val="Goto- Special"/>
      <sheetName val="Forms"/>
      <sheetName val="Most Useful Tips"/>
      <sheetName val="ShortCut Keys"/>
      <sheetName val="Goal Seek"/>
      <sheetName val="Protection"/>
      <sheetName val="Macros"/>
      <sheetName val="Visual Basic Coding"/>
    </sheetNames>
    <sheetDataSet>
      <sheetData sheetId="0">
        <row r="46">
          <cell r="G46">
            <v>1</v>
          </cell>
          <cell r="H46">
            <v>10</v>
          </cell>
        </row>
        <row r="47">
          <cell r="G47">
            <v>3</v>
          </cell>
          <cell r="H47">
            <v>11</v>
          </cell>
        </row>
        <row r="48">
          <cell r="G48">
            <v>6</v>
          </cell>
          <cell r="H48">
            <v>5</v>
          </cell>
        </row>
        <row r="49">
          <cell r="G49">
            <v>9</v>
          </cell>
          <cell r="H49">
            <v>4</v>
          </cell>
        </row>
        <row r="50">
          <cell r="G50">
            <v>11</v>
          </cell>
          <cell r="H50">
            <v>3</v>
          </cell>
        </row>
        <row r="51">
          <cell r="G51">
            <v>15</v>
          </cell>
          <cell r="H51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B18">
            <v>195.87</v>
          </cell>
          <cell r="C18">
            <v>619.07000000000005</v>
          </cell>
          <cell r="D18">
            <v>355.1</v>
          </cell>
        </row>
        <row r="19">
          <cell r="B19">
            <v>255.58</v>
          </cell>
          <cell r="C19">
            <v>278.14</v>
          </cell>
          <cell r="D19">
            <v>452.27</v>
          </cell>
        </row>
        <row r="20">
          <cell r="B20">
            <v>193.14</v>
          </cell>
          <cell r="C20">
            <v>168.05</v>
          </cell>
          <cell r="D20">
            <v>331.26</v>
          </cell>
        </row>
        <row r="21">
          <cell r="B21">
            <v>83</v>
          </cell>
          <cell r="C21">
            <v>76.3</v>
          </cell>
          <cell r="D21">
            <v>166.8</v>
          </cell>
        </row>
        <row r="22">
          <cell r="B22">
            <v>45</v>
          </cell>
          <cell r="C22">
            <v>33.4</v>
          </cell>
          <cell r="D22">
            <v>50.58</v>
          </cell>
        </row>
        <row r="33">
          <cell r="B33">
            <v>57</v>
          </cell>
          <cell r="G33">
            <v>89.5</v>
          </cell>
        </row>
        <row r="34">
          <cell r="B34">
            <v>154</v>
          </cell>
          <cell r="G34">
            <v>43</v>
          </cell>
        </row>
        <row r="35">
          <cell r="B35">
            <v>348</v>
          </cell>
          <cell r="G35">
            <v>93.5</v>
          </cell>
        </row>
        <row r="36">
          <cell r="B36">
            <v>21</v>
          </cell>
          <cell r="G36">
            <v>60.5</v>
          </cell>
          <cell r="S36" t="str">
            <v>Blue</v>
          </cell>
          <cell r="T36" t="str">
            <v>Dry</v>
          </cell>
        </row>
        <row r="37">
          <cell r="B37">
            <v>119</v>
          </cell>
          <cell r="G37">
            <v>65.5</v>
          </cell>
          <cell r="S37" t="str">
            <v>Blue</v>
          </cell>
          <cell r="T37" t="str">
            <v>Wet</v>
          </cell>
        </row>
        <row r="38">
          <cell r="B38">
            <v>55</v>
          </cell>
          <cell r="G38">
            <v>61.5</v>
          </cell>
          <cell r="S38" t="str">
            <v>Cloudy</v>
          </cell>
          <cell r="T38" t="str">
            <v>Dry</v>
          </cell>
        </row>
        <row r="39">
          <cell r="B39">
            <v>67</v>
          </cell>
          <cell r="S39" t="str">
            <v>Cloudy</v>
          </cell>
          <cell r="T39" t="str">
            <v>Wet</v>
          </cell>
        </row>
        <row r="40">
          <cell r="B40">
            <v>821</v>
          </cell>
        </row>
        <row r="42">
          <cell r="B42">
            <v>70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Functions"/>
      <sheetName val="Emp Details "/>
      <sheetName val="Employees"/>
      <sheetName val="vlookup problems"/>
      <sheetName val="Lookup Functions-2"/>
      <sheetName val="Filters"/>
      <sheetName val="Filters Exercise"/>
      <sheetName val="formulea based filters"/>
      <sheetName val="Sample Salesperson Report"/>
      <sheetName val="Ptables-2"/>
      <sheetName val="Ptables-4"/>
      <sheetName val="Calculated field and item"/>
      <sheetName val="Goal Seek, What-if,Scenarios"/>
      <sheetName val="Dyanmic names"/>
      <sheetName val="DataValSamples"/>
      <sheetName val="advance lookup"/>
      <sheetName val="scenarios"/>
      <sheetName val="Sheet20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G1" t="str">
            <v>Sunday</v>
          </cell>
        </row>
        <row r="2">
          <cell r="G2" t="str">
            <v>Monday</v>
          </cell>
        </row>
        <row r="3">
          <cell r="G3" t="str">
            <v>Tuesday</v>
          </cell>
        </row>
        <row r="4">
          <cell r="G4" t="str">
            <v>Wednesday</v>
          </cell>
        </row>
        <row r="5">
          <cell r="G5" t="str">
            <v>Thursday</v>
          </cell>
        </row>
        <row r="6">
          <cell r="G6" t="str">
            <v>Friday</v>
          </cell>
        </row>
        <row r="7">
          <cell r="G7" t="str">
            <v>Saturday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ing Methods "/>
      <sheetName val="Basic Formulae"/>
      <sheetName val="Functions &amp; cond formattin"/>
      <sheetName val="if Conditions"/>
      <sheetName val="Lookup Functions"/>
      <sheetName val="vlookup &amp; hlookup"/>
      <sheetName val="Emp Details "/>
      <sheetName val="Employees"/>
      <sheetName val="Sample Salesperson Report"/>
      <sheetName val=" auto Filters"/>
      <sheetName val="Sorting"/>
      <sheetName val="Countif"/>
      <sheetName val="condition based  functions"/>
      <sheetName val="sumif fns"/>
      <sheetName val="Database functions"/>
      <sheetName val="Graph"/>
      <sheetName val="charts"/>
      <sheetName val="vlookup problems"/>
      <sheetName val="Consolidate Table"/>
      <sheetName val="Pivot tables"/>
      <sheetName val="Ptables-1"/>
      <sheetName val="pivot tables 3"/>
      <sheetName val="Combination"/>
      <sheetName val="Lookup Functions-3"/>
      <sheetName val="Data"/>
      <sheetName val="Category"/>
      <sheetName val="Tim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E2" t="str">
            <v>South</v>
          </cell>
          <cell r="F2" t="str">
            <v>Accounts</v>
          </cell>
          <cell r="G2">
            <v>45000</v>
          </cell>
        </row>
        <row r="3">
          <cell r="E3" t="str">
            <v>West</v>
          </cell>
          <cell r="F3" t="str">
            <v>Accounts</v>
          </cell>
          <cell r="G3">
            <v>32000</v>
          </cell>
        </row>
        <row r="4">
          <cell r="E4" t="str">
            <v>North</v>
          </cell>
          <cell r="F4" t="str">
            <v>Accounts</v>
          </cell>
          <cell r="G4">
            <v>32000</v>
          </cell>
        </row>
        <row r="5">
          <cell r="E5" t="str">
            <v>East</v>
          </cell>
          <cell r="F5" t="str">
            <v>Accounts</v>
          </cell>
          <cell r="G5">
            <v>32000</v>
          </cell>
        </row>
        <row r="6">
          <cell r="E6" t="str">
            <v>South</v>
          </cell>
          <cell r="F6" t="str">
            <v>Accounts</v>
          </cell>
          <cell r="G6">
            <v>32000</v>
          </cell>
        </row>
        <row r="7">
          <cell r="E7" t="str">
            <v>West</v>
          </cell>
          <cell r="F7" t="str">
            <v>Accounts</v>
          </cell>
          <cell r="G7">
            <v>32000</v>
          </cell>
        </row>
        <row r="8">
          <cell r="E8" t="str">
            <v>North</v>
          </cell>
          <cell r="F8" t="str">
            <v>Accounts</v>
          </cell>
          <cell r="G8">
            <v>32000</v>
          </cell>
        </row>
        <row r="9">
          <cell r="E9" t="str">
            <v>East</v>
          </cell>
          <cell r="F9" t="str">
            <v>Accounts</v>
          </cell>
          <cell r="G9">
            <v>32000</v>
          </cell>
        </row>
        <row r="10">
          <cell r="E10" t="str">
            <v>South</v>
          </cell>
          <cell r="F10" t="str">
            <v>Accounts</v>
          </cell>
          <cell r="G10">
            <v>32000</v>
          </cell>
        </row>
        <row r="11">
          <cell r="E11" t="str">
            <v>South</v>
          </cell>
          <cell r="F11" t="str">
            <v>Marketing</v>
          </cell>
          <cell r="G11">
            <v>32000</v>
          </cell>
        </row>
        <row r="12">
          <cell r="E12" t="str">
            <v>South</v>
          </cell>
          <cell r="F12" t="str">
            <v>Sales</v>
          </cell>
          <cell r="G12">
            <v>32000</v>
          </cell>
        </row>
        <row r="13">
          <cell r="E13" t="str">
            <v>South</v>
          </cell>
          <cell r="F13" t="str">
            <v>Human resources</v>
          </cell>
          <cell r="G13">
            <v>32000</v>
          </cell>
        </row>
        <row r="14">
          <cell r="E14" t="str">
            <v>South</v>
          </cell>
          <cell r="F14" t="str">
            <v>Administration</v>
          </cell>
          <cell r="G14">
            <v>32000</v>
          </cell>
        </row>
        <row r="15">
          <cell r="E15" t="str">
            <v>South</v>
          </cell>
          <cell r="F15" t="str">
            <v>Accounts</v>
          </cell>
          <cell r="G15">
            <v>32000</v>
          </cell>
        </row>
        <row r="16">
          <cell r="E16" t="str">
            <v>South</v>
          </cell>
          <cell r="F16" t="str">
            <v>Marketing</v>
          </cell>
          <cell r="G16">
            <v>32000</v>
          </cell>
        </row>
        <row r="17">
          <cell r="E17" t="str">
            <v>South</v>
          </cell>
          <cell r="F17" t="str">
            <v>Sales</v>
          </cell>
          <cell r="G17">
            <v>32000</v>
          </cell>
        </row>
        <row r="18">
          <cell r="E18" t="str">
            <v>South</v>
          </cell>
          <cell r="F18" t="str">
            <v>Human resources</v>
          </cell>
          <cell r="G18">
            <v>32000</v>
          </cell>
        </row>
        <row r="19">
          <cell r="E19" t="str">
            <v>South</v>
          </cell>
          <cell r="F19" t="str">
            <v>Administration</v>
          </cell>
          <cell r="G19">
            <v>32000</v>
          </cell>
        </row>
        <row r="20">
          <cell r="E20" t="str">
            <v>West</v>
          </cell>
          <cell r="F20" t="str">
            <v>Administration</v>
          </cell>
          <cell r="G20">
            <v>34000</v>
          </cell>
        </row>
        <row r="21">
          <cell r="E21" t="str">
            <v>North</v>
          </cell>
          <cell r="F21" t="str">
            <v>Administration</v>
          </cell>
          <cell r="G21">
            <v>34000</v>
          </cell>
        </row>
        <row r="22">
          <cell r="E22" t="str">
            <v>East</v>
          </cell>
          <cell r="F22" t="str">
            <v>Administration</v>
          </cell>
          <cell r="G22">
            <v>34000</v>
          </cell>
        </row>
        <row r="23">
          <cell r="E23" t="str">
            <v>South</v>
          </cell>
          <cell r="F23" t="str">
            <v>Administration</v>
          </cell>
          <cell r="G23">
            <v>34000</v>
          </cell>
        </row>
        <row r="24">
          <cell r="E24" t="str">
            <v>West</v>
          </cell>
          <cell r="F24" t="str">
            <v>Administration</v>
          </cell>
          <cell r="G24">
            <v>34000</v>
          </cell>
        </row>
        <row r="25">
          <cell r="E25" t="str">
            <v>North</v>
          </cell>
          <cell r="F25" t="str">
            <v>Administration</v>
          </cell>
          <cell r="G25">
            <v>34000</v>
          </cell>
        </row>
        <row r="26">
          <cell r="E26" t="str">
            <v>East</v>
          </cell>
          <cell r="F26" t="str">
            <v>Administration</v>
          </cell>
          <cell r="G26">
            <v>34000</v>
          </cell>
        </row>
        <row r="27">
          <cell r="E27" t="str">
            <v>South</v>
          </cell>
          <cell r="F27" t="str">
            <v>Administration</v>
          </cell>
          <cell r="G27">
            <v>34000</v>
          </cell>
        </row>
        <row r="28">
          <cell r="E28" t="str">
            <v>West</v>
          </cell>
          <cell r="F28" t="str">
            <v>Administration</v>
          </cell>
          <cell r="G28">
            <v>34000</v>
          </cell>
        </row>
        <row r="29">
          <cell r="E29" t="str">
            <v>West</v>
          </cell>
          <cell r="F29" t="str">
            <v>Accounts</v>
          </cell>
          <cell r="G29">
            <v>34000</v>
          </cell>
        </row>
        <row r="30">
          <cell r="E30" t="str">
            <v>West</v>
          </cell>
          <cell r="F30" t="str">
            <v>Marketing</v>
          </cell>
          <cell r="G30">
            <v>34000</v>
          </cell>
        </row>
        <row r="31">
          <cell r="E31" t="str">
            <v>West</v>
          </cell>
          <cell r="F31" t="str">
            <v>Sales</v>
          </cell>
          <cell r="G31">
            <v>34000</v>
          </cell>
        </row>
        <row r="32">
          <cell r="E32" t="str">
            <v>West</v>
          </cell>
          <cell r="F32" t="str">
            <v>Human resources</v>
          </cell>
          <cell r="G32">
            <v>34000</v>
          </cell>
        </row>
        <row r="33">
          <cell r="E33" t="str">
            <v>West</v>
          </cell>
          <cell r="F33" t="str">
            <v>Administration</v>
          </cell>
          <cell r="G33">
            <v>34000</v>
          </cell>
        </row>
        <row r="34">
          <cell r="E34" t="str">
            <v>West</v>
          </cell>
          <cell r="F34" t="str">
            <v>Accounts</v>
          </cell>
          <cell r="G34">
            <v>34000</v>
          </cell>
        </row>
        <row r="35">
          <cell r="E35" t="str">
            <v>West</v>
          </cell>
          <cell r="F35" t="str">
            <v>Marketing</v>
          </cell>
          <cell r="G35">
            <v>34000</v>
          </cell>
        </row>
        <row r="36">
          <cell r="E36" t="str">
            <v>West</v>
          </cell>
          <cell r="F36" t="str">
            <v>Sales</v>
          </cell>
          <cell r="G36">
            <v>34000</v>
          </cell>
        </row>
        <row r="37">
          <cell r="E37" t="str">
            <v>West</v>
          </cell>
          <cell r="F37" t="str">
            <v>Human resources</v>
          </cell>
          <cell r="G37">
            <v>34000</v>
          </cell>
        </row>
        <row r="38">
          <cell r="E38" t="str">
            <v>East</v>
          </cell>
          <cell r="F38" t="str">
            <v>Administration</v>
          </cell>
          <cell r="G38">
            <v>34000</v>
          </cell>
        </row>
        <row r="39">
          <cell r="E39" t="str">
            <v>East</v>
          </cell>
          <cell r="F39" t="str">
            <v>Marketing</v>
          </cell>
          <cell r="G39">
            <v>45000</v>
          </cell>
        </row>
        <row r="40">
          <cell r="E40" t="str">
            <v>South</v>
          </cell>
          <cell r="F40" t="str">
            <v>Marketing</v>
          </cell>
          <cell r="G40">
            <v>45000</v>
          </cell>
        </row>
        <row r="41">
          <cell r="E41" t="str">
            <v>West</v>
          </cell>
          <cell r="F41" t="str">
            <v>Marketing</v>
          </cell>
          <cell r="G41">
            <v>45000</v>
          </cell>
        </row>
        <row r="42">
          <cell r="E42" t="str">
            <v>North</v>
          </cell>
          <cell r="F42" t="str">
            <v>Marketing</v>
          </cell>
          <cell r="G42">
            <v>45000</v>
          </cell>
        </row>
        <row r="43">
          <cell r="E43" t="str">
            <v>East</v>
          </cell>
          <cell r="F43" t="str">
            <v>Marketing</v>
          </cell>
          <cell r="G43">
            <v>45000</v>
          </cell>
        </row>
        <row r="44">
          <cell r="E44" t="str">
            <v>South</v>
          </cell>
          <cell r="F44" t="str">
            <v>Marketing</v>
          </cell>
          <cell r="G44">
            <v>45000</v>
          </cell>
        </row>
        <row r="45">
          <cell r="E45" t="str">
            <v>West</v>
          </cell>
          <cell r="F45" t="str">
            <v>Marketing</v>
          </cell>
          <cell r="G45">
            <v>45000</v>
          </cell>
        </row>
        <row r="46">
          <cell r="E46" t="str">
            <v>North</v>
          </cell>
          <cell r="F46" t="str">
            <v>Marketing</v>
          </cell>
          <cell r="G46">
            <v>45000</v>
          </cell>
        </row>
        <row r="47">
          <cell r="E47" t="str">
            <v>East</v>
          </cell>
          <cell r="F47" t="str">
            <v>Marketing</v>
          </cell>
          <cell r="G47">
            <v>45000</v>
          </cell>
        </row>
        <row r="48">
          <cell r="E48" t="str">
            <v>East</v>
          </cell>
          <cell r="F48" t="str">
            <v>Sales</v>
          </cell>
          <cell r="G48">
            <v>45000</v>
          </cell>
        </row>
        <row r="49">
          <cell r="E49" t="str">
            <v>East</v>
          </cell>
          <cell r="F49" t="str">
            <v>Human resources</v>
          </cell>
          <cell r="G49">
            <v>45000</v>
          </cell>
        </row>
        <row r="50">
          <cell r="E50" t="str">
            <v>East</v>
          </cell>
          <cell r="F50" t="str">
            <v>Administration</v>
          </cell>
          <cell r="G50">
            <v>45000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Colour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 Syntax"/>
      <sheetName val="If Condn"/>
      <sheetName val="Match and Index"/>
      <sheetName val="Filters"/>
      <sheetName val="Subtotals and Pivot Table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chart data"/>
      <sheetName val="conditional formatting"/>
      <sheetName val="pivot table-grouping"/>
      <sheetName val="sales by date"/>
      <sheetName val="hourly grouping"/>
      <sheetName val="Frequency distribution"/>
      <sheetName val="Calculated field and item"/>
    </sheetNames>
    <sheetDataSet>
      <sheetData sheetId="0"/>
      <sheetData sheetId="1"/>
      <sheetData sheetId="2"/>
      <sheetData sheetId="3"/>
      <sheetData sheetId="4">
        <row r="4">
          <cell r="D4" t="str">
            <v>slno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5">
          <cell r="B5" t="str">
            <v>employee name</v>
          </cell>
        </row>
        <row r="6">
          <cell r="B6" t="str">
            <v>a</v>
          </cell>
        </row>
        <row r="7">
          <cell r="B7" t="str">
            <v>b</v>
          </cell>
        </row>
        <row r="8">
          <cell r="B8" t="str">
            <v>c</v>
          </cell>
        </row>
        <row r="9">
          <cell r="B9" t="str">
            <v>d</v>
          </cell>
        </row>
        <row r="10">
          <cell r="B10" t="str">
            <v>e</v>
          </cell>
        </row>
        <row r="11">
          <cell r="B11" t="str">
            <v>F</v>
          </cell>
        </row>
        <row r="12">
          <cell r="B12" t="str">
            <v>g</v>
          </cell>
        </row>
        <row r="13">
          <cell r="B13" t="str">
            <v>h</v>
          </cell>
        </row>
        <row r="14">
          <cell r="B14" t="str">
            <v>I</v>
          </cell>
        </row>
        <row r="15">
          <cell r="B15" t="str">
            <v>j</v>
          </cell>
        </row>
        <row r="16">
          <cell r="B16" t="str">
            <v>k</v>
          </cell>
        </row>
        <row r="17">
          <cell r="B17" t="str">
            <v>L</v>
          </cell>
        </row>
        <row r="18">
          <cell r="B18" t="str">
            <v>m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Source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 Syntax"/>
      <sheetName val="If Condn"/>
      <sheetName val="Match and Index"/>
      <sheetName val="Filters"/>
      <sheetName val="Subtotals and Pivot Table"/>
      <sheetName val="subtotals,pivot table"/>
      <sheetName val="external pivot"/>
      <sheetName val="input-sheet1 consol"/>
      <sheetName val="input-sheet2 consol"/>
      <sheetName val="multiple consolidation"/>
      <sheetName val="forecast,histogram"/>
      <sheetName val="My chart"/>
      <sheetName val="chart data"/>
      <sheetName val="conditional formatting"/>
      <sheetName val="pivot table-grouping"/>
      <sheetName val="sales by date"/>
      <sheetName val="hourly grouping"/>
      <sheetName val="Frequency distribution"/>
      <sheetName val="Calculated field and item"/>
    </sheetNames>
    <sheetDataSet>
      <sheetData sheetId="0"/>
      <sheetData sheetId="1"/>
      <sheetData sheetId="2"/>
      <sheetData sheetId="3">
        <row r="2">
          <cell r="C2" t="str">
            <v>slno</v>
          </cell>
          <cell r="D2" t="str">
            <v>empname</v>
          </cell>
          <cell r="E2" t="str">
            <v>age</v>
          </cell>
          <cell r="F2" t="str">
            <v>dept</v>
          </cell>
          <cell r="G2" t="str">
            <v>desgn</v>
          </cell>
          <cell r="H2" t="str">
            <v>basic</v>
          </cell>
          <cell r="I2" t="str">
            <v>hra</v>
          </cell>
          <cell r="J2" t="str">
            <v>da</v>
          </cell>
          <cell r="K2" t="str">
            <v>gross</v>
          </cell>
          <cell r="L2" t="str">
            <v>rating</v>
          </cell>
        </row>
        <row r="3">
          <cell r="C3">
            <v>1</v>
          </cell>
        </row>
        <row r="4">
          <cell r="C4">
            <v>2</v>
          </cell>
        </row>
        <row r="5">
          <cell r="C5">
            <v>3</v>
          </cell>
        </row>
        <row r="6">
          <cell r="C6">
            <v>4</v>
          </cell>
        </row>
        <row r="7">
          <cell r="C7">
            <v>5</v>
          </cell>
        </row>
        <row r="8">
          <cell r="C8">
            <v>6</v>
          </cell>
        </row>
        <row r="9">
          <cell r="C9">
            <v>7</v>
          </cell>
        </row>
        <row r="10">
          <cell r="C10">
            <v>8</v>
          </cell>
        </row>
        <row r="11">
          <cell r="C11">
            <v>9</v>
          </cell>
        </row>
        <row r="12">
          <cell r="C12">
            <v>10</v>
          </cell>
        </row>
        <row r="13">
          <cell r="C13">
            <v>11</v>
          </cell>
        </row>
        <row r="14">
          <cell r="C14">
            <v>12</v>
          </cell>
        </row>
        <row r="15">
          <cell r="C15">
            <v>13</v>
          </cell>
        </row>
        <row r="16">
          <cell r="C16">
            <v>14</v>
          </cell>
        </row>
        <row r="17">
          <cell r="C17">
            <v>15</v>
          </cell>
        </row>
        <row r="18">
          <cell r="C18">
            <v>16</v>
          </cell>
        </row>
        <row r="19">
          <cell r="C19">
            <v>17</v>
          </cell>
        </row>
        <row r="20">
          <cell r="C20">
            <v>18</v>
          </cell>
        </row>
        <row r="21">
          <cell r="C21">
            <v>19</v>
          </cell>
        </row>
        <row r="22">
          <cell r="C22">
            <v>20</v>
          </cell>
        </row>
        <row r="25">
          <cell r="C25" t="str">
            <v>1. Details of all those employees who are in prod and sales</v>
          </cell>
        </row>
        <row r="26">
          <cell r="C26" t="str">
            <v>2. Details of all those employees who are hr mgrs and prod mgrs</v>
          </cell>
        </row>
        <row r="27">
          <cell r="C27" t="str">
            <v>3. Details of all thos employees with a rating not in between 5 and 8</v>
          </cell>
        </row>
        <row r="28">
          <cell r="C28" t="str">
            <v>4. Details of all those employees whose names are shanthi and rajeev</v>
          </cell>
        </row>
        <row r="29">
          <cell r="C29" t="str">
            <v>5. Details of shanthi,sandeep and aishwarya</v>
          </cell>
        </row>
        <row r="30">
          <cell r="C30" t="str">
            <v>6.Details of all those employees who are hr mgrs and prod sr mgrs</v>
          </cell>
        </row>
        <row r="31">
          <cell r="C31" t="str">
            <v>7. Details of all those employees in hr and prod with a rating greater than 10</v>
          </cell>
        </row>
        <row r="32">
          <cell r="C32" t="str">
            <v>8. Details of all those employees who are in sales or other employees with a rating</v>
          </cell>
        </row>
        <row r="34">
          <cell r="C34" t="str">
            <v>9.Details of all those employees who have got the top 3 ratings</v>
          </cell>
        </row>
        <row r="35">
          <cell r="C35" t="str">
            <v>10. Details of all those employees whose names start with "s"</v>
          </cell>
        </row>
        <row r="36">
          <cell r="C36" t="str">
            <v xml:space="preserve">11. Details of all those employees whose names do not start with " s " and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>
        <row r="5">
          <cell r="C5" t="str">
            <v>projectedsales</v>
          </cell>
        </row>
        <row r="6">
          <cell r="C6">
            <v>450</v>
          </cell>
        </row>
        <row r="7">
          <cell r="C7">
            <v>320</v>
          </cell>
        </row>
        <row r="8">
          <cell r="C8">
            <v>340</v>
          </cell>
        </row>
        <row r="9">
          <cell r="C9">
            <v>300</v>
          </cell>
        </row>
        <row r="10">
          <cell r="C10">
            <v>280</v>
          </cell>
        </row>
        <row r="11">
          <cell r="C11">
            <v>290</v>
          </cell>
        </row>
        <row r="12">
          <cell r="C12">
            <v>270</v>
          </cell>
        </row>
        <row r="13">
          <cell r="C13">
            <v>260</v>
          </cell>
        </row>
        <row r="14">
          <cell r="C14">
            <v>280</v>
          </cell>
        </row>
        <row r="15">
          <cell r="C15">
            <v>300</v>
          </cell>
        </row>
        <row r="16">
          <cell r="C16">
            <v>250</v>
          </cell>
        </row>
        <row r="17">
          <cell r="C17">
            <v>300</v>
          </cell>
        </row>
        <row r="18">
          <cell r="C18">
            <v>450</v>
          </cell>
        </row>
        <row r="24">
          <cell r="C24" t="str">
            <v>team's actual sales</v>
          </cell>
        </row>
        <row r="27">
          <cell r="C27" t="str">
            <v>entire team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1"/>
      <sheetName val="Question 2"/>
      <sheetName val="Question 3"/>
      <sheetName val="Question4"/>
      <sheetName val="Question5"/>
    </sheetNames>
    <sheetDataSet>
      <sheetData sheetId="0"/>
      <sheetData sheetId="1"/>
      <sheetData sheetId="2" refreshError="1"/>
      <sheetData sheetId="3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544.903532060183" createdVersion="6" refreshedVersion="6" minRefreshableVersion="3" recordCount="199" xr:uid="{B10496BC-CA85-41DA-83D7-24283F849E85}">
  <cacheSource type="worksheet">
    <worksheetSource ref="A1:H200" sheet="Day 6 - Practice Source"/>
  </cacheSource>
  <cacheFields count="8">
    <cacheField name="Employee_code" numFmtId="0">
      <sharedItems/>
    </cacheField>
    <cacheField name="First_name" numFmtId="0">
      <sharedItems/>
    </cacheField>
    <cacheField name="Last_name" numFmtId="0">
      <sharedItems/>
    </cacheField>
    <cacheField name="SSN" numFmtId="0">
      <sharedItems count="199">
        <s v="628-76-6529"/>
        <s v="133-30-3940"/>
        <s v="816-17-8291"/>
        <s v="856-85-6910"/>
        <s v="133-30-3861"/>
        <s v="189-85-4910"/>
        <s v="421-40-2831"/>
        <s v="785-48-2491"/>
        <s v="799-74-8097"/>
        <s v="856-29-8586"/>
        <s v="076-10-3383"/>
        <s v="784-23-7193"/>
        <s v="043-27-6267"/>
        <s v="213-71-4547"/>
        <s v="058-49-1739"/>
        <s v="785-48-2931"/>
        <s v="631-38-3711"/>
        <s v="816-17-7191"/>
        <s v="476-20-4792"/>
        <s v="631-20-3941"/>
        <s v="799-70-5719"/>
        <s v="591-61-8906"/>
        <s v="639-39-3139"/>
        <s v="389-10-7124"/>
        <s v="729-49-1739"/>
        <s v="720-92-7216"/>
        <s v="336-68-4267"/>
        <s v="291-73-8906"/>
        <s v="027-76-8856"/>
        <s v="022-38-3389"/>
        <s v="712-35-4005"/>
        <s v="175-21-4107"/>
        <s v="019-26-9428"/>
        <s v="724-92-8094"/>
        <s v="501-16-1748"/>
        <s v="790-70-5719"/>
        <s v="882-17-3314"/>
        <s v="519-26-9428"/>
        <s v="784-62-8371"/>
        <s v="712-35-2971"/>
        <s v="391-71-3710"/>
        <s v="784-50-2831"/>
        <s v="712-35-8120"/>
        <s v="212-21-2121"/>
        <s v="719-20-4792"/>
        <s v="816-17-3314"/>
        <s v="519-98-7549"/>
        <s v="986-03-5705"/>
        <s v="785-87-4619"/>
        <s v="032-20-1728"/>
        <s v="349-10-2721"/>
        <s v="421-39-2830"/>
        <s v="076-20-4792"/>
        <s v="819-27-3940"/>
        <s v="012-35-2971"/>
        <s v="785-48-9898"/>
        <s v="561-16-1748"/>
        <s v="336-68-6293"/>
        <s v="293-71-9578"/>
        <s v="342-49-1722"/>
        <s v="213-82-1947"/>
        <s v="519-49-6913"/>
        <s v="381-62-8371"/>
        <s v="312-71-3818"/>
        <s v="591-58-9578"/>
        <s v="476-45-9932"/>
        <s v="631-16-3178"/>
        <s v="089-85-3313"/>
        <s v="212-19-2232"/>
        <s v="028-62-6529"/>
        <s v="080-62-8371"/>
        <s v="340-27-2839"/>
        <s v="336-60-6293"/>
        <s v="956-49-1739"/>
        <s v="816-17-3312"/>
        <s v="777-76-8856"/>
        <s v="712-35-4665"/>
        <s v="189-85-3313"/>
        <s v="312-43-5291"/>
        <s v="342-49-1758"/>
        <s v="729-49-1742"/>
        <s v="816-17-8295"/>
        <s v="986-07-8259"/>
        <s v="045-20-1728"/>
        <s v="421-72-9230"/>
        <s v="361-20-3941"/>
        <s v="391-39-3710"/>
        <s v="342-49-6139"/>
        <s v="421-71-2831"/>
        <s v="534-98-7549"/>
        <s v="476-20-9932"/>
        <s v="172-21-4107"/>
        <s v="290-71-9578"/>
        <s v="389-58-7124"/>
        <s v="783-48-2491"/>
        <s v="534-98-7820"/>
        <s v="785-87-1947"/>
        <s v="983-10-2721"/>
        <s v="476-82-4792"/>
        <s v="216-17-8291"/>
        <s v="729-51-5193"/>
        <s v="389-86-7124"/>
        <s v="719-74-4792"/>
        <s v="799-70-8097"/>
        <s v="456-78-8906"/>
        <s v="631-10-3178"/>
        <s v="212-21-2232"/>
        <s v="421-11-1111"/>
        <s v="391-71-3712"/>
        <s v="784-56-2831"/>
        <s v="343-71-5193"/>
        <s v="172-38-3910"/>
        <s v="519-49-8203"/>
        <s v="381-62-8351"/>
        <s v="099-70-8097"/>
        <s v="381-78-8906"/>
        <s v="376-61-3383"/>
        <s v="931-30-3389"/>
        <s v="343-27-7193"/>
        <s v="172-21-4817"/>
        <s v="025-49-1739"/>
        <s v="720-92-9138"/>
        <s v="562-17-1748"/>
        <s v="335-68-6293"/>
        <s v="856-93-6910"/>
        <s v="295-49-3861"/>
        <s v="343-47-5193"/>
        <s v="172-38-6293"/>
        <s v="927-49-1739"/>
        <s v="072-92-7216"/>
        <s v="720-92-8094"/>
        <s v="343-27-2839"/>
        <s v="312-41-5291"/>
        <s v="785-87-5193"/>
        <s v="343-27-5193"/>
        <s v="172-38-4107"/>
        <s v="628-71-8341"/>
        <s v="391-30-3940"/>
        <s v="986-07-5705"/>
        <s v="376-31-3383"/>
        <s v="785-87-9898"/>
        <s v="784-98-8094"/>
        <s v="133-30-3389"/>
        <s v="213-44-4547"/>
        <s v="630-39-3139"/>
        <s v="421-61-2831"/>
        <s v="331-30-3940"/>
        <s v="391-93-3940"/>
        <s v="389-10-2721"/>
        <s v="312-71-3816"/>
        <s v="591-37-8906"/>
        <s v="172-85-4910"/>
        <s v="719-24-4792"/>
        <s v="312-82-3816"/>
        <s v="476-71-9932"/>
        <s v="198-85-3313"/>
        <s v="628-82-6529"/>
        <s v="712-85-2971"/>
        <s v="293-87-9578"/>
        <s v="981-85-4910"/>
        <s v="826-71-8341"/>
        <s v="336-68-4467"/>
        <s v="654-58-9578"/>
        <s v="332-20-1728"/>
        <s v="343-27-6567"/>
        <s v="806-85-6910"/>
        <s v="133-27-3861"/>
        <s v="712-35-8719"/>
        <s v="491-57-2121"/>
        <s v="608-71-8341"/>
        <s v="391-82-3940"/>
        <s v="336-82-4467"/>
        <s v="654-73-9578"/>
        <s v="924-76-8856"/>
        <s v="631-82-3178"/>
        <s v="721-35-4665"/>
        <s v="926-21-7230"/>
        <s v="519-71-9428"/>
        <s v="847-62-8371"/>
        <s v="343-27-2840"/>
        <s v="316-48-5291"/>
        <s v="591-62-8906"/>
        <s v="639-42-3139"/>
        <s v="712-61-8120"/>
        <s v="613-61-9247"/>
        <s v="519-72-6913"/>
        <s v="381-78-8371"/>
        <s v="856-85-8586"/>
        <s v="785-87-5171"/>
        <s v="282-82-1947"/>
        <s v="720-92-7336"/>
        <s v="027-85-8586"/>
        <s v="784-82-8094"/>
        <s v="213-59-4547"/>
        <s v="785-48-0268"/>
        <s v="794-70-5719"/>
        <s v="784-75-2831"/>
        <s v="312-82-1947"/>
        <s v="785-51-2491"/>
      </sharedItems>
    </cacheField>
    <cacheField name="Region" numFmtId="0">
      <sharedItems count="4">
        <s v="South"/>
        <s v="West"/>
        <s v="North"/>
        <s v="East"/>
      </sharedItems>
    </cacheField>
    <cacheField name="Department" numFmtId="0">
      <sharedItems count="6">
        <s v="Accounts"/>
        <s v="Marketing"/>
        <s v="Sales"/>
        <s v="Human resources"/>
        <s v="Administration"/>
        <s v="Customer support"/>
      </sharedItems>
    </cacheField>
    <cacheField name="Earnings" numFmtId="164">
      <sharedItems containsSemiMixedTypes="0" containsString="0" containsNumber="1" containsInteger="1" minValue="32000" maxValue="98000"/>
    </cacheField>
    <cacheField name="Start_date" numFmtId="165">
      <sharedItems containsSemiMixedTypes="0" containsNonDate="0" containsDate="1" containsString="0" minDate="1989-06-17T00:00:00" maxDate="2005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S029"/>
    <s v="Mickey"/>
    <s v="Anderson"/>
    <x v="0"/>
    <x v="0"/>
    <x v="0"/>
    <n v="45000"/>
    <d v="2000-08-01T00:00:00"/>
  </r>
  <r>
    <s v="S034"/>
    <s v="Kelly"/>
    <s v="Ryan"/>
    <x v="1"/>
    <x v="1"/>
    <x v="0"/>
    <n v="32000"/>
    <d v="2001-01-01T00:00:00"/>
  </r>
  <r>
    <s v="S039"/>
    <s v="Donald"/>
    <s v="Lee"/>
    <x v="2"/>
    <x v="2"/>
    <x v="0"/>
    <n v="32000"/>
    <d v="2001-06-01T00:00:00"/>
  </r>
  <r>
    <s v="S044"/>
    <s v="Zachary"/>
    <s v="Taylor"/>
    <x v="3"/>
    <x v="3"/>
    <x v="0"/>
    <n v="32000"/>
    <d v="2001-11-01T00:00:00"/>
  </r>
  <r>
    <s v="S049"/>
    <s v="Mark"/>
    <s v="Fulkerson"/>
    <x v="4"/>
    <x v="0"/>
    <x v="0"/>
    <n v="32000"/>
    <d v="2002-04-01T00:00:00"/>
  </r>
  <r>
    <s v="S054"/>
    <s v="William"/>
    <s v="Tate"/>
    <x v="5"/>
    <x v="1"/>
    <x v="0"/>
    <n v="32000"/>
    <d v="2002-09-01T00:00:00"/>
  </r>
  <r>
    <s v="S059"/>
    <s v="Debbie"/>
    <s v="Marks"/>
    <x v="6"/>
    <x v="2"/>
    <x v="0"/>
    <n v="32000"/>
    <d v="2003-02-01T00:00:00"/>
  </r>
  <r>
    <s v="S064"/>
    <s v="Melinda"/>
    <s v="Taylor"/>
    <x v="7"/>
    <x v="3"/>
    <x v="0"/>
    <n v="32000"/>
    <d v="2003-07-01T00:00:00"/>
  </r>
  <r>
    <s v="S069"/>
    <s v="Mary"/>
    <s v="Fulkerson"/>
    <x v="8"/>
    <x v="0"/>
    <x v="0"/>
    <n v="32000"/>
    <d v="2003-12-01T00:00:00"/>
  </r>
  <r>
    <s v="S073"/>
    <s v="Rebecca"/>
    <s v="Kiln"/>
    <x v="9"/>
    <x v="0"/>
    <x v="1"/>
    <n v="32000"/>
    <d v="2004-04-01T00:00:00"/>
  </r>
  <r>
    <s v="S077"/>
    <s v="Kendra"/>
    <s v="Pecks"/>
    <x v="10"/>
    <x v="0"/>
    <x v="2"/>
    <n v="32000"/>
    <d v="2004-08-01T00:00:00"/>
  </r>
  <r>
    <s v="S081"/>
    <s v="Maureen"/>
    <s v="Carroll"/>
    <x v="11"/>
    <x v="0"/>
    <x v="3"/>
    <n v="32000"/>
    <d v="2004-12-01T00:00:00"/>
  </r>
  <r>
    <s v="S085"/>
    <s v="Mark"/>
    <s v="Morrison"/>
    <x v="12"/>
    <x v="0"/>
    <x v="4"/>
    <n v="32000"/>
    <d v="2005-04-01T00:00:00"/>
  </r>
  <r>
    <s v="S089"/>
    <s v="Aiden"/>
    <s v="Owens"/>
    <x v="13"/>
    <x v="0"/>
    <x v="0"/>
    <n v="32000"/>
    <d v="2005-08-01T00:00:00"/>
  </r>
  <r>
    <s v="S093"/>
    <s v="Joe"/>
    <s v="Robertson"/>
    <x v="14"/>
    <x v="0"/>
    <x v="1"/>
    <n v="32000"/>
    <d v="2005-12-01T00:00:00"/>
  </r>
  <r>
    <s v="S097"/>
    <s v="Thomas"/>
    <s v="Gable"/>
    <x v="15"/>
    <x v="0"/>
    <x v="2"/>
    <n v="32000"/>
    <d v="1998-04-10T00:00:00"/>
  </r>
  <r>
    <s v="S101"/>
    <s v="James"/>
    <s v="Thomas"/>
    <x v="16"/>
    <x v="0"/>
    <x v="3"/>
    <n v="32000"/>
    <d v="1998-08-10T00:00:00"/>
  </r>
  <r>
    <s v="S105"/>
    <s v="Mary"/>
    <s v="Goldstein"/>
    <x v="17"/>
    <x v="0"/>
    <x v="4"/>
    <n v="32000"/>
    <d v="1998-12-10T00:00:00"/>
  </r>
  <r>
    <s v="S030"/>
    <s v="Lila"/>
    <s v="Owens"/>
    <x v="18"/>
    <x v="1"/>
    <x v="4"/>
    <n v="34000"/>
    <d v="2000-09-01T00:00:00"/>
  </r>
  <r>
    <s v="S035"/>
    <s v="Lisa"/>
    <s v="Ryan"/>
    <x v="19"/>
    <x v="2"/>
    <x v="4"/>
    <n v="34000"/>
    <d v="2001-02-01T00:00:00"/>
  </r>
  <r>
    <s v="S040"/>
    <s v="Simon"/>
    <s v="Goldstein"/>
    <x v="20"/>
    <x v="3"/>
    <x v="4"/>
    <n v="34000"/>
    <d v="2001-07-01T00:00:00"/>
  </r>
  <r>
    <s v="S045"/>
    <s v="Tina"/>
    <s v="Adams"/>
    <x v="21"/>
    <x v="0"/>
    <x v="4"/>
    <n v="34000"/>
    <d v="2001-12-01T00:00:00"/>
  </r>
  <r>
    <s v="S050"/>
    <s v="Kaylen"/>
    <s v="Knapp"/>
    <x v="22"/>
    <x v="1"/>
    <x v="4"/>
    <n v="34000"/>
    <d v="2002-05-01T00:00:00"/>
  </r>
  <r>
    <s v="S055"/>
    <s v="Spencer"/>
    <s v="Morgan"/>
    <x v="23"/>
    <x v="2"/>
    <x v="4"/>
    <n v="34000"/>
    <d v="2002-10-01T00:00:00"/>
  </r>
  <r>
    <s v="S060"/>
    <s v="Denise"/>
    <s v="Ryan"/>
    <x v="24"/>
    <x v="3"/>
    <x v="4"/>
    <n v="34000"/>
    <d v="2003-03-01T00:00:00"/>
  </r>
  <r>
    <s v="S065"/>
    <s v="James"/>
    <s v="Adams"/>
    <x v="25"/>
    <x v="0"/>
    <x v="4"/>
    <n v="34000"/>
    <d v="2003-08-01T00:00:00"/>
  </r>
  <r>
    <s v="S070"/>
    <s v="Rita"/>
    <s v="Knapp"/>
    <x v="26"/>
    <x v="1"/>
    <x v="4"/>
    <n v="34000"/>
    <d v="2004-01-01T00:00:00"/>
  </r>
  <r>
    <s v="S074"/>
    <s v="Cynthia"/>
    <s v="Tate"/>
    <x v="27"/>
    <x v="1"/>
    <x v="0"/>
    <n v="34000"/>
    <d v="2004-05-01T00:00:00"/>
  </r>
  <r>
    <s v="S078"/>
    <s v="Kevin"/>
    <s v="Johnson"/>
    <x v="28"/>
    <x v="1"/>
    <x v="1"/>
    <n v="34000"/>
    <d v="2004-09-01T00:00:00"/>
  </r>
  <r>
    <s v="S082"/>
    <s v="Stuart"/>
    <s v="James"/>
    <x v="29"/>
    <x v="1"/>
    <x v="2"/>
    <n v="34000"/>
    <d v="2005-01-01T00:00:00"/>
  </r>
  <r>
    <s v="S086"/>
    <s v="Kaylen"/>
    <s v="O'Connor"/>
    <x v="30"/>
    <x v="1"/>
    <x v="3"/>
    <n v="34000"/>
    <d v="2005-05-01T00:00:00"/>
  </r>
  <r>
    <s v="S090"/>
    <s v="William"/>
    <s v="Carter"/>
    <x v="31"/>
    <x v="1"/>
    <x v="4"/>
    <n v="34000"/>
    <d v="2005-09-01T00:00:00"/>
  </r>
  <r>
    <s v="S094"/>
    <s v="Carla"/>
    <s v="Anderson"/>
    <x v="32"/>
    <x v="1"/>
    <x v="0"/>
    <n v="34000"/>
    <d v="1998-01-10T00:00:00"/>
  </r>
  <r>
    <s v="S098"/>
    <s v="Ryan"/>
    <s v="Miller"/>
    <x v="33"/>
    <x v="1"/>
    <x v="1"/>
    <n v="34000"/>
    <d v="1998-05-10T00:00:00"/>
  </r>
  <r>
    <s v="S102"/>
    <s v="Roger"/>
    <s v="Van Hof"/>
    <x v="34"/>
    <x v="1"/>
    <x v="2"/>
    <n v="34000"/>
    <d v="1998-09-10T00:00:00"/>
  </r>
  <r>
    <s v="S106"/>
    <s v="Rita"/>
    <s v="Perry"/>
    <x v="35"/>
    <x v="1"/>
    <x v="3"/>
    <n v="34000"/>
    <d v="1999-01-10T00:00:00"/>
  </r>
  <r>
    <s v="S200"/>
    <s v="Stuart"/>
    <s v="Ryan"/>
    <x v="36"/>
    <x v="3"/>
    <x v="4"/>
    <n v="34000"/>
    <d v="1998-12-23T00:00:00"/>
  </r>
  <r>
    <s v="S028"/>
    <s v="Michael"/>
    <s v="Robertson"/>
    <x v="37"/>
    <x v="3"/>
    <x v="1"/>
    <n v="45000"/>
    <d v="2000-07-01T00:00:00"/>
  </r>
  <r>
    <s v="S033"/>
    <s v="Mary"/>
    <s v="Miller"/>
    <x v="38"/>
    <x v="0"/>
    <x v="1"/>
    <n v="45000"/>
    <d v="2000-12-01T00:00:00"/>
  </r>
  <r>
    <s v="S038"/>
    <s v="Mickey"/>
    <s v="Thomas"/>
    <x v="39"/>
    <x v="1"/>
    <x v="1"/>
    <n v="45000"/>
    <d v="2001-05-01T00:00:00"/>
  </r>
  <r>
    <s v="S043"/>
    <s v="Jessica"/>
    <s v="Roberts"/>
    <x v="40"/>
    <x v="2"/>
    <x v="1"/>
    <n v="45000"/>
    <d v="2001-10-01T00:00:00"/>
  </r>
  <r>
    <s v="S048"/>
    <s v="Luke"/>
    <s v="Linden"/>
    <x v="41"/>
    <x v="3"/>
    <x v="1"/>
    <n v="45000"/>
    <d v="2002-03-01T00:00:00"/>
  </r>
  <r>
    <s v="S053"/>
    <s v="Aiden"/>
    <s v="Kiln"/>
    <x v="42"/>
    <x v="0"/>
    <x v="1"/>
    <n v="45000"/>
    <d v="2002-08-01T00:00:00"/>
  </r>
  <r>
    <s v="S058"/>
    <s v="Carla"/>
    <s v="Johnson"/>
    <x v="43"/>
    <x v="1"/>
    <x v="1"/>
    <n v="45000"/>
    <d v="2003-01-01T00:00:00"/>
  </r>
  <r>
    <s v="S063"/>
    <s v="Shannon"/>
    <s v="Kelly"/>
    <x v="44"/>
    <x v="2"/>
    <x v="1"/>
    <n v="45000"/>
    <d v="2003-06-01T00:00:00"/>
  </r>
  <r>
    <s v="S068"/>
    <s v="Melissa"/>
    <s v="Linden"/>
    <x v="45"/>
    <x v="3"/>
    <x v="1"/>
    <n v="45000"/>
    <d v="2003-11-01T00:00:00"/>
  </r>
  <r>
    <s v="S072"/>
    <s v="Paul"/>
    <s v="Hope"/>
    <x v="46"/>
    <x v="3"/>
    <x v="2"/>
    <n v="45000"/>
    <d v="2004-03-01T00:00:00"/>
  </r>
  <r>
    <s v="S076"/>
    <s v="Sandra"/>
    <s v="Dungen"/>
    <x v="47"/>
    <x v="3"/>
    <x v="3"/>
    <n v="45000"/>
    <d v="2004-07-01T00:00:00"/>
  </r>
  <r>
    <s v="S080"/>
    <s v="Jamie"/>
    <s v="Ryan"/>
    <x v="48"/>
    <x v="3"/>
    <x v="4"/>
    <n v="45000"/>
    <d v="2004-11-01T00:00:00"/>
  </r>
  <r>
    <s v="S084"/>
    <s v="Luke"/>
    <s v="Long"/>
    <x v="49"/>
    <x v="3"/>
    <x v="0"/>
    <n v="45000"/>
    <d v="2005-03-01T00:00:00"/>
  </r>
  <r>
    <s v="S088"/>
    <s v="Greg"/>
    <s v="Bennet"/>
    <x v="50"/>
    <x v="3"/>
    <x v="1"/>
    <n v="45000"/>
    <d v="2005-07-01T00:00:00"/>
  </r>
  <r>
    <s v="S092"/>
    <s v="Minnie"/>
    <s v="Jones"/>
    <x v="51"/>
    <x v="3"/>
    <x v="2"/>
    <n v="45000"/>
    <d v="2005-11-01T00:00:00"/>
  </r>
  <r>
    <s v="S096"/>
    <s v="Denise"/>
    <s v="Morrell"/>
    <x v="52"/>
    <x v="3"/>
    <x v="3"/>
    <n v="45000"/>
    <d v="1998-03-10T00:00:00"/>
  </r>
  <r>
    <s v="S100"/>
    <s v="Melinda"/>
    <s v="Ryan"/>
    <x v="53"/>
    <x v="3"/>
    <x v="4"/>
    <n v="45000"/>
    <d v="1998-07-10T00:00:00"/>
  </r>
  <r>
    <s v="S104"/>
    <s v="Melissa"/>
    <s v="Lee"/>
    <x v="54"/>
    <x v="3"/>
    <x v="0"/>
    <n v="45000"/>
    <d v="1998-11-10T00:00:00"/>
  </r>
  <r>
    <s v="S031"/>
    <s v="Eleonora"/>
    <s v="Morrell"/>
    <x v="55"/>
    <x v="2"/>
    <x v="3"/>
    <n v="56000"/>
    <d v="2000-10-01T00:00:00"/>
  </r>
  <r>
    <s v="S036"/>
    <s v="Carol"/>
    <s v="Thomas"/>
    <x v="56"/>
    <x v="3"/>
    <x v="3"/>
    <n v="56000"/>
    <d v="2001-03-01T00:00:00"/>
  </r>
  <r>
    <s v="S041"/>
    <s v="Jacob"/>
    <s v="Schmidt"/>
    <x v="57"/>
    <x v="0"/>
    <x v="3"/>
    <n v="56000"/>
    <d v="2001-08-01T00:00:00"/>
  </r>
  <r>
    <s v="S046"/>
    <s v="Jackie"/>
    <s v="Jones"/>
    <x v="58"/>
    <x v="1"/>
    <x v="3"/>
    <n v="56000"/>
    <d v="2002-01-01T00:00:00"/>
  </r>
  <r>
    <s v="S051"/>
    <s v="Jim"/>
    <s v="Motts"/>
    <x v="59"/>
    <x v="2"/>
    <x v="3"/>
    <n v="56000"/>
    <d v="2002-06-01T00:00:00"/>
  </r>
  <r>
    <s v="S056"/>
    <s v="Minnie"/>
    <s v="Dungen"/>
    <x v="60"/>
    <x v="3"/>
    <x v="3"/>
    <n v="56000"/>
    <d v="2002-11-01T00:00:00"/>
  </r>
  <r>
    <s v="S061"/>
    <s v="Thomas"/>
    <s v="Carroll"/>
    <x v="61"/>
    <x v="0"/>
    <x v="3"/>
    <n v="56000"/>
    <d v="2003-04-01T00:00:00"/>
  </r>
  <r>
    <s v="S066"/>
    <s v="Roger"/>
    <s v="Jones"/>
    <x v="62"/>
    <x v="1"/>
    <x v="3"/>
    <n v="56000"/>
    <d v="2003-09-01T00:00:00"/>
  </r>
  <r>
    <s v="S071"/>
    <s v="Trevor"/>
    <s v="Motts"/>
    <x v="63"/>
    <x v="2"/>
    <x v="3"/>
    <n v="56000"/>
    <d v="2004-02-01T00:00:00"/>
  </r>
  <r>
    <s v="S075"/>
    <s v="Michael"/>
    <s v="Morgan"/>
    <x v="64"/>
    <x v="2"/>
    <x v="4"/>
    <n v="56000"/>
    <d v="2004-06-01T00:00:00"/>
  </r>
  <r>
    <s v="S079"/>
    <s v="Adam"/>
    <s v="Marks"/>
    <x v="65"/>
    <x v="2"/>
    <x v="0"/>
    <n v="56000"/>
    <d v="2004-10-01T00:00:00"/>
  </r>
  <r>
    <s v="S083"/>
    <s v="Jesse"/>
    <s v="Light"/>
    <x v="66"/>
    <x v="2"/>
    <x v="1"/>
    <n v="56000"/>
    <d v="2005-02-01T00:00:00"/>
  </r>
  <r>
    <s v="S087"/>
    <s v="Jim"/>
    <s v="Young"/>
    <x v="67"/>
    <x v="2"/>
    <x v="2"/>
    <n v="56000"/>
    <d v="2005-06-01T00:00:00"/>
  </r>
  <r>
    <s v="S091"/>
    <s v="Spencer"/>
    <s v="Morris"/>
    <x v="68"/>
    <x v="2"/>
    <x v="3"/>
    <n v="56000"/>
    <d v="2005-10-01T00:00:00"/>
  </r>
  <r>
    <s v="S095"/>
    <s v="Debbie"/>
    <s v="Owens"/>
    <x v="69"/>
    <x v="2"/>
    <x v="4"/>
    <n v="56000"/>
    <d v="1998-02-10T00:00:00"/>
  </r>
  <r>
    <s v="S099"/>
    <s v="Shannon"/>
    <s v="Ryan"/>
    <x v="70"/>
    <x v="2"/>
    <x v="0"/>
    <n v="56000"/>
    <d v="1998-06-10T00:00:00"/>
  </r>
  <r>
    <s v="S103"/>
    <s v="Annie"/>
    <s v="Thomas"/>
    <x v="71"/>
    <x v="2"/>
    <x v="1"/>
    <n v="56000"/>
    <d v="1998-10-10T00:00:00"/>
  </r>
  <r>
    <s v="S107"/>
    <s v="Trevor"/>
    <s v="Thompson"/>
    <x v="72"/>
    <x v="2"/>
    <x v="2"/>
    <n v="56000"/>
    <d v="1999-02-10T00:00:00"/>
  </r>
  <r>
    <s v="S027"/>
    <s v="Jim"/>
    <s v="Jones"/>
    <x v="73"/>
    <x v="2"/>
    <x v="2"/>
    <n v="60000"/>
    <d v="2000-06-01T00:00:00"/>
  </r>
  <r>
    <s v="S001"/>
    <s v="Malcom"/>
    <s v="Pingault"/>
    <x v="74"/>
    <x v="3"/>
    <x v="3"/>
    <n v="72000"/>
    <d v="1995-01-20T00:00:00"/>
  </r>
  <r>
    <s v="S011"/>
    <s v="Paul"/>
    <s v="Anderson"/>
    <x v="75"/>
    <x v="3"/>
    <x v="3"/>
    <n v="72000"/>
    <d v="2001-01-22T00:00:00"/>
  </r>
  <r>
    <s v="S019"/>
    <s v="Jamie"/>
    <s v="Morrison"/>
    <x v="76"/>
    <x v="3"/>
    <x v="3"/>
    <n v="72000"/>
    <d v="1995-11-19T00:00:00"/>
  </r>
  <r>
    <s v="S020"/>
    <s v="Maureen"/>
    <s v="O'Connor"/>
    <x v="77"/>
    <x v="3"/>
    <x v="3"/>
    <n v="72000"/>
    <d v="2003-07-18T00:00:00"/>
  </r>
  <r>
    <s v="S108"/>
    <s v="Paul"/>
    <s v="Roberts"/>
    <x v="78"/>
    <x v="3"/>
    <x v="1"/>
    <n v="72000"/>
    <d v="1999-03-10T00:00:00"/>
  </r>
  <r>
    <s v="S117"/>
    <s v="Maureen"/>
    <s v="Bennet"/>
    <x v="79"/>
    <x v="0"/>
    <x v="2"/>
    <n v="72000"/>
    <d v="1999-12-10T00:00:00"/>
  </r>
  <r>
    <s v="S126"/>
    <s v="Melissa"/>
    <s v="Gable"/>
    <x v="80"/>
    <x v="1"/>
    <x v="3"/>
    <n v="72000"/>
    <d v="2003-08-04T00:00:00"/>
  </r>
  <r>
    <s v="S134"/>
    <s v="Sandra"/>
    <s v="Goldstein"/>
    <x v="81"/>
    <x v="1"/>
    <x v="0"/>
    <n v="72000"/>
    <d v="2003-11-24T00:00:00"/>
  </r>
  <r>
    <s v="S142"/>
    <s v="James"/>
    <s v="Pingault"/>
    <x v="82"/>
    <x v="1"/>
    <x v="2"/>
    <n v="72000"/>
    <d v="2004-03-15T00:00:00"/>
  </r>
  <r>
    <s v="S150"/>
    <s v="Kate"/>
    <s v="Greg"/>
    <x v="83"/>
    <x v="1"/>
    <x v="4"/>
    <n v="72000"/>
    <d v="2004-07-05T00:00:00"/>
  </r>
  <r>
    <s v="S158"/>
    <s v="Simon"/>
    <s v="Mayers"/>
    <x v="84"/>
    <x v="1"/>
    <x v="1"/>
    <n v="72000"/>
    <d v="2004-10-25T00:00:00"/>
  </r>
  <r>
    <s v="S167"/>
    <s v="Mark"/>
    <s v="Jones"/>
    <x v="85"/>
    <x v="2"/>
    <x v="2"/>
    <n v="72000"/>
    <d v="2005-02-28T00:00:00"/>
  </r>
  <r>
    <s v="S175"/>
    <s v="Joe"/>
    <s v="Ryan"/>
    <x v="86"/>
    <x v="2"/>
    <x v="4"/>
    <n v="72000"/>
    <d v="2005-06-20T00:00:00"/>
  </r>
  <r>
    <s v="S183"/>
    <s v="James"/>
    <s v="Roberts"/>
    <x v="87"/>
    <x v="2"/>
    <x v="1"/>
    <n v="72000"/>
    <d v="1997-07-23T00:00:00"/>
  </r>
  <r>
    <s v="S191"/>
    <s v="Rebecca"/>
    <s v="Motts"/>
    <x v="88"/>
    <x v="2"/>
    <x v="3"/>
    <n v="72000"/>
    <d v="1998-03-23T00:00:00"/>
  </r>
  <r>
    <s v="S005"/>
    <s v="Roger"/>
    <s v="Williams"/>
    <x v="89"/>
    <x v="3"/>
    <x v="1"/>
    <n v="78000"/>
    <d v="2004-06-29T00:00:00"/>
  </r>
  <r>
    <s v="S012"/>
    <s v="Rebecca"/>
    <s v="Austin"/>
    <x v="90"/>
    <x v="0"/>
    <x v="1"/>
    <n v="78000"/>
    <d v="2002-09-06T00:00:00"/>
  </r>
  <r>
    <s v="S024"/>
    <s v="James"/>
    <s v="Owens"/>
    <x v="91"/>
    <x v="1"/>
    <x v="1"/>
    <n v="78000"/>
    <d v="2001-08-01T00:00:00"/>
  </r>
  <r>
    <s v="S112"/>
    <s v="Sandra"/>
    <s v="Gregory"/>
    <x v="92"/>
    <x v="3"/>
    <x v="2"/>
    <n v="78000"/>
    <d v="1999-07-10T00:00:00"/>
  </r>
  <r>
    <s v="S121"/>
    <s v="Shannon"/>
    <s v="Jones"/>
    <x v="93"/>
    <x v="0"/>
    <x v="3"/>
    <n v="78000"/>
    <d v="2003-05-26T00:00:00"/>
  </r>
  <r>
    <s v="S130"/>
    <s v="Paul"/>
    <s v="Thomas"/>
    <x v="94"/>
    <x v="1"/>
    <x v="4"/>
    <n v="78000"/>
    <d v="2003-09-29T00:00:00"/>
  </r>
  <r>
    <s v="S138"/>
    <s v="Jamie"/>
    <s v="Taylor"/>
    <x v="95"/>
    <x v="1"/>
    <x v="1"/>
    <n v="78000"/>
    <d v="2004-01-19T00:00:00"/>
  </r>
  <r>
    <s v="S146"/>
    <s v="Michael"/>
    <s v="Williams"/>
    <x v="96"/>
    <x v="1"/>
    <x v="3"/>
    <n v="78000"/>
    <d v="2004-05-10T00:00:00"/>
  </r>
  <r>
    <s v="S154"/>
    <s v="Carol"/>
    <s v="Roberts"/>
    <x v="97"/>
    <x v="1"/>
    <x v="0"/>
    <n v="78000"/>
    <d v="2004-08-30T00:00:00"/>
  </r>
  <r>
    <s v="S162"/>
    <s v="Zachary"/>
    <s v="Young"/>
    <x v="98"/>
    <x v="1"/>
    <x v="2"/>
    <n v="78000"/>
    <d v="2004-12-20T00:00:00"/>
  </r>
  <r>
    <s v="S171"/>
    <s v="Aiden"/>
    <s v="O'Connor"/>
    <x v="99"/>
    <x v="2"/>
    <x v="3"/>
    <n v="78000"/>
    <d v="2005-04-25T00:00:00"/>
  </r>
  <r>
    <s v="S179"/>
    <s v="Thomas"/>
    <s v="Lee"/>
    <x v="100"/>
    <x v="2"/>
    <x v="0"/>
    <n v="78000"/>
    <d v="1997-03-23T00:00:00"/>
  </r>
  <r>
    <s v="S187"/>
    <s v="Mary"/>
    <s v="Gregory"/>
    <x v="101"/>
    <x v="2"/>
    <x v="2"/>
    <n v="78000"/>
    <d v="1997-11-23T00:00:00"/>
  </r>
  <r>
    <s v="S195"/>
    <s v="Kendra"/>
    <s v="Morgan"/>
    <x v="102"/>
    <x v="2"/>
    <x v="4"/>
    <n v="78000"/>
    <d v="1998-07-23T00:00:00"/>
  </r>
  <r>
    <s v="S002"/>
    <s v="Shannon"/>
    <s v="Lee"/>
    <x v="103"/>
    <x v="0"/>
    <x v="0"/>
    <n v="80000"/>
    <d v="2002-04-06T00:00:00"/>
  </r>
  <r>
    <s v="S007"/>
    <s v="Melissa"/>
    <s v="James"/>
    <x v="104"/>
    <x v="3"/>
    <x v="0"/>
    <n v="80000"/>
    <d v="1989-06-17T00:00:00"/>
  </r>
  <r>
    <s v="S016"/>
    <s v="Kendra"/>
    <s v="James"/>
    <x v="105"/>
    <x v="2"/>
    <x v="0"/>
    <n v="80000"/>
    <d v="2001-10-27T00:00:00"/>
  </r>
  <r>
    <s v="S025"/>
    <s v="Pamela"/>
    <s v="Carter"/>
    <x v="106"/>
    <x v="1"/>
    <x v="0"/>
    <n v="80000"/>
    <d v="1998-01-29T00:00:00"/>
  </r>
  <r>
    <s v="S026"/>
    <s v="Anna"/>
    <s v="Morris"/>
    <x v="107"/>
    <x v="1"/>
    <x v="0"/>
    <n v="80000"/>
    <d v="2004-03-03T00:00:00"/>
  </r>
  <r>
    <s v="S109"/>
    <s v="Rebecca"/>
    <s v="Taylor"/>
    <x v="108"/>
    <x v="0"/>
    <x v="0"/>
    <n v="80000"/>
    <d v="1999-04-10T00:00:00"/>
  </r>
  <r>
    <s v="S114"/>
    <s v="Kevin"/>
    <s v="Morrison"/>
    <x v="109"/>
    <x v="1"/>
    <x v="0"/>
    <n v="80000"/>
    <d v="1999-09-10T00:00:00"/>
  </r>
  <r>
    <s v="S118"/>
    <s v="Stuart"/>
    <s v="Owens"/>
    <x v="110"/>
    <x v="1"/>
    <x v="1"/>
    <n v="80000"/>
    <d v="2003-04-14T00:00:00"/>
  </r>
  <r>
    <s v="S123"/>
    <s v="James"/>
    <s v="Anderson"/>
    <x v="111"/>
    <x v="2"/>
    <x v="1"/>
    <n v="80000"/>
    <d v="2003-06-23T00:00:00"/>
  </r>
  <r>
    <s v="S127"/>
    <s v="Mary"/>
    <s v="Miller"/>
    <x v="112"/>
    <x v="2"/>
    <x v="2"/>
    <n v="80000"/>
    <d v="2003-08-18T00:00:00"/>
  </r>
  <r>
    <s v="S132"/>
    <s v="Cynthia"/>
    <s v="Thomas"/>
    <x v="113"/>
    <x v="3"/>
    <x v="2"/>
    <n v="80000"/>
    <d v="2003-10-27T00:00:00"/>
  </r>
  <r>
    <s v="S135"/>
    <s v="Kendra"/>
    <s v="Schmidt"/>
    <x v="114"/>
    <x v="2"/>
    <x v="4"/>
    <n v="80000"/>
    <d v="2003-12-08T00:00:00"/>
  </r>
  <r>
    <s v="S140"/>
    <s v="Stuart"/>
    <s v="Jones"/>
    <x v="115"/>
    <x v="3"/>
    <x v="4"/>
    <n v="80000"/>
    <d v="2004-02-16T00:00:00"/>
  </r>
  <r>
    <s v="S143"/>
    <s v="Pamela"/>
    <s v="Lee"/>
    <x v="116"/>
    <x v="2"/>
    <x v="1"/>
    <n v="80000"/>
    <d v="2004-03-29T00:00:00"/>
  </r>
  <r>
    <s v="S148"/>
    <s v="Lila"/>
    <s v="James"/>
    <x v="117"/>
    <x v="3"/>
    <x v="1"/>
    <n v="80000"/>
    <d v="2004-06-07T00:00:00"/>
  </r>
  <r>
    <s v="S151"/>
    <s v="Mary"/>
    <s v="Johnson"/>
    <x v="118"/>
    <x v="2"/>
    <x v="3"/>
    <n v="80000"/>
    <d v="2004-07-19T00:00:00"/>
  </r>
  <r>
    <s v="S156"/>
    <s v="Mickey"/>
    <s v="Lawrence"/>
    <x v="119"/>
    <x v="3"/>
    <x v="3"/>
    <n v="80000"/>
    <d v="2004-09-27T00:00:00"/>
  </r>
  <r>
    <s v="S159"/>
    <s v="Jacob"/>
    <s v="Long"/>
    <x v="120"/>
    <x v="2"/>
    <x v="0"/>
    <n v="80000"/>
    <d v="2004-11-08T00:00:00"/>
  </r>
  <r>
    <s v="S164"/>
    <s v="Jackie"/>
    <s v="Owens"/>
    <x v="121"/>
    <x v="3"/>
    <x v="0"/>
    <n v="80000"/>
    <d v="2005-01-17T00:00:00"/>
  </r>
  <r>
    <s v="S168"/>
    <s v="Kaylen"/>
    <s v="Robertson"/>
    <x v="122"/>
    <x v="3"/>
    <x v="1"/>
    <n v="80000"/>
    <d v="2005-03-14T00:00:00"/>
  </r>
  <r>
    <s v="S173"/>
    <s v="Spencer"/>
    <s v="Miller"/>
    <x v="123"/>
    <x v="0"/>
    <x v="1"/>
    <n v="80000"/>
    <d v="2005-05-23T00:00:00"/>
  </r>
  <r>
    <s v="S176"/>
    <s v="Carla"/>
    <s v="Thomas"/>
    <x v="124"/>
    <x v="3"/>
    <x v="3"/>
    <n v="80000"/>
    <d v="2005-07-04T00:00:00"/>
  </r>
  <r>
    <s v="S181"/>
    <s v="Shannon"/>
    <s v="Schmidt"/>
    <x v="125"/>
    <x v="0"/>
    <x v="3"/>
    <n v="80000"/>
    <d v="1997-05-23T00:00:00"/>
  </r>
  <r>
    <s v="S184"/>
    <s v="Roger"/>
    <s v="Taylor"/>
    <x v="126"/>
    <x v="3"/>
    <x v="0"/>
    <n v="80000"/>
    <d v="1997-08-23T00:00:00"/>
  </r>
  <r>
    <s v="S189"/>
    <s v="Trevor"/>
    <s v="Fulkerson"/>
    <x v="127"/>
    <x v="0"/>
    <x v="0"/>
    <n v="80000"/>
    <d v="1998-01-23T00:00:00"/>
  </r>
  <r>
    <s v="S192"/>
    <s v="Cynthia"/>
    <s v="Hope"/>
    <x v="128"/>
    <x v="3"/>
    <x v="2"/>
    <n v="80000"/>
    <d v="1998-04-23T00:00:00"/>
  </r>
  <r>
    <s v="S197"/>
    <s v="Adam"/>
    <s v="Pecks"/>
    <x v="129"/>
    <x v="0"/>
    <x v="2"/>
    <n v="80000"/>
    <d v="1998-09-23T00:00:00"/>
  </r>
  <r>
    <s v="S032"/>
    <s v="Kate"/>
    <s v="Gable"/>
    <x v="130"/>
    <x v="3"/>
    <x v="2"/>
    <n v="84000"/>
    <d v="2000-11-01T00:00:00"/>
  </r>
  <r>
    <s v="S037"/>
    <s v="Nancy"/>
    <s v="Van Hof"/>
    <x v="131"/>
    <x v="0"/>
    <x v="2"/>
    <n v="84000"/>
    <d v="2001-04-01T00:00:00"/>
  </r>
  <r>
    <s v="S042"/>
    <s v="Jennifer"/>
    <s v="Thompson"/>
    <x v="132"/>
    <x v="1"/>
    <x v="2"/>
    <n v="84000"/>
    <d v="2001-09-01T00:00:00"/>
  </r>
  <r>
    <s v="S047"/>
    <s v="Samuel"/>
    <s v="Gregory"/>
    <x v="133"/>
    <x v="2"/>
    <x v="2"/>
    <n v="84000"/>
    <d v="2002-02-01T00:00:00"/>
  </r>
  <r>
    <s v="S052"/>
    <s v="Greg"/>
    <s v="Hope"/>
    <x v="134"/>
    <x v="3"/>
    <x v="2"/>
    <n v="84000"/>
    <d v="2002-07-01T00:00:00"/>
  </r>
  <r>
    <s v="S057"/>
    <s v="Joe"/>
    <s v="Pecks"/>
    <x v="135"/>
    <x v="0"/>
    <x v="2"/>
    <n v="84000"/>
    <d v="2002-12-01T00:00:00"/>
  </r>
  <r>
    <s v="S062"/>
    <s v="Ryan"/>
    <s v="Thomson"/>
    <x v="136"/>
    <x v="1"/>
    <x v="2"/>
    <n v="84000"/>
    <d v="2003-05-01T00:00:00"/>
  </r>
  <r>
    <s v="S067"/>
    <s v="Annie"/>
    <s v="Gregory"/>
    <x v="137"/>
    <x v="2"/>
    <x v="2"/>
    <n v="84000"/>
    <d v="2003-10-01T00:00:00"/>
  </r>
  <r>
    <s v="S009"/>
    <s v="Rita"/>
    <s v="Greg"/>
    <x v="138"/>
    <x v="3"/>
    <x v="2"/>
    <n v="85000"/>
    <d v="2003-04-04T00:00:00"/>
  </r>
  <r>
    <s v="S010"/>
    <s v="Trevor"/>
    <s v="Johnson"/>
    <x v="139"/>
    <x v="2"/>
    <x v="2"/>
    <n v="85000"/>
    <d v="1998-03-29T00:00:00"/>
  </r>
  <r>
    <s v="S013"/>
    <s v="Cynthia"/>
    <s v="Roberts"/>
    <x v="140"/>
    <x v="2"/>
    <x v="2"/>
    <n v="85000"/>
    <d v="2000-05-08T00:00:00"/>
  </r>
  <r>
    <s v="S014"/>
    <s v="Michael"/>
    <s v="Lee"/>
    <x v="141"/>
    <x v="1"/>
    <x v="2"/>
    <n v="85000"/>
    <d v="2005-01-14T00:00:00"/>
  </r>
  <r>
    <s v="S015"/>
    <s v="Sandra"/>
    <s v="Lawrence"/>
    <x v="142"/>
    <x v="2"/>
    <x v="2"/>
    <n v="85000"/>
    <d v="2003-08-07T00:00:00"/>
  </r>
  <r>
    <s v="S023"/>
    <s v="Jesse"/>
    <s v="Bennet"/>
    <x v="143"/>
    <x v="0"/>
    <x v="2"/>
    <n v="85000"/>
    <d v="2002-10-16T00:00:00"/>
  </r>
  <r>
    <s v="S116"/>
    <s v="Jamie"/>
    <s v="Young"/>
    <x v="144"/>
    <x v="3"/>
    <x v="3"/>
    <n v="85000"/>
    <d v="1999-11-10T00:00:00"/>
  </r>
  <r>
    <s v="S125"/>
    <s v="Annie"/>
    <s v="Morrell"/>
    <x v="145"/>
    <x v="0"/>
    <x v="4"/>
    <n v="85000"/>
    <d v="2003-07-21T00:00:00"/>
  </r>
  <r>
    <s v="S166"/>
    <s v="Luke"/>
    <s v="Morris"/>
    <x v="146"/>
    <x v="1"/>
    <x v="3"/>
    <n v="85000"/>
    <d v="2005-02-14T00:00:00"/>
  </r>
  <r>
    <s v="S199"/>
    <s v="Maureen"/>
    <s v="Marks"/>
    <x v="147"/>
    <x v="2"/>
    <x v="0"/>
    <n v="85000"/>
    <d v="1998-11-23T00:00:00"/>
  </r>
  <r>
    <s v="S022"/>
    <s v="Stuart"/>
    <s v="Young"/>
    <x v="148"/>
    <x v="2"/>
    <x v="5"/>
    <n v="86000"/>
    <d v="1997-02-09T00:00:00"/>
  </r>
  <r>
    <s v="S004"/>
    <s v="James"/>
    <s v="Overmire"/>
    <x v="149"/>
    <x v="0"/>
    <x v="4"/>
    <n v="90000"/>
    <d v="1997-10-02T00:00:00"/>
  </r>
  <r>
    <s v="S111"/>
    <s v="Michael"/>
    <s v="Jones"/>
    <x v="150"/>
    <x v="2"/>
    <x v="3"/>
    <n v="90000"/>
    <d v="1999-06-10T00:00:00"/>
  </r>
  <r>
    <s v="S120"/>
    <s v="Malcom"/>
    <s v="Morris"/>
    <x v="151"/>
    <x v="3"/>
    <x v="4"/>
    <n v="90000"/>
    <d v="2003-05-12T00:00:00"/>
  </r>
  <r>
    <s v="S129"/>
    <s v="Trevor"/>
    <s v="Ryan"/>
    <x v="152"/>
    <x v="0"/>
    <x v="0"/>
    <n v="90000"/>
    <d v="2003-09-15T00:00:00"/>
  </r>
  <r>
    <s v="S137"/>
    <s v="Adam"/>
    <s v="Roberts"/>
    <x v="153"/>
    <x v="0"/>
    <x v="2"/>
    <n v="90000"/>
    <d v="2004-01-05T00:00:00"/>
  </r>
  <r>
    <s v="S145"/>
    <s v="Jim"/>
    <s v="Overmire"/>
    <x v="154"/>
    <x v="0"/>
    <x v="4"/>
    <n v="90000"/>
    <d v="2004-04-26T00:00:00"/>
  </r>
  <r>
    <s v="S153"/>
    <s v="Lisa"/>
    <s v="Austin"/>
    <x v="155"/>
    <x v="0"/>
    <x v="1"/>
    <n v="90000"/>
    <d v="2004-08-16T00:00:00"/>
  </r>
  <r>
    <s v="S161"/>
    <s v="Jessica"/>
    <s v="O'Connor"/>
    <x v="156"/>
    <x v="0"/>
    <x v="3"/>
    <n v="90000"/>
    <d v="2004-12-06T00:00:00"/>
  </r>
  <r>
    <s v="S170"/>
    <s v="Greg"/>
    <s v="Owens"/>
    <x v="157"/>
    <x v="1"/>
    <x v="4"/>
    <n v="90000"/>
    <d v="2005-04-11T00:00:00"/>
  </r>
  <r>
    <s v="S178"/>
    <s v="Denise"/>
    <s v="Thomas"/>
    <x v="158"/>
    <x v="1"/>
    <x v="1"/>
    <n v="90000"/>
    <d v="1997-02-23T00:00:00"/>
  </r>
  <r>
    <s v="S186"/>
    <s v="Melissa"/>
    <s v="Jones"/>
    <x v="159"/>
    <x v="1"/>
    <x v="3"/>
    <n v="90000"/>
    <d v="1997-10-23T00:00:00"/>
  </r>
  <r>
    <s v="S194"/>
    <s v="Sandra"/>
    <s v="Tate"/>
    <x v="160"/>
    <x v="1"/>
    <x v="0"/>
    <n v="90000"/>
    <d v="1998-06-23T00:00:00"/>
  </r>
  <r>
    <s v="S003"/>
    <s v="Melinda"/>
    <s v="McGregor"/>
    <x v="161"/>
    <x v="0"/>
    <x v="4"/>
    <n v="95000"/>
    <d v="1999-07-19T00:00:00"/>
  </r>
  <r>
    <s v="S008"/>
    <s v="Mary"/>
    <s v="Smith"/>
    <x v="162"/>
    <x v="2"/>
    <x v="4"/>
    <n v="95000"/>
    <d v="1999-02-18T00:00:00"/>
  </r>
  <r>
    <s v="S017"/>
    <s v="Kevin"/>
    <s v="Mayers"/>
    <x v="163"/>
    <x v="2"/>
    <x v="4"/>
    <n v="95000"/>
    <d v="1999-12-10T00:00:00"/>
  </r>
  <r>
    <s v="S018"/>
    <s v="Adam"/>
    <s v="Long"/>
    <x v="164"/>
    <x v="2"/>
    <x v="4"/>
    <n v="95000"/>
    <d v="2001-06-03T00:00:00"/>
  </r>
  <r>
    <s v="S110"/>
    <s v="Cynthia"/>
    <s v="Adams"/>
    <x v="165"/>
    <x v="1"/>
    <x v="4"/>
    <n v="95000"/>
    <d v="1999-05-10T00:00:00"/>
  </r>
  <r>
    <s v="S115"/>
    <s v="Adam"/>
    <s v="O'Connor"/>
    <x v="166"/>
    <x v="2"/>
    <x v="4"/>
    <n v="95000"/>
    <d v="1999-10-10T00:00:00"/>
  </r>
  <r>
    <s v="S119"/>
    <s v="Jesse"/>
    <s v="Carter"/>
    <x v="167"/>
    <x v="2"/>
    <x v="0"/>
    <n v="95000"/>
    <d v="2003-04-28T00:00:00"/>
  </r>
  <r>
    <s v="S124"/>
    <s v="Roger"/>
    <s v="Owens"/>
    <x v="168"/>
    <x v="3"/>
    <x v="0"/>
    <n v="95000"/>
    <d v="2003-07-07T00:00:00"/>
  </r>
  <r>
    <s v="S128"/>
    <s v="Rita"/>
    <s v="Ryan"/>
    <x v="169"/>
    <x v="3"/>
    <x v="1"/>
    <n v="95000"/>
    <d v="2003-09-01T00:00:00"/>
  </r>
  <r>
    <s v="S133"/>
    <s v="Michael"/>
    <s v="Lee"/>
    <x v="170"/>
    <x v="0"/>
    <x v="1"/>
    <n v="95000"/>
    <d v="2003-11-10T00:00:00"/>
  </r>
  <r>
    <s v="S136"/>
    <s v="Kevin"/>
    <s v="Thompson"/>
    <x v="171"/>
    <x v="3"/>
    <x v="3"/>
    <n v="95000"/>
    <d v="2003-12-22T00:00:00"/>
  </r>
  <r>
    <s v="S141"/>
    <s v="Jesse"/>
    <s v="Gregory"/>
    <x v="172"/>
    <x v="0"/>
    <x v="3"/>
    <n v="95000"/>
    <d v="2004-03-01T00:00:00"/>
  </r>
  <r>
    <s v="S144"/>
    <s v="Anna"/>
    <s v="McGregor"/>
    <x v="173"/>
    <x v="3"/>
    <x v="0"/>
    <n v="95000"/>
    <d v="2004-04-12T00:00:00"/>
  </r>
  <r>
    <s v="S149"/>
    <s v="Eleonora"/>
    <s v="Smith"/>
    <x v="174"/>
    <x v="0"/>
    <x v="0"/>
    <n v="95000"/>
    <d v="2004-06-21T00:00:00"/>
  </r>
  <r>
    <s v="S152"/>
    <s v="Kelly"/>
    <s v="Anderson"/>
    <x v="175"/>
    <x v="3"/>
    <x v="2"/>
    <n v="95000"/>
    <d v="2004-08-02T00:00:00"/>
  </r>
  <r>
    <s v="S157"/>
    <s v="Donald"/>
    <s v="James"/>
    <x v="176"/>
    <x v="0"/>
    <x v="2"/>
    <n v="95000"/>
    <d v="2004-10-11T00:00:00"/>
  </r>
  <r>
    <s v="S160"/>
    <s v="Jennifer"/>
    <s v="Morrison"/>
    <x v="177"/>
    <x v="3"/>
    <x v="4"/>
    <n v="95000"/>
    <d v="2004-11-22T00:00:00"/>
  </r>
  <r>
    <s v="S165"/>
    <s v="Samuel"/>
    <s v="Carter"/>
    <x v="178"/>
    <x v="0"/>
    <x v="4"/>
    <n v="95000"/>
    <d v="2005-01-31T00:00:00"/>
  </r>
  <r>
    <s v="S169"/>
    <s v="Jim"/>
    <s v="Anderson"/>
    <x v="179"/>
    <x v="0"/>
    <x v="0"/>
    <n v="95000"/>
    <d v="2005-03-28T00:00:00"/>
  </r>
  <r>
    <s v="S174"/>
    <s v="Minnie"/>
    <s v="Ryan"/>
    <x v="180"/>
    <x v="1"/>
    <x v="0"/>
    <n v="95000"/>
    <d v="2005-06-06T00:00:00"/>
  </r>
  <r>
    <s v="S177"/>
    <s v="Debbie"/>
    <s v="Van Hof"/>
    <x v="181"/>
    <x v="0"/>
    <x v="2"/>
    <n v="95000"/>
    <d v="2005-07-18T00:00:00"/>
  </r>
  <r>
    <s v="S182"/>
    <s v="Melinda"/>
    <s v="Thompson"/>
    <x v="182"/>
    <x v="1"/>
    <x v="2"/>
    <n v="95000"/>
    <d v="1997-06-23T00:00:00"/>
  </r>
  <r>
    <s v="S185"/>
    <s v="Annie"/>
    <s v="Adams"/>
    <x v="183"/>
    <x v="0"/>
    <x v="4"/>
    <n v="95000"/>
    <d v="1997-09-23T00:00:00"/>
  </r>
  <r>
    <s v="S190"/>
    <s v="Paul"/>
    <s v="Knapp"/>
    <x v="184"/>
    <x v="1"/>
    <x v="4"/>
    <n v="95000"/>
    <d v="1998-02-23T00:00:00"/>
  </r>
  <r>
    <s v="S193"/>
    <s v="Michael"/>
    <s v="Kiln"/>
    <x v="185"/>
    <x v="0"/>
    <x v="1"/>
    <n v="95000"/>
    <d v="1998-05-23T00:00:00"/>
  </r>
  <r>
    <s v="S198"/>
    <s v="Jamie"/>
    <s v="Johnson"/>
    <x v="186"/>
    <x v="1"/>
    <x v="1"/>
    <n v="95000"/>
    <d v="1998-10-23T00:00:00"/>
  </r>
  <r>
    <s v="S006"/>
    <s v="Annie"/>
    <s v="Philips"/>
    <x v="187"/>
    <x v="1"/>
    <x v="3"/>
    <n v="98000"/>
    <d v="2002-11-05T00:00:00"/>
  </r>
  <r>
    <s v="S113"/>
    <s v="Kendra"/>
    <s v="Long"/>
    <x v="188"/>
    <x v="0"/>
    <x v="1"/>
    <n v="98000"/>
    <d v="1999-08-10T00:00:00"/>
  </r>
  <r>
    <s v="S122"/>
    <s v="Melinda"/>
    <s v="Robertson"/>
    <x v="189"/>
    <x v="1"/>
    <x v="2"/>
    <n v="98000"/>
    <d v="2003-06-09T00:00:00"/>
  </r>
  <r>
    <s v="S131"/>
    <s v="Rebecca"/>
    <s v="Van Hof"/>
    <x v="190"/>
    <x v="2"/>
    <x v="3"/>
    <n v="98000"/>
    <d v="2003-10-13T00:00:00"/>
  </r>
  <r>
    <s v="S139"/>
    <s v="Maureen"/>
    <s v="Adams"/>
    <x v="191"/>
    <x v="2"/>
    <x v="0"/>
    <n v="98000"/>
    <d v="2004-02-02T00:00:00"/>
  </r>
  <r>
    <s v="S147"/>
    <s v="Jeffrey"/>
    <s v="Philips"/>
    <x v="192"/>
    <x v="2"/>
    <x v="2"/>
    <n v="98000"/>
    <d v="2004-05-24T00:00:00"/>
  </r>
  <r>
    <s v="S155"/>
    <s v="Nancy"/>
    <s v="Lee"/>
    <x v="193"/>
    <x v="2"/>
    <x v="4"/>
    <n v="98000"/>
    <d v="2004-09-13T00:00:00"/>
  </r>
  <r>
    <s v="S163"/>
    <s v="Tina"/>
    <s v="Bennet"/>
    <x v="194"/>
    <x v="2"/>
    <x v="1"/>
    <n v="98000"/>
    <d v="2005-01-03T00:00:00"/>
  </r>
  <r>
    <s v="S172"/>
    <s v="William"/>
    <s v="Gable"/>
    <x v="195"/>
    <x v="3"/>
    <x v="2"/>
    <n v="98000"/>
    <d v="2005-05-09T00:00:00"/>
  </r>
  <r>
    <s v="S180"/>
    <s v="Ryan"/>
    <s v="Goldstein"/>
    <x v="196"/>
    <x v="3"/>
    <x v="4"/>
    <n v="98000"/>
    <d v="1997-04-23T00:00:00"/>
  </r>
  <r>
    <s v="S188"/>
    <s v="Rita"/>
    <s v="Linden"/>
    <x v="197"/>
    <x v="3"/>
    <x v="1"/>
    <n v="98000"/>
    <d v="1997-12-23T00:00:00"/>
  </r>
  <r>
    <s v="S196"/>
    <s v="Kevin"/>
    <s v="Dungen"/>
    <x v="198"/>
    <x v="3"/>
    <x v="3"/>
    <n v="98000"/>
    <d v="1998-08-2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FC707-782E-4593-9A93-D0F195B688B6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1" firstHeaderRow="0" firstDataRow="1" firstDataCol="1"/>
  <pivotFields count="8">
    <pivotField showAll="0"/>
    <pivotField showAll="0"/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7">
        <item x="0"/>
        <item x="4"/>
        <item x="5"/>
        <item x="3"/>
        <item x="1"/>
        <item x="2"/>
        <item t="default"/>
      </items>
    </pivotField>
    <pivotField dataField="1" numFmtId="164" showAll="0"/>
    <pivotField numFmtId="165" showAll="0"/>
  </pivotFields>
  <rowFields count="2">
    <field x="5"/>
    <field x="4"/>
  </rowFields>
  <rowItems count="2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arnings" fld="6" baseField="4" baseItem="0" numFmtId="166"/>
    <dataField name="Average of Earnings2" fld="6" subtotal="average" baseField="4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4DCE-77E2-E04F-8A5E-C364EB3E24CF}">
  <dimension ref="A1:P83"/>
  <sheetViews>
    <sheetView showGridLines="0" tabSelected="1" topLeftCell="A9" zoomScale="85" zoomScaleNormal="85" workbookViewId="0">
      <selection activeCell="J26" sqref="J26"/>
    </sheetView>
  </sheetViews>
  <sheetFormatPr defaultColWidth="14.875" defaultRowHeight="15" x14ac:dyDescent="0.25"/>
  <cols>
    <col min="1" max="2" width="14.875" style="1"/>
    <col min="3" max="3" width="13.5" style="1" bestFit="1" customWidth="1"/>
    <col min="4" max="4" width="13.875" style="1" customWidth="1"/>
    <col min="5" max="5" width="30.875" style="1" customWidth="1"/>
    <col min="6" max="6" width="14.625" style="1" bestFit="1" customWidth="1"/>
    <col min="7" max="7" width="10.125" style="1" bestFit="1" customWidth="1"/>
    <col min="8" max="8" width="10.375" style="1" customWidth="1"/>
    <col min="9" max="9" width="11.875" style="1" customWidth="1"/>
    <col min="10" max="15" width="14.875" style="1"/>
    <col min="16" max="16" width="13.5" style="1" bestFit="1" customWidth="1"/>
    <col min="17" max="16384" width="14.875" style="1"/>
  </cols>
  <sheetData>
    <row r="1" spans="1:15" x14ac:dyDescent="0.25">
      <c r="A1" s="1" t="s">
        <v>0</v>
      </c>
    </row>
    <row r="3" spans="1:15" ht="75" x14ac:dyDescent="0.25">
      <c r="D3" s="29" t="s">
        <v>1</v>
      </c>
      <c r="E3" s="2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1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</row>
    <row r="4" spans="1:15" x14ac:dyDescent="0.25">
      <c r="D4" s="4">
        <v>1</v>
      </c>
      <c r="E4" s="2" t="s">
        <v>3</v>
      </c>
      <c r="F4" s="2">
        <v>0</v>
      </c>
      <c r="G4" s="2">
        <v>159</v>
      </c>
      <c r="H4" s="2">
        <v>247</v>
      </c>
      <c r="I4" s="2">
        <v>131</v>
      </c>
      <c r="J4" s="2">
        <v>197</v>
      </c>
      <c r="K4" s="2">
        <v>296</v>
      </c>
      <c r="L4" s="2">
        <v>262</v>
      </c>
      <c r="M4" s="2">
        <v>106</v>
      </c>
      <c r="N4" s="2">
        <v>53</v>
      </c>
      <c r="O4" s="2">
        <v>22</v>
      </c>
    </row>
    <row r="5" spans="1:15" x14ac:dyDescent="0.25">
      <c r="D5" s="4">
        <v>2</v>
      </c>
      <c r="E5" s="2" t="s">
        <v>4</v>
      </c>
      <c r="F5" s="2">
        <v>159</v>
      </c>
      <c r="G5" s="2">
        <v>0</v>
      </c>
      <c r="H5" s="2">
        <v>230</v>
      </c>
      <c r="I5" s="2">
        <v>97</v>
      </c>
      <c r="J5" s="2">
        <v>89</v>
      </c>
      <c r="K5" s="2">
        <v>309</v>
      </c>
      <c r="L5" s="2">
        <v>255</v>
      </c>
      <c r="M5" s="2">
        <v>54</v>
      </c>
      <c r="N5" s="2">
        <v>181</v>
      </c>
      <c r="O5" s="2">
        <v>138</v>
      </c>
    </row>
    <row r="6" spans="1:15" x14ac:dyDescent="0.25">
      <c r="D6" s="4">
        <v>3</v>
      </c>
      <c r="E6" s="2" t="s">
        <v>5</v>
      </c>
      <c r="F6" s="2">
        <v>247</v>
      </c>
      <c r="G6" s="2">
        <v>230</v>
      </c>
      <c r="H6" s="2">
        <v>0</v>
      </c>
      <c r="I6" s="2">
        <v>309</v>
      </c>
      <c r="J6" s="2">
        <v>317</v>
      </c>
      <c r="K6" s="2">
        <v>80</v>
      </c>
      <c r="L6" s="2">
        <v>26</v>
      </c>
      <c r="M6" s="2">
        <v>206</v>
      </c>
      <c r="N6" s="2">
        <v>200</v>
      </c>
      <c r="O6" s="2">
        <v>232</v>
      </c>
    </row>
    <row r="7" spans="1:15" x14ac:dyDescent="0.25">
      <c r="D7" s="4">
        <v>4</v>
      </c>
      <c r="E7" s="2" t="s">
        <v>6</v>
      </c>
      <c r="F7" s="2">
        <v>131</v>
      </c>
      <c r="G7" s="2">
        <v>97</v>
      </c>
      <c r="H7" s="2">
        <v>309</v>
      </c>
      <c r="I7" s="2">
        <v>0</v>
      </c>
      <c r="J7" s="2">
        <v>68</v>
      </c>
      <c r="K7" s="2">
        <v>372</v>
      </c>
      <c r="L7" s="2">
        <v>332</v>
      </c>
      <c r="M7" s="2">
        <v>109</v>
      </c>
      <c r="N7" s="2">
        <v>177</v>
      </c>
      <c r="O7" s="2">
        <v>128</v>
      </c>
    </row>
    <row r="8" spans="1:15" x14ac:dyDescent="0.25">
      <c r="D8" s="4">
        <v>5</v>
      </c>
      <c r="E8" s="2" t="s">
        <v>7</v>
      </c>
      <c r="F8" s="2">
        <v>197</v>
      </c>
      <c r="G8" s="2">
        <v>89</v>
      </c>
      <c r="H8" s="2">
        <v>317</v>
      </c>
      <c r="I8" s="2">
        <v>68</v>
      </c>
      <c r="J8" s="2">
        <v>0</v>
      </c>
      <c r="K8" s="2">
        <v>396</v>
      </c>
      <c r="L8" s="2">
        <v>342</v>
      </c>
      <c r="M8" s="2">
        <v>134</v>
      </c>
      <c r="N8" s="2">
        <v>237</v>
      </c>
      <c r="O8" s="2">
        <v>190</v>
      </c>
    </row>
    <row r="9" spans="1:15" x14ac:dyDescent="0.25">
      <c r="D9" s="4">
        <v>6</v>
      </c>
      <c r="E9" s="2" t="s">
        <v>8</v>
      </c>
      <c r="F9" s="2">
        <v>296</v>
      </c>
      <c r="G9" s="2">
        <v>309</v>
      </c>
      <c r="H9" s="2">
        <v>80</v>
      </c>
      <c r="I9" s="2">
        <v>372</v>
      </c>
      <c r="J9" s="2">
        <v>396</v>
      </c>
      <c r="K9" s="2">
        <v>0</v>
      </c>
      <c r="L9" s="2">
        <v>54</v>
      </c>
      <c r="M9" s="2">
        <v>269</v>
      </c>
      <c r="N9" s="2">
        <v>243</v>
      </c>
      <c r="O9" s="2">
        <v>287</v>
      </c>
    </row>
    <row r="10" spans="1:15" x14ac:dyDescent="0.25">
      <c r="D10" s="4">
        <v>7</v>
      </c>
      <c r="E10" s="2" t="s">
        <v>9</v>
      </c>
      <c r="F10" s="2">
        <v>262</v>
      </c>
      <c r="G10" s="2">
        <v>255</v>
      </c>
      <c r="H10" s="2">
        <v>26</v>
      </c>
      <c r="I10" s="2">
        <v>332</v>
      </c>
      <c r="J10" s="2">
        <v>342</v>
      </c>
      <c r="K10" s="2">
        <v>54</v>
      </c>
      <c r="L10" s="2">
        <v>0</v>
      </c>
      <c r="M10" s="2">
        <v>229</v>
      </c>
      <c r="N10" s="2">
        <v>214</v>
      </c>
      <c r="O10" s="2">
        <v>246</v>
      </c>
    </row>
    <row r="11" spans="1:15" x14ac:dyDescent="0.25">
      <c r="D11" s="4">
        <v>8</v>
      </c>
      <c r="E11" s="2" t="s">
        <v>10</v>
      </c>
      <c r="F11" s="2">
        <v>106</v>
      </c>
      <c r="G11" s="2">
        <v>54</v>
      </c>
      <c r="H11" s="2">
        <v>206</v>
      </c>
      <c r="I11" s="2">
        <v>109</v>
      </c>
      <c r="J11" s="2">
        <v>134</v>
      </c>
      <c r="K11" s="2">
        <v>269</v>
      </c>
      <c r="L11" s="2">
        <v>229</v>
      </c>
      <c r="M11" s="2">
        <v>0</v>
      </c>
      <c r="N11" s="2">
        <v>128</v>
      </c>
      <c r="O11" s="2">
        <v>85</v>
      </c>
    </row>
    <row r="12" spans="1:15" x14ac:dyDescent="0.25">
      <c r="D12" s="4">
        <v>9</v>
      </c>
      <c r="E12" s="2" t="s">
        <v>11</v>
      </c>
      <c r="F12" s="2">
        <v>53</v>
      </c>
      <c r="G12" s="2">
        <v>181</v>
      </c>
      <c r="H12" s="2">
        <v>200</v>
      </c>
      <c r="I12" s="2">
        <v>177</v>
      </c>
      <c r="J12" s="2">
        <v>237</v>
      </c>
      <c r="K12" s="2">
        <v>243</v>
      </c>
      <c r="L12" s="2">
        <v>214</v>
      </c>
      <c r="M12" s="2">
        <v>128</v>
      </c>
      <c r="N12" s="2">
        <v>0</v>
      </c>
      <c r="O12" s="2">
        <v>52</v>
      </c>
    </row>
    <row r="13" spans="1:15" x14ac:dyDescent="0.25">
      <c r="D13" s="4">
        <v>10</v>
      </c>
      <c r="E13" s="2" t="s">
        <v>12</v>
      </c>
      <c r="F13" s="2">
        <v>22</v>
      </c>
      <c r="G13" s="2">
        <v>138</v>
      </c>
      <c r="H13" s="2">
        <v>232</v>
      </c>
      <c r="I13" s="2">
        <v>128</v>
      </c>
      <c r="J13" s="2">
        <v>190</v>
      </c>
      <c r="K13" s="2">
        <v>287</v>
      </c>
      <c r="L13" s="2">
        <v>246</v>
      </c>
      <c r="M13" s="2">
        <v>85</v>
      </c>
      <c r="N13" s="2">
        <v>52</v>
      </c>
      <c r="O13" s="2">
        <v>0</v>
      </c>
    </row>
    <row r="17" spans="1:10" ht="18.75" x14ac:dyDescent="0.3">
      <c r="A17" s="5" t="s">
        <v>13</v>
      </c>
    </row>
    <row r="18" spans="1:10" x14ac:dyDescent="0.25">
      <c r="D18" s="38" t="s">
        <v>578</v>
      </c>
      <c r="E18" s="38"/>
      <c r="F18" s="38"/>
      <c r="G18" s="38"/>
    </row>
    <row r="19" spans="1:10" ht="18.75" x14ac:dyDescent="0.3">
      <c r="C19" s="6" t="s">
        <v>14</v>
      </c>
      <c r="D19" s="6" t="s">
        <v>15</v>
      </c>
      <c r="E19" s="39" t="s">
        <v>579</v>
      </c>
      <c r="F19" s="40" t="s">
        <v>580</v>
      </c>
      <c r="G19" s="40" t="s">
        <v>581</v>
      </c>
      <c r="I19" s="6" t="s">
        <v>15</v>
      </c>
      <c r="J19" s="38"/>
    </row>
    <row r="20" spans="1:10" ht="18.75" x14ac:dyDescent="0.3">
      <c r="C20" s="7" t="s">
        <v>8</v>
      </c>
      <c r="D20" s="8">
        <f t="shared" ref="D20:D25" si="0">IFERROR(VLOOKUP(C20,CityDist,MATCH($D$19,MData1,0),0),"")</f>
        <v>269</v>
      </c>
      <c r="E20" s="9">
        <f>INDEX($D$19:$D$25,2)</f>
        <v>269</v>
      </c>
      <c r="F20" s="9">
        <f>MATCH(C20,$C$19:$C$25,0)</f>
        <v>2</v>
      </c>
      <c r="G20" s="9">
        <f>INDEX($D$19:$D$25,MATCH(C20,$C$19:$C$25,0))</f>
        <v>269</v>
      </c>
      <c r="I20" s="1">
        <f>IFERROR(INDEX($M$3:$M$13,MATCH($C20,$E$3:$E$13,0)),"")</f>
        <v>269</v>
      </c>
    </row>
    <row r="21" spans="1:10" ht="18.75" x14ac:dyDescent="0.3">
      <c r="C21" s="7" t="s">
        <v>9</v>
      </c>
      <c r="D21" s="8">
        <f t="shared" si="0"/>
        <v>229</v>
      </c>
      <c r="E21" s="9">
        <f>INDEX($D$19:$D$25,3)</f>
        <v>229</v>
      </c>
      <c r="F21" s="9">
        <f t="shared" ref="F21:F25" si="1">MATCH(C21,$C$19:$C$25,0)</f>
        <v>3</v>
      </c>
      <c r="G21" s="9">
        <f t="shared" ref="G21:G25" si="2">INDEX($D$19:$D$25,MATCH(C21,$C$19:$C$25,0))</f>
        <v>229</v>
      </c>
      <c r="I21" s="1">
        <f t="shared" ref="I21:I25" si="3">IFERROR(INDEX($M$3:$M$13,MATCH($C21,$E$3:$E$13,0)),"")</f>
        <v>229</v>
      </c>
    </row>
    <row r="22" spans="1:10" ht="18.75" x14ac:dyDescent="0.3">
      <c r="C22" s="7" t="s">
        <v>3</v>
      </c>
      <c r="D22" s="8">
        <f t="shared" si="0"/>
        <v>106</v>
      </c>
      <c r="E22" s="9">
        <f>INDEX($D$19:$D$25,4)</f>
        <v>106</v>
      </c>
      <c r="F22" s="9">
        <f t="shared" si="1"/>
        <v>4</v>
      </c>
      <c r="G22" s="9">
        <f t="shared" si="2"/>
        <v>106</v>
      </c>
      <c r="I22" s="1">
        <f t="shared" si="3"/>
        <v>106</v>
      </c>
    </row>
    <row r="23" spans="1:10" ht="18.75" x14ac:dyDescent="0.3">
      <c r="C23" s="7" t="s">
        <v>12</v>
      </c>
      <c r="D23" s="8">
        <f t="shared" si="0"/>
        <v>85</v>
      </c>
      <c r="E23" s="9">
        <f>INDEX($D$19:$D$25,5)</f>
        <v>85</v>
      </c>
      <c r="F23" s="9">
        <f t="shared" si="1"/>
        <v>5</v>
      </c>
      <c r="G23" s="9">
        <f t="shared" si="2"/>
        <v>85</v>
      </c>
      <c r="I23" s="1">
        <f t="shared" si="3"/>
        <v>85</v>
      </c>
    </row>
    <row r="24" spans="1:10" ht="18.75" x14ac:dyDescent="0.3">
      <c r="C24" s="7" t="s">
        <v>11</v>
      </c>
      <c r="D24" s="8">
        <f t="shared" si="0"/>
        <v>128</v>
      </c>
      <c r="E24" s="9">
        <f>INDEX($D$19:$D$25,6)</f>
        <v>128</v>
      </c>
      <c r="F24" s="9">
        <f t="shared" si="1"/>
        <v>6</v>
      </c>
      <c r="G24" s="9">
        <f t="shared" si="2"/>
        <v>128</v>
      </c>
      <c r="I24" s="1">
        <f t="shared" si="3"/>
        <v>128</v>
      </c>
    </row>
    <row r="25" spans="1:10" ht="18.75" x14ac:dyDescent="0.3">
      <c r="C25" s="7" t="s">
        <v>16</v>
      </c>
      <c r="D25" s="8" t="str">
        <f t="shared" si="0"/>
        <v/>
      </c>
      <c r="E25" s="9" t="str">
        <f>INDEX($D$19:$D$25,7)</f>
        <v/>
      </c>
      <c r="F25" s="9">
        <f t="shared" si="1"/>
        <v>7</v>
      </c>
      <c r="G25" s="9" t="str">
        <f t="shared" si="2"/>
        <v/>
      </c>
      <c r="I25" s="1" t="str">
        <f t="shared" si="3"/>
        <v/>
      </c>
    </row>
    <row r="26" spans="1:10" ht="18.75" x14ac:dyDescent="0.3">
      <c r="A26" s="5" t="s">
        <v>17</v>
      </c>
    </row>
    <row r="29" spans="1:10" ht="18.75" x14ac:dyDescent="0.3">
      <c r="C29" s="6" t="s">
        <v>18</v>
      </c>
      <c r="D29" s="6" t="s">
        <v>15</v>
      </c>
    </row>
    <row r="30" spans="1:10" ht="18.75" x14ac:dyDescent="0.3">
      <c r="C30" s="7">
        <v>8</v>
      </c>
      <c r="D30" s="10">
        <f t="shared" ref="D30:D35" si="4">IFERROR(VLOOKUP(C30,AllData,MATCH($D$29,MData,0),0),"")</f>
        <v>0</v>
      </c>
    </row>
    <row r="31" spans="1:10" ht="18.75" x14ac:dyDescent="0.3">
      <c r="C31" s="7">
        <v>6</v>
      </c>
      <c r="D31" s="10">
        <f t="shared" si="4"/>
        <v>269</v>
      </c>
    </row>
    <row r="32" spans="1:10" ht="18.75" x14ac:dyDescent="0.3">
      <c r="C32" s="7">
        <v>10</v>
      </c>
      <c r="D32" s="10">
        <f t="shared" si="4"/>
        <v>85</v>
      </c>
    </row>
    <row r="33" spans="3:12" ht="18.75" x14ac:dyDescent="0.3">
      <c r="C33" s="7">
        <v>2</v>
      </c>
      <c r="D33" s="10">
        <f t="shared" si="4"/>
        <v>54</v>
      </c>
    </row>
    <row r="34" spans="3:12" ht="18.75" x14ac:dyDescent="0.3">
      <c r="C34" s="7">
        <v>18</v>
      </c>
      <c r="D34" s="10" t="str">
        <f t="shared" si="4"/>
        <v/>
      </c>
    </row>
    <row r="35" spans="3:12" ht="18.75" x14ac:dyDescent="0.3">
      <c r="C35" s="7">
        <v>15</v>
      </c>
      <c r="D35" s="10" t="str">
        <f t="shared" si="4"/>
        <v/>
      </c>
    </row>
    <row r="37" spans="3:12" ht="15.75" thickBot="1" x14ac:dyDescent="0.3"/>
    <row r="38" spans="3:12" ht="16.5" thickTop="1" thickBot="1" x14ac:dyDescent="0.3">
      <c r="C38" s="11" t="s">
        <v>19</v>
      </c>
      <c r="D38" s="11" t="s">
        <v>20</v>
      </c>
      <c r="E38" s="11" t="s">
        <v>21</v>
      </c>
      <c r="F38" s="11" t="s">
        <v>22</v>
      </c>
      <c r="G38" s="11" t="s">
        <v>23</v>
      </c>
      <c r="H38" s="11" t="s">
        <v>24</v>
      </c>
      <c r="I38" s="11" t="s">
        <v>25</v>
      </c>
      <c r="J38" s="11" t="s">
        <v>26</v>
      </c>
      <c r="K38" s="11" t="s">
        <v>27</v>
      </c>
      <c r="L38" s="12" t="s">
        <v>28</v>
      </c>
    </row>
    <row r="39" spans="3:12" ht="16.5" thickTop="1" thickBot="1" x14ac:dyDescent="0.3">
      <c r="C39" s="11">
        <v>1</v>
      </c>
      <c r="D39" s="2" t="s">
        <v>29</v>
      </c>
      <c r="E39" s="2">
        <v>22</v>
      </c>
      <c r="F39" s="2" t="s">
        <v>30</v>
      </c>
      <c r="G39" s="2" t="s">
        <v>31</v>
      </c>
      <c r="H39" s="2">
        <v>39876</v>
      </c>
      <c r="I39" s="2">
        <f t="shared" ref="I39:I51" si="5">10%*H39</f>
        <v>3987.6000000000004</v>
      </c>
      <c r="J39" s="2">
        <f t="shared" ref="J39:J51" si="6">40%*H39</f>
        <v>15950.400000000001</v>
      </c>
      <c r="K39" s="2">
        <f t="shared" ref="K39:K51" si="7">SUM(H39:J39)</f>
        <v>59814</v>
      </c>
      <c r="L39" s="2">
        <v>5</v>
      </c>
    </row>
    <row r="40" spans="3:12" ht="16.5" thickTop="1" thickBot="1" x14ac:dyDescent="0.3">
      <c r="C40" s="11">
        <v>2</v>
      </c>
      <c r="D40" s="2" t="s">
        <v>32</v>
      </c>
      <c r="E40" s="2">
        <v>48</v>
      </c>
      <c r="F40" s="2" t="s">
        <v>30</v>
      </c>
      <c r="G40" s="2" t="s">
        <v>33</v>
      </c>
      <c r="H40" s="2">
        <v>55500</v>
      </c>
      <c r="I40" s="2">
        <f t="shared" si="5"/>
        <v>5550</v>
      </c>
      <c r="J40" s="2">
        <f t="shared" si="6"/>
        <v>22200</v>
      </c>
      <c r="K40" s="2">
        <f t="shared" si="7"/>
        <v>83250</v>
      </c>
      <c r="L40" s="2">
        <v>1</v>
      </c>
    </row>
    <row r="41" spans="3:12" ht="16.5" thickTop="1" thickBot="1" x14ac:dyDescent="0.3">
      <c r="C41" s="11">
        <v>3</v>
      </c>
      <c r="D41" s="2" t="s">
        <v>34</v>
      </c>
      <c r="E41" s="2">
        <v>45</v>
      </c>
      <c r="F41" s="2" t="s">
        <v>30</v>
      </c>
      <c r="G41" s="2" t="s">
        <v>35</v>
      </c>
      <c r="H41" s="2">
        <v>60000</v>
      </c>
      <c r="I41" s="2">
        <f t="shared" si="5"/>
        <v>6000</v>
      </c>
      <c r="J41" s="2">
        <f t="shared" si="6"/>
        <v>24000</v>
      </c>
      <c r="K41" s="2">
        <f t="shared" si="7"/>
        <v>90000</v>
      </c>
      <c r="L41" s="2">
        <v>2</v>
      </c>
    </row>
    <row r="42" spans="3:12" ht="16.5" thickTop="1" thickBot="1" x14ac:dyDescent="0.3">
      <c r="C42" s="11">
        <v>4</v>
      </c>
      <c r="D42" s="2" t="s">
        <v>36</v>
      </c>
      <c r="E42" s="2">
        <v>26</v>
      </c>
      <c r="F42" s="2" t="s">
        <v>30</v>
      </c>
      <c r="G42" s="1" t="s">
        <v>31</v>
      </c>
      <c r="H42" s="2">
        <v>65000</v>
      </c>
      <c r="I42" s="2">
        <f t="shared" si="5"/>
        <v>6500</v>
      </c>
      <c r="J42" s="2">
        <f t="shared" si="6"/>
        <v>26000</v>
      </c>
      <c r="K42" s="2">
        <f t="shared" si="7"/>
        <v>97500</v>
      </c>
      <c r="L42" s="2">
        <v>3</v>
      </c>
    </row>
    <row r="43" spans="3:12" ht="16.5" thickTop="1" thickBot="1" x14ac:dyDescent="0.3">
      <c r="C43" s="11">
        <v>5</v>
      </c>
      <c r="D43" s="2" t="s">
        <v>37</v>
      </c>
      <c r="E43" s="2">
        <v>32</v>
      </c>
      <c r="F43" s="2" t="s">
        <v>38</v>
      </c>
      <c r="G43" s="2" t="s">
        <v>35</v>
      </c>
      <c r="H43" s="2">
        <v>120000</v>
      </c>
      <c r="I43" s="2">
        <f t="shared" si="5"/>
        <v>12000</v>
      </c>
      <c r="J43" s="2">
        <f t="shared" si="6"/>
        <v>48000</v>
      </c>
      <c r="K43" s="2">
        <f t="shared" si="7"/>
        <v>180000</v>
      </c>
      <c r="L43" s="2">
        <v>4</v>
      </c>
    </row>
    <row r="44" spans="3:12" ht="16.5" thickTop="1" thickBot="1" x14ac:dyDescent="0.3">
      <c r="C44" s="11">
        <v>6</v>
      </c>
      <c r="D44" s="2" t="s">
        <v>39</v>
      </c>
      <c r="E44" s="2">
        <v>21</v>
      </c>
      <c r="F44" s="2" t="s">
        <v>38</v>
      </c>
      <c r="G44" s="2" t="s">
        <v>31</v>
      </c>
      <c r="H44" s="2">
        <v>44123</v>
      </c>
      <c r="I44" s="2">
        <f t="shared" si="5"/>
        <v>4412.3</v>
      </c>
      <c r="J44" s="2">
        <f t="shared" si="6"/>
        <v>17649.2</v>
      </c>
      <c r="K44" s="2">
        <f t="shared" si="7"/>
        <v>66184.5</v>
      </c>
      <c r="L44" s="2">
        <v>3</v>
      </c>
    </row>
    <row r="45" spans="3:12" ht="16.5" thickTop="1" thickBot="1" x14ac:dyDescent="0.3">
      <c r="C45" s="11">
        <v>7</v>
      </c>
      <c r="D45" s="2" t="s">
        <v>40</v>
      </c>
      <c r="E45" s="2">
        <v>21</v>
      </c>
      <c r="F45" s="2" t="s">
        <v>38</v>
      </c>
      <c r="G45" s="2" t="s">
        <v>31</v>
      </c>
      <c r="H45" s="2">
        <v>32900</v>
      </c>
      <c r="I45" s="2">
        <f t="shared" si="5"/>
        <v>3290</v>
      </c>
      <c r="J45" s="2">
        <f t="shared" si="6"/>
        <v>13160</v>
      </c>
      <c r="K45" s="2">
        <f t="shared" si="7"/>
        <v>49350</v>
      </c>
      <c r="L45" s="2">
        <v>3</v>
      </c>
    </row>
    <row r="46" spans="3:12" ht="16.5" thickTop="1" thickBot="1" x14ac:dyDescent="0.3">
      <c r="C46" s="11">
        <v>8</v>
      </c>
      <c r="D46" s="2" t="s">
        <v>41</v>
      </c>
      <c r="E46" s="2">
        <v>48</v>
      </c>
      <c r="F46" s="2" t="s">
        <v>42</v>
      </c>
      <c r="G46" s="2" t="s">
        <v>33</v>
      </c>
      <c r="H46" s="2">
        <v>29850</v>
      </c>
      <c r="I46" s="2">
        <f t="shared" si="5"/>
        <v>2985</v>
      </c>
      <c r="J46" s="2">
        <f t="shared" si="6"/>
        <v>11940</v>
      </c>
      <c r="K46" s="2">
        <f t="shared" si="7"/>
        <v>44775</v>
      </c>
      <c r="L46" s="2">
        <v>2</v>
      </c>
    </row>
    <row r="47" spans="3:12" ht="16.5" thickTop="1" thickBot="1" x14ac:dyDescent="0.3">
      <c r="C47" s="11">
        <v>9</v>
      </c>
      <c r="D47" s="2" t="s">
        <v>43</v>
      </c>
      <c r="E47" s="2">
        <v>21</v>
      </c>
      <c r="F47" s="2" t="s">
        <v>42</v>
      </c>
      <c r="G47" s="2" t="s">
        <v>31</v>
      </c>
      <c r="H47" s="2">
        <v>78230</v>
      </c>
      <c r="I47" s="2">
        <f t="shared" si="5"/>
        <v>7823</v>
      </c>
      <c r="J47" s="2">
        <f t="shared" si="6"/>
        <v>31292</v>
      </c>
      <c r="K47" s="2">
        <f t="shared" si="7"/>
        <v>117345</v>
      </c>
      <c r="L47" s="2">
        <v>5</v>
      </c>
    </row>
    <row r="48" spans="3:12" ht="16.5" thickTop="1" thickBot="1" x14ac:dyDescent="0.3">
      <c r="C48" s="11">
        <v>10</v>
      </c>
      <c r="D48" s="2" t="s">
        <v>44</v>
      </c>
      <c r="E48" s="2">
        <v>45</v>
      </c>
      <c r="F48" s="2" t="s">
        <v>42</v>
      </c>
      <c r="G48" s="2" t="s">
        <v>31</v>
      </c>
      <c r="H48" s="2">
        <v>29500</v>
      </c>
      <c r="I48" s="2">
        <f t="shared" si="5"/>
        <v>2950</v>
      </c>
      <c r="J48" s="2">
        <f t="shared" si="6"/>
        <v>11800</v>
      </c>
      <c r="K48" s="2">
        <f t="shared" si="7"/>
        <v>44250</v>
      </c>
      <c r="L48" s="2">
        <v>5</v>
      </c>
    </row>
    <row r="49" spans="1:16" ht="16.5" thickTop="1" thickBot="1" x14ac:dyDescent="0.3">
      <c r="C49" s="11">
        <v>11</v>
      </c>
      <c r="D49" s="2" t="s">
        <v>45</v>
      </c>
      <c r="E49" s="2">
        <v>26</v>
      </c>
      <c r="F49" s="2" t="s">
        <v>42</v>
      </c>
      <c r="G49" s="2" t="s">
        <v>35</v>
      </c>
      <c r="H49" s="2">
        <v>43000</v>
      </c>
      <c r="I49" s="2">
        <f t="shared" si="5"/>
        <v>4300</v>
      </c>
      <c r="J49" s="2">
        <f t="shared" si="6"/>
        <v>17200</v>
      </c>
      <c r="K49" s="2">
        <f t="shared" si="7"/>
        <v>64500</v>
      </c>
      <c r="L49" s="2">
        <v>3</v>
      </c>
    </row>
    <row r="50" spans="1:16" ht="16.5" thickTop="1" thickBot="1" x14ac:dyDescent="0.3">
      <c r="C50" s="11">
        <v>12</v>
      </c>
      <c r="D50" s="2" t="s">
        <v>46</v>
      </c>
      <c r="E50" s="2">
        <v>24</v>
      </c>
      <c r="F50" s="2" t="s">
        <v>42</v>
      </c>
      <c r="G50" s="2" t="s">
        <v>31</v>
      </c>
      <c r="H50" s="2">
        <v>89873</v>
      </c>
      <c r="I50" s="2">
        <f t="shared" si="5"/>
        <v>8987.3000000000011</v>
      </c>
      <c r="J50" s="2">
        <f t="shared" si="6"/>
        <v>35949.200000000004</v>
      </c>
      <c r="K50" s="2">
        <f t="shared" si="7"/>
        <v>134809.5</v>
      </c>
      <c r="L50" s="2">
        <v>3</v>
      </c>
    </row>
    <row r="51" spans="1:16" ht="16.5" thickTop="1" thickBot="1" x14ac:dyDescent="0.3">
      <c r="C51" s="11">
        <v>13</v>
      </c>
      <c r="D51" s="2" t="s">
        <v>47</v>
      </c>
      <c r="E51" s="2">
        <v>34</v>
      </c>
      <c r="F51" s="2" t="s">
        <v>42</v>
      </c>
      <c r="G51" s="2" t="s">
        <v>35</v>
      </c>
      <c r="H51" s="2">
        <v>149000</v>
      </c>
      <c r="I51" s="2">
        <f t="shared" si="5"/>
        <v>14900</v>
      </c>
      <c r="J51" s="2">
        <f t="shared" si="6"/>
        <v>59600</v>
      </c>
      <c r="K51" s="2">
        <f t="shared" si="7"/>
        <v>223500</v>
      </c>
      <c r="L51" s="2">
        <v>1</v>
      </c>
    </row>
    <row r="52" spans="1:16" ht="15.75" thickTop="1" x14ac:dyDescent="0.25"/>
    <row r="54" spans="1:16" ht="19.5" thickBot="1" x14ac:dyDescent="0.35">
      <c r="A54" s="5" t="s">
        <v>48</v>
      </c>
    </row>
    <row r="55" spans="1:16" ht="16.5" thickTop="1" thickBot="1" x14ac:dyDescent="0.3">
      <c r="C55" s="13" t="s">
        <v>49</v>
      </c>
      <c r="D55" s="13" t="s">
        <v>23</v>
      </c>
      <c r="F55" s="11" t="s">
        <v>19</v>
      </c>
      <c r="G55" s="11" t="s">
        <v>23</v>
      </c>
      <c r="H55" s="11" t="s">
        <v>22</v>
      </c>
    </row>
    <row r="56" spans="1:16" ht="15.75" thickTop="1" x14ac:dyDescent="0.25">
      <c r="C56" s="2" t="s">
        <v>29</v>
      </c>
      <c r="D56" s="2">
        <f>VLOOKUP(C56,EData,MATCH(D55,EData1,0),0)</f>
        <v>39876</v>
      </c>
      <c r="F56" s="2">
        <v>5</v>
      </c>
      <c r="G56" s="2"/>
      <c r="H56" s="2"/>
    </row>
    <row r="57" spans="1:16" x14ac:dyDescent="0.25">
      <c r="C57" s="2" t="s">
        <v>50</v>
      </c>
      <c r="D57" s="2"/>
      <c r="F57" s="2">
        <v>9</v>
      </c>
      <c r="G57" s="2"/>
      <c r="H57" s="2"/>
    </row>
    <row r="58" spans="1:16" x14ac:dyDescent="0.25">
      <c r="C58" s="2" t="s">
        <v>43</v>
      </c>
      <c r="D58" s="2"/>
      <c r="F58" s="2">
        <v>12</v>
      </c>
      <c r="G58" s="2"/>
      <c r="H58" s="2"/>
    </row>
    <row r="59" spans="1:16" x14ac:dyDescent="0.25">
      <c r="C59" s="2" t="s">
        <v>46</v>
      </c>
      <c r="D59" s="2"/>
      <c r="F59" s="2">
        <v>8</v>
      </c>
      <c r="G59" s="2"/>
      <c r="H59" s="2"/>
    </row>
    <row r="60" spans="1:16" x14ac:dyDescent="0.25">
      <c r="C60" s="2" t="s">
        <v>32</v>
      </c>
      <c r="D60" s="2"/>
      <c r="F60" s="2">
        <v>1</v>
      </c>
      <c r="G60" s="2"/>
      <c r="H60" s="2"/>
    </row>
    <row r="63" spans="1:16" ht="15.75" thickBot="1" x14ac:dyDescent="0.3"/>
    <row r="64" spans="1:16" ht="16.5" thickTop="1" thickBot="1" x14ac:dyDescent="0.3">
      <c r="C64" s="11" t="s">
        <v>19</v>
      </c>
      <c r="D64" s="11">
        <v>1</v>
      </c>
      <c r="E64" s="11">
        <v>2</v>
      </c>
      <c r="F64" s="11">
        <v>3</v>
      </c>
      <c r="G64" s="11">
        <v>4</v>
      </c>
      <c r="H64" s="11">
        <v>5</v>
      </c>
      <c r="I64" s="11">
        <v>6</v>
      </c>
      <c r="J64" s="11">
        <v>7</v>
      </c>
      <c r="K64" s="11">
        <v>8</v>
      </c>
      <c r="L64" s="11">
        <v>9</v>
      </c>
      <c r="M64" s="11">
        <v>10</v>
      </c>
      <c r="N64" s="11">
        <v>11</v>
      </c>
      <c r="O64" s="11">
        <v>12</v>
      </c>
      <c r="P64" s="11">
        <v>13</v>
      </c>
    </row>
    <row r="65" spans="1:16" ht="16.5" thickTop="1" thickBot="1" x14ac:dyDescent="0.3">
      <c r="C65" s="11" t="s">
        <v>20</v>
      </c>
      <c r="D65" s="2" t="s">
        <v>29</v>
      </c>
      <c r="E65" s="2" t="s">
        <v>32</v>
      </c>
      <c r="F65" s="2" t="s">
        <v>34</v>
      </c>
      <c r="G65" s="2" t="s">
        <v>36</v>
      </c>
      <c r="H65" s="2" t="s">
        <v>37</v>
      </c>
      <c r="I65" s="2" t="s">
        <v>39</v>
      </c>
      <c r="J65" s="2" t="s">
        <v>40</v>
      </c>
      <c r="K65" s="2" t="s">
        <v>41</v>
      </c>
      <c r="L65" s="2" t="s">
        <v>43</v>
      </c>
      <c r="M65" s="2" t="s">
        <v>44</v>
      </c>
      <c r="N65" s="2" t="s">
        <v>45</v>
      </c>
      <c r="O65" s="2" t="s">
        <v>46</v>
      </c>
      <c r="P65" s="2" t="s">
        <v>47</v>
      </c>
    </row>
    <row r="66" spans="1:16" ht="16.5" thickTop="1" thickBot="1" x14ac:dyDescent="0.3">
      <c r="C66" s="11" t="s">
        <v>21</v>
      </c>
      <c r="D66" s="2">
        <v>22</v>
      </c>
      <c r="E66" s="2">
        <v>48</v>
      </c>
      <c r="F66" s="2">
        <v>45</v>
      </c>
      <c r="G66" s="2">
        <v>26</v>
      </c>
      <c r="H66" s="2">
        <v>32</v>
      </c>
      <c r="I66" s="2">
        <v>21</v>
      </c>
      <c r="J66" s="2">
        <v>21</v>
      </c>
      <c r="K66" s="2">
        <v>48</v>
      </c>
      <c r="L66" s="2">
        <v>21</v>
      </c>
      <c r="M66" s="2">
        <v>45</v>
      </c>
      <c r="N66" s="2">
        <v>26</v>
      </c>
      <c r="O66" s="2">
        <v>24</v>
      </c>
      <c r="P66" s="2">
        <v>34</v>
      </c>
    </row>
    <row r="67" spans="1:16" ht="16.5" thickTop="1" thickBot="1" x14ac:dyDescent="0.3">
      <c r="C67" s="11" t="s">
        <v>22</v>
      </c>
      <c r="D67" s="2" t="s">
        <v>30</v>
      </c>
      <c r="E67" s="2" t="s">
        <v>30</v>
      </c>
      <c r="F67" s="2" t="s">
        <v>30</v>
      </c>
      <c r="G67" s="2" t="s">
        <v>30</v>
      </c>
      <c r="H67" s="2" t="s">
        <v>38</v>
      </c>
      <c r="I67" s="2" t="s">
        <v>38</v>
      </c>
      <c r="J67" s="2" t="s">
        <v>38</v>
      </c>
      <c r="K67" s="2" t="s">
        <v>42</v>
      </c>
      <c r="L67" s="2" t="s">
        <v>42</v>
      </c>
      <c r="M67" s="2" t="s">
        <v>42</v>
      </c>
      <c r="N67" s="2" t="s">
        <v>42</v>
      </c>
      <c r="O67" s="2" t="s">
        <v>42</v>
      </c>
      <c r="P67" s="2" t="s">
        <v>42</v>
      </c>
    </row>
    <row r="68" spans="1:16" ht="16.5" thickTop="1" thickBot="1" x14ac:dyDescent="0.3">
      <c r="C68" s="11" t="s">
        <v>23</v>
      </c>
      <c r="D68" s="2" t="s">
        <v>31</v>
      </c>
      <c r="E68" s="2" t="s">
        <v>33</v>
      </c>
      <c r="F68" s="2" t="s">
        <v>35</v>
      </c>
      <c r="G68" s="1" t="s">
        <v>31</v>
      </c>
      <c r="H68" s="2" t="s">
        <v>35</v>
      </c>
      <c r="I68" s="2" t="s">
        <v>31</v>
      </c>
      <c r="J68" s="2" t="s">
        <v>31</v>
      </c>
      <c r="K68" s="2" t="s">
        <v>33</v>
      </c>
      <c r="L68" s="2" t="s">
        <v>31</v>
      </c>
      <c r="M68" s="2" t="s">
        <v>31</v>
      </c>
      <c r="N68" s="2" t="s">
        <v>35</v>
      </c>
      <c r="O68" s="2" t="s">
        <v>31</v>
      </c>
      <c r="P68" s="2" t="s">
        <v>35</v>
      </c>
    </row>
    <row r="69" spans="1:16" ht="16.5" thickTop="1" thickBot="1" x14ac:dyDescent="0.3">
      <c r="C69" s="11" t="s">
        <v>24</v>
      </c>
      <c r="D69" s="2">
        <v>39876</v>
      </c>
      <c r="E69" s="2">
        <v>55500</v>
      </c>
      <c r="F69" s="2">
        <v>60000</v>
      </c>
      <c r="G69" s="2">
        <v>65000</v>
      </c>
      <c r="H69" s="2">
        <v>120000</v>
      </c>
      <c r="I69" s="2">
        <v>44123</v>
      </c>
      <c r="J69" s="2">
        <v>32900</v>
      </c>
      <c r="K69" s="2">
        <v>29850</v>
      </c>
      <c r="L69" s="2">
        <v>78230</v>
      </c>
      <c r="M69" s="2">
        <v>29500</v>
      </c>
      <c r="N69" s="2">
        <v>43000</v>
      </c>
      <c r="O69" s="2">
        <v>89873</v>
      </c>
      <c r="P69" s="2">
        <v>149000</v>
      </c>
    </row>
    <row r="70" spans="1:16" ht="16.5" thickTop="1" thickBot="1" x14ac:dyDescent="0.3">
      <c r="C70" s="11" t="s">
        <v>25</v>
      </c>
      <c r="D70" s="2">
        <f t="shared" ref="D70:P70" si="8">10%*D69</f>
        <v>3987.6000000000004</v>
      </c>
      <c r="E70" s="2">
        <f t="shared" si="8"/>
        <v>5550</v>
      </c>
      <c r="F70" s="2">
        <f t="shared" si="8"/>
        <v>6000</v>
      </c>
      <c r="G70" s="2">
        <f t="shared" si="8"/>
        <v>6500</v>
      </c>
      <c r="H70" s="2">
        <f t="shared" si="8"/>
        <v>12000</v>
      </c>
      <c r="I70" s="2">
        <f t="shared" si="8"/>
        <v>4412.3</v>
      </c>
      <c r="J70" s="2">
        <f t="shared" si="8"/>
        <v>3290</v>
      </c>
      <c r="K70" s="2">
        <f t="shared" si="8"/>
        <v>2985</v>
      </c>
      <c r="L70" s="2">
        <f t="shared" si="8"/>
        <v>7823</v>
      </c>
      <c r="M70" s="2">
        <f t="shared" si="8"/>
        <v>2950</v>
      </c>
      <c r="N70" s="2">
        <f t="shared" si="8"/>
        <v>4300</v>
      </c>
      <c r="O70" s="2">
        <f t="shared" si="8"/>
        <v>8987.3000000000011</v>
      </c>
      <c r="P70" s="2">
        <f t="shared" si="8"/>
        <v>14900</v>
      </c>
    </row>
    <row r="71" spans="1:16" ht="16.5" thickTop="1" thickBot="1" x14ac:dyDescent="0.3">
      <c r="C71" s="11" t="s">
        <v>26</v>
      </c>
      <c r="D71" s="2">
        <f t="shared" ref="D71:P71" si="9">40%*D69</f>
        <v>15950.400000000001</v>
      </c>
      <c r="E71" s="2">
        <f t="shared" si="9"/>
        <v>22200</v>
      </c>
      <c r="F71" s="2">
        <f t="shared" si="9"/>
        <v>24000</v>
      </c>
      <c r="G71" s="2">
        <f t="shared" si="9"/>
        <v>26000</v>
      </c>
      <c r="H71" s="2">
        <f t="shared" si="9"/>
        <v>48000</v>
      </c>
      <c r="I71" s="2">
        <f t="shared" si="9"/>
        <v>17649.2</v>
      </c>
      <c r="J71" s="2">
        <f t="shared" si="9"/>
        <v>13160</v>
      </c>
      <c r="K71" s="2">
        <f t="shared" si="9"/>
        <v>11940</v>
      </c>
      <c r="L71" s="2">
        <f t="shared" si="9"/>
        <v>31292</v>
      </c>
      <c r="M71" s="2">
        <f t="shared" si="9"/>
        <v>11800</v>
      </c>
      <c r="N71" s="2">
        <f t="shared" si="9"/>
        <v>17200</v>
      </c>
      <c r="O71" s="2">
        <f t="shared" si="9"/>
        <v>35949.200000000004</v>
      </c>
      <c r="P71" s="2">
        <f t="shared" si="9"/>
        <v>59600</v>
      </c>
    </row>
    <row r="72" spans="1:16" ht="16.5" thickTop="1" thickBot="1" x14ac:dyDescent="0.3">
      <c r="C72" s="11" t="s">
        <v>27</v>
      </c>
      <c r="D72" s="2">
        <f t="shared" ref="D72:P72" si="10">SUM(D69:D71)</f>
        <v>59814</v>
      </c>
      <c r="E72" s="2">
        <f t="shared" si="10"/>
        <v>83250</v>
      </c>
      <c r="F72" s="2">
        <f t="shared" si="10"/>
        <v>90000</v>
      </c>
      <c r="G72" s="2">
        <f t="shared" si="10"/>
        <v>97500</v>
      </c>
      <c r="H72" s="2">
        <f t="shared" si="10"/>
        <v>180000</v>
      </c>
      <c r="I72" s="2">
        <f t="shared" si="10"/>
        <v>66184.5</v>
      </c>
      <c r="J72" s="2">
        <f t="shared" si="10"/>
        <v>49350</v>
      </c>
      <c r="K72" s="2">
        <f t="shared" si="10"/>
        <v>44775</v>
      </c>
      <c r="L72" s="2">
        <f t="shared" si="10"/>
        <v>117345</v>
      </c>
      <c r="M72" s="2">
        <f t="shared" si="10"/>
        <v>44250</v>
      </c>
      <c r="N72" s="2">
        <f t="shared" si="10"/>
        <v>64500</v>
      </c>
      <c r="O72" s="2">
        <f t="shared" si="10"/>
        <v>134809.5</v>
      </c>
      <c r="P72" s="2">
        <f t="shared" si="10"/>
        <v>223500</v>
      </c>
    </row>
    <row r="73" spans="1:16" ht="15.75" thickTop="1" x14ac:dyDescent="0.25">
      <c r="C73" s="12" t="s">
        <v>28</v>
      </c>
      <c r="D73" s="2">
        <v>5</v>
      </c>
      <c r="E73" s="2">
        <v>1</v>
      </c>
      <c r="F73" s="2">
        <v>2</v>
      </c>
      <c r="G73" s="2">
        <v>3</v>
      </c>
      <c r="H73" s="2">
        <v>4</v>
      </c>
      <c r="I73" s="2">
        <v>3</v>
      </c>
      <c r="J73" s="2">
        <v>3</v>
      </c>
      <c r="K73" s="2">
        <v>2</v>
      </c>
      <c r="L73" s="2">
        <v>5</v>
      </c>
      <c r="M73" s="2">
        <v>5</v>
      </c>
      <c r="N73" s="2">
        <v>3</v>
      </c>
      <c r="O73" s="2">
        <v>3</v>
      </c>
      <c r="P73" s="2">
        <v>1</v>
      </c>
    </row>
    <row r="76" spans="1:16" ht="18.75" x14ac:dyDescent="0.3">
      <c r="A76" s="5" t="s">
        <v>51</v>
      </c>
    </row>
    <row r="77" spans="1:16" ht="15.75" thickBot="1" x14ac:dyDescent="0.3"/>
    <row r="78" spans="1:16" ht="15.75" thickTop="1" x14ac:dyDescent="0.25">
      <c r="C78" s="13" t="s">
        <v>49</v>
      </c>
      <c r="D78" s="13" t="s">
        <v>52</v>
      </c>
      <c r="F78" s="14" t="s">
        <v>19</v>
      </c>
      <c r="G78" s="15" t="s">
        <v>23</v>
      </c>
      <c r="H78" s="16" t="s">
        <v>22</v>
      </c>
    </row>
    <row r="79" spans="1:16" x14ac:dyDescent="0.25">
      <c r="C79" s="2" t="s">
        <v>29</v>
      </c>
      <c r="D79" s="2"/>
      <c r="F79" s="2">
        <v>5</v>
      </c>
      <c r="G79" s="2"/>
      <c r="H79" s="2"/>
    </row>
    <row r="80" spans="1:16" x14ac:dyDescent="0.25">
      <c r="C80" s="2" t="s">
        <v>50</v>
      </c>
      <c r="D80" s="2"/>
      <c r="F80" s="2">
        <v>9</v>
      </c>
      <c r="G80" s="2"/>
      <c r="H80" s="2"/>
    </row>
    <row r="81" spans="3:8" x14ac:dyDescent="0.25">
      <c r="C81" s="2" t="s">
        <v>43</v>
      </c>
      <c r="D81" s="2"/>
      <c r="F81" s="2">
        <v>12</v>
      </c>
      <c r="G81" s="2"/>
      <c r="H81" s="2"/>
    </row>
    <row r="82" spans="3:8" x14ac:dyDescent="0.25">
      <c r="C82" s="2" t="s">
        <v>46</v>
      </c>
      <c r="D82" s="2"/>
      <c r="F82" s="2">
        <v>8</v>
      </c>
      <c r="G82" s="2"/>
      <c r="H82" s="2"/>
    </row>
    <row r="83" spans="3:8" x14ac:dyDescent="0.25">
      <c r="C83" s="2" t="s">
        <v>32</v>
      </c>
      <c r="D83" s="2"/>
      <c r="F83" s="2">
        <v>1</v>
      </c>
      <c r="G83" s="2"/>
      <c r="H83" s="2"/>
    </row>
  </sheetData>
  <conditionalFormatting sqref="F4:O13">
    <cfRule type="expression" dxfId="2" priority="1">
      <formula>AND($F4=$A$4,F$3=$B$4)</formula>
    </cfRule>
  </conditionalFormatting>
  <dataValidations count="1">
    <dataValidation type="list" allowBlank="1" showInputMessage="1" showErrorMessage="1" sqref="D55" xr:uid="{7D18F518-C206-0A41-A3E8-B1D24969346A}">
      <formula1>$D$38:$L$38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355C-A206-EF41-ADC1-1B578B765997}">
  <dimension ref="A1:K16"/>
  <sheetViews>
    <sheetView showGridLines="0" topLeftCell="A7" zoomScale="160" zoomScaleNormal="160" workbookViewId="0">
      <selection activeCell="A16" sqref="A16"/>
    </sheetView>
  </sheetViews>
  <sheetFormatPr defaultColWidth="8.125" defaultRowHeight="10.5" x14ac:dyDescent="0.15"/>
  <cols>
    <col min="1" max="1" width="17.125" style="20" customWidth="1"/>
    <col min="2" max="2" width="35.5" style="20" customWidth="1"/>
    <col min="3" max="4" width="8.125" style="20"/>
    <col min="5" max="16384" width="8.125" style="18"/>
  </cols>
  <sheetData>
    <row r="1" spans="1:11" ht="25.5" x14ac:dyDescent="0.35">
      <c r="A1" s="42" t="s">
        <v>53</v>
      </c>
      <c r="B1" s="42"/>
      <c r="C1" s="42"/>
      <c r="D1" s="42"/>
      <c r="E1" s="17"/>
      <c r="F1" s="17"/>
      <c r="G1" s="17"/>
      <c r="H1" s="17"/>
      <c r="I1" s="17"/>
      <c r="J1" s="17"/>
      <c r="K1" s="17"/>
    </row>
    <row r="2" spans="1:11" ht="15" x14ac:dyDescent="0.2">
      <c r="A2" s="19"/>
    </row>
    <row r="3" spans="1:11" ht="15.75" x14ac:dyDescent="0.25">
      <c r="A3" s="21" t="s">
        <v>54</v>
      </c>
      <c r="B3" s="26" t="s">
        <v>94</v>
      </c>
    </row>
    <row r="4" spans="1:11" ht="15" x14ac:dyDescent="0.2">
      <c r="A4" s="23"/>
      <c r="B4" s="19"/>
    </row>
    <row r="5" spans="1:11" ht="16.5" thickBot="1" x14ac:dyDescent="0.3">
      <c r="A5" s="21" t="s">
        <v>58</v>
      </c>
      <c r="B5" s="22" t="str">
        <f>IFERROR(VLOOKUP($B$3,'Day 6 - Practice Source'!$A$1:$H$200,MATCH($A5,'Day 6 - Practice Source'!$A$1:$H$1,0),0),"")</f>
        <v>Melinda</v>
      </c>
    </row>
    <row r="6" spans="1:11" ht="16.5" thickTop="1" thickBot="1" x14ac:dyDescent="0.25">
      <c r="A6" s="23"/>
      <c r="B6" s="22" t="str">
        <f>IFERROR(VLOOKUP($B$3,'Day 6 - Practice Source'!$A$1:$H$200,MATCH($A6,'Day 6 - Practice Source'!$A$1:$H$1,0),0),"")</f>
        <v/>
      </c>
    </row>
    <row r="7" spans="1:11" ht="17.25" thickTop="1" thickBot="1" x14ac:dyDescent="0.3">
      <c r="A7" s="21" t="s">
        <v>60</v>
      </c>
      <c r="B7" s="22" t="str">
        <f>IFERROR(VLOOKUP($B$3,'Day 6 - Practice Source'!$A$1:$H$200,MATCH($A7,'Day 6 - Practice Source'!$A$1:$H$1,0),0),"")</f>
        <v>785-48-2491</v>
      </c>
    </row>
    <row r="8" spans="1:11" ht="16.5" thickTop="1" thickBot="1" x14ac:dyDescent="0.25">
      <c r="A8" s="23"/>
      <c r="B8" s="22" t="str">
        <f>IFERROR(VLOOKUP($B$3,'Day 6 - Practice Source'!$A$1:$H$200,MATCH($A8,'Day 6 - Practice Source'!$A$1:$H$1,0),0),"")</f>
        <v/>
      </c>
    </row>
    <row r="9" spans="1:11" ht="17.25" thickTop="1" thickBot="1" x14ac:dyDescent="0.3">
      <c r="A9" s="21" t="s">
        <v>55</v>
      </c>
      <c r="B9" s="22" t="str">
        <f>IFERROR(VLOOKUP($B$3,'Day 6 - Practice Source'!$A$1:$H$200,MATCH($A9,'Day 6 - Practice Source'!$A$1:$H$1,0),0),"")</f>
        <v>East</v>
      </c>
    </row>
    <row r="10" spans="1:11" ht="16.5" thickTop="1" thickBot="1" x14ac:dyDescent="0.25">
      <c r="A10" s="23"/>
      <c r="B10" s="22" t="str">
        <f>IFERROR(VLOOKUP($B$3,'Day 6 - Practice Source'!$A$1:$H$200,MATCH($A10,'Day 6 - Practice Source'!$A$1:$H$1,0),0),"")</f>
        <v/>
      </c>
    </row>
    <row r="11" spans="1:11" ht="17.25" thickTop="1" thickBot="1" x14ac:dyDescent="0.3">
      <c r="A11" s="21" t="s">
        <v>56</v>
      </c>
      <c r="B11" s="22">
        <f>IFERROR(VLOOKUP($B$3,'Day 6 - Practice Source'!$A$1:$H$200,MATCH($A11,'Day 6 - Practice Source'!$A$1:$H$1,0),0),"")</f>
        <v>32000</v>
      </c>
    </row>
    <row r="12" spans="1:11" ht="16.5" thickTop="1" thickBot="1" x14ac:dyDescent="0.25">
      <c r="A12" s="23"/>
      <c r="B12" s="22" t="str">
        <f>IFERROR(VLOOKUP($B$3,'Day 6 - Practice Source'!$A$1:$H$200,MATCH($A12,'Day 6 - Practice Source'!$A$1:$H$1,0),0),"")</f>
        <v/>
      </c>
    </row>
    <row r="13" spans="1:11" ht="17.25" thickTop="1" thickBot="1" x14ac:dyDescent="0.3">
      <c r="A13" s="21" t="s">
        <v>22</v>
      </c>
      <c r="B13" s="22" t="str">
        <f>IFERROR(VLOOKUP($B$3,'Day 6 - Practice Source'!$A$1:$H$200,MATCH($A13,'Day 6 - Practice Source'!$A$1:$H$1,0),0),"")</f>
        <v>Accounts</v>
      </c>
    </row>
    <row r="14" spans="1:11" ht="16.5" thickTop="1" thickBot="1" x14ac:dyDescent="0.25">
      <c r="A14" s="23"/>
      <c r="B14" s="22" t="str">
        <f>IFERROR(VLOOKUP($B$3,'Day 6 - Practice Source'!$A$1:$H$200,MATCH($A14,'Day 6 - Practice Source'!$A$1:$H$1,0),0),"")</f>
        <v/>
      </c>
    </row>
    <row r="15" spans="1:11" ht="17.25" thickTop="1" thickBot="1" x14ac:dyDescent="0.3">
      <c r="A15" s="21" t="s">
        <v>582</v>
      </c>
      <c r="B15" s="22">
        <f>IFERROR(VLOOKUP($B$3,'Day 6 - Practice Source'!$A$1:$H$200,MATCH($A15,'Day 6 - Practice Source'!$A$1:$H$1,0),0),"")</f>
        <v>37803</v>
      </c>
    </row>
    <row r="16" spans="1:11" ht="11.25" thickTop="1" x14ac:dyDescent="0.15"/>
  </sheetData>
  <mergeCells count="1">
    <mergeCell ref="A1:D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93B47-F596-4944-B3F0-735BFB6EA2C2}">
  <dimension ref="A3:C31"/>
  <sheetViews>
    <sheetView workbookViewId="0">
      <selection activeCell="C3" sqref="C3"/>
    </sheetView>
  </sheetViews>
  <sheetFormatPr defaultRowHeight="15.75" x14ac:dyDescent="0.25"/>
  <cols>
    <col min="1" max="1" width="18.125" bestFit="1" customWidth="1"/>
    <col min="2" max="2" width="14.75" bestFit="1" customWidth="1"/>
    <col min="3" max="3" width="19.125" bestFit="1" customWidth="1"/>
  </cols>
  <sheetData>
    <row r="3" spans="1:3" x14ac:dyDescent="0.25">
      <c r="A3" s="30" t="s">
        <v>574</v>
      </c>
      <c r="B3" t="s">
        <v>576</v>
      </c>
      <c r="C3" t="s">
        <v>577</v>
      </c>
    </row>
    <row r="4" spans="1:3" x14ac:dyDescent="0.25">
      <c r="A4" s="31" t="s">
        <v>30</v>
      </c>
      <c r="B4" s="32">
        <v>2644000</v>
      </c>
      <c r="C4" s="32">
        <v>66100</v>
      </c>
    </row>
    <row r="5" spans="1:3" x14ac:dyDescent="0.25">
      <c r="A5" s="33" t="s">
        <v>81</v>
      </c>
      <c r="B5" s="32">
        <v>584000</v>
      </c>
      <c r="C5" s="32">
        <v>64888.888888888891</v>
      </c>
    </row>
    <row r="6" spans="1:3" x14ac:dyDescent="0.25">
      <c r="A6" s="33" t="s">
        <v>76</v>
      </c>
      <c r="B6" s="32">
        <v>692000</v>
      </c>
      <c r="C6" s="32">
        <v>69200</v>
      </c>
    </row>
    <row r="7" spans="1:3" x14ac:dyDescent="0.25">
      <c r="A7" s="33" t="s">
        <v>66</v>
      </c>
      <c r="B7" s="32">
        <v>661000</v>
      </c>
      <c r="C7" s="32">
        <v>66100</v>
      </c>
    </row>
    <row r="8" spans="1:3" x14ac:dyDescent="0.25">
      <c r="A8" s="33" t="s">
        <v>71</v>
      </c>
      <c r="B8" s="32">
        <v>707000</v>
      </c>
      <c r="C8" s="32">
        <v>64272.727272727272</v>
      </c>
    </row>
    <row r="9" spans="1:3" x14ac:dyDescent="0.25">
      <c r="A9" s="31" t="s">
        <v>118</v>
      </c>
      <c r="B9" s="32">
        <v>2691000</v>
      </c>
      <c r="C9" s="32">
        <v>67275</v>
      </c>
    </row>
    <row r="10" spans="1:3" x14ac:dyDescent="0.25">
      <c r="A10" s="33" t="s">
        <v>81</v>
      </c>
      <c r="B10" s="32">
        <v>555000</v>
      </c>
      <c r="C10" s="32">
        <v>61666.666666666664</v>
      </c>
    </row>
    <row r="11" spans="1:3" x14ac:dyDescent="0.25">
      <c r="A11" s="33" t="s">
        <v>76</v>
      </c>
      <c r="B11" s="32">
        <v>888000</v>
      </c>
      <c r="C11" s="32">
        <v>74000</v>
      </c>
    </row>
    <row r="12" spans="1:3" x14ac:dyDescent="0.25">
      <c r="A12" s="33" t="s">
        <v>66</v>
      </c>
      <c r="B12" s="32">
        <v>682000</v>
      </c>
      <c r="C12" s="32">
        <v>68200</v>
      </c>
    </row>
    <row r="13" spans="1:3" x14ac:dyDescent="0.25">
      <c r="A13" s="33" t="s">
        <v>71</v>
      </c>
      <c r="B13" s="32">
        <v>566000</v>
      </c>
      <c r="C13" s="32">
        <v>62888.888888888891</v>
      </c>
    </row>
    <row r="14" spans="1:3" x14ac:dyDescent="0.25">
      <c r="A14" s="31" t="s">
        <v>468</v>
      </c>
      <c r="B14" s="32">
        <v>86000</v>
      </c>
      <c r="C14" s="32">
        <v>86000</v>
      </c>
    </row>
    <row r="15" spans="1:3" x14ac:dyDescent="0.25">
      <c r="A15" s="33" t="s">
        <v>76</v>
      </c>
      <c r="B15" s="32">
        <v>86000</v>
      </c>
      <c r="C15" s="32">
        <v>86000</v>
      </c>
    </row>
    <row r="16" spans="1:3" x14ac:dyDescent="0.25">
      <c r="A16" s="31" t="s">
        <v>114</v>
      </c>
      <c r="B16" s="32">
        <v>2692000</v>
      </c>
      <c r="C16" s="32">
        <v>69025.641025641031</v>
      </c>
    </row>
    <row r="17" spans="1:3" x14ac:dyDescent="0.25">
      <c r="A17" s="33" t="s">
        <v>81</v>
      </c>
      <c r="B17" s="32">
        <v>928000</v>
      </c>
      <c r="C17" s="32">
        <v>71384.61538461539</v>
      </c>
    </row>
    <row r="18" spans="1:3" x14ac:dyDescent="0.25">
      <c r="A18" s="33" t="s">
        <v>76</v>
      </c>
      <c r="B18" s="32">
        <v>642000</v>
      </c>
      <c r="C18" s="32">
        <v>71333.333333333328</v>
      </c>
    </row>
    <row r="19" spans="1:3" x14ac:dyDescent="0.25">
      <c r="A19" s="33" t="s">
        <v>66</v>
      </c>
      <c r="B19" s="32">
        <v>519000</v>
      </c>
      <c r="C19" s="32">
        <v>64875</v>
      </c>
    </row>
    <row r="20" spans="1:3" x14ac:dyDescent="0.25">
      <c r="A20" s="33" t="s">
        <v>71</v>
      </c>
      <c r="B20" s="32">
        <v>603000</v>
      </c>
      <c r="C20" s="32">
        <v>67000</v>
      </c>
    </row>
    <row r="21" spans="1:3" x14ac:dyDescent="0.25">
      <c r="A21" s="31" t="s">
        <v>104</v>
      </c>
      <c r="B21" s="32">
        <v>2556000</v>
      </c>
      <c r="C21" s="32">
        <v>67263.15789473684</v>
      </c>
    </row>
    <row r="22" spans="1:3" x14ac:dyDescent="0.25">
      <c r="A22" s="33" t="s">
        <v>81</v>
      </c>
      <c r="B22" s="32">
        <v>683000</v>
      </c>
      <c r="C22" s="32">
        <v>68300</v>
      </c>
    </row>
    <row r="23" spans="1:3" x14ac:dyDescent="0.25">
      <c r="A23" s="33" t="s">
        <v>76</v>
      </c>
      <c r="B23" s="32">
        <v>532000</v>
      </c>
      <c r="C23" s="32">
        <v>66500</v>
      </c>
    </row>
    <row r="24" spans="1:3" x14ac:dyDescent="0.25">
      <c r="A24" s="33" t="s">
        <v>66</v>
      </c>
      <c r="B24" s="32">
        <v>690000</v>
      </c>
      <c r="C24" s="32">
        <v>69000</v>
      </c>
    </row>
    <row r="25" spans="1:3" x14ac:dyDescent="0.25">
      <c r="A25" s="33" t="s">
        <v>71</v>
      </c>
      <c r="B25" s="32">
        <v>651000</v>
      </c>
      <c r="C25" s="32">
        <v>65100</v>
      </c>
    </row>
    <row r="26" spans="1:3" x14ac:dyDescent="0.25">
      <c r="A26" s="31" t="s">
        <v>109</v>
      </c>
      <c r="B26" s="32">
        <v>3110000</v>
      </c>
      <c r="C26" s="32">
        <v>75853.658536585368</v>
      </c>
    </row>
    <row r="27" spans="1:3" x14ac:dyDescent="0.25">
      <c r="A27" s="33" t="s">
        <v>81</v>
      </c>
      <c r="B27" s="32">
        <v>774000</v>
      </c>
      <c r="C27" s="32">
        <v>77400</v>
      </c>
    </row>
    <row r="28" spans="1:3" x14ac:dyDescent="0.25">
      <c r="A28" s="33" t="s">
        <v>76</v>
      </c>
      <c r="B28" s="32">
        <v>923000</v>
      </c>
      <c r="C28" s="32">
        <v>76916.666666666672</v>
      </c>
    </row>
    <row r="29" spans="1:3" x14ac:dyDescent="0.25">
      <c r="A29" s="33" t="s">
        <v>66</v>
      </c>
      <c r="B29" s="32">
        <v>749000</v>
      </c>
      <c r="C29" s="32">
        <v>74900</v>
      </c>
    </row>
    <row r="30" spans="1:3" x14ac:dyDescent="0.25">
      <c r="A30" s="33" t="s">
        <v>71</v>
      </c>
      <c r="B30" s="32">
        <v>664000</v>
      </c>
      <c r="C30" s="32">
        <v>73777.777777777781</v>
      </c>
    </row>
    <row r="31" spans="1:3" x14ac:dyDescent="0.25">
      <c r="A31" s="31" t="s">
        <v>575</v>
      </c>
      <c r="B31" s="32">
        <v>13779000</v>
      </c>
      <c r="C31" s="32">
        <v>69241.206030150759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3BF3-4D10-C74E-BE67-598572174308}">
  <dimension ref="A1:H200"/>
  <sheetViews>
    <sheetView zoomScaleNormal="204" zoomScaleSheetLayoutView="206" workbookViewId="0">
      <selection activeCell="K9" sqref="K9"/>
    </sheetView>
  </sheetViews>
  <sheetFormatPr defaultColWidth="8.125" defaultRowHeight="12.75" x14ac:dyDescent="0.2"/>
  <cols>
    <col min="1" max="1" width="13.5" style="25" customWidth="1"/>
    <col min="2" max="5" width="12.375" style="25" customWidth="1"/>
    <col min="6" max="6" width="16.875" style="25" customWidth="1"/>
    <col min="7" max="8" width="12.375" style="25" customWidth="1"/>
    <col min="9" max="16384" width="8.125" style="25"/>
  </cols>
  <sheetData>
    <row r="1" spans="1:8" ht="13.5" customHeight="1" x14ac:dyDescent="0.2">
      <c r="A1" s="24" t="s">
        <v>57</v>
      </c>
      <c r="B1" s="24" t="s">
        <v>58</v>
      </c>
      <c r="C1" s="24" t="s">
        <v>59</v>
      </c>
      <c r="D1" s="24" t="s">
        <v>60</v>
      </c>
      <c r="E1" s="24" t="s">
        <v>55</v>
      </c>
      <c r="F1" s="24" t="s">
        <v>22</v>
      </c>
      <c r="G1" s="24" t="s">
        <v>56</v>
      </c>
      <c r="H1" s="24" t="s">
        <v>61</v>
      </c>
    </row>
    <row r="2" spans="1:8" ht="13.5" customHeight="1" x14ac:dyDescent="0.2">
      <c r="A2" s="26" t="s">
        <v>62</v>
      </c>
      <c r="B2" s="26" t="s">
        <v>63</v>
      </c>
      <c r="C2" s="26" t="s">
        <v>64</v>
      </c>
      <c r="D2" s="26" t="s">
        <v>65</v>
      </c>
      <c r="E2" s="26" t="s">
        <v>66</v>
      </c>
      <c r="F2" s="26" t="s">
        <v>30</v>
      </c>
      <c r="G2" s="27">
        <v>45000</v>
      </c>
      <c r="H2" s="28">
        <v>36739</v>
      </c>
    </row>
    <row r="3" spans="1:8" ht="13.5" customHeight="1" x14ac:dyDescent="0.2">
      <c r="A3" s="26" t="s">
        <v>67</v>
      </c>
      <c r="B3" s="26" t="s">
        <v>68</v>
      </c>
      <c r="C3" s="26" t="s">
        <v>69</v>
      </c>
      <c r="D3" s="26" t="s">
        <v>70</v>
      </c>
      <c r="E3" s="26" t="s">
        <v>71</v>
      </c>
      <c r="F3" s="26" t="s">
        <v>30</v>
      </c>
      <c r="G3" s="27">
        <v>32000</v>
      </c>
      <c r="H3" s="28">
        <v>36892</v>
      </c>
    </row>
    <row r="4" spans="1:8" ht="13.5" customHeight="1" x14ac:dyDescent="0.2">
      <c r="A4" s="26" t="s">
        <v>72</v>
      </c>
      <c r="B4" s="26" t="s">
        <v>73</v>
      </c>
      <c r="C4" s="26" t="s">
        <v>74</v>
      </c>
      <c r="D4" s="26" t="s">
        <v>75</v>
      </c>
      <c r="E4" s="26" t="s">
        <v>76</v>
      </c>
      <c r="F4" s="26" t="s">
        <v>30</v>
      </c>
      <c r="G4" s="27">
        <v>32000</v>
      </c>
      <c r="H4" s="28">
        <v>37043</v>
      </c>
    </row>
    <row r="5" spans="1:8" ht="13.5" customHeight="1" x14ac:dyDescent="0.2">
      <c r="A5" s="26" t="s">
        <v>77</v>
      </c>
      <c r="B5" s="26" t="s">
        <v>78</v>
      </c>
      <c r="C5" s="26" t="s">
        <v>79</v>
      </c>
      <c r="D5" s="26" t="s">
        <v>80</v>
      </c>
      <c r="E5" s="26" t="s">
        <v>81</v>
      </c>
      <c r="F5" s="26" t="s">
        <v>30</v>
      </c>
      <c r="G5" s="27">
        <v>32000</v>
      </c>
      <c r="H5" s="28">
        <v>37196</v>
      </c>
    </row>
    <row r="6" spans="1:8" ht="13.5" customHeight="1" x14ac:dyDescent="0.2">
      <c r="A6" s="26" t="s">
        <v>82</v>
      </c>
      <c r="B6" s="26" t="s">
        <v>83</v>
      </c>
      <c r="C6" s="26" t="s">
        <v>84</v>
      </c>
      <c r="D6" s="26" t="s">
        <v>85</v>
      </c>
      <c r="E6" s="26" t="s">
        <v>66</v>
      </c>
      <c r="F6" s="26" t="s">
        <v>30</v>
      </c>
      <c r="G6" s="27">
        <v>32000</v>
      </c>
      <c r="H6" s="28">
        <v>37347</v>
      </c>
    </row>
    <row r="7" spans="1:8" ht="13.5" customHeight="1" x14ac:dyDescent="0.2">
      <c r="A7" s="26" t="s">
        <v>86</v>
      </c>
      <c r="B7" s="26" t="s">
        <v>87</v>
      </c>
      <c r="C7" s="26" t="s">
        <v>88</v>
      </c>
      <c r="D7" s="26" t="s">
        <v>89</v>
      </c>
      <c r="E7" s="26" t="s">
        <v>71</v>
      </c>
      <c r="F7" s="26" t="s">
        <v>30</v>
      </c>
      <c r="G7" s="27">
        <v>32000</v>
      </c>
      <c r="H7" s="28">
        <v>37500</v>
      </c>
    </row>
    <row r="8" spans="1:8" ht="13.5" customHeight="1" x14ac:dyDescent="0.2">
      <c r="A8" s="26" t="s">
        <v>90</v>
      </c>
      <c r="B8" s="26" t="s">
        <v>91</v>
      </c>
      <c r="C8" s="26" t="s">
        <v>92</v>
      </c>
      <c r="D8" s="26" t="s">
        <v>93</v>
      </c>
      <c r="E8" s="26" t="s">
        <v>76</v>
      </c>
      <c r="F8" s="26" t="s">
        <v>30</v>
      </c>
      <c r="G8" s="27">
        <v>32000</v>
      </c>
      <c r="H8" s="28">
        <v>37653</v>
      </c>
    </row>
    <row r="9" spans="1:8" ht="13.5" customHeight="1" x14ac:dyDescent="0.2">
      <c r="A9" s="26" t="s">
        <v>94</v>
      </c>
      <c r="B9" s="26" t="s">
        <v>95</v>
      </c>
      <c r="C9" s="26" t="s">
        <v>79</v>
      </c>
      <c r="D9" s="26" t="s">
        <v>96</v>
      </c>
      <c r="E9" s="26" t="s">
        <v>81</v>
      </c>
      <c r="F9" s="26" t="s">
        <v>30</v>
      </c>
      <c r="G9" s="27">
        <v>32000</v>
      </c>
      <c r="H9" s="28">
        <v>37803</v>
      </c>
    </row>
    <row r="10" spans="1:8" ht="13.5" customHeight="1" x14ac:dyDescent="0.2">
      <c r="A10" s="26" t="s">
        <v>97</v>
      </c>
      <c r="B10" s="26" t="s">
        <v>98</v>
      </c>
      <c r="C10" s="26" t="s">
        <v>84</v>
      </c>
      <c r="D10" s="26" t="s">
        <v>99</v>
      </c>
      <c r="E10" s="26" t="s">
        <v>66</v>
      </c>
      <c r="F10" s="26" t="s">
        <v>30</v>
      </c>
      <c r="G10" s="27">
        <v>32000</v>
      </c>
      <c r="H10" s="28">
        <v>37956</v>
      </c>
    </row>
    <row r="11" spans="1:8" ht="13.5" customHeight="1" x14ac:dyDescent="0.2">
      <c r="A11" s="26" t="s">
        <v>100</v>
      </c>
      <c r="B11" s="26" t="s">
        <v>101</v>
      </c>
      <c r="C11" s="26" t="s">
        <v>102</v>
      </c>
      <c r="D11" s="26" t="s">
        <v>103</v>
      </c>
      <c r="E11" s="26" t="s">
        <v>66</v>
      </c>
      <c r="F11" s="26" t="s">
        <v>104</v>
      </c>
      <c r="G11" s="27">
        <v>32000</v>
      </c>
      <c r="H11" s="28">
        <v>38078</v>
      </c>
    </row>
    <row r="12" spans="1:8" ht="13.5" customHeight="1" x14ac:dyDescent="0.2">
      <c r="A12" s="26" t="s">
        <v>105</v>
      </c>
      <c r="B12" s="26" t="s">
        <v>106</v>
      </c>
      <c r="C12" s="26" t="s">
        <v>107</v>
      </c>
      <c r="D12" s="26" t="s">
        <v>108</v>
      </c>
      <c r="E12" s="26" t="s">
        <v>66</v>
      </c>
      <c r="F12" s="26" t="s">
        <v>109</v>
      </c>
      <c r="G12" s="27">
        <v>32000</v>
      </c>
      <c r="H12" s="28">
        <v>38200</v>
      </c>
    </row>
    <row r="13" spans="1:8" ht="13.5" customHeight="1" x14ac:dyDescent="0.2">
      <c r="A13" s="26" t="s">
        <v>110</v>
      </c>
      <c r="B13" s="26" t="s">
        <v>111</v>
      </c>
      <c r="C13" s="26" t="s">
        <v>112</v>
      </c>
      <c r="D13" s="26" t="s">
        <v>113</v>
      </c>
      <c r="E13" s="26" t="s">
        <v>66</v>
      </c>
      <c r="F13" s="26" t="s">
        <v>114</v>
      </c>
      <c r="G13" s="27">
        <v>32000</v>
      </c>
      <c r="H13" s="28">
        <v>38322</v>
      </c>
    </row>
    <row r="14" spans="1:8" ht="13.5" customHeight="1" x14ac:dyDescent="0.2">
      <c r="A14" s="26" t="s">
        <v>115</v>
      </c>
      <c r="B14" s="26" t="s">
        <v>83</v>
      </c>
      <c r="C14" s="26" t="s">
        <v>116</v>
      </c>
      <c r="D14" s="26" t="s">
        <v>117</v>
      </c>
      <c r="E14" s="26" t="s">
        <v>66</v>
      </c>
      <c r="F14" s="26" t="s">
        <v>118</v>
      </c>
      <c r="G14" s="27">
        <v>32000</v>
      </c>
      <c r="H14" s="28">
        <v>38443</v>
      </c>
    </row>
    <row r="15" spans="1:8" ht="13.5" customHeight="1" x14ac:dyDescent="0.2">
      <c r="A15" s="26" t="s">
        <v>119</v>
      </c>
      <c r="B15" s="26" t="s">
        <v>120</v>
      </c>
      <c r="C15" s="26" t="s">
        <v>121</v>
      </c>
      <c r="D15" s="26" t="s">
        <v>122</v>
      </c>
      <c r="E15" s="26" t="s">
        <v>66</v>
      </c>
      <c r="F15" s="26" t="s">
        <v>30</v>
      </c>
      <c r="G15" s="27">
        <v>32000</v>
      </c>
      <c r="H15" s="28">
        <v>38565</v>
      </c>
    </row>
    <row r="16" spans="1:8" ht="13.5" customHeight="1" x14ac:dyDescent="0.2">
      <c r="A16" s="26" t="s">
        <v>123</v>
      </c>
      <c r="B16" s="26" t="s">
        <v>124</v>
      </c>
      <c r="C16" s="26" t="s">
        <v>125</v>
      </c>
      <c r="D16" s="26" t="s">
        <v>126</v>
      </c>
      <c r="E16" s="26" t="s">
        <v>66</v>
      </c>
      <c r="F16" s="26" t="s">
        <v>104</v>
      </c>
      <c r="G16" s="27">
        <v>32000</v>
      </c>
      <c r="H16" s="28">
        <v>38687</v>
      </c>
    </row>
    <row r="17" spans="1:8" ht="13.5" customHeight="1" x14ac:dyDescent="0.2">
      <c r="A17" s="26" t="s">
        <v>127</v>
      </c>
      <c r="B17" s="26" t="s">
        <v>128</v>
      </c>
      <c r="C17" s="26" t="s">
        <v>129</v>
      </c>
      <c r="D17" s="26" t="s">
        <v>130</v>
      </c>
      <c r="E17" s="26" t="s">
        <v>66</v>
      </c>
      <c r="F17" s="26" t="s">
        <v>109</v>
      </c>
      <c r="G17" s="27">
        <v>32000</v>
      </c>
      <c r="H17" s="28">
        <v>35895</v>
      </c>
    </row>
    <row r="18" spans="1:8" ht="13.5" customHeight="1" x14ac:dyDescent="0.2">
      <c r="A18" s="26" t="s">
        <v>131</v>
      </c>
      <c r="B18" s="26" t="s">
        <v>132</v>
      </c>
      <c r="C18" s="26" t="s">
        <v>128</v>
      </c>
      <c r="D18" s="26" t="s">
        <v>133</v>
      </c>
      <c r="E18" s="26" t="s">
        <v>66</v>
      </c>
      <c r="F18" s="26" t="s">
        <v>114</v>
      </c>
      <c r="G18" s="27">
        <v>32000</v>
      </c>
      <c r="H18" s="28">
        <v>36017</v>
      </c>
    </row>
    <row r="19" spans="1:8" ht="13.5" customHeight="1" x14ac:dyDescent="0.2">
      <c r="A19" s="26" t="s">
        <v>134</v>
      </c>
      <c r="B19" s="26" t="s">
        <v>98</v>
      </c>
      <c r="C19" s="26" t="s">
        <v>135</v>
      </c>
      <c r="D19" s="26" t="s">
        <v>136</v>
      </c>
      <c r="E19" s="26" t="s">
        <v>66</v>
      </c>
      <c r="F19" s="26" t="s">
        <v>118</v>
      </c>
      <c r="G19" s="27">
        <v>32000</v>
      </c>
      <c r="H19" s="28">
        <v>36139</v>
      </c>
    </row>
    <row r="20" spans="1:8" ht="13.5" customHeight="1" x14ac:dyDescent="0.2">
      <c r="A20" s="26" t="s">
        <v>137</v>
      </c>
      <c r="B20" s="26" t="s">
        <v>138</v>
      </c>
      <c r="C20" s="26" t="s">
        <v>121</v>
      </c>
      <c r="D20" s="26" t="s">
        <v>139</v>
      </c>
      <c r="E20" s="26" t="s">
        <v>71</v>
      </c>
      <c r="F20" s="26" t="s">
        <v>118</v>
      </c>
      <c r="G20" s="27">
        <v>34000</v>
      </c>
      <c r="H20" s="28">
        <v>36770</v>
      </c>
    </row>
    <row r="21" spans="1:8" ht="13.5" customHeight="1" x14ac:dyDescent="0.2">
      <c r="A21" s="26" t="s">
        <v>140</v>
      </c>
      <c r="B21" s="26" t="s">
        <v>141</v>
      </c>
      <c r="C21" s="26" t="s">
        <v>69</v>
      </c>
      <c r="D21" s="26" t="s">
        <v>142</v>
      </c>
      <c r="E21" s="26" t="s">
        <v>76</v>
      </c>
      <c r="F21" s="26" t="s">
        <v>118</v>
      </c>
      <c r="G21" s="27">
        <v>34000</v>
      </c>
      <c r="H21" s="28">
        <v>36923</v>
      </c>
    </row>
    <row r="22" spans="1:8" ht="13.5" customHeight="1" x14ac:dyDescent="0.2">
      <c r="A22" s="26" t="s">
        <v>143</v>
      </c>
      <c r="B22" s="26" t="s">
        <v>144</v>
      </c>
      <c r="C22" s="26" t="s">
        <v>135</v>
      </c>
      <c r="D22" s="26" t="s">
        <v>145</v>
      </c>
      <c r="E22" s="26" t="s">
        <v>81</v>
      </c>
      <c r="F22" s="26" t="s">
        <v>118</v>
      </c>
      <c r="G22" s="27">
        <v>34000</v>
      </c>
      <c r="H22" s="28">
        <v>37073</v>
      </c>
    </row>
    <row r="23" spans="1:8" ht="13.5" customHeight="1" x14ac:dyDescent="0.2">
      <c r="A23" s="26" t="s">
        <v>146</v>
      </c>
      <c r="B23" s="26" t="s">
        <v>147</v>
      </c>
      <c r="C23" s="26" t="s">
        <v>148</v>
      </c>
      <c r="D23" s="26" t="s">
        <v>149</v>
      </c>
      <c r="E23" s="26" t="s">
        <v>66</v>
      </c>
      <c r="F23" s="26" t="s">
        <v>118</v>
      </c>
      <c r="G23" s="27">
        <v>34000</v>
      </c>
      <c r="H23" s="28">
        <v>37226</v>
      </c>
    </row>
    <row r="24" spans="1:8" ht="13.5" customHeight="1" x14ac:dyDescent="0.2">
      <c r="A24" s="26" t="s">
        <v>150</v>
      </c>
      <c r="B24" s="26" t="s">
        <v>151</v>
      </c>
      <c r="C24" s="26" t="s">
        <v>152</v>
      </c>
      <c r="D24" s="26" t="s">
        <v>153</v>
      </c>
      <c r="E24" s="26" t="s">
        <v>71</v>
      </c>
      <c r="F24" s="26" t="s">
        <v>118</v>
      </c>
      <c r="G24" s="27">
        <v>34000</v>
      </c>
      <c r="H24" s="28">
        <v>37377</v>
      </c>
    </row>
    <row r="25" spans="1:8" ht="13.5" customHeight="1" x14ac:dyDescent="0.2">
      <c r="A25" s="26" t="s">
        <v>154</v>
      </c>
      <c r="B25" s="26" t="s">
        <v>155</v>
      </c>
      <c r="C25" s="26" t="s">
        <v>156</v>
      </c>
      <c r="D25" s="26" t="s">
        <v>157</v>
      </c>
      <c r="E25" s="26" t="s">
        <v>76</v>
      </c>
      <c r="F25" s="26" t="s">
        <v>118</v>
      </c>
      <c r="G25" s="27">
        <v>34000</v>
      </c>
      <c r="H25" s="28">
        <v>37530</v>
      </c>
    </row>
    <row r="26" spans="1:8" ht="13.5" customHeight="1" x14ac:dyDescent="0.2">
      <c r="A26" s="26" t="s">
        <v>158</v>
      </c>
      <c r="B26" s="26" t="s">
        <v>159</v>
      </c>
      <c r="C26" s="26" t="s">
        <v>69</v>
      </c>
      <c r="D26" s="26" t="s">
        <v>160</v>
      </c>
      <c r="E26" s="26" t="s">
        <v>81</v>
      </c>
      <c r="F26" s="26" t="s">
        <v>118</v>
      </c>
      <c r="G26" s="27">
        <v>34000</v>
      </c>
      <c r="H26" s="28">
        <v>37681</v>
      </c>
    </row>
    <row r="27" spans="1:8" ht="13.5" customHeight="1" x14ac:dyDescent="0.2">
      <c r="A27" s="26" t="s">
        <v>161</v>
      </c>
      <c r="B27" s="26" t="s">
        <v>132</v>
      </c>
      <c r="C27" s="26" t="s">
        <v>148</v>
      </c>
      <c r="D27" s="26" t="s">
        <v>162</v>
      </c>
      <c r="E27" s="26" t="s">
        <v>66</v>
      </c>
      <c r="F27" s="26" t="s">
        <v>118</v>
      </c>
      <c r="G27" s="27">
        <v>34000</v>
      </c>
      <c r="H27" s="28">
        <v>37834</v>
      </c>
    </row>
    <row r="28" spans="1:8" ht="13.5" customHeight="1" x14ac:dyDescent="0.2">
      <c r="A28" s="26" t="s">
        <v>163</v>
      </c>
      <c r="B28" s="26" t="s">
        <v>164</v>
      </c>
      <c r="C28" s="26" t="s">
        <v>152</v>
      </c>
      <c r="D28" s="26" t="s">
        <v>165</v>
      </c>
      <c r="E28" s="26" t="s">
        <v>71</v>
      </c>
      <c r="F28" s="26" t="s">
        <v>118</v>
      </c>
      <c r="G28" s="27">
        <v>34000</v>
      </c>
      <c r="H28" s="28">
        <v>37987</v>
      </c>
    </row>
    <row r="29" spans="1:8" ht="13.5" customHeight="1" x14ac:dyDescent="0.2">
      <c r="A29" s="26" t="s">
        <v>166</v>
      </c>
      <c r="B29" s="26" t="s">
        <v>167</v>
      </c>
      <c r="C29" s="26" t="s">
        <v>88</v>
      </c>
      <c r="D29" s="26" t="s">
        <v>168</v>
      </c>
      <c r="E29" s="26" t="s">
        <v>71</v>
      </c>
      <c r="F29" s="26" t="s">
        <v>30</v>
      </c>
      <c r="G29" s="27">
        <v>34000</v>
      </c>
      <c r="H29" s="28">
        <v>38108</v>
      </c>
    </row>
    <row r="30" spans="1:8" ht="13.5" customHeight="1" x14ac:dyDescent="0.2">
      <c r="A30" s="26" t="s">
        <v>169</v>
      </c>
      <c r="B30" s="26" t="s">
        <v>170</v>
      </c>
      <c r="C30" s="26" t="s">
        <v>171</v>
      </c>
      <c r="D30" s="26" t="s">
        <v>172</v>
      </c>
      <c r="E30" s="26" t="s">
        <v>71</v>
      </c>
      <c r="F30" s="26" t="s">
        <v>104</v>
      </c>
      <c r="G30" s="27">
        <v>34000</v>
      </c>
      <c r="H30" s="28">
        <v>38231</v>
      </c>
    </row>
    <row r="31" spans="1:8" ht="13.5" customHeight="1" x14ac:dyDescent="0.2">
      <c r="A31" s="26" t="s">
        <v>173</v>
      </c>
      <c r="B31" s="26" t="s">
        <v>174</v>
      </c>
      <c r="C31" s="26" t="s">
        <v>132</v>
      </c>
      <c r="D31" s="26" t="s">
        <v>175</v>
      </c>
      <c r="E31" s="26" t="s">
        <v>71</v>
      </c>
      <c r="F31" s="26" t="s">
        <v>109</v>
      </c>
      <c r="G31" s="27">
        <v>34000</v>
      </c>
      <c r="H31" s="28">
        <v>38353</v>
      </c>
    </row>
    <row r="32" spans="1:8" ht="13.5" customHeight="1" x14ac:dyDescent="0.2">
      <c r="A32" s="26" t="s">
        <v>176</v>
      </c>
      <c r="B32" s="26" t="s">
        <v>151</v>
      </c>
      <c r="C32" s="26" t="s">
        <v>177</v>
      </c>
      <c r="D32" s="26" t="s">
        <v>178</v>
      </c>
      <c r="E32" s="26" t="s">
        <v>71</v>
      </c>
      <c r="F32" s="26" t="s">
        <v>114</v>
      </c>
      <c r="G32" s="27">
        <v>34000</v>
      </c>
      <c r="H32" s="28">
        <v>38473</v>
      </c>
    </row>
    <row r="33" spans="1:8" ht="13.5" customHeight="1" x14ac:dyDescent="0.2">
      <c r="A33" s="26" t="s">
        <v>179</v>
      </c>
      <c r="B33" s="26" t="s">
        <v>87</v>
      </c>
      <c r="C33" s="26" t="s">
        <v>180</v>
      </c>
      <c r="D33" s="26" t="s">
        <v>181</v>
      </c>
      <c r="E33" s="26" t="s">
        <v>71</v>
      </c>
      <c r="F33" s="26" t="s">
        <v>118</v>
      </c>
      <c r="G33" s="27">
        <v>34000</v>
      </c>
      <c r="H33" s="28">
        <v>38596</v>
      </c>
    </row>
    <row r="34" spans="1:8" ht="13.5" customHeight="1" x14ac:dyDescent="0.2">
      <c r="A34" s="26" t="s">
        <v>182</v>
      </c>
      <c r="B34" s="26" t="s">
        <v>183</v>
      </c>
      <c r="C34" s="26" t="s">
        <v>64</v>
      </c>
      <c r="D34" s="26" t="s">
        <v>184</v>
      </c>
      <c r="E34" s="26" t="s">
        <v>71</v>
      </c>
      <c r="F34" s="26" t="s">
        <v>30</v>
      </c>
      <c r="G34" s="27">
        <v>34000</v>
      </c>
      <c r="H34" s="28">
        <v>35805</v>
      </c>
    </row>
    <row r="35" spans="1:8" ht="13.5" customHeight="1" x14ac:dyDescent="0.2">
      <c r="A35" s="26" t="s">
        <v>185</v>
      </c>
      <c r="B35" s="26" t="s">
        <v>69</v>
      </c>
      <c r="C35" s="26" t="s">
        <v>186</v>
      </c>
      <c r="D35" s="26" t="s">
        <v>187</v>
      </c>
      <c r="E35" s="26" t="s">
        <v>71</v>
      </c>
      <c r="F35" s="26" t="s">
        <v>104</v>
      </c>
      <c r="G35" s="27">
        <v>34000</v>
      </c>
      <c r="H35" s="28">
        <v>35925</v>
      </c>
    </row>
    <row r="36" spans="1:8" ht="13.5" customHeight="1" x14ac:dyDescent="0.2">
      <c r="A36" s="26" t="s">
        <v>188</v>
      </c>
      <c r="B36" s="26" t="s">
        <v>189</v>
      </c>
      <c r="C36" s="26" t="s">
        <v>190</v>
      </c>
      <c r="D36" s="26" t="s">
        <v>191</v>
      </c>
      <c r="E36" s="26" t="s">
        <v>71</v>
      </c>
      <c r="F36" s="26" t="s">
        <v>109</v>
      </c>
      <c r="G36" s="27">
        <v>34000</v>
      </c>
      <c r="H36" s="28">
        <v>36048</v>
      </c>
    </row>
    <row r="37" spans="1:8" ht="13.5" customHeight="1" x14ac:dyDescent="0.2">
      <c r="A37" s="26" t="s">
        <v>192</v>
      </c>
      <c r="B37" s="26" t="s">
        <v>164</v>
      </c>
      <c r="C37" s="26" t="s">
        <v>193</v>
      </c>
      <c r="D37" s="26" t="s">
        <v>194</v>
      </c>
      <c r="E37" s="26" t="s">
        <v>71</v>
      </c>
      <c r="F37" s="26" t="s">
        <v>114</v>
      </c>
      <c r="G37" s="27">
        <v>34000</v>
      </c>
      <c r="H37" s="28">
        <v>36170</v>
      </c>
    </row>
    <row r="38" spans="1:8" ht="13.5" customHeight="1" x14ac:dyDescent="0.2">
      <c r="A38" s="26" t="s">
        <v>195</v>
      </c>
      <c r="B38" s="26" t="s">
        <v>174</v>
      </c>
      <c r="C38" s="26" t="s">
        <v>69</v>
      </c>
      <c r="D38" s="26" t="s">
        <v>196</v>
      </c>
      <c r="E38" s="26" t="s">
        <v>81</v>
      </c>
      <c r="F38" s="26" t="s">
        <v>118</v>
      </c>
      <c r="G38" s="27">
        <v>34000</v>
      </c>
      <c r="H38" s="28">
        <v>36152</v>
      </c>
    </row>
    <row r="39" spans="1:8" ht="13.5" customHeight="1" x14ac:dyDescent="0.2">
      <c r="A39" s="26" t="s">
        <v>197</v>
      </c>
      <c r="B39" s="26" t="s">
        <v>198</v>
      </c>
      <c r="C39" s="26" t="s">
        <v>125</v>
      </c>
      <c r="D39" s="26" t="s">
        <v>199</v>
      </c>
      <c r="E39" s="26" t="s">
        <v>81</v>
      </c>
      <c r="F39" s="26" t="s">
        <v>104</v>
      </c>
      <c r="G39" s="27">
        <v>45000</v>
      </c>
      <c r="H39" s="28">
        <v>36708</v>
      </c>
    </row>
    <row r="40" spans="1:8" ht="13.5" customHeight="1" x14ac:dyDescent="0.2">
      <c r="A40" s="26" t="s">
        <v>200</v>
      </c>
      <c r="B40" s="26" t="s">
        <v>98</v>
      </c>
      <c r="C40" s="26" t="s">
        <v>186</v>
      </c>
      <c r="D40" s="26" t="s">
        <v>201</v>
      </c>
      <c r="E40" s="26" t="s">
        <v>66</v>
      </c>
      <c r="F40" s="26" t="s">
        <v>104</v>
      </c>
      <c r="G40" s="27">
        <v>45000</v>
      </c>
      <c r="H40" s="28">
        <v>36861</v>
      </c>
    </row>
    <row r="41" spans="1:8" ht="13.5" customHeight="1" x14ac:dyDescent="0.2">
      <c r="A41" s="26" t="s">
        <v>202</v>
      </c>
      <c r="B41" s="26" t="s">
        <v>63</v>
      </c>
      <c r="C41" s="26" t="s">
        <v>128</v>
      </c>
      <c r="D41" s="26" t="s">
        <v>203</v>
      </c>
      <c r="E41" s="26" t="s">
        <v>71</v>
      </c>
      <c r="F41" s="26" t="s">
        <v>104</v>
      </c>
      <c r="G41" s="27">
        <v>45000</v>
      </c>
      <c r="H41" s="28">
        <v>37012</v>
      </c>
    </row>
    <row r="42" spans="1:8" ht="13.5" customHeight="1" x14ac:dyDescent="0.2">
      <c r="A42" s="26" t="s">
        <v>204</v>
      </c>
      <c r="B42" s="26" t="s">
        <v>205</v>
      </c>
      <c r="C42" s="26" t="s">
        <v>206</v>
      </c>
      <c r="D42" s="26" t="s">
        <v>207</v>
      </c>
      <c r="E42" s="26" t="s">
        <v>76</v>
      </c>
      <c r="F42" s="26" t="s">
        <v>104</v>
      </c>
      <c r="G42" s="27">
        <v>45000</v>
      </c>
      <c r="H42" s="28">
        <v>37165</v>
      </c>
    </row>
    <row r="43" spans="1:8" ht="13.5" customHeight="1" x14ac:dyDescent="0.2">
      <c r="A43" s="26" t="s">
        <v>208</v>
      </c>
      <c r="B43" s="26" t="s">
        <v>209</v>
      </c>
      <c r="C43" s="26" t="s">
        <v>210</v>
      </c>
      <c r="D43" s="26" t="s">
        <v>211</v>
      </c>
      <c r="E43" s="26" t="s">
        <v>81</v>
      </c>
      <c r="F43" s="26" t="s">
        <v>104</v>
      </c>
      <c r="G43" s="27">
        <v>45000</v>
      </c>
      <c r="H43" s="28">
        <v>37316</v>
      </c>
    </row>
    <row r="44" spans="1:8" ht="13.5" customHeight="1" x14ac:dyDescent="0.2">
      <c r="A44" s="26" t="s">
        <v>212</v>
      </c>
      <c r="B44" s="26" t="s">
        <v>120</v>
      </c>
      <c r="C44" s="26" t="s">
        <v>102</v>
      </c>
      <c r="D44" s="26" t="s">
        <v>213</v>
      </c>
      <c r="E44" s="26" t="s">
        <v>66</v>
      </c>
      <c r="F44" s="26" t="s">
        <v>104</v>
      </c>
      <c r="G44" s="27">
        <v>45000</v>
      </c>
      <c r="H44" s="28">
        <v>37469</v>
      </c>
    </row>
    <row r="45" spans="1:8" ht="13.5" customHeight="1" x14ac:dyDescent="0.2">
      <c r="A45" s="26" t="s">
        <v>214</v>
      </c>
      <c r="B45" s="26" t="s">
        <v>183</v>
      </c>
      <c r="C45" s="26" t="s">
        <v>171</v>
      </c>
      <c r="D45" s="26" t="s">
        <v>215</v>
      </c>
      <c r="E45" s="26" t="s">
        <v>71</v>
      </c>
      <c r="F45" s="26" t="s">
        <v>104</v>
      </c>
      <c r="G45" s="27">
        <v>45000</v>
      </c>
      <c r="H45" s="28">
        <v>37622</v>
      </c>
    </row>
    <row r="46" spans="1:8" ht="13.5" customHeight="1" x14ac:dyDescent="0.2">
      <c r="A46" s="26" t="s">
        <v>216</v>
      </c>
      <c r="B46" s="26" t="s">
        <v>217</v>
      </c>
      <c r="C46" s="26" t="s">
        <v>68</v>
      </c>
      <c r="D46" s="26" t="s">
        <v>218</v>
      </c>
      <c r="E46" s="26" t="s">
        <v>76</v>
      </c>
      <c r="F46" s="26" t="s">
        <v>104</v>
      </c>
      <c r="G46" s="27">
        <v>45000</v>
      </c>
      <c r="H46" s="28">
        <v>37773</v>
      </c>
    </row>
    <row r="47" spans="1:8" ht="13.5" customHeight="1" x14ac:dyDescent="0.2">
      <c r="A47" s="26" t="s">
        <v>219</v>
      </c>
      <c r="B47" s="26" t="s">
        <v>220</v>
      </c>
      <c r="C47" s="26" t="s">
        <v>210</v>
      </c>
      <c r="D47" s="26" t="s">
        <v>221</v>
      </c>
      <c r="E47" s="26" t="s">
        <v>81</v>
      </c>
      <c r="F47" s="26" t="s">
        <v>104</v>
      </c>
      <c r="G47" s="27">
        <v>45000</v>
      </c>
      <c r="H47" s="28">
        <v>37926</v>
      </c>
    </row>
    <row r="48" spans="1:8" ht="13.5" customHeight="1" x14ac:dyDescent="0.2">
      <c r="A48" s="26" t="s">
        <v>222</v>
      </c>
      <c r="B48" s="26" t="s">
        <v>223</v>
      </c>
      <c r="C48" s="26" t="s">
        <v>224</v>
      </c>
      <c r="D48" s="26" t="s">
        <v>225</v>
      </c>
      <c r="E48" s="26" t="s">
        <v>81</v>
      </c>
      <c r="F48" s="26" t="s">
        <v>109</v>
      </c>
      <c r="G48" s="27">
        <v>45000</v>
      </c>
      <c r="H48" s="28">
        <v>38047</v>
      </c>
    </row>
    <row r="49" spans="1:8" ht="13.5" customHeight="1" x14ac:dyDescent="0.2">
      <c r="A49" s="26" t="s">
        <v>226</v>
      </c>
      <c r="B49" s="26" t="s">
        <v>227</v>
      </c>
      <c r="C49" s="26" t="s">
        <v>228</v>
      </c>
      <c r="D49" s="26" t="s">
        <v>229</v>
      </c>
      <c r="E49" s="26" t="s">
        <v>81</v>
      </c>
      <c r="F49" s="26" t="s">
        <v>114</v>
      </c>
      <c r="G49" s="27">
        <v>45000</v>
      </c>
      <c r="H49" s="28">
        <v>38169</v>
      </c>
    </row>
    <row r="50" spans="1:8" ht="13.5" customHeight="1" x14ac:dyDescent="0.2">
      <c r="A50" s="26" t="s">
        <v>230</v>
      </c>
      <c r="B50" s="26" t="s">
        <v>231</v>
      </c>
      <c r="C50" s="26" t="s">
        <v>69</v>
      </c>
      <c r="D50" s="26" t="s">
        <v>232</v>
      </c>
      <c r="E50" s="26" t="s">
        <v>81</v>
      </c>
      <c r="F50" s="26" t="s">
        <v>118</v>
      </c>
      <c r="G50" s="27">
        <v>45000</v>
      </c>
      <c r="H50" s="28">
        <v>38292</v>
      </c>
    </row>
    <row r="51" spans="1:8" ht="13.5" customHeight="1" x14ac:dyDescent="0.2">
      <c r="A51" s="26" t="s">
        <v>233</v>
      </c>
      <c r="B51" s="26" t="s">
        <v>209</v>
      </c>
      <c r="C51" s="26" t="s">
        <v>234</v>
      </c>
      <c r="D51" s="26" t="s">
        <v>235</v>
      </c>
      <c r="E51" s="26" t="s">
        <v>81</v>
      </c>
      <c r="F51" s="26" t="s">
        <v>30</v>
      </c>
      <c r="G51" s="27">
        <v>45000</v>
      </c>
      <c r="H51" s="28">
        <v>38412</v>
      </c>
    </row>
    <row r="52" spans="1:8" ht="13.5" customHeight="1" x14ac:dyDescent="0.2">
      <c r="A52" s="26" t="s">
        <v>236</v>
      </c>
      <c r="B52" s="26" t="s">
        <v>237</v>
      </c>
      <c r="C52" s="26" t="s">
        <v>238</v>
      </c>
      <c r="D52" s="26" t="s">
        <v>239</v>
      </c>
      <c r="E52" s="26" t="s">
        <v>81</v>
      </c>
      <c r="F52" s="26" t="s">
        <v>104</v>
      </c>
      <c r="G52" s="27">
        <v>45000</v>
      </c>
      <c r="H52" s="28">
        <v>38534</v>
      </c>
    </row>
    <row r="53" spans="1:8" ht="13.5" customHeight="1" x14ac:dyDescent="0.2">
      <c r="A53" s="26" t="s">
        <v>240</v>
      </c>
      <c r="B53" s="26" t="s">
        <v>241</v>
      </c>
      <c r="C53" s="26" t="s">
        <v>242</v>
      </c>
      <c r="D53" s="26" t="s">
        <v>243</v>
      </c>
      <c r="E53" s="26" t="s">
        <v>81</v>
      </c>
      <c r="F53" s="26" t="s">
        <v>109</v>
      </c>
      <c r="G53" s="27">
        <v>45000</v>
      </c>
      <c r="H53" s="28">
        <v>38657</v>
      </c>
    </row>
    <row r="54" spans="1:8" ht="13.5" customHeight="1" x14ac:dyDescent="0.2">
      <c r="A54" s="26" t="s">
        <v>244</v>
      </c>
      <c r="B54" s="26" t="s">
        <v>159</v>
      </c>
      <c r="C54" s="26" t="s">
        <v>245</v>
      </c>
      <c r="D54" s="26" t="s">
        <v>246</v>
      </c>
      <c r="E54" s="26" t="s">
        <v>81</v>
      </c>
      <c r="F54" s="26" t="s">
        <v>114</v>
      </c>
      <c r="G54" s="27">
        <v>45000</v>
      </c>
      <c r="H54" s="28">
        <v>35864</v>
      </c>
    </row>
    <row r="55" spans="1:8" ht="13.5" customHeight="1" x14ac:dyDescent="0.2">
      <c r="A55" s="26" t="s">
        <v>247</v>
      </c>
      <c r="B55" s="26" t="s">
        <v>95</v>
      </c>
      <c r="C55" s="26" t="s">
        <v>69</v>
      </c>
      <c r="D55" s="26" t="s">
        <v>248</v>
      </c>
      <c r="E55" s="26" t="s">
        <v>81</v>
      </c>
      <c r="F55" s="26" t="s">
        <v>118</v>
      </c>
      <c r="G55" s="27">
        <v>45000</v>
      </c>
      <c r="H55" s="28">
        <v>35986</v>
      </c>
    </row>
    <row r="56" spans="1:8" ht="13.5" customHeight="1" x14ac:dyDescent="0.2">
      <c r="A56" s="26" t="s">
        <v>249</v>
      </c>
      <c r="B56" s="26" t="s">
        <v>220</v>
      </c>
      <c r="C56" s="26" t="s">
        <v>74</v>
      </c>
      <c r="D56" s="26" t="s">
        <v>250</v>
      </c>
      <c r="E56" s="26" t="s">
        <v>81</v>
      </c>
      <c r="F56" s="26" t="s">
        <v>30</v>
      </c>
      <c r="G56" s="27">
        <v>45000</v>
      </c>
      <c r="H56" s="28">
        <v>36109</v>
      </c>
    </row>
    <row r="57" spans="1:8" ht="13.5" customHeight="1" x14ac:dyDescent="0.2">
      <c r="A57" s="26" t="s">
        <v>251</v>
      </c>
      <c r="B57" s="26" t="s">
        <v>252</v>
      </c>
      <c r="C57" s="26" t="s">
        <v>245</v>
      </c>
      <c r="D57" s="26" t="s">
        <v>253</v>
      </c>
      <c r="E57" s="26" t="s">
        <v>76</v>
      </c>
      <c r="F57" s="26" t="s">
        <v>114</v>
      </c>
      <c r="G57" s="27">
        <v>56000</v>
      </c>
      <c r="H57" s="28">
        <v>36800</v>
      </c>
    </row>
    <row r="58" spans="1:8" ht="13.5" customHeight="1" x14ac:dyDescent="0.2">
      <c r="A58" s="26" t="s">
        <v>254</v>
      </c>
      <c r="B58" s="26" t="s">
        <v>255</v>
      </c>
      <c r="C58" s="26" t="s">
        <v>128</v>
      </c>
      <c r="D58" s="26" t="s">
        <v>256</v>
      </c>
      <c r="E58" s="26" t="s">
        <v>81</v>
      </c>
      <c r="F58" s="26" t="s">
        <v>114</v>
      </c>
      <c r="G58" s="27">
        <v>56000</v>
      </c>
      <c r="H58" s="28">
        <v>36951</v>
      </c>
    </row>
    <row r="59" spans="1:8" ht="13.5" customHeight="1" x14ac:dyDescent="0.2">
      <c r="A59" s="26" t="s">
        <v>257</v>
      </c>
      <c r="B59" s="26" t="s">
        <v>258</v>
      </c>
      <c r="C59" s="26" t="s">
        <v>259</v>
      </c>
      <c r="D59" s="26" t="s">
        <v>260</v>
      </c>
      <c r="E59" s="26" t="s">
        <v>66</v>
      </c>
      <c r="F59" s="26" t="s">
        <v>114</v>
      </c>
      <c r="G59" s="27">
        <v>56000</v>
      </c>
      <c r="H59" s="28">
        <v>37104</v>
      </c>
    </row>
    <row r="60" spans="1:8" ht="13.5" customHeight="1" x14ac:dyDescent="0.2">
      <c r="A60" s="26" t="s">
        <v>261</v>
      </c>
      <c r="B60" s="26" t="s">
        <v>262</v>
      </c>
      <c r="C60" s="26" t="s">
        <v>242</v>
      </c>
      <c r="D60" s="26" t="s">
        <v>263</v>
      </c>
      <c r="E60" s="26" t="s">
        <v>71</v>
      </c>
      <c r="F60" s="26" t="s">
        <v>114</v>
      </c>
      <c r="G60" s="27">
        <v>56000</v>
      </c>
      <c r="H60" s="28">
        <v>37257</v>
      </c>
    </row>
    <row r="61" spans="1:8" ht="13.5" customHeight="1" x14ac:dyDescent="0.2">
      <c r="A61" s="26" t="s">
        <v>264</v>
      </c>
      <c r="B61" s="26" t="s">
        <v>265</v>
      </c>
      <c r="C61" s="26" t="s">
        <v>266</v>
      </c>
      <c r="D61" s="26" t="s">
        <v>267</v>
      </c>
      <c r="E61" s="26" t="s">
        <v>76</v>
      </c>
      <c r="F61" s="26" t="s">
        <v>114</v>
      </c>
      <c r="G61" s="27">
        <v>56000</v>
      </c>
      <c r="H61" s="28">
        <v>37408</v>
      </c>
    </row>
    <row r="62" spans="1:8" ht="13.5" customHeight="1" x14ac:dyDescent="0.2">
      <c r="A62" s="26" t="s">
        <v>268</v>
      </c>
      <c r="B62" s="26" t="s">
        <v>241</v>
      </c>
      <c r="C62" s="26" t="s">
        <v>228</v>
      </c>
      <c r="D62" s="26" t="s">
        <v>269</v>
      </c>
      <c r="E62" s="26" t="s">
        <v>81</v>
      </c>
      <c r="F62" s="26" t="s">
        <v>114</v>
      </c>
      <c r="G62" s="27">
        <v>56000</v>
      </c>
      <c r="H62" s="28">
        <v>37561</v>
      </c>
    </row>
    <row r="63" spans="1:8" ht="13.5" customHeight="1" x14ac:dyDescent="0.2">
      <c r="A63" s="26" t="s">
        <v>270</v>
      </c>
      <c r="B63" s="26" t="s">
        <v>128</v>
      </c>
      <c r="C63" s="26" t="s">
        <v>112</v>
      </c>
      <c r="D63" s="26" t="s">
        <v>271</v>
      </c>
      <c r="E63" s="26" t="s">
        <v>66</v>
      </c>
      <c r="F63" s="26" t="s">
        <v>114</v>
      </c>
      <c r="G63" s="27">
        <v>56000</v>
      </c>
      <c r="H63" s="28">
        <v>37712</v>
      </c>
    </row>
    <row r="64" spans="1:8" ht="13.5" customHeight="1" x14ac:dyDescent="0.2">
      <c r="A64" s="26" t="s">
        <v>272</v>
      </c>
      <c r="B64" s="26" t="s">
        <v>189</v>
      </c>
      <c r="C64" s="26" t="s">
        <v>242</v>
      </c>
      <c r="D64" s="26" t="s">
        <v>273</v>
      </c>
      <c r="E64" s="26" t="s">
        <v>71</v>
      </c>
      <c r="F64" s="26" t="s">
        <v>114</v>
      </c>
      <c r="G64" s="27">
        <v>56000</v>
      </c>
      <c r="H64" s="28">
        <v>37865</v>
      </c>
    </row>
    <row r="65" spans="1:8" ht="13.5" customHeight="1" x14ac:dyDescent="0.2">
      <c r="A65" s="26" t="s">
        <v>274</v>
      </c>
      <c r="B65" s="26" t="s">
        <v>275</v>
      </c>
      <c r="C65" s="26" t="s">
        <v>266</v>
      </c>
      <c r="D65" s="26" t="s">
        <v>276</v>
      </c>
      <c r="E65" s="26" t="s">
        <v>76</v>
      </c>
      <c r="F65" s="26" t="s">
        <v>114</v>
      </c>
      <c r="G65" s="27">
        <v>56000</v>
      </c>
      <c r="H65" s="28">
        <v>38018</v>
      </c>
    </row>
    <row r="66" spans="1:8" ht="13.5" customHeight="1" x14ac:dyDescent="0.2">
      <c r="A66" s="26" t="s">
        <v>277</v>
      </c>
      <c r="B66" s="26" t="s">
        <v>198</v>
      </c>
      <c r="C66" s="26" t="s">
        <v>156</v>
      </c>
      <c r="D66" s="26" t="s">
        <v>278</v>
      </c>
      <c r="E66" s="26" t="s">
        <v>76</v>
      </c>
      <c r="F66" s="26" t="s">
        <v>118</v>
      </c>
      <c r="G66" s="27">
        <v>56000</v>
      </c>
      <c r="H66" s="28">
        <v>38139</v>
      </c>
    </row>
    <row r="67" spans="1:8" ht="13.5" customHeight="1" x14ac:dyDescent="0.2">
      <c r="A67" s="26" t="s">
        <v>279</v>
      </c>
      <c r="B67" s="26" t="s">
        <v>280</v>
      </c>
      <c r="C67" s="26" t="s">
        <v>92</v>
      </c>
      <c r="D67" s="26" t="s">
        <v>281</v>
      </c>
      <c r="E67" s="26" t="s">
        <v>76</v>
      </c>
      <c r="F67" s="26" t="s">
        <v>30</v>
      </c>
      <c r="G67" s="27">
        <v>56000</v>
      </c>
      <c r="H67" s="28">
        <v>38261</v>
      </c>
    </row>
    <row r="68" spans="1:8" ht="13.5" customHeight="1" x14ac:dyDescent="0.2">
      <c r="A68" s="26" t="s">
        <v>282</v>
      </c>
      <c r="B68" s="26" t="s">
        <v>283</v>
      </c>
      <c r="C68" s="26" t="s">
        <v>284</v>
      </c>
      <c r="D68" s="26" t="s">
        <v>285</v>
      </c>
      <c r="E68" s="26" t="s">
        <v>76</v>
      </c>
      <c r="F68" s="26" t="s">
        <v>104</v>
      </c>
      <c r="G68" s="27">
        <v>56000</v>
      </c>
      <c r="H68" s="28">
        <v>38384</v>
      </c>
    </row>
    <row r="69" spans="1:8" ht="13.5" customHeight="1" x14ac:dyDescent="0.2">
      <c r="A69" s="26" t="s">
        <v>286</v>
      </c>
      <c r="B69" s="26" t="s">
        <v>265</v>
      </c>
      <c r="C69" s="26" t="s">
        <v>287</v>
      </c>
      <c r="D69" s="26" t="s">
        <v>288</v>
      </c>
      <c r="E69" s="26" t="s">
        <v>76</v>
      </c>
      <c r="F69" s="26" t="s">
        <v>109</v>
      </c>
      <c r="G69" s="27">
        <v>56000</v>
      </c>
      <c r="H69" s="28">
        <v>38504</v>
      </c>
    </row>
    <row r="70" spans="1:8" ht="13.5" customHeight="1" x14ac:dyDescent="0.2">
      <c r="A70" s="26" t="s">
        <v>289</v>
      </c>
      <c r="B70" s="26" t="s">
        <v>155</v>
      </c>
      <c r="C70" s="26" t="s">
        <v>290</v>
      </c>
      <c r="D70" s="26" t="s">
        <v>291</v>
      </c>
      <c r="E70" s="26" t="s">
        <v>76</v>
      </c>
      <c r="F70" s="26" t="s">
        <v>114</v>
      </c>
      <c r="G70" s="27">
        <v>56000</v>
      </c>
      <c r="H70" s="28">
        <v>38626</v>
      </c>
    </row>
    <row r="71" spans="1:8" ht="13.5" customHeight="1" x14ac:dyDescent="0.2">
      <c r="A71" s="26" t="s">
        <v>292</v>
      </c>
      <c r="B71" s="26" t="s">
        <v>91</v>
      </c>
      <c r="C71" s="26" t="s">
        <v>121</v>
      </c>
      <c r="D71" s="26" t="s">
        <v>293</v>
      </c>
      <c r="E71" s="26" t="s">
        <v>76</v>
      </c>
      <c r="F71" s="26" t="s">
        <v>118</v>
      </c>
      <c r="G71" s="27">
        <v>56000</v>
      </c>
      <c r="H71" s="28">
        <v>35836</v>
      </c>
    </row>
    <row r="72" spans="1:8" ht="13.5" customHeight="1" x14ac:dyDescent="0.2">
      <c r="A72" s="26" t="s">
        <v>294</v>
      </c>
      <c r="B72" s="26" t="s">
        <v>217</v>
      </c>
      <c r="C72" s="26" t="s">
        <v>69</v>
      </c>
      <c r="D72" s="26" t="s">
        <v>295</v>
      </c>
      <c r="E72" s="26" t="s">
        <v>76</v>
      </c>
      <c r="F72" s="26" t="s">
        <v>30</v>
      </c>
      <c r="G72" s="27">
        <v>56000</v>
      </c>
      <c r="H72" s="28">
        <v>35956</v>
      </c>
    </row>
    <row r="73" spans="1:8" ht="13.5" customHeight="1" x14ac:dyDescent="0.2">
      <c r="A73" s="26" t="s">
        <v>296</v>
      </c>
      <c r="B73" s="26" t="s">
        <v>297</v>
      </c>
      <c r="C73" s="26" t="s">
        <v>128</v>
      </c>
      <c r="D73" s="26" t="s">
        <v>298</v>
      </c>
      <c r="E73" s="26" t="s">
        <v>76</v>
      </c>
      <c r="F73" s="26" t="s">
        <v>104</v>
      </c>
      <c r="G73" s="27">
        <v>56000</v>
      </c>
      <c r="H73" s="28">
        <v>36078</v>
      </c>
    </row>
    <row r="74" spans="1:8" ht="13.5" customHeight="1" x14ac:dyDescent="0.2">
      <c r="A74" s="26" t="s">
        <v>299</v>
      </c>
      <c r="B74" s="26" t="s">
        <v>275</v>
      </c>
      <c r="C74" s="26" t="s">
        <v>300</v>
      </c>
      <c r="D74" s="26" t="s">
        <v>301</v>
      </c>
      <c r="E74" s="26" t="s">
        <v>76</v>
      </c>
      <c r="F74" s="26" t="s">
        <v>109</v>
      </c>
      <c r="G74" s="27">
        <v>56000</v>
      </c>
      <c r="H74" s="28">
        <v>36201</v>
      </c>
    </row>
    <row r="75" spans="1:8" ht="13.5" customHeight="1" x14ac:dyDescent="0.2">
      <c r="A75" s="26" t="s">
        <v>302</v>
      </c>
      <c r="B75" s="26" t="s">
        <v>265</v>
      </c>
      <c r="C75" s="26" t="s">
        <v>242</v>
      </c>
      <c r="D75" s="26" t="s">
        <v>303</v>
      </c>
      <c r="E75" s="26" t="s">
        <v>76</v>
      </c>
      <c r="F75" s="26" t="s">
        <v>109</v>
      </c>
      <c r="G75" s="27">
        <v>60000</v>
      </c>
      <c r="H75" s="28">
        <v>36678</v>
      </c>
    </row>
    <row r="76" spans="1:8" ht="13.5" customHeight="1" x14ac:dyDescent="0.2">
      <c r="A76" s="26" t="s">
        <v>304</v>
      </c>
      <c r="B76" s="26" t="s">
        <v>305</v>
      </c>
      <c r="C76" s="26" t="s">
        <v>306</v>
      </c>
      <c r="D76" s="26" t="s">
        <v>307</v>
      </c>
      <c r="E76" s="26" t="s">
        <v>81</v>
      </c>
      <c r="F76" s="26" t="s">
        <v>114</v>
      </c>
      <c r="G76" s="27">
        <v>72000</v>
      </c>
      <c r="H76" s="28">
        <v>34719</v>
      </c>
    </row>
    <row r="77" spans="1:8" ht="13.5" customHeight="1" x14ac:dyDescent="0.2">
      <c r="A77" s="26" t="s">
        <v>308</v>
      </c>
      <c r="B77" s="26" t="s">
        <v>223</v>
      </c>
      <c r="C77" s="26" t="s">
        <v>64</v>
      </c>
      <c r="D77" s="26" t="s">
        <v>309</v>
      </c>
      <c r="E77" s="26" t="s">
        <v>81</v>
      </c>
      <c r="F77" s="26" t="s">
        <v>114</v>
      </c>
      <c r="G77" s="27">
        <v>72000</v>
      </c>
      <c r="H77" s="28">
        <v>36913</v>
      </c>
    </row>
    <row r="78" spans="1:8" ht="13.5" customHeight="1" x14ac:dyDescent="0.2">
      <c r="A78" s="26" t="s">
        <v>310</v>
      </c>
      <c r="B78" s="26" t="s">
        <v>231</v>
      </c>
      <c r="C78" s="26" t="s">
        <v>116</v>
      </c>
      <c r="D78" s="26" t="s">
        <v>311</v>
      </c>
      <c r="E78" s="26" t="s">
        <v>81</v>
      </c>
      <c r="F78" s="26" t="s">
        <v>114</v>
      </c>
      <c r="G78" s="27">
        <v>72000</v>
      </c>
      <c r="H78" s="28">
        <v>35022</v>
      </c>
    </row>
    <row r="79" spans="1:8" ht="13.5" customHeight="1" x14ac:dyDescent="0.2">
      <c r="A79" s="26" t="s">
        <v>312</v>
      </c>
      <c r="B79" s="26" t="s">
        <v>111</v>
      </c>
      <c r="C79" s="26" t="s">
        <v>177</v>
      </c>
      <c r="D79" s="26" t="s">
        <v>313</v>
      </c>
      <c r="E79" s="26" t="s">
        <v>81</v>
      </c>
      <c r="F79" s="26" t="s">
        <v>114</v>
      </c>
      <c r="G79" s="27">
        <v>72000</v>
      </c>
      <c r="H79" s="28">
        <v>37820</v>
      </c>
    </row>
    <row r="80" spans="1:8" ht="13.5" customHeight="1" x14ac:dyDescent="0.2">
      <c r="A80" s="26" t="s">
        <v>314</v>
      </c>
      <c r="B80" s="26" t="s">
        <v>223</v>
      </c>
      <c r="C80" s="26" t="s">
        <v>206</v>
      </c>
      <c r="D80" s="26" t="s">
        <v>315</v>
      </c>
      <c r="E80" s="26" t="s">
        <v>81</v>
      </c>
      <c r="F80" s="26" t="s">
        <v>104</v>
      </c>
      <c r="G80" s="27">
        <v>72000</v>
      </c>
      <c r="H80" s="28">
        <v>36229</v>
      </c>
    </row>
    <row r="81" spans="1:8" ht="13.5" customHeight="1" x14ac:dyDescent="0.2">
      <c r="A81" s="26" t="s">
        <v>316</v>
      </c>
      <c r="B81" s="26" t="s">
        <v>111</v>
      </c>
      <c r="C81" s="26" t="s">
        <v>238</v>
      </c>
      <c r="D81" s="26" t="s">
        <v>317</v>
      </c>
      <c r="E81" s="26" t="s">
        <v>66</v>
      </c>
      <c r="F81" s="26" t="s">
        <v>109</v>
      </c>
      <c r="G81" s="27">
        <v>72000</v>
      </c>
      <c r="H81" s="28">
        <v>36504</v>
      </c>
    </row>
    <row r="82" spans="1:8" ht="13.5" customHeight="1" x14ac:dyDescent="0.2">
      <c r="A82" s="26" t="s">
        <v>318</v>
      </c>
      <c r="B82" s="26" t="s">
        <v>220</v>
      </c>
      <c r="C82" s="26" t="s">
        <v>129</v>
      </c>
      <c r="D82" s="26" t="s">
        <v>319</v>
      </c>
      <c r="E82" s="26" t="s">
        <v>71</v>
      </c>
      <c r="F82" s="26" t="s">
        <v>114</v>
      </c>
      <c r="G82" s="27">
        <v>72000</v>
      </c>
      <c r="H82" s="28">
        <v>37837</v>
      </c>
    </row>
    <row r="83" spans="1:8" ht="13.5" customHeight="1" x14ac:dyDescent="0.2">
      <c r="A83" s="26" t="s">
        <v>320</v>
      </c>
      <c r="B83" s="26" t="s">
        <v>227</v>
      </c>
      <c r="C83" s="26" t="s">
        <v>135</v>
      </c>
      <c r="D83" s="26" t="s">
        <v>321</v>
      </c>
      <c r="E83" s="26" t="s">
        <v>71</v>
      </c>
      <c r="F83" s="26" t="s">
        <v>30</v>
      </c>
      <c r="G83" s="27">
        <v>72000</v>
      </c>
      <c r="H83" s="28">
        <v>37949</v>
      </c>
    </row>
    <row r="84" spans="1:8" ht="13.5" customHeight="1" x14ac:dyDescent="0.2">
      <c r="A84" s="26" t="s">
        <v>322</v>
      </c>
      <c r="B84" s="26" t="s">
        <v>132</v>
      </c>
      <c r="C84" s="26" t="s">
        <v>306</v>
      </c>
      <c r="D84" s="26" t="s">
        <v>323</v>
      </c>
      <c r="E84" s="26" t="s">
        <v>71</v>
      </c>
      <c r="F84" s="26" t="s">
        <v>109</v>
      </c>
      <c r="G84" s="27">
        <v>72000</v>
      </c>
      <c r="H84" s="28">
        <v>38061</v>
      </c>
    </row>
    <row r="85" spans="1:8" ht="13.5" customHeight="1" x14ac:dyDescent="0.2">
      <c r="A85" s="26" t="s">
        <v>324</v>
      </c>
      <c r="B85" s="26" t="s">
        <v>325</v>
      </c>
      <c r="C85" s="26" t="s">
        <v>237</v>
      </c>
      <c r="D85" s="26" t="s">
        <v>326</v>
      </c>
      <c r="E85" s="26" t="s">
        <v>71</v>
      </c>
      <c r="F85" s="26" t="s">
        <v>118</v>
      </c>
      <c r="G85" s="27">
        <v>72000</v>
      </c>
      <c r="H85" s="28">
        <v>38173</v>
      </c>
    </row>
    <row r="86" spans="1:8" ht="13.5" customHeight="1" x14ac:dyDescent="0.2">
      <c r="A86" s="26" t="s">
        <v>327</v>
      </c>
      <c r="B86" s="26" t="s">
        <v>144</v>
      </c>
      <c r="C86" s="26" t="s">
        <v>328</v>
      </c>
      <c r="D86" s="26" t="s">
        <v>329</v>
      </c>
      <c r="E86" s="26" t="s">
        <v>71</v>
      </c>
      <c r="F86" s="26" t="s">
        <v>104</v>
      </c>
      <c r="G86" s="27">
        <v>72000</v>
      </c>
      <c r="H86" s="28">
        <v>38285</v>
      </c>
    </row>
    <row r="87" spans="1:8" ht="13.5" customHeight="1" x14ac:dyDescent="0.2">
      <c r="A87" s="26" t="s">
        <v>330</v>
      </c>
      <c r="B87" s="26" t="s">
        <v>83</v>
      </c>
      <c r="C87" s="26" t="s">
        <v>242</v>
      </c>
      <c r="D87" s="26" t="s">
        <v>331</v>
      </c>
      <c r="E87" s="26" t="s">
        <v>76</v>
      </c>
      <c r="F87" s="26" t="s">
        <v>109</v>
      </c>
      <c r="G87" s="27">
        <v>72000</v>
      </c>
      <c r="H87" s="28">
        <v>38411</v>
      </c>
    </row>
    <row r="88" spans="1:8" ht="13.5" customHeight="1" x14ac:dyDescent="0.2">
      <c r="A88" s="26" t="s">
        <v>332</v>
      </c>
      <c r="B88" s="26" t="s">
        <v>124</v>
      </c>
      <c r="C88" s="26" t="s">
        <v>69</v>
      </c>
      <c r="D88" s="26" t="s">
        <v>333</v>
      </c>
      <c r="E88" s="26" t="s">
        <v>76</v>
      </c>
      <c r="F88" s="26" t="s">
        <v>118</v>
      </c>
      <c r="G88" s="27">
        <v>72000</v>
      </c>
      <c r="H88" s="28">
        <v>38523</v>
      </c>
    </row>
    <row r="89" spans="1:8" ht="13.5" customHeight="1" x14ac:dyDescent="0.2">
      <c r="A89" s="26" t="s">
        <v>334</v>
      </c>
      <c r="B89" s="26" t="s">
        <v>132</v>
      </c>
      <c r="C89" s="26" t="s">
        <v>206</v>
      </c>
      <c r="D89" s="26" t="s">
        <v>335</v>
      </c>
      <c r="E89" s="26" t="s">
        <v>76</v>
      </c>
      <c r="F89" s="26" t="s">
        <v>104</v>
      </c>
      <c r="G89" s="27">
        <v>72000</v>
      </c>
      <c r="H89" s="28">
        <v>35634</v>
      </c>
    </row>
    <row r="90" spans="1:8" ht="13.5" customHeight="1" x14ac:dyDescent="0.2">
      <c r="A90" s="26" t="s">
        <v>336</v>
      </c>
      <c r="B90" s="26" t="s">
        <v>101</v>
      </c>
      <c r="C90" s="26" t="s">
        <v>266</v>
      </c>
      <c r="D90" s="26" t="s">
        <v>337</v>
      </c>
      <c r="E90" s="26" t="s">
        <v>76</v>
      </c>
      <c r="F90" s="26" t="s">
        <v>114</v>
      </c>
      <c r="G90" s="27">
        <v>72000</v>
      </c>
      <c r="H90" s="28">
        <v>35877</v>
      </c>
    </row>
    <row r="91" spans="1:8" ht="13.5" customHeight="1" x14ac:dyDescent="0.2">
      <c r="A91" s="26" t="s">
        <v>338</v>
      </c>
      <c r="B91" s="26" t="s">
        <v>189</v>
      </c>
      <c r="C91" s="26" t="s">
        <v>339</v>
      </c>
      <c r="D91" s="26" t="s">
        <v>340</v>
      </c>
      <c r="E91" s="26" t="s">
        <v>81</v>
      </c>
      <c r="F91" s="26" t="s">
        <v>104</v>
      </c>
      <c r="G91" s="27">
        <v>78000</v>
      </c>
      <c r="H91" s="28">
        <v>38167</v>
      </c>
    </row>
    <row r="92" spans="1:8" ht="13.5" customHeight="1" x14ac:dyDescent="0.2">
      <c r="A92" s="26" t="s">
        <v>341</v>
      </c>
      <c r="B92" s="26" t="s">
        <v>101</v>
      </c>
      <c r="C92" s="26" t="s">
        <v>342</v>
      </c>
      <c r="D92" s="26" t="s">
        <v>343</v>
      </c>
      <c r="E92" s="26" t="s">
        <v>66</v>
      </c>
      <c r="F92" s="26" t="s">
        <v>104</v>
      </c>
      <c r="G92" s="27">
        <v>78000</v>
      </c>
      <c r="H92" s="28">
        <v>37505</v>
      </c>
    </row>
    <row r="93" spans="1:8" ht="13.5" customHeight="1" x14ac:dyDescent="0.2">
      <c r="A93" s="26" t="s">
        <v>344</v>
      </c>
      <c r="B93" s="26" t="s">
        <v>132</v>
      </c>
      <c r="C93" s="26" t="s">
        <v>121</v>
      </c>
      <c r="D93" s="26" t="s">
        <v>345</v>
      </c>
      <c r="E93" s="26" t="s">
        <v>71</v>
      </c>
      <c r="F93" s="26" t="s">
        <v>104</v>
      </c>
      <c r="G93" s="27">
        <v>78000</v>
      </c>
      <c r="H93" s="28">
        <v>37104</v>
      </c>
    </row>
    <row r="94" spans="1:8" ht="13.5" customHeight="1" x14ac:dyDescent="0.2">
      <c r="A94" s="26" t="s">
        <v>346</v>
      </c>
      <c r="B94" s="26" t="s">
        <v>227</v>
      </c>
      <c r="C94" s="26" t="s">
        <v>347</v>
      </c>
      <c r="D94" s="26" t="s">
        <v>348</v>
      </c>
      <c r="E94" s="26" t="s">
        <v>81</v>
      </c>
      <c r="F94" s="26" t="s">
        <v>109</v>
      </c>
      <c r="G94" s="27">
        <v>78000</v>
      </c>
      <c r="H94" s="28">
        <v>36351</v>
      </c>
    </row>
    <row r="95" spans="1:8" ht="13.5" customHeight="1" x14ac:dyDescent="0.2">
      <c r="A95" s="26" t="s">
        <v>349</v>
      </c>
      <c r="B95" s="26" t="s">
        <v>217</v>
      </c>
      <c r="C95" s="26" t="s">
        <v>242</v>
      </c>
      <c r="D95" s="26" t="s">
        <v>350</v>
      </c>
      <c r="E95" s="26" t="s">
        <v>66</v>
      </c>
      <c r="F95" s="26" t="s">
        <v>114</v>
      </c>
      <c r="G95" s="27">
        <v>78000</v>
      </c>
      <c r="H95" s="28">
        <v>37767</v>
      </c>
    </row>
    <row r="96" spans="1:8" ht="13.5" customHeight="1" x14ac:dyDescent="0.2">
      <c r="A96" s="26" t="s">
        <v>351</v>
      </c>
      <c r="B96" s="26" t="s">
        <v>223</v>
      </c>
      <c r="C96" s="26" t="s">
        <v>128</v>
      </c>
      <c r="D96" s="26" t="s">
        <v>352</v>
      </c>
      <c r="E96" s="26" t="s">
        <v>71</v>
      </c>
      <c r="F96" s="26" t="s">
        <v>118</v>
      </c>
      <c r="G96" s="27">
        <v>78000</v>
      </c>
      <c r="H96" s="28">
        <v>37893</v>
      </c>
    </row>
    <row r="97" spans="1:8" ht="13.5" customHeight="1" x14ac:dyDescent="0.2">
      <c r="A97" s="26" t="s">
        <v>353</v>
      </c>
      <c r="B97" s="26" t="s">
        <v>231</v>
      </c>
      <c r="C97" s="26" t="s">
        <v>79</v>
      </c>
      <c r="D97" s="26" t="s">
        <v>354</v>
      </c>
      <c r="E97" s="26" t="s">
        <v>71</v>
      </c>
      <c r="F97" s="26" t="s">
        <v>104</v>
      </c>
      <c r="G97" s="27">
        <v>78000</v>
      </c>
      <c r="H97" s="28">
        <v>38005</v>
      </c>
    </row>
    <row r="98" spans="1:8" ht="13.5" customHeight="1" x14ac:dyDescent="0.2">
      <c r="A98" s="26" t="s">
        <v>355</v>
      </c>
      <c r="B98" s="26" t="s">
        <v>198</v>
      </c>
      <c r="C98" s="26" t="s">
        <v>339</v>
      </c>
      <c r="D98" s="26" t="s">
        <v>356</v>
      </c>
      <c r="E98" s="26" t="s">
        <v>71</v>
      </c>
      <c r="F98" s="26" t="s">
        <v>114</v>
      </c>
      <c r="G98" s="27">
        <v>78000</v>
      </c>
      <c r="H98" s="28">
        <v>38117</v>
      </c>
    </row>
    <row r="99" spans="1:8" ht="13.5" customHeight="1" x14ac:dyDescent="0.2">
      <c r="A99" s="26" t="s">
        <v>357</v>
      </c>
      <c r="B99" s="26" t="s">
        <v>255</v>
      </c>
      <c r="C99" s="26" t="s">
        <v>206</v>
      </c>
      <c r="D99" s="26" t="s">
        <v>358</v>
      </c>
      <c r="E99" s="26" t="s">
        <v>71</v>
      </c>
      <c r="F99" s="26" t="s">
        <v>30</v>
      </c>
      <c r="G99" s="27">
        <v>78000</v>
      </c>
      <c r="H99" s="28">
        <v>38229</v>
      </c>
    </row>
    <row r="100" spans="1:8" ht="13.5" customHeight="1" x14ac:dyDescent="0.2">
      <c r="A100" s="26" t="s">
        <v>359</v>
      </c>
      <c r="B100" s="26" t="s">
        <v>78</v>
      </c>
      <c r="C100" s="26" t="s">
        <v>287</v>
      </c>
      <c r="D100" s="26" t="s">
        <v>360</v>
      </c>
      <c r="E100" s="26" t="s">
        <v>71</v>
      </c>
      <c r="F100" s="26" t="s">
        <v>109</v>
      </c>
      <c r="G100" s="27">
        <v>78000</v>
      </c>
      <c r="H100" s="28">
        <v>38341</v>
      </c>
    </row>
    <row r="101" spans="1:8" ht="13.5" customHeight="1" x14ac:dyDescent="0.2">
      <c r="A101" s="26" t="s">
        <v>361</v>
      </c>
      <c r="B101" s="26" t="s">
        <v>120</v>
      </c>
      <c r="C101" s="26" t="s">
        <v>177</v>
      </c>
      <c r="D101" s="26" t="s">
        <v>362</v>
      </c>
      <c r="E101" s="26" t="s">
        <v>76</v>
      </c>
      <c r="F101" s="26" t="s">
        <v>114</v>
      </c>
      <c r="G101" s="27">
        <v>78000</v>
      </c>
      <c r="H101" s="28">
        <v>38467</v>
      </c>
    </row>
    <row r="102" spans="1:8" ht="13.5" customHeight="1" x14ac:dyDescent="0.2">
      <c r="A102" s="26" t="s">
        <v>363</v>
      </c>
      <c r="B102" s="26" t="s">
        <v>128</v>
      </c>
      <c r="C102" s="26" t="s">
        <v>74</v>
      </c>
      <c r="D102" s="26" t="s">
        <v>364</v>
      </c>
      <c r="E102" s="26" t="s">
        <v>76</v>
      </c>
      <c r="F102" s="26" t="s">
        <v>30</v>
      </c>
      <c r="G102" s="27">
        <v>78000</v>
      </c>
      <c r="H102" s="28">
        <v>35512</v>
      </c>
    </row>
    <row r="103" spans="1:8" ht="13.5" customHeight="1" x14ac:dyDescent="0.2">
      <c r="A103" s="26" t="s">
        <v>365</v>
      </c>
      <c r="B103" s="26" t="s">
        <v>98</v>
      </c>
      <c r="C103" s="26" t="s">
        <v>347</v>
      </c>
      <c r="D103" s="26" t="s">
        <v>366</v>
      </c>
      <c r="E103" s="26" t="s">
        <v>76</v>
      </c>
      <c r="F103" s="26" t="s">
        <v>109</v>
      </c>
      <c r="G103" s="27">
        <v>78000</v>
      </c>
      <c r="H103" s="28">
        <v>35757</v>
      </c>
    </row>
    <row r="104" spans="1:8" ht="13.5" customHeight="1" x14ac:dyDescent="0.2">
      <c r="A104" s="26" t="s">
        <v>367</v>
      </c>
      <c r="B104" s="26" t="s">
        <v>106</v>
      </c>
      <c r="C104" s="26" t="s">
        <v>156</v>
      </c>
      <c r="D104" s="26" t="s">
        <v>368</v>
      </c>
      <c r="E104" s="26" t="s">
        <v>76</v>
      </c>
      <c r="F104" s="26" t="s">
        <v>118</v>
      </c>
      <c r="G104" s="27">
        <v>78000</v>
      </c>
      <c r="H104" s="28">
        <v>35999</v>
      </c>
    </row>
    <row r="105" spans="1:8" ht="13.5" customHeight="1" x14ac:dyDescent="0.2">
      <c r="A105" s="26" t="s">
        <v>369</v>
      </c>
      <c r="B105" s="26" t="s">
        <v>217</v>
      </c>
      <c r="C105" s="26" t="s">
        <v>74</v>
      </c>
      <c r="D105" s="26" t="s">
        <v>370</v>
      </c>
      <c r="E105" s="26" t="s">
        <v>66</v>
      </c>
      <c r="F105" s="26" t="s">
        <v>30</v>
      </c>
      <c r="G105" s="27">
        <v>80000</v>
      </c>
      <c r="H105" s="28">
        <v>37352</v>
      </c>
    </row>
    <row r="106" spans="1:8" ht="13.5" customHeight="1" x14ac:dyDescent="0.2">
      <c r="A106" s="26" t="s">
        <v>371</v>
      </c>
      <c r="B106" s="26" t="s">
        <v>220</v>
      </c>
      <c r="C106" s="26" t="s">
        <v>132</v>
      </c>
      <c r="D106" s="26" t="s">
        <v>372</v>
      </c>
      <c r="E106" s="26" t="s">
        <v>81</v>
      </c>
      <c r="F106" s="26" t="s">
        <v>30</v>
      </c>
      <c r="G106" s="27">
        <v>80000</v>
      </c>
      <c r="H106" s="28">
        <v>32676</v>
      </c>
    </row>
    <row r="107" spans="1:8" ht="13.5" customHeight="1" x14ac:dyDescent="0.2">
      <c r="A107" s="26" t="s">
        <v>373</v>
      </c>
      <c r="B107" s="26" t="s">
        <v>106</v>
      </c>
      <c r="C107" s="26" t="s">
        <v>132</v>
      </c>
      <c r="D107" s="26" t="s">
        <v>374</v>
      </c>
      <c r="E107" s="26" t="s">
        <v>76</v>
      </c>
      <c r="F107" s="26" t="s">
        <v>30</v>
      </c>
      <c r="G107" s="27">
        <v>80000</v>
      </c>
      <c r="H107" s="28">
        <v>37191</v>
      </c>
    </row>
    <row r="108" spans="1:8" ht="13.5" customHeight="1" x14ac:dyDescent="0.2">
      <c r="A108" s="26" t="s">
        <v>375</v>
      </c>
      <c r="B108" s="26" t="s">
        <v>376</v>
      </c>
      <c r="C108" s="26" t="s">
        <v>180</v>
      </c>
      <c r="D108" s="26" t="s">
        <v>377</v>
      </c>
      <c r="E108" s="26" t="s">
        <v>71</v>
      </c>
      <c r="F108" s="26" t="s">
        <v>30</v>
      </c>
      <c r="G108" s="27">
        <v>80000</v>
      </c>
      <c r="H108" s="28">
        <v>35824</v>
      </c>
    </row>
    <row r="109" spans="1:8" ht="13.5" customHeight="1" x14ac:dyDescent="0.2">
      <c r="A109" s="26" t="s">
        <v>378</v>
      </c>
      <c r="B109" s="26" t="s">
        <v>379</v>
      </c>
      <c r="C109" s="26" t="s">
        <v>290</v>
      </c>
      <c r="D109" s="26" t="s">
        <v>380</v>
      </c>
      <c r="E109" s="26" t="s">
        <v>71</v>
      </c>
      <c r="F109" s="26" t="s">
        <v>30</v>
      </c>
      <c r="G109" s="27">
        <v>80000</v>
      </c>
      <c r="H109" s="28">
        <v>38049</v>
      </c>
    </row>
    <row r="110" spans="1:8" ht="13.5" customHeight="1" x14ac:dyDescent="0.2">
      <c r="A110" s="26" t="s">
        <v>381</v>
      </c>
      <c r="B110" s="26" t="s">
        <v>101</v>
      </c>
      <c r="C110" s="26" t="s">
        <v>79</v>
      </c>
      <c r="D110" s="26" t="s">
        <v>382</v>
      </c>
      <c r="E110" s="26" t="s">
        <v>66</v>
      </c>
      <c r="F110" s="26" t="s">
        <v>30</v>
      </c>
      <c r="G110" s="27">
        <v>80000</v>
      </c>
      <c r="H110" s="28">
        <v>36260</v>
      </c>
    </row>
    <row r="111" spans="1:8" ht="13.5" customHeight="1" x14ac:dyDescent="0.2">
      <c r="A111" s="26" t="s">
        <v>383</v>
      </c>
      <c r="B111" s="26" t="s">
        <v>170</v>
      </c>
      <c r="C111" s="26" t="s">
        <v>116</v>
      </c>
      <c r="D111" s="26" t="s">
        <v>384</v>
      </c>
      <c r="E111" s="26" t="s">
        <v>71</v>
      </c>
      <c r="F111" s="26" t="s">
        <v>30</v>
      </c>
      <c r="G111" s="27">
        <v>80000</v>
      </c>
      <c r="H111" s="28">
        <v>36413</v>
      </c>
    </row>
    <row r="112" spans="1:8" ht="13.5" customHeight="1" x14ac:dyDescent="0.2">
      <c r="A112" s="26" t="s">
        <v>385</v>
      </c>
      <c r="B112" s="26" t="s">
        <v>174</v>
      </c>
      <c r="C112" s="26" t="s">
        <v>121</v>
      </c>
      <c r="D112" s="26" t="s">
        <v>386</v>
      </c>
      <c r="E112" s="26" t="s">
        <v>71</v>
      </c>
      <c r="F112" s="26" t="s">
        <v>104</v>
      </c>
      <c r="G112" s="27">
        <v>80000</v>
      </c>
      <c r="H112" s="28">
        <v>37725</v>
      </c>
    </row>
    <row r="113" spans="1:8" ht="13.5" customHeight="1" x14ac:dyDescent="0.2">
      <c r="A113" s="26" t="s">
        <v>387</v>
      </c>
      <c r="B113" s="26" t="s">
        <v>132</v>
      </c>
      <c r="C113" s="26" t="s">
        <v>64</v>
      </c>
      <c r="D113" s="26" t="s">
        <v>388</v>
      </c>
      <c r="E113" s="26" t="s">
        <v>76</v>
      </c>
      <c r="F113" s="26" t="s">
        <v>104</v>
      </c>
      <c r="G113" s="27">
        <v>80000</v>
      </c>
      <c r="H113" s="28">
        <v>37795</v>
      </c>
    </row>
    <row r="114" spans="1:8" ht="13.5" customHeight="1" x14ac:dyDescent="0.2">
      <c r="A114" s="26" t="s">
        <v>389</v>
      </c>
      <c r="B114" s="26" t="s">
        <v>98</v>
      </c>
      <c r="C114" s="26" t="s">
        <v>186</v>
      </c>
      <c r="D114" s="26" t="s">
        <v>390</v>
      </c>
      <c r="E114" s="26" t="s">
        <v>76</v>
      </c>
      <c r="F114" s="26" t="s">
        <v>109</v>
      </c>
      <c r="G114" s="27">
        <v>80000</v>
      </c>
      <c r="H114" s="28">
        <v>37851</v>
      </c>
    </row>
    <row r="115" spans="1:8" ht="13.5" customHeight="1" x14ac:dyDescent="0.2">
      <c r="A115" s="26" t="s">
        <v>391</v>
      </c>
      <c r="B115" s="26" t="s">
        <v>167</v>
      </c>
      <c r="C115" s="26" t="s">
        <v>128</v>
      </c>
      <c r="D115" s="26" t="s">
        <v>392</v>
      </c>
      <c r="E115" s="26" t="s">
        <v>81</v>
      </c>
      <c r="F115" s="26" t="s">
        <v>109</v>
      </c>
      <c r="G115" s="27">
        <v>80000</v>
      </c>
      <c r="H115" s="28">
        <v>37921</v>
      </c>
    </row>
    <row r="116" spans="1:8" ht="13.5" customHeight="1" x14ac:dyDescent="0.2">
      <c r="A116" s="26" t="s">
        <v>393</v>
      </c>
      <c r="B116" s="26" t="s">
        <v>106</v>
      </c>
      <c r="C116" s="26" t="s">
        <v>259</v>
      </c>
      <c r="D116" s="26" t="s">
        <v>394</v>
      </c>
      <c r="E116" s="26" t="s">
        <v>76</v>
      </c>
      <c r="F116" s="26" t="s">
        <v>118</v>
      </c>
      <c r="G116" s="27">
        <v>80000</v>
      </c>
      <c r="H116" s="28">
        <v>37963</v>
      </c>
    </row>
    <row r="117" spans="1:8" ht="13.5" customHeight="1" x14ac:dyDescent="0.2">
      <c r="A117" s="26" t="s">
        <v>395</v>
      </c>
      <c r="B117" s="26" t="s">
        <v>174</v>
      </c>
      <c r="C117" s="26" t="s">
        <v>242</v>
      </c>
      <c r="D117" s="26" t="s">
        <v>396</v>
      </c>
      <c r="E117" s="26" t="s">
        <v>81</v>
      </c>
      <c r="F117" s="26" t="s">
        <v>118</v>
      </c>
      <c r="G117" s="27">
        <v>80000</v>
      </c>
      <c r="H117" s="28">
        <v>38033</v>
      </c>
    </row>
    <row r="118" spans="1:8" ht="13.5" customHeight="1" x14ac:dyDescent="0.2">
      <c r="A118" s="26" t="s">
        <v>397</v>
      </c>
      <c r="B118" s="26" t="s">
        <v>376</v>
      </c>
      <c r="C118" s="26" t="s">
        <v>74</v>
      </c>
      <c r="D118" s="26" t="s">
        <v>398</v>
      </c>
      <c r="E118" s="26" t="s">
        <v>76</v>
      </c>
      <c r="F118" s="26" t="s">
        <v>104</v>
      </c>
      <c r="G118" s="27">
        <v>80000</v>
      </c>
      <c r="H118" s="28">
        <v>38075</v>
      </c>
    </row>
    <row r="119" spans="1:8" ht="13.5" customHeight="1" x14ac:dyDescent="0.2">
      <c r="A119" s="26" t="s">
        <v>399</v>
      </c>
      <c r="B119" s="26" t="s">
        <v>138</v>
      </c>
      <c r="C119" s="26" t="s">
        <v>132</v>
      </c>
      <c r="D119" s="26" t="s">
        <v>400</v>
      </c>
      <c r="E119" s="26" t="s">
        <v>81</v>
      </c>
      <c r="F119" s="26" t="s">
        <v>104</v>
      </c>
      <c r="G119" s="27">
        <v>80000</v>
      </c>
      <c r="H119" s="28">
        <v>38145</v>
      </c>
    </row>
    <row r="120" spans="1:8" ht="13.5" customHeight="1" x14ac:dyDescent="0.2">
      <c r="A120" s="26" t="s">
        <v>401</v>
      </c>
      <c r="B120" s="26" t="s">
        <v>98</v>
      </c>
      <c r="C120" s="26" t="s">
        <v>171</v>
      </c>
      <c r="D120" s="26" t="s">
        <v>402</v>
      </c>
      <c r="E120" s="26" t="s">
        <v>76</v>
      </c>
      <c r="F120" s="26" t="s">
        <v>114</v>
      </c>
      <c r="G120" s="27">
        <v>80000</v>
      </c>
      <c r="H120" s="28">
        <v>38187</v>
      </c>
    </row>
    <row r="121" spans="1:8" ht="13.5" customHeight="1" x14ac:dyDescent="0.2">
      <c r="A121" s="26" t="s">
        <v>403</v>
      </c>
      <c r="B121" s="26" t="s">
        <v>63</v>
      </c>
      <c r="C121" s="26" t="s">
        <v>404</v>
      </c>
      <c r="D121" s="26" t="s">
        <v>405</v>
      </c>
      <c r="E121" s="26" t="s">
        <v>81</v>
      </c>
      <c r="F121" s="26" t="s">
        <v>114</v>
      </c>
      <c r="G121" s="27">
        <v>80000</v>
      </c>
      <c r="H121" s="28">
        <v>38257</v>
      </c>
    </row>
    <row r="122" spans="1:8" ht="13.5" customHeight="1" x14ac:dyDescent="0.2">
      <c r="A122" s="26" t="s">
        <v>406</v>
      </c>
      <c r="B122" s="26" t="s">
        <v>258</v>
      </c>
      <c r="C122" s="26" t="s">
        <v>234</v>
      </c>
      <c r="D122" s="26" t="s">
        <v>407</v>
      </c>
      <c r="E122" s="26" t="s">
        <v>76</v>
      </c>
      <c r="F122" s="26" t="s">
        <v>30</v>
      </c>
      <c r="G122" s="27">
        <v>80000</v>
      </c>
      <c r="H122" s="28">
        <v>38299</v>
      </c>
    </row>
    <row r="123" spans="1:8" ht="13.5" customHeight="1" x14ac:dyDescent="0.2">
      <c r="A123" s="26" t="s">
        <v>408</v>
      </c>
      <c r="B123" s="26" t="s">
        <v>262</v>
      </c>
      <c r="C123" s="26" t="s">
        <v>121</v>
      </c>
      <c r="D123" s="26" t="s">
        <v>409</v>
      </c>
      <c r="E123" s="26" t="s">
        <v>81</v>
      </c>
      <c r="F123" s="26" t="s">
        <v>30</v>
      </c>
      <c r="G123" s="27">
        <v>80000</v>
      </c>
      <c r="H123" s="28">
        <v>38369</v>
      </c>
    </row>
    <row r="124" spans="1:8" ht="13.5" customHeight="1" x14ac:dyDescent="0.2">
      <c r="A124" s="26" t="s">
        <v>410</v>
      </c>
      <c r="B124" s="26" t="s">
        <v>151</v>
      </c>
      <c r="C124" s="26" t="s">
        <v>125</v>
      </c>
      <c r="D124" s="26" t="s">
        <v>411</v>
      </c>
      <c r="E124" s="26" t="s">
        <v>81</v>
      </c>
      <c r="F124" s="26" t="s">
        <v>104</v>
      </c>
      <c r="G124" s="27">
        <v>80000</v>
      </c>
      <c r="H124" s="28">
        <v>38425</v>
      </c>
    </row>
    <row r="125" spans="1:8" ht="13.5" customHeight="1" x14ac:dyDescent="0.2">
      <c r="A125" s="26" t="s">
        <v>412</v>
      </c>
      <c r="B125" s="26" t="s">
        <v>155</v>
      </c>
      <c r="C125" s="26" t="s">
        <v>186</v>
      </c>
      <c r="D125" s="26" t="s">
        <v>413</v>
      </c>
      <c r="E125" s="26" t="s">
        <v>66</v>
      </c>
      <c r="F125" s="26" t="s">
        <v>104</v>
      </c>
      <c r="G125" s="27">
        <v>80000</v>
      </c>
      <c r="H125" s="28">
        <v>38495</v>
      </c>
    </row>
    <row r="126" spans="1:8" ht="13.5" customHeight="1" x14ac:dyDescent="0.2">
      <c r="A126" s="26" t="s">
        <v>414</v>
      </c>
      <c r="B126" s="26" t="s">
        <v>183</v>
      </c>
      <c r="C126" s="26" t="s">
        <v>128</v>
      </c>
      <c r="D126" s="26" t="s">
        <v>415</v>
      </c>
      <c r="E126" s="26" t="s">
        <v>81</v>
      </c>
      <c r="F126" s="26" t="s">
        <v>114</v>
      </c>
      <c r="G126" s="27">
        <v>80000</v>
      </c>
      <c r="H126" s="28">
        <v>38537</v>
      </c>
    </row>
    <row r="127" spans="1:8" ht="13.5" customHeight="1" x14ac:dyDescent="0.2">
      <c r="A127" s="26" t="s">
        <v>416</v>
      </c>
      <c r="B127" s="26" t="s">
        <v>217</v>
      </c>
      <c r="C127" s="26" t="s">
        <v>259</v>
      </c>
      <c r="D127" s="26" t="s">
        <v>417</v>
      </c>
      <c r="E127" s="26" t="s">
        <v>66</v>
      </c>
      <c r="F127" s="26" t="s">
        <v>114</v>
      </c>
      <c r="G127" s="27">
        <v>80000</v>
      </c>
      <c r="H127" s="28">
        <v>35573</v>
      </c>
    </row>
    <row r="128" spans="1:8" ht="13.5" customHeight="1" x14ac:dyDescent="0.2">
      <c r="A128" s="26" t="s">
        <v>418</v>
      </c>
      <c r="B128" s="26" t="s">
        <v>189</v>
      </c>
      <c r="C128" s="26" t="s">
        <v>79</v>
      </c>
      <c r="D128" s="26" t="s">
        <v>419</v>
      </c>
      <c r="E128" s="26" t="s">
        <v>81</v>
      </c>
      <c r="F128" s="26" t="s">
        <v>30</v>
      </c>
      <c r="G128" s="27">
        <v>80000</v>
      </c>
      <c r="H128" s="28">
        <v>35665</v>
      </c>
    </row>
    <row r="129" spans="1:8" ht="13.5" customHeight="1" x14ac:dyDescent="0.2">
      <c r="A129" s="26" t="s">
        <v>420</v>
      </c>
      <c r="B129" s="26" t="s">
        <v>275</v>
      </c>
      <c r="C129" s="26" t="s">
        <v>84</v>
      </c>
      <c r="D129" s="26" t="s">
        <v>421</v>
      </c>
      <c r="E129" s="26" t="s">
        <v>66</v>
      </c>
      <c r="F129" s="26" t="s">
        <v>30</v>
      </c>
      <c r="G129" s="27">
        <v>80000</v>
      </c>
      <c r="H129" s="28">
        <v>35818</v>
      </c>
    </row>
    <row r="130" spans="1:8" ht="13.5" customHeight="1" x14ac:dyDescent="0.2">
      <c r="A130" s="26" t="s">
        <v>422</v>
      </c>
      <c r="B130" s="26" t="s">
        <v>167</v>
      </c>
      <c r="C130" s="26" t="s">
        <v>224</v>
      </c>
      <c r="D130" s="26" t="s">
        <v>423</v>
      </c>
      <c r="E130" s="26" t="s">
        <v>81</v>
      </c>
      <c r="F130" s="26" t="s">
        <v>109</v>
      </c>
      <c r="G130" s="27">
        <v>80000</v>
      </c>
      <c r="H130" s="28">
        <v>35908</v>
      </c>
    </row>
    <row r="131" spans="1:8" ht="13.5" customHeight="1" x14ac:dyDescent="0.2">
      <c r="A131" s="26" t="s">
        <v>424</v>
      </c>
      <c r="B131" s="26" t="s">
        <v>280</v>
      </c>
      <c r="C131" s="26" t="s">
        <v>107</v>
      </c>
      <c r="D131" s="26" t="s">
        <v>425</v>
      </c>
      <c r="E131" s="26" t="s">
        <v>66</v>
      </c>
      <c r="F131" s="26" t="s">
        <v>109</v>
      </c>
      <c r="G131" s="27">
        <v>80000</v>
      </c>
      <c r="H131" s="28">
        <v>36061</v>
      </c>
    </row>
    <row r="132" spans="1:8" ht="13.5" customHeight="1" x14ac:dyDescent="0.2">
      <c r="A132" s="26" t="s">
        <v>426</v>
      </c>
      <c r="B132" s="26" t="s">
        <v>325</v>
      </c>
      <c r="C132" s="26" t="s">
        <v>129</v>
      </c>
      <c r="D132" s="26" t="s">
        <v>427</v>
      </c>
      <c r="E132" s="26" t="s">
        <v>81</v>
      </c>
      <c r="F132" s="26" t="s">
        <v>109</v>
      </c>
      <c r="G132" s="27">
        <v>84000</v>
      </c>
      <c r="H132" s="28">
        <v>36831</v>
      </c>
    </row>
    <row r="133" spans="1:8" ht="13.5" customHeight="1" x14ac:dyDescent="0.2">
      <c r="A133" s="26" t="s">
        <v>428</v>
      </c>
      <c r="B133" s="26" t="s">
        <v>429</v>
      </c>
      <c r="C133" s="26" t="s">
        <v>190</v>
      </c>
      <c r="D133" s="26" t="s">
        <v>430</v>
      </c>
      <c r="E133" s="26" t="s">
        <v>66</v>
      </c>
      <c r="F133" s="26" t="s">
        <v>109</v>
      </c>
      <c r="G133" s="27">
        <v>84000</v>
      </c>
      <c r="H133" s="28">
        <v>36982</v>
      </c>
    </row>
    <row r="134" spans="1:8" ht="13.5" customHeight="1" x14ac:dyDescent="0.2">
      <c r="A134" s="26" t="s">
        <v>431</v>
      </c>
      <c r="B134" s="26" t="s">
        <v>432</v>
      </c>
      <c r="C134" s="26" t="s">
        <v>300</v>
      </c>
      <c r="D134" s="26" t="s">
        <v>433</v>
      </c>
      <c r="E134" s="26" t="s">
        <v>71</v>
      </c>
      <c r="F134" s="26" t="s">
        <v>109</v>
      </c>
      <c r="G134" s="27">
        <v>84000</v>
      </c>
      <c r="H134" s="28">
        <v>37135</v>
      </c>
    </row>
    <row r="135" spans="1:8" ht="13.5" customHeight="1" x14ac:dyDescent="0.2">
      <c r="A135" s="26" t="s">
        <v>434</v>
      </c>
      <c r="B135" s="26" t="s">
        <v>435</v>
      </c>
      <c r="C135" s="26" t="s">
        <v>347</v>
      </c>
      <c r="D135" s="26" t="s">
        <v>436</v>
      </c>
      <c r="E135" s="26" t="s">
        <v>76</v>
      </c>
      <c r="F135" s="26" t="s">
        <v>109</v>
      </c>
      <c r="G135" s="27">
        <v>84000</v>
      </c>
      <c r="H135" s="28">
        <v>37288</v>
      </c>
    </row>
    <row r="136" spans="1:8" ht="13.5" customHeight="1" x14ac:dyDescent="0.2">
      <c r="A136" s="26" t="s">
        <v>437</v>
      </c>
      <c r="B136" s="26" t="s">
        <v>237</v>
      </c>
      <c r="C136" s="26" t="s">
        <v>224</v>
      </c>
      <c r="D136" s="26" t="s">
        <v>438</v>
      </c>
      <c r="E136" s="26" t="s">
        <v>81</v>
      </c>
      <c r="F136" s="26" t="s">
        <v>109</v>
      </c>
      <c r="G136" s="27">
        <v>84000</v>
      </c>
      <c r="H136" s="28">
        <v>37438</v>
      </c>
    </row>
    <row r="137" spans="1:8" ht="13.5" customHeight="1" x14ac:dyDescent="0.2">
      <c r="A137" s="26" t="s">
        <v>439</v>
      </c>
      <c r="B137" s="26" t="s">
        <v>124</v>
      </c>
      <c r="C137" s="26" t="s">
        <v>107</v>
      </c>
      <c r="D137" s="26" t="s">
        <v>440</v>
      </c>
      <c r="E137" s="26" t="s">
        <v>66</v>
      </c>
      <c r="F137" s="26" t="s">
        <v>109</v>
      </c>
      <c r="G137" s="27">
        <v>84000</v>
      </c>
      <c r="H137" s="28">
        <v>37591</v>
      </c>
    </row>
    <row r="138" spans="1:8" ht="13.5" customHeight="1" x14ac:dyDescent="0.2">
      <c r="A138" s="26" t="s">
        <v>441</v>
      </c>
      <c r="B138" s="26" t="s">
        <v>69</v>
      </c>
      <c r="C138" s="26" t="s">
        <v>442</v>
      </c>
      <c r="D138" s="26" t="s">
        <v>443</v>
      </c>
      <c r="E138" s="26" t="s">
        <v>71</v>
      </c>
      <c r="F138" s="26" t="s">
        <v>109</v>
      </c>
      <c r="G138" s="27">
        <v>84000</v>
      </c>
      <c r="H138" s="28">
        <v>37742</v>
      </c>
    </row>
    <row r="139" spans="1:8" ht="13.5" customHeight="1" x14ac:dyDescent="0.2">
      <c r="A139" s="26" t="s">
        <v>444</v>
      </c>
      <c r="B139" s="26" t="s">
        <v>297</v>
      </c>
      <c r="C139" s="26" t="s">
        <v>347</v>
      </c>
      <c r="D139" s="26" t="s">
        <v>445</v>
      </c>
      <c r="E139" s="26" t="s">
        <v>76</v>
      </c>
      <c r="F139" s="26" t="s">
        <v>109</v>
      </c>
      <c r="G139" s="27">
        <v>84000</v>
      </c>
      <c r="H139" s="28">
        <v>37895</v>
      </c>
    </row>
    <row r="140" spans="1:8" ht="13.5" customHeight="1" x14ac:dyDescent="0.2">
      <c r="A140" s="26" t="s">
        <v>446</v>
      </c>
      <c r="B140" s="26" t="s">
        <v>164</v>
      </c>
      <c r="C140" s="26" t="s">
        <v>237</v>
      </c>
      <c r="D140" s="26" t="s">
        <v>447</v>
      </c>
      <c r="E140" s="26" t="s">
        <v>81</v>
      </c>
      <c r="F140" s="26" t="s">
        <v>109</v>
      </c>
      <c r="G140" s="27">
        <v>85000</v>
      </c>
      <c r="H140" s="28">
        <v>37715</v>
      </c>
    </row>
    <row r="141" spans="1:8" ht="13.5" customHeight="1" x14ac:dyDescent="0.2">
      <c r="A141" s="26" t="s">
        <v>448</v>
      </c>
      <c r="B141" s="26" t="s">
        <v>275</v>
      </c>
      <c r="C141" s="26" t="s">
        <v>171</v>
      </c>
      <c r="D141" s="26" t="s">
        <v>449</v>
      </c>
      <c r="E141" s="26" t="s">
        <v>76</v>
      </c>
      <c r="F141" s="26" t="s">
        <v>109</v>
      </c>
      <c r="G141" s="27">
        <v>85000</v>
      </c>
      <c r="H141" s="28">
        <v>35883</v>
      </c>
    </row>
    <row r="142" spans="1:8" ht="13.5" customHeight="1" x14ac:dyDescent="0.2">
      <c r="A142" s="26" t="s">
        <v>450</v>
      </c>
      <c r="B142" s="26" t="s">
        <v>167</v>
      </c>
      <c r="C142" s="26" t="s">
        <v>206</v>
      </c>
      <c r="D142" s="26" t="s">
        <v>451</v>
      </c>
      <c r="E142" s="26" t="s">
        <v>76</v>
      </c>
      <c r="F142" s="26" t="s">
        <v>109</v>
      </c>
      <c r="G142" s="27">
        <v>85000</v>
      </c>
      <c r="H142" s="28">
        <v>36654</v>
      </c>
    </row>
    <row r="143" spans="1:8" ht="13.5" customHeight="1" x14ac:dyDescent="0.2">
      <c r="A143" s="26" t="s">
        <v>452</v>
      </c>
      <c r="B143" s="26" t="s">
        <v>198</v>
      </c>
      <c r="C143" s="26" t="s">
        <v>74</v>
      </c>
      <c r="D143" s="26" t="s">
        <v>453</v>
      </c>
      <c r="E143" s="26" t="s">
        <v>71</v>
      </c>
      <c r="F143" s="26" t="s">
        <v>109</v>
      </c>
      <c r="G143" s="27">
        <v>85000</v>
      </c>
      <c r="H143" s="28">
        <v>38366</v>
      </c>
    </row>
    <row r="144" spans="1:8" ht="13.5" customHeight="1" x14ac:dyDescent="0.2">
      <c r="A144" s="26" t="s">
        <v>454</v>
      </c>
      <c r="B144" s="26" t="s">
        <v>227</v>
      </c>
      <c r="C144" s="26" t="s">
        <v>404</v>
      </c>
      <c r="D144" s="26" t="s">
        <v>455</v>
      </c>
      <c r="E144" s="26" t="s">
        <v>76</v>
      </c>
      <c r="F144" s="26" t="s">
        <v>109</v>
      </c>
      <c r="G144" s="27">
        <v>85000</v>
      </c>
      <c r="H144" s="28">
        <v>37840</v>
      </c>
    </row>
    <row r="145" spans="1:8" ht="13.5" customHeight="1" x14ac:dyDescent="0.2">
      <c r="A145" s="26" t="s">
        <v>456</v>
      </c>
      <c r="B145" s="26" t="s">
        <v>283</v>
      </c>
      <c r="C145" s="26" t="s">
        <v>238</v>
      </c>
      <c r="D145" s="26" t="s">
        <v>457</v>
      </c>
      <c r="E145" s="26" t="s">
        <v>66</v>
      </c>
      <c r="F145" s="26" t="s">
        <v>109</v>
      </c>
      <c r="G145" s="27">
        <v>85000</v>
      </c>
      <c r="H145" s="28">
        <v>37545</v>
      </c>
    </row>
    <row r="146" spans="1:8" ht="13.5" customHeight="1" x14ac:dyDescent="0.2">
      <c r="A146" s="26" t="s">
        <v>458</v>
      </c>
      <c r="B146" s="26" t="s">
        <v>231</v>
      </c>
      <c r="C146" s="26" t="s">
        <v>287</v>
      </c>
      <c r="D146" s="26" t="s">
        <v>459</v>
      </c>
      <c r="E146" s="26" t="s">
        <v>81</v>
      </c>
      <c r="F146" s="26" t="s">
        <v>114</v>
      </c>
      <c r="G146" s="27">
        <v>85000</v>
      </c>
      <c r="H146" s="28">
        <v>36474</v>
      </c>
    </row>
    <row r="147" spans="1:8" ht="13.5" customHeight="1" x14ac:dyDescent="0.2">
      <c r="A147" s="26" t="s">
        <v>460</v>
      </c>
      <c r="B147" s="26" t="s">
        <v>297</v>
      </c>
      <c r="C147" s="26" t="s">
        <v>245</v>
      </c>
      <c r="D147" s="26" t="s">
        <v>461</v>
      </c>
      <c r="E147" s="26" t="s">
        <v>66</v>
      </c>
      <c r="F147" s="26" t="s">
        <v>118</v>
      </c>
      <c r="G147" s="27">
        <v>85000</v>
      </c>
      <c r="H147" s="28">
        <v>37823</v>
      </c>
    </row>
    <row r="148" spans="1:8" ht="13.5" customHeight="1" x14ac:dyDescent="0.2">
      <c r="A148" s="26" t="s">
        <v>462</v>
      </c>
      <c r="B148" s="26" t="s">
        <v>209</v>
      </c>
      <c r="C148" s="26" t="s">
        <v>290</v>
      </c>
      <c r="D148" s="26" t="s">
        <v>463</v>
      </c>
      <c r="E148" s="26" t="s">
        <v>71</v>
      </c>
      <c r="F148" s="26" t="s">
        <v>114</v>
      </c>
      <c r="G148" s="27">
        <v>85000</v>
      </c>
      <c r="H148" s="28">
        <v>38397</v>
      </c>
    </row>
    <row r="149" spans="1:8" ht="13.5" customHeight="1" x14ac:dyDescent="0.2">
      <c r="A149" s="26" t="s">
        <v>464</v>
      </c>
      <c r="B149" s="26" t="s">
        <v>111</v>
      </c>
      <c r="C149" s="26" t="s">
        <v>92</v>
      </c>
      <c r="D149" s="26" t="s">
        <v>465</v>
      </c>
      <c r="E149" s="26" t="s">
        <v>76</v>
      </c>
      <c r="F149" s="26" t="s">
        <v>30</v>
      </c>
      <c r="G149" s="27">
        <v>85000</v>
      </c>
      <c r="H149" s="28">
        <v>36122</v>
      </c>
    </row>
    <row r="150" spans="1:8" ht="13.5" customHeight="1" x14ac:dyDescent="0.2">
      <c r="A150" s="26" t="s">
        <v>466</v>
      </c>
      <c r="B150" s="26" t="s">
        <v>174</v>
      </c>
      <c r="C150" s="26" t="s">
        <v>287</v>
      </c>
      <c r="D150" s="26" t="s">
        <v>467</v>
      </c>
      <c r="E150" s="26" t="s">
        <v>76</v>
      </c>
      <c r="F150" s="26" t="s">
        <v>468</v>
      </c>
      <c r="G150" s="27">
        <v>86000</v>
      </c>
      <c r="H150" s="28">
        <v>35470</v>
      </c>
    </row>
    <row r="151" spans="1:8" ht="13.5" customHeight="1" x14ac:dyDescent="0.2">
      <c r="A151" s="26" t="s">
        <v>469</v>
      </c>
      <c r="B151" s="26" t="s">
        <v>132</v>
      </c>
      <c r="C151" s="26" t="s">
        <v>470</v>
      </c>
      <c r="D151" s="26" t="s">
        <v>471</v>
      </c>
      <c r="E151" s="26" t="s">
        <v>66</v>
      </c>
      <c r="F151" s="26" t="s">
        <v>118</v>
      </c>
      <c r="G151" s="27">
        <v>90000</v>
      </c>
      <c r="H151" s="28">
        <v>35705</v>
      </c>
    </row>
    <row r="152" spans="1:8" ht="13.5" customHeight="1" x14ac:dyDescent="0.2">
      <c r="A152" s="26" t="s">
        <v>472</v>
      </c>
      <c r="B152" s="26" t="s">
        <v>198</v>
      </c>
      <c r="C152" s="26" t="s">
        <v>242</v>
      </c>
      <c r="D152" s="26" t="s">
        <v>473</v>
      </c>
      <c r="E152" s="26" t="s">
        <v>76</v>
      </c>
      <c r="F152" s="26" t="s">
        <v>114</v>
      </c>
      <c r="G152" s="27">
        <v>90000</v>
      </c>
      <c r="H152" s="28">
        <v>36321</v>
      </c>
    </row>
    <row r="153" spans="1:8" ht="13.5" customHeight="1" x14ac:dyDescent="0.2">
      <c r="A153" s="26" t="s">
        <v>474</v>
      </c>
      <c r="B153" s="26" t="s">
        <v>305</v>
      </c>
      <c r="C153" s="26" t="s">
        <v>290</v>
      </c>
      <c r="D153" s="26" t="s">
        <v>475</v>
      </c>
      <c r="E153" s="26" t="s">
        <v>81</v>
      </c>
      <c r="F153" s="26" t="s">
        <v>118</v>
      </c>
      <c r="G153" s="27">
        <v>90000</v>
      </c>
      <c r="H153" s="28">
        <v>37753</v>
      </c>
    </row>
    <row r="154" spans="1:8" ht="13.5" customHeight="1" x14ac:dyDescent="0.2">
      <c r="A154" s="26" t="s">
        <v>476</v>
      </c>
      <c r="B154" s="26" t="s">
        <v>275</v>
      </c>
      <c r="C154" s="26" t="s">
        <v>69</v>
      </c>
      <c r="D154" s="26" t="s">
        <v>477</v>
      </c>
      <c r="E154" s="26" t="s">
        <v>66</v>
      </c>
      <c r="F154" s="26" t="s">
        <v>30</v>
      </c>
      <c r="G154" s="27">
        <v>90000</v>
      </c>
      <c r="H154" s="28">
        <v>37879</v>
      </c>
    </row>
    <row r="155" spans="1:8" ht="13.5" customHeight="1" x14ac:dyDescent="0.2">
      <c r="A155" s="26" t="s">
        <v>478</v>
      </c>
      <c r="B155" s="26" t="s">
        <v>280</v>
      </c>
      <c r="C155" s="26" t="s">
        <v>206</v>
      </c>
      <c r="D155" s="26" t="s">
        <v>479</v>
      </c>
      <c r="E155" s="26" t="s">
        <v>66</v>
      </c>
      <c r="F155" s="26" t="s">
        <v>109</v>
      </c>
      <c r="G155" s="27">
        <v>90000</v>
      </c>
      <c r="H155" s="28">
        <v>37991</v>
      </c>
    </row>
    <row r="156" spans="1:8" ht="13.5" customHeight="1" x14ac:dyDescent="0.2">
      <c r="A156" s="26" t="s">
        <v>480</v>
      </c>
      <c r="B156" s="26" t="s">
        <v>265</v>
      </c>
      <c r="C156" s="26" t="s">
        <v>470</v>
      </c>
      <c r="D156" s="26" t="s">
        <v>481</v>
      </c>
      <c r="E156" s="26" t="s">
        <v>66</v>
      </c>
      <c r="F156" s="26" t="s">
        <v>118</v>
      </c>
      <c r="G156" s="27">
        <v>90000</v>
      </c>
      <c r="H156" s="28">
        <v>38103</v>
      </c>
    </row>
    <row r="157" spans="1:8" ht="13.5" customHeight="1" x14ac:dyDescent="0.2">
      <c r="A157" s="26" t="s">
        <v>482</v>
      </c>
      <c r="B157" s="26" t="s">
        <v>141</v>
      </c>
      <c r="C157" s="26" t="s">
        <v>342</v>
      </c>
      <c r="D157" s="26" t="s">
        <v>483</v>
      </c>
      <c r="E157" s="26" t="s">
        <v>66</v>
      </c>
      <c r="F157" s="26" t="s">
        <v>104</v>
      </c>
      <c r="G157" s="27">
        <v>90000</v>
      </c>
      <c r="H157" s="28">
        <v>38215</v>
      </c>
    </row>
    <row r="158" spans="1:8" ht="13.5" customHeight="1" x14ac:dyDescent="0.2">
      <c r="A158" s="26" t="s">
        <v>484</v>
      </c>
      <c r="B158" s="26" t="s">
        <v>205</v>
      </c>
      <c r="C158" s="26" t="s">
        <v>177</v>
      </c>
      <c r="D158" s="26" t="s">
        <v>485</v>
      </c>
      <c r="E158" s="26" t="s">
        <v>66</v>
      </c>
      <c r="F158" s="26" t="s">
        <v>114</v>
      </c>
      <c r="G158" s="27">
        <v>90000</v>
      </c>
      <c r="H158" s="28">
        <v>38327</v>
      </c>
    </row>
    <row r="159" spans="1:8" ht="13.5" customHeight="1" x14ac:dyDescent="0.2">
      <c r="A159" s="26" t="s">
        <v>486</v>
      </c>
      <c r="B159" s="26" t="s">
        <v>237</v>
      </c>
      <c r="C159" s="26" t="s">
        <v>121</v>
      </c>
      <c r="D159" s="26" t="s">
        <v>487</v>
      </c>
      <c r="E159" s="26" t="s">
        <v>71</v>
      </c>
      <c r="F159" s="26" t="s">
        <v>118</v>
      </c>
      <c r="G159" s="27">
        <v>90000</v>
      </c>
      <c r="H159" s="28">
        <v>38453</v>
      </c>
    </row>
    <row r="160" spans="1:8" ht="13.5" customHeight="1" x14ac:dyDescent="0.2">
      <c r="A160" s="26" t="s">
        <v>488</v>
      </c>
      <c r="B160" s="26" t="s">
        <v>159</v>
      </c>
      <c r="C160" s="26" t="s">
        <v>128</v>
      </c>
      <c r="D160" s="26" t="s">
        <v>489</v>
      </c>
      <c r="E160" s="26" t="s">
        <v>71</v>
      </c>
      <c r="F160" s="26" t="s">
        <v>104</v>
      </c>
      <c r="G160" s="27">
        <v>90000</v>
      </c>
      <c r="H160" s="28">
        <v>35484</v>
      </c>
    </row>
    <row r="161" spans="1:8" ht="13.5" customHeight="1" x14ac:dyDescent="0.2">
      <c r="A161" s="26" t="s">
        <v>490</v>
      </c>
      <c r="B161" s="26" t="s">
        <v>220</v>
      </c>
      <c r="C161" s="26" t="s">
        <v>242</v>
      </c>
      <c r="D161" s="26" t="s">
        <v>491</v>
      </c>
      <c r="E161" s="26" t="s">
        <v>71</v>
      </c>
      <c r="F161" s="26" t="s">
        <v>114</v>
      </c>
      <c r="G161" s="27">
        <v>90000</v>
      </c>
      <c r="H161" s="28">
        <v>35726</v>
      </c>
    </row>
    <row r="162" spans="1:8" ht="13.5" customHeight="1" x14ac:dyDescent="0.2">
      <c r="A162" s="26" t="s">
        <v>492</v>
      </c>
      <c r="B162" s="26" t="s">
        <v>227</v>
      </c>
      <c r="C162" s="26" t="s">
        <v>88</v>
      </c>
      <c r="D162" s="26" t="s">
        <v>493</v>
      </c>
      <c r="E162" s="26" t="s">
        <v>71</v>
      </c>
      <c r="F162" s="26" t="s">
        <v>30</v>
      </c>
      <c r="G162" s="27">
        <v>90000</v>
      </c>
      <c r="H162" s="28">
        <v>35969</v>
      </c>
    </row>
    <row r="163" spans="1:8" ht="13.5" customHeight="1" x14ac:dyDescent="0.2">
      <c r="A163" s="26" t="s">
        <v>494</v>
      </c>
      <c r="B163" s="26" t="s">
        <v>95</v>
      </c>
      <c r="C163" s="26" t="s">
        <v>495</v>
      </c>
      <c r="D163" s="26" t="s">
        <v>496</v>
      </c>
      <c r="E163" s="26" t="s">
        <v>66</v>
      </c>
      <c r="F163" s="26" t="s">
        <v>118</v>
      </c>
      <c r="G163" s="27">
        <v>95000</v>
      </c>
      <c r="H163" s="28">
        <v>36360</v>
      </c>
    </row>
    <row r="164" spans="1:8" ht="13.5" customHeight="1" x14ac:dyDescent="0.2">
      <c r="A164" s="26" t="s">
        <v>497</v>
      </c>
      <c r="B164" s="26" t="s">
        <v>98</v>
      </c>
      <c r="C164" s="26" t="s">
        <v>498</v>
      </c>
      <c r="D164" s="26" t="s">
        <v>499</v>
      </c>
      <c r="E164" s="26" t="s">
        <v>76</v>
      </c>
      <c r="F164" s="26" t="s">
        <v>118</v>
      </c>
      <c r="G164" s="27">
        <v>95000</v>
      </c>
      <c r="H164" s="28">
        <v>36209</v>
      </c>
    </row>
    <row r="165" spans="1:8" ht="13.5" customHeight="1" x14ac:dyDescent="0.2">
      <c r="A165" s="26" t="s">
        <v>500</v>
      </c>
      <c r="B165" s="26" t="s">
        <v>170</v>
      </c>
      <c r="C165" s="26" t="s">
        <v>328</v>
      </c>
      <c r="D165" s="26" t="s">
        <v>501</v>
      </c>
      <c r="E165" s="26" t="s">
        <v>76</v>
      </c>
      <c r="F165" s="26" t="s">
        <v>118</v>
      </c>
      <c r="G165" s="27">
        <v>95000</v>
      </c>
      <c r="H165" s="28">
        <v>36504</v>
      </c>
    </row>
    <row r="166" spans="1:8" ht="13.5" customHeight="1" x14ac:dyDescent="0.2">
      <c r="A166" s="26" t="s">
        <v>502</v>
      </c>
      <c r="B166" s="26" t="s">
        <v>280</v>
      </c>
      <c r="C166" s="26" t="s">
        <v>234</v>
      </c>
      <c r="D166" s="26" t="s">
        <v>503</v>
      </c>
      <c r="E166" s="26" t="s">
        <v>76</v>
      </c>
      <c r="F166" s="26" t="s">
        <v>118</v>
      </c>
      <c r="G166" s="27">
        <v>95000</v>
      </c>
      <c r="H166" s="28">
        <v>37045</v>
      </c>
    </row>
    <row r="167" spans="1:8" ht="13.5" customHeight="1" x14ac:dyDescent="0.2">
      <c r="A167" s="26" t="s">
        <v>504</v>
      </c>
      <c r="B167" s="26" t="s">
        <v>167</v>
      </c>
      <c r="C167" s="26" t="s">
        <v>148</v>
      </c>
      <c r="D167" s="26" t="s">
        <v>505</v>
      </c>
      <c r="E167" s="26" t="s">
        <v>71</v>
      </c>
      <c r="F167" s="26" t="s">
        <v>118</v>
      </c>
      <c r="G167" s="27">
        <v>95000</v>
      </c>
      <c r="H167" s="28">
        <v>36290</v>
      </c>
    </row>
    <row r="168" spans="1:8" ht="13.5" customHeight="1" x14ac:dyDescent="0.2">
      <c r="A168" s="26" t="s">
        <v>506</v>
      </c>
      <c r="B168" s="26" t="s">
        <v>280</v>
      </c>
      <c r="C168" s="26" t="s">
        <v>177</v>
      </c>
      <c r="D168" s="26" t="s">
        <v>507</v>
      </c>
      <c r="E168" s="26" t="s">
        <v>76</v>
      </c>
      <c r="F168" s="26" t="s">
        <v>118</v>
      </c>
      <c r="G168" s="27">
        <v>95000</v>
      </c>
      <c r="H168" s="28">
        <v>36443</v>
      </c>
    </row>
    <row r="169" spans="1:8" ht="13.5" customHeight="1" x14ac:dyDescent="0.2">
      <c r="A169" s="26" t="s">
        <v>508</v>
      </c>
      <c r="B169" s="26" t="s">
        <v>283</v>
      </c>
      <c r="C169" s="26" t="s">
        <v>180</v>
      </c>
      <c r="D169" s="26" t="s">
        <v>509</v>
      </c>
      <c r="E169" s="26" t="s">
        <v>76</v>
      </c>
      <c r="F169" s="26" t="s">
        <v>30</v>
      </c>
      <c r="G169" s="27">
        <v>95000</v>
      </c>
      <c r="H169" s="28">
        <v>37739</v>
      </c>
    </row>
    <row r="170" spans="1:8" ht="13.5" customHeight="1" x14ac:dyDescent="0.2">
      <c r="A170" s="26" t="s">
        <v>510</v>
      </c>
      <c r="B170" s="26" t="s">
        <v>189</v>
      </c>
      <c r="C170" s="26" t="s">
        <v>121</v>
      </c>
      <c r="D170" s="26" t="s">
        <v>511</v>
      </c>
      <c r="E170" s="26" t="s">
        <v>81</v>
      </c>
      <c r="F170" s="26" t="s">
        <v>30</v>
      </c>
      <c r="G170" s="27">
        <v>95000</v>
      </c>
      <c r="H170" s="28">
        <v>37809</v>
      </c>
    </row>
    <row r="171" spans="1:8" ht="13.5" customHeight="1" x14ac:dyDescent="0.2">
      <c r="A171" s="26" t="s">
        <v>512</v>
      </c>
      <c r="B171" s="26" t="s">
        <v>164</v>
      </c>
      <c r="C171" s="26" t="s">
        <v>69</v>
      </c>
      <c r="D171" s="26" t="s">
        <v>513</v>
      </c>
      <c r="E171" s="26" t="s">
        <v>81</v>
      </c>
      <c r="F171" s="26" t="s">
        <v>104</v>
      </c>
      <c r="G171" s="27">
        <v>95000</v>
      </c>
      <c r="H171" s="28">
        <v>37865</v>
      </c>
    </row>
    <row r="172" spans="1:8" ht="13.5" customHeight="1" x14ac:dyDescent="0.2">
      <c r="A172" s="26" t="s">
        <v>514</v>
      </c>
      <c r="B172" s="26" t="s">
        <v>198</v>
      </c>
      <c r="C172" s="26" t="s">
        <v>74</v>
      </c>
      <c r="D172" s="26" t="s">
        <v>515</v>
      </c>
      <c r="E172" s="26" t="s">
        <v>66</v>
      </c>
      <c r="F172" s="26" t="s">
        <v>104</v>
      </c>
      <c r="G172" s="27">
        <v>95000</v>
      </c>
      <c r="H172" s="28">
        <v>37935</v>
      </c>
    </row>
    <row r="173" spans="1:8" ht="13.5" customHeight="1" x14ac:dyDescent="0.2">
      <c r="A173" s="26" t="s">
        <v>516</v>
      </c>
      <c r="B173" s="26" t="s">
        <v>170</v>
      </c>
      <c r="C173" s="26" t="s">
        <v>300</v>
      </c>
      <c r="D173" s="26" t="s">
        <v>517</v>
      </c>
      <c r="E173" s="26" t="s">
        <v>81</v>
      </c>
      <c r="F173" s="26" t="s">
        <v>114</v>
      </c>
      <c r="G173" s="27">
        <v>95000</v>
      </c>
      <c r="H173" s="28">
        <v>37977</v>
      </c>
    </row>
    <row r="174" spans="1:8" ht="13.5" customHeight="1" x14ac:dyDescent="0.2">
      <c r="A174" s="26" t="s">
        <v>518</v>
      </c>
      <c r="B174" s="26" t="s">
        <v>283</v>
      </c>
      <c r="C174" s="26" t="s">
        <v>347</v>
      </c>
      <c r="D174" s="26" t="s">
        <v>519</v>
      </c>
      <c r="E174" s="26" t="s">
        <v>66</v>
      </c>
      <c r="F174" s="26" t="s">
        <v>114</v>
      </c>
      <c r="G174" s="27">
        <v>95000</v>
      </c>
      <c r="H174" s="28">
        <v>38047</v>
      </c>
    </row>
    <row r="175" spans="1:8" ht="13.5" customHeight="1" x14ac:dyDescent="0.2">
      <c r="A175" s="26" t="s">
        <v>520</v>
      </c>
      <c r="B175" s="26" t="s">
        <v>379</v>
      </c>
      <c r="C175" s="26" t="s">
        <v>495</v>
      </c>
      <c r="D175" s="26" t="s">
        <v>521</v>
      </c>
      <c r="E175" s="26" t="s">
        <v>81</v>
      </c>
      <c r="F175" s="26" t="s">
        <v>30</v>
      </c>
      <c r="G175" s="27">
        <v>95000</v>
      </c>
      <c r="H175" s="28">
        <v>38089</v>
      </c>
    </row>
    <row r="176" spans="1:8" ht="13.5" customHeight="1" x14ac:dyDescent="0.2">
      <c r="A176" s="26" t="s">
        <v>522</v>
      </c>
      <c r="B176" s="26" t="s">
        <v>252</v>
      </c>
      <c r="C176" s="26" t="s">
        <v>498</v>
      </c>
      <c r="D176" s="26" t="s">
        <v>523</v>
      </c>
      <c r="E176" s="26" t="s">
        <v>66</v>
      </c>
      <c r="F176" s="26" t="s">
        <v>30</v>
      </c>
      <c r="G176" s="27">
        <v>95000</v>
      </c>
      <c r="H176" s="28">
        <v>38159</v>
      </c>
    </row>
    <row r="177" spans="1:8" ht="13.5" customHeight="1" x14ac:dyDescent="0.2">
      <c r="A177" s="26" t="s">
        <v>524</v>
      </c>
      <c r="B177" s="26" t="s">
        <v>68</v>
      </c>
      <c r="C177" s="26" t="s">
        <v>64</v>
      </c>
      <c r="D177" s="26" t="s">
        <v>525</v>
      </c>
      <c r="E177" s="26" t="s">
        <v>81</v>
      </c>
      <c r="F177" s="26" t="s">
        <v>109</v>
      </c>
      <c r="G177" s="27">
        <v>95000</v>
      </c>
      <c r="H177" s="28">
        <v>38201</v>
      </c>
    </row>
    <row r="178" spans="1:8" ht="13.5" customHeight="1" x14ac:dyDescent="0.2">
      <c r="A178" s="26" t="s">
        <v>526</v>
      </c>
      <c r="B178" s="26" t="s">
        <v>73</v>
      </c>
      <c r="C178" s="26" t="s">
        <v>132</v>
      </c>
      <c r="D178" s="26" t="s">
        <v>527</v>
      </c>
      <c r="E178" s="26" t="s">
        <v>66</v>
      </c>
      <c r="F178" s="26" t="s">
        <v>109</v>
      </c>
      <c r="G178" s="27">
        <v>95000</v>
      </c>
      <c r="H178" s="28">
        <v>38271</v>
      </c>
    </row>
    <row r="179" spans="1:8" ht="13.5" customHeight="1" x14ac:dyDescent="0.2">
      <c r="A179" s="26" t="s">
        <v>528</v>
      </c>
      <c r="B179" s="26" t="s">
        <v>432</v>
      </c>
      <c r="C179" s="26" t="s">
        <v>116</v>
      </c>
      <c r="D179" s="26" t="s">
        <v>529</v>
      </c>
      <c r="E179" s="26" t="s">
        <v>81</v>
      </c>
      <c r="F179" s="26" t="s">
        <v>118</v>
      </c>
      <c r="G179" s="27">
        <v>95000</v>
      </c>
      <c r="H179" s="28">
        <v>38313</v>
      </c>
    </row>
    <row r="180" spans="1:8" ht="13.5" customHeight="1" x14ac:dyDescent="0.2">
      <c r="A180" s="26" t="s">
        <v>530</v>
      </c>
      <c r="B180" s="26" t="s">
        <v>435</v>
      </c>
      <c r="C180" s="26" t="s">
        <v>180</v>
      </c>
      <c r="D180" s="26" t="s">
        <v>531</v>
      </c>
      <c r="E180" s="26" t="s">
        <v>66</v>
      </c>
      <c r="F180" s="26" t="s">
        <v>118</v>
      </c>
      <c r="G180" s="27">
        <v>95000</v>
      </c>
      <c r="H180" s="28">
        <v>38383</v>
      </c>
    </row>
    <row r="181" spans="1:8" ht="13.5" customHeight="1" x14ac:dyDescent="0.2">
      <c r="A181" s="26" t="s">
        <v>532</v>
      </c>
      <c r="B181" s="26" t="s">
        <v>265</v>
      </c>
      <c r="C181" s="26" t="s">
        <v>64</v>
      </c>
      <c r="D181" s="26" t="s">
        <v>533</v>
      </c>
      <c r="E181" s="26" t="s">
        <v>66</v>
      </c>
      <c r="F181" s="26" t="s">
        <v>30</v>
      </c>
      <c r="G181" s="27">
        <v>95000</v>
      </c>
      <c r="H181" s="28">
        <v>38439</v>
      </c>
    </row>
    <row r="182" spans="1:8" ht="13.5" customHeight="1" x14ac:dyDescent="0.2">
      <c r="A182" s="26" t="s">
        <v>534</v>
      </c>
      <c r="B182" s="26" t="s">
        <v>241</v>
      </c>
      <c r="C182" s="26" t="s">
        <v>69</v>
      </c>
      <c r="D182" s="26" t="s">
        <v>535</v>
      </c>
      <c r="E182" s="26" t="s">
        <v>71</v>
      </c>
      <c r="F182" s="26" t="s">
        <v>30</v>
      </c>
      <c r="G182" s="27">
        <v>95000</v>
      </c>
      <c r="H182" s="28">
        <v>38509</v>
      </c>
    </row>
    <row r="183" spans="1:8" ht="13.5" customHeight="1" x14ac:dyDescent="0.2">
      <c r="A183" s="26" t="s">
        <v>536</v>
      </c>
      <c r="B183" s="26" t="s">
        <v>91</v>
      </c>
      <c r="C183" s="26" t="s">
        <v>190</v>
      </c>
      <c r="D183" s="26" t="s">
        <v>537</v>
      </c>
      <c r="E183" s="26" t="s">
        <v>66</v>
      </c>
      <c r="F183" s="26" t="s">
        <v>109</v>
      </c>
      <c r="G183" s="27">
        <v>95000</v>
      </c>
      <c r="H183" s="28">
        <v>38551</v>
      </c>
    </row>
    <row r="184" spans="1:8" ht="13.5" customHeight="1" x14ac:dyDescent="0.2">
      <c r="A184" s="26" t="s">
        <v>538</v>
      </c>
      <c r="B184" s="26" t="s">
        <v>95</v>
      </c>
      <c r="C184" s="26" t="s">
        <v>300</v>
      </c>
      <c r="D184" s="26" t="s">
        <v>539</v>
      </c>
      <c r="E184" s="26" t="s">
        <v>71</v>
      </c>
      <c r="F184" s="26" t="s">
        <v>109</v>
      </c>
      <c r="G184" s="27">
        <v>95000</v>
      </c>
      <c r="H184" s="28">
        <v>35604</v>
      </c>
    </row>
    <row r="185" spans="1:8" ht="13.5" customHeight="1" x14ac:dyDescent="0.2">
      <c r="A185" s="26" t="s">
        <v>540</v>
      </c>
      <c r="B185" s="26" t="s">
        <v>297</v>
      </c>
      <c r="C185" s="26" t="s">
        <v>148</v>
      </c>
      <c r="D185" s="26" t="s">
        <v>541</v>
      </c>
      <c r="E185" s="26" t="s">
        <v>66</v>
      </c>
      <c r="F185" s="26" t="s">
        <v>118</v>
      </c>
      <c r="G185" s="27">
        <v>95000</v>
      </c>
      <c r="H185" s="28">
        <v>35696</v>
      </c>
    </row>
    <row r="186" spans="1:8" ht="13.5" customHeight="1" x14ac:dyDescent="0.2">
      <c r="A186" s="26" t="s">
        <v>542</v>
      </c>
      <c r="B186" s="26" t="s">
        <v>223</v>
      </c>
      <c r="C186" s="26" t="s">
        <v>152</v>
      </c>
      <c r="D186" s="26" t="s">
        <v>543</v>
      </c>
      <c r="E186" s="26" t="s">
        <v>71</v>
      </c>
      <c r="F186" s="26" t="s">
        <v>118</v>
      </c>
      <c r="G186" s="27">
        <v>95000</v>
      </c>
      <c r="H186" s="28">
        <v>35849</v>
      </c>
    </row>
    <row r="187" spans="1:8" ht="13.5" customHeight="1" x14ac:dyDescent="0.2">
      <c r="A187" s="26" t="s">
        <v>544</v>
      </c>
      <c r="B187" s="26" t="s">
        <v>198</v>
      </c>
      <c r="C187" s="26" t="s">
        <v>102</v>
      </c>
      <c r="D187" s="26" t="s">
        <v>545</v>
      </c>
      <c r="E187" s="26" t="s">
        <v>66</v>
      </c>
      <c r="F187" s="26" t="s">
        <v>104</v>
      </c>
      <c r="G187" s="27">
        <v>95000</v>
      </c>
      <c r="H187" s="28">
        <v>35938</v>
      </c>
    </row>
    <row r="188" spans="1:8" ht="13.5" customHeight="1" x14ac:dyDescent="0.2">
      <c r="A188" s="26" t="s">
        <v>546</v>
      </c>
      <c r="B188" s="26" t="s">
        <v>231</v>
      </c>
      <c r="C188" s="26" t="s">
        <v>171</v>
      </c>
      <c r="D188" s="26" t="s">
        <v>547</v>
      </c>
      <c r="E188" s="26" t="s">
        <v>71</v>
      </c>
      <c r="F188" s="26" t="s">
        <v>104</v>
      </c>
      <c r="G188" s="27">
        <v>95000</v>
      </c>
      <c r="H188" s="28">
        <v>36091</v>
      </c>
    </row>
    <row r="189" spans="1:8" ht="13.5" customHeight="1" x14ac:dyDescent="0.2">
      <c r="A189" s="26" t="s">
        <v>548</v>
      </c>
      <c r="B189" s="26" t="s">
        <v>297</v>
      </c>
      <c r="C189" s="26" t="s">
        <v>549</v>
      </c>
      <c r="D189" s="26" t="s">
        <v>550</v>
      </c>
      <c r="E189" s="26" t="s">
        <v>71</v>
      </c>
      <c r="F189" s="26" t="s">
        <v>114</v>
      </c>
      <c r="G189" s="27">
        <v>98000</v>
      </c>
      <c r="H189" s="28">
        <v>37565</v>
      </c>
    </row>
    <row r="190" spans="1:8" ht="13.5" customHeight="1" x14ac:dyDescent="0.2">
      <c r="A190" s="26" t="s">
        <v>551</v>
      </c>
      <c r="B190" s="26" t="s">
        <v>106</v>
      </c>
      <c r="C190" s="26" t="s">
        <v>234</v>
      </c>
      <c r="D190" s="26" t="s">
        <v>552</v>
      </c>
      <c r="E190" s="26" t="s">
        <v>66</v>
      </c>
      <c r="F190" s="26" t="s">
        <v>104</v>
      </c>
      <c r="G190" s="27">
        <v>98000</v>
      </c>
      <c r="H190" s="28">
        <v>36382</v>
      </c>
    </row>
    <row r="191" spans="1:8" ht="13.5" customHeight="1" x14ac:dyDescent="0.2">
      <c r="A191" s="26" t="s">
        <v>553</v>
      </c>
      <c r="B191" s="26" t="s">
        <v>95</v>
      </c>
      <c r="C191" s="26" t="s">
        <v>125</v>
      </c>
      <c r="D191" s="26" t="s">
        <v>554</v>
      </c>
      <c r="E191" s="26" t="s">
        <v>71</v>
      </c>
      <c r="F191" s="26" t="s">
        <v>109</v>
      </c>
      <c r="G191" s="27">
        <v>98000</v>
      </c>
      <c r="H191" s="28">
        <v>37781</v>
      </c>
    </row>
    <row r="192" spans="1:8" ht="13.5" customHeight="1" x14ac:dyDescent="0.2">
      <c r="A192" s="26" t="s">
        <v>555</v>
      </c>
      <c r="B192" s="26" t="s">
        <v>101</v>
      </c>
      <c r="C192" s="26" t="s">
        <v>190</v>
      </c>
      <c r="D192" s="26" t="s">
        <v>556</v>
      </c>
      <c r="E192" s="26" t="s">
        <v>76</v>
      </c>
      <c r="F192" s="26" t="s">
        <v>114</v>
      </c>
      <c r="G192" s="27">
        <v>98000</v>
      </c>
      <c r="H192" s="28">
        <v>37907</v>
      </c>
    </row>
    <row r="193" spans="1:8" ht="13.5" customHeight="1" x14ac:dyDescent="0.2">
      <c r="A193" s="26" t="s">
        <v>557</v>
      </c>
      <c r="B193" s="26" t="s">
        <v>111</v>
      </c>
      <c r="C193" s="26" t="s">
        <v>148</v>
      </c>
      <c r="D193" s="26" t="s">
        <v>558</v>
      </c>
      <c r="E193" s="26" t="s">
        <v>76</v>
      </c>
      <c r="F193" s="26" t="s">
        <v>30</v>
      </c>
      <c r="G193" s="27">
        <v>98000</v>
      </c>
      <c r="H193" s="28">
        <v>38019</v>
      </c>
    </row>
    <row r="194" spans="1:8" ht="13.5" customHeight="1" x14ac:dyDescent="0.2">
      <c r="A194" s="26" t="s">
        <v>559</v>
      </c>
      <c r="B194" s="26" t="s">
        <v>560</v>
      </c>
      <c r="C194" s="26" t="s">
        <v>549</v>
      </c>
      <c r="D194" s="26" t="s">
        <v>561</v>
      </c>
      <c r="E194" s="26" t="s">
        <v>76</v>
      </c>
      <c r="F194" s="26" t="s">
        <v>109</v>
      </c>
      <c r="G194" s="27">
        <v>98000</v>
      </c>
      <c r="H194" s="28">
        <v>38131</v>
      </c>
    </row>
    <row r="195" spans="1:8" ht="13.5" customHeight="1" x14ac:dyDescent="0.2">
      <c r="A195" s="26" t="s">
        <v>562</v>
      </c>
      <c r="B195" s="26" t="s">
        <v>429</v>
      </c>
      <c r="C195" s="26" t="s">
        <v>74</v>
      </c>
      <c r="D195" s="26" t="s">
        <v>563</v>
      </c>
      <c r="E195" s="26" t="s">
        <v>76</v>
      </c>
      <c r="F195" s="26" t="s">
        <v>118</v>
      </c>
      <c r="G195" s="27">
        <v>98000</v>
      </c>
      <c r="H195" s="28">
        <v>38243</v>
      </c>
    </row>
    <row r="196" spans="1:8" ht="13.5" customHeight="1" x14ac:dyDescent="0.2">
      <c r="A196" s="26" t="s">
        <v>564</v>
      </c>
      <c r="B196" s="26" t="s">
        <v>147</v>
      </c>
      <c r="C196" s="26" t="s">
        <v>238</v>
      </c>
      <c r="D196" s="26" t="s">
        <v>565</v>
      </c>
      <c r="E196" s="26" t="s">
        <v>76</v>
      </c>
      <c r="F196" s="26" t="s">
        <v>104</v>
      </c>
      <c r="G196" s="27">
        <v>98000</v>
      </c>
      <c r="H196" s="28">
        <v>38355</v>
      </c>
    </row>
    <row r="197" spans="1:8" ht="13.5" customHeight="1" x14ac:dyDescent="0.2">
      <c r="A197" s="26" t="s">
        <v>566</v>
      </c>
      <c r="B197" s="26" t="s">
        <v>87</v>
      </c>
      <c r="C197" s="26" t="s">
        <v>129</v>
      </c>
      <c r="D197" s="26" t="s">
        <v>567</v>
      </c>
      <c r="E197" s="26" t="s">
        <v>81</v>
      </c>
      <c r="F197" s="26" t="s">
        <v>109</v>
      </c>
      <c r="G197" s="27">
        <v>98000</v>
      </c>
      <c r="H197" s="28">
        <v>38481</v>
      </c>
    </row>
    <row r="198" spans="1:8" ht="13.5" customHeight="1" x14ac:dyDescent="0.2">
      <c r="A198" s="26" t="s">
        <v>568</v>
      </c>
      <c r="B198" s="26" t="s">
        <v>69</v>
      </c>
      <c r="C198" s="26" t="s">
        <v>135</v>
      </c>
      <c r="D198" s="26" t="s">
        <v>569</v>
      </c>
      <c r="E198" s="26" t="s">
        <v>81</v>
      </c>
      <c r="F198" s="26" t="s">
        <v>118</v>
      </c>
      <c r="G198" s="27">
        <v>98000</v>
      </c>
      <c r="H198" s="28">
        <v>35543</v>
      </c>
    </row>
    <row r="199" spans="1:8" ht="13.5" customHeight="1" x14ac:dyDescent="0.2">
      <c r="A199" s="26" t="s">
        <v>570</v>
      </c>
      <c r="B199" s="26" t="s">
        <v>164</v>
      </c>
      <c r="C199" s="26" t="s">
        <v>210</v>
      </c>
      <c r="D199" s="26" t="s">
        <v>571</v>
      </c>
      <c r="E199" s="26" t="s">
        <v>81</v>
      </c>
      <c r="F199" s="26" t="s">
        <v>104</v>
      </c>
      <c r="G199" s="27">
        <v>98000</v>
      </c>
      <c r="H199" s="28">
        <v>35787</v>
      </c>
    </row>
    <row r="200" spans="1:8" ht="13.5" customHeight="1" x14ac:dyDescent="0.2">
      <c r="A200" s="26" t="s">
        <v>572</v>
      </c>
      <c r="B200" s="26" t="s">
        <v>170</v>
      </c>
      <c r="C200" s="26" t="s">
        <v>228</v>
      </c>
      <c r="D200" s="26" t="s">
        <v>573</v>
      </c>
      <c r="E200" s="26" t="s">
        <v>81</v>
      </c>
      <c r="F200" s="26" t="s">
        <v>114</v>
      </c>
      <c r="G200" s="27">
        <v>98000</v>
      </c>
      <c r="H200" s="28">
        <v>36030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39877-7232-42AE-BFAE-D3F9C62AAD71}">
  <dimension ref="A1:H200"/>
  <sheetViews>
    <sheetView workbookViewId="0">
      <selection activeCell="J7" sqref="J7"/>
    </sheetView>
  </sheetViews>
  <sheetFormatPr defaultRowHeight="15.75" x14ac:dyDescent="0.25"/>
  <cols>
    <col min="8" max="8" width="11.875" bestFit="1" customWidth="1"/>
  </cols>
  <sheetData>
    <row r="1" spans="1:8" x14ac:dyDescent="0.25">
      <c r="A1" s="34" t="s">
        <v>57</v>
      </c>
      <c r="B1" s="34" t="s">
        <v>58</v>
      </c>
      <c r="C1" s="34" t="s">
        <v>59</v>
      </c>
      <c r="D1" s="34" t="s">
        <v>60</v>
      </c>
      <c r="E1" s="34" t="s">
        <v>55</v>
      </c>
      <c r="F1" s="34" t="s">
        <v>22</v>
      </c>
      <c r="G1" s="34" t="s">
        <v>56</v>
      </c>
      <c r="H1" s="34" t="s">
        <v>61</v>
      </c>
    </row>
    <row r="2" spans="1:8" ht="26.25" x14ac:dyDescent="0.25">
      <c r="A2" s="35" t="s">
        <v>62</v>
      </c>
      <c r="B2" s="35" t="s">
        <v>63</v>
      </c>
      <c r="C2" s="35" t="s">
        <v>64</v>
      </c>
      <c r="D2" s="35" t="s">
        <v>65</v>
      </c>
      <c r="E2" s="35" t="s">
        <v>66</v>
      </c>
      <c r="F2" s="35" t="s">
        <v>30</v>
      </c>
      <c r="G2" s="36">
        <v>45000</v>
      </c>
      <c r="H2" s="37">
        <v>36739</v>
      </c>
    </row>
    <row r="3" spans="1:8" ht="26.25" x14ac:dyDescent="0.25">
      <c r="A3" s="35" t="s">
        <v>67</v>
      </c>
      <c r="B3" s="35" t="s">
        <v>68</v>
      </c>
      <c r="C3" s="35" t="s">
        <v>69</v>
      </c>
      <c r="D3" s="35" t="s">
        <v>70</v>
      </c>
      <c r="E3" s="35" t="s">
        <v>71</v>
      </c>
      <c r="F3" s="35" t="s">
        <v>30</v>
      </c>
      <c r="G3" s="36">
        <v>32000</v>
      </c>
      <c r="H3" s="37">
        <v>36739</v>
      </c>
    </row>
    <row r="4" spans="1:8" ht="26.25" x14ac:dyDescent="0.25">
      <c r="A4" s="35" t="s">
        <v>72</v>
      </c>
      <c r="B4" s="35" t="s">
        <v>73</v>
      </c>
      <c r="C4" s="35" t="s">
        <v>74</v>
      </c>
      <c r="D4" s="35" t="s">
        <v>75</v>
      </c>
      <c r="E4" s="35" t="s">
        <v>76</v>
      </c>
      <c r="F4" s="35" t="s">
        <v>30</v>
      </c>
      <c r="G4" s="36">
        <v>32000</v>
      </c>
      <c r="H4" s="37">
        <v>36739</v>
      </c>
    </row>
    <row r="5" spans="1:8" ht="26.25" x14ac:dyDescent="0.25">
      <c r="A5" s="35" t="s">
        <v>77</v>
      </c>
      <c r="B5" s="35" t="s">
        <v>78</v>
      </c>
      <c r="C5" s="35" t="s">
        <v>79</v>
      </c>
      <c r="D5" s="35" t="s">
        <v>80</v>
      </c>
      <c r="E5" s="35" t="s">
        <v>81</v>
      </c>
      <c r="F5" s="35" t="s">
        <v>30</v>
      </c>
      <c r="G5" s="36">
        <v>32000</v>
      </c>
      <c r="H5" s="37">
        <v>36739</v>
      </c>
    </row>
    <row r="6" spans="1:8" ht="26.25" x14ac:dyDescent="0.25">
      <c r="A6" s="35" t="s">
        <v>82</v>
      </c>
      <c r="B6" s="35" t="s">
        <v>83</v>
      </c>
      <c r="C6" s="35" t="s">
        <v>84</v>
      </c>
      <c r="D6" s="35" t="s">
        <v>85</v>
      </c>
      <c r="E6" s="35" t="s">
        <v>66</v>
      </c>
      <c r="F6" s="35" t="s">
        <v>30</v>
      </c>
      <c r="G6" s="36">
        <v>32000</v>
      </c>
      <c r="H6" s="37">
        <v>36739</v>
      </c>
    </row>
    <row r="7" spans="1:8" ht="26.25" x14ac:dyDescent="0.25">
      <c r="A7" s="35" t="s">
        <v>86</v>
      </c>
      <c r="B7" s="35" t="s">
        <v>87</v>
      </c>
      <c r="C7" s="35" t="s">
        <v>88</v>
      </c>
      <c r="D7" s="35" t="s">
        <v>89</v>
      </c>
      <c r="E7" s="35" t="s">
        <v>71</v>
      </c>
      <c r="F7" s="35" t="s">
        <v>30</v>
      </c>
      <c r="G7" s="36">
        <v>32000</v>
      </c>
      <c r="H7" s="37">
        <v>36739</v>
      </c>
    </row>
    <row r="8" spans="1:8" ht="26.25" x14ac:dyDescent="0.25">
      <c r="A8" s="35" t="s">
        <v>90</v>
      </c>
      <c r="B8" s="35" t="s">
        <v>91</v>
      </c>
      <c r="C8" s="35" t="s">
        <v>92</v>
      </c>
      <c r="D8" s="35" t="s">
        <v>93</v>
      </c>
      <c r="E8" s="35" t="s">
        <v>76</v>
      </c>
      <c r="F8" s="35" t="s">
        <v>30</v>
      </c>
      <c r="G8" s="36">
        <v>32000</v>
      </c>
      <c r="H8" s="37">
        <v>36739</v>
      </c>
    </row>
    <row r="9" spans="1:8" ht="26.25" x14ac:dyDescent="0.25">
      <c r="A9" s="35" t="s">
        <v>94</v>
      </c>
      <c r="B9" s="35" t="s">
        <v>95</v>
      </c>
      <c r="C9" s="35" t="s">
        <v>79</v>
      </c>
      <c r="D9" s="35" t="s">
        <v>96</v>
      </c>
      <c r="E9" s="35" t="s">
        <v>81</v>
      </c>
      <c r="F9" s="35" t="s">
        <v>30</v>
      </c>
      <c r="G9" s="36">
        <v>32000</v>
      </c>
      <c r="H9" s="37">
        <v>36739</v>
      </c>
    </row>
    <row r="10" spans="1:8" ht="26.25" x14ac:dyDescent="0.25">
      <c r="A10" s="35" t="s">
        <v>97</v>
      </c>
      <c r="B10" s="35" t="s">
        <v>98</v>
      </c>
      <c r="C10" s="35" t="s">
        <v>84</v>
      </c>
      <c r="D10" s="35" t="s">
        <v>99</v>
      </c>
      <c r="E10" s="35" t="s">
        <v>66</v>
      </c>
      <c r="F10" s="35" t="s">
        <v>30</v>
      </c>
      <c r="G10" s="36">
        <v>32000</v>
      </c>
      <c r="H10" s="37">
        <v>36739</v>
      </c>
    </row>
    <row r="11" spans="1:8" ht="26.25" x14ac:dyDescent="0.25">
      <c r="A11" s="35" t="s">
        <v>100</v>
      </c>
      <c r="B11" s="35" t="s">
        <v>101</v>
      </c>
      <c r="C11" s="35" t="s">
        <v>102</v>
      </c>
      <c r="D11" s="35" t="s">
        <v>103</v>
      </c>
      <c r="E11" s="35" t="s">
        <v>66</v>
      </c>
      <c r="F11" s="35" t="s">
        <v>104</v>
      </c>
      <c r="G11" s="36">
        <v>32000</v>
      </c>
      <c r="H11" s="37">
        <v>36739</v>
      </c>
    </row>
    <row r="12" spans="1:8" ht="26.25" x14ac:dyDescent="0.25">
      <c r="A12" s="35" t="s">
        <v>105</v>
      </c>
      <c r="B12" s="35" t="s">
        <v>106</v>
      </c>
      <c r="C12" s="35" t="s">
        <v>107</v>
      </c>
      <c r="D12" s="35" t="s">
        <v>108</v>
      </c>
      <c r="E12" s="35" t="s">
        <v>66</v>
      </c>
      <c r="F12" s="35" t="s">
        <v>109</v>
      </c>
      <c r="G12" s="36">
        <v>32000</v>
      </c>
      <c r="H12" s="37">
        <v>36739</v>
      </c>
    </row>
    <row r="13" spans="1:8" ht="26.25" x14ac:dyDescent="0.25">
      <c r="A13" s="35" t="s">
        <v>110</v>
      </c>
      <c r="B13" s="35" t="s">
        <v>111</v>
      </c>
      <c r="C13" s="35" t="s">
        <v>112</v>
      </c>
      <c r="D13" s="35" t="s">
        <v>113</v>
      </c>
      <c r="E13" s="35" t="s">
        <v>66</v>
      </c>
      <c r="F13" s="35" t="s">
        <v>114</v>
      </c>
      <c r="G13" s="36">
        <v>32000</v>
      </c>
      <c r="H13" s="37">
        <v>36739</v>
      </c>
    </row>
    <row r="14" spans="1:8" ht="26.25" x14ac:dyDescent="0.25">
      <c r="A14" s="35" t="s">
        <v>115</v>
      </c>
      <c r="B14" s="35" t="s">
        <v>83</v>
      </c>
      <c r="C14" s="35" t="s">
        <v>116</v>
      </c>
      <c r="D14" s="35" t="s">
        <v>117</v>
      </c>
      <c r="E14" s="35" t="s">
        <v>66</v>
      </c>
      <c r="F14" s="35" t="s">
        <v>118</v>
      </c>
      <c r="G14" s="36">
        <v>32000</v>
      </c>
      <c r="H14" s="37">
        <v>36739</v>
      </c>
    </row>
    <row r="15" spans="1:8" ht="26.25" x14ac:dyDescent="0.25">
      <c r="A15" s="35" t="s">
        <v>119</v>
      </c>
      <c r="B15" s="35" t="s">
        <v>120</v>
      </c>
      <c r="C15" s="35" t="s">
        <v>121</v>
      </c>
      <c r="D15" s="35" t="s">
        <v>122</v>
      </c>
      <c r="E15" s="35" t="s">
        <v>66</v>
      </c>
      <c r="F15" s="35" t="s">
        <v>30</v>
      </c>
      <c r="G15" s="36">
        <v>32000</v>
      </c>
      <c r="H15" s="37">
        <v>36739</v>
      </c>
    </row>
    <row r="16" spans="1:8" ht="26.25" x14ac:dyDescent="0.25">
      <c r="A16" s="35" t="s">
        <v>123</v>
      </c>
      <c r="B16" s="35" t="s">
        <v>124</v>
      </c>
      <c r="C16" s="35" t="s">
        <v>125</v>
      </c>
      <c r="D16" s="35" t="s">
        <v>126</v>
      </c>
      <c r="E16" s="35" t="s">
        <v>66</v>
      </c>
      <c r="F16" s="35" t="s">
        <v>104</v>
      </c>
      <c r="G16" s="36">
        <v>32000</v>
      </c>
      <c r="H16" s="37">
        <v>36739</v>
      </c>
    </row>
    <row r="17" spans="1:8" ht="26.25" x14ac:dyDescent="0.25">
      <c r="A17" s="35" t="s">
        <v>127</v>
      </c>
      <c r="B17" s="35" t="s">
        <v>128</v>
      </c>
      <c r="C17" s="35" t="s">
        <v>129</v>
      </c>
      <c r="D17" s="35" t="s">
        <v>130</v>
      </c>
      <c r="E17" s="35" t="s">
        <v>66</v>
      </c>
      <c r="F17" s="35" t="s">
        <v>109</v>
      </c>
      <c r="G17" s="36">
        <v>32000</v>
      </c>
      <c r="H17" s="37">
        <v>36739</v>
      </c>
    </row>
    <row r="18" spans="1:8" ht="26.25" x14ac:dyDescent="0.25">
      <c r="A18" s="35" t="s">
        <v>131</v>
      </c>
      <c r="B18" s="35" t="s">
        <v>132</v>
      </c>
      <c r="C18" s="35" t="s">
        <v>128</v>
      </c>
      <c r="D18" s="35" t="s">
        <v>133</v>
      </c>
      <c r="E18" s="35" t="s">
        <v>66</v>
      </c>
      <c r="F18" s="35" t="s">
        <v>114</v>
      </c>
      <c r="G18" s="36">
        <v>32000</v>
      </c>
      <c r="H18" s="37">
        <v>36739</v>
      </c>
    </row>
    <row r="19" spans="1:8" ht="26.25" x14ac:dyDescent="0.25">
      <c r="A19" s="35" t="s">
        <v>134</v>
      </c>
      <c r="B19" s="35" t="s">
        <v>98</v>
      </c>
      <c r="C19" s="35" t="s">
        <v>135</v>
      </c>
      <c r="D19" s="35" t="s">
        <v>136</v>
      </c>
      <c r="E19" s="35" t="s">
        <v>66</v>
      </c>
      <c r="F19" s="35" t="s">
        <v>118</v>
      </c>
      <c r="G19" s="36">
        <v>32000</v>
      </c>
      <c r="H19" s="37">
        <v>36739</v>
      </c>
    </row>
    <row r="20" spans="1:8" ht="26.25" x14ac:dyDescent="0.25">
      <c r="A20" s="35" t="s">
        <v>137</v>
      </c>
      <c r="B20" s="35" t="s">
        <v>138</v>
      </c>
      <c r="C20" s="35" t="s">
        <v>121</v>
      </c>
      <c r="D20" s="35" t="s">
        <v>139</v>
      </c>
      <c r="E20" s="35" t="s">
        <v>71</v>
      </c>
      <c r="F20" s="35" t="s">
        <v>118</v>
      </c>
      <c r="G20" s="36">
        <v>34000</v>
      </c>
      <c r="H20" s="37">
        <v>36739</v>
      </c>
    </row>
    <row r="21" spans="1:8" ht="26.25" x14ac:dyDescent="0.25">
      <c r="A21" s="35" t="s">
        <v>140</v>
      </c>
      <c r="B21" s="35" t="s">
        <v>141</v>
      </c>
      <c r="C21" s="35" t="s">
        <v>69</v>
      </c>
      <c r="D21" s="35" t="s">
        <v>142</v>
      </c>
      <c r="E21" s="35" t="s">
        <v>76</v>
      </c>
      <c r="F21" s="35" t="s">
        <v>118</v>
      </c>
      <c r="G21" s="36">
        <v>34000</v>
      </c>
      <c r="H21" s="37">
        <v>36739</v>
      </c>
    </row>
    <row r="22" spans="1:8" ht="26.25" x14ac:dyDescent="0.25">
      <c r="A22" s="35" t="s">
        <v>143</v>
      </c>
      <c r="B22" s="35" t="s">
        <v>144</v>
      </c>
      <c r="C22" s="35" t="s">
        <v>135</v>
      </c>
      <c r="D22" s="35" t="s">
        <v>145</v>
      </c>
      <c r="E22" s="35" t="s">
        <v>81</v>
      </c>
      <c r="F22" s="35" t="s">
        <v>118</v>
      </c>
      <c r="G22" s="36">
        <v>34000</v>
      </c>
      <c r="H22" s="37">
        <v>36739</v>
      </c>
    </row>
    <row r="23" spans="1:8" ht="26.25" x14ac:dyDescent="0.25">
      <c r="A23" s="35" t="s">
        <v>146</v>
      </c>
      <c r="B23" s="35" t="s">
        <v>147</v>
      </c>
      <c r="C23" s="35" t="s">
        <v>148</v>
      </c>
      <c r="D23" s="35" t="s">
        <v>149</v>
      </c>
      <c r="E23" s="35" t="s">
        <v>66</v>
      </c>
      <c r="F23" s="35" t="s">
        <v>118</v>
      </c>
      <c r="G23" s="36">
        <v>34000</v>
      </c>
      <c r="H23" s="37">
        <v>36739</v>
      </c>
    </row>
    <row r="24" spans="1:8" ht="26.25" x14ac:dyDescent="0.25">
      <c r="A24" s="35" t="s">
        <v>150</v>
      </c>
      <c r="B24" s="35" t="s">
        <v>151</v>
      </c>
      <c r="C24" s="35" t="s">
        <v>152</v>
      </c>
      <c r="D24" s="35" t="s">
        <v>153</v>
      </c>
      <c r="E24" s="35" t="s">
        <v>71</v>
      </c>
      <c r="F24" s="35" t="s">
        <v>118</v>
      </c>
      <c r="G24" s="36">
        <v>34000</v>
      </c>
      <c r="H24" s="37">
        <v>36739</v>
      </c>
    </row>
    <row r="25" spans="1:8" ht="26.25" x14ac:dyDescent="0.25">
      <c r="A25" s="35" t="s">
        <v>154</v>
      </c>
      <c r="B25" s="35" t="s">
        <v>155</v>
      </c>
      <c r="C25" s="35" t="s">
        <v>156</v>
      </c>
      <c r="D25" s="35" t="s">
        <v>157</v>
      </c>
      <c r="E25" s="35" t="s">
        <v>76</v>
      </c>
      <c r="F25" s="35" t="s">
        <v>118</v>
      </c>
      <c r="G25" s="36">
        <v>34000</v>
      </c>
      <c r="H25" s="37">
        <v>36739</v>
      </c>
    </row>
    <row r="26" spans="1:8" ht="26.25" x14ac:dyDescent="0.25">
      <c r="A26" s="35" t="s">
        <v>158</v>
      </c>
      <c r="B26" s="35" t="s">
        <v>159</v>
      </c>
      <c r="C26" s="35" t="s">
        <v>69</v>
      </c>
      <c r="D26" s="35" t="s">
        <v>160</v>
      </c>
      <c r="E26" s="35" t="s">
        <v>81</v>
      </c>
      <c r="F26" s="35" t="s">
        <v>118</v>
      </c>
      <c r="G26" s="36">
        <v>34000</v>
      </c>
      <c r="H26" s="37">
        <v>36739</v>
      </c>
    </row>
    <row r="27" spans="1:8" ht="26.25" x14ac:dyDescent="0.25">
      <c r="A27" s="35" t="s">
        <v>161</v>
      </c>
      <c r="B27" s="35" t="s">
        <v>132</v>
      </c>
      <c r="C27" s="35" t="s">
        <v>148</v>
      </c>
      <c r="D27" s="35" t="s">
        <v>162</v>
      </c>
      <c r="E27" s="35" t="s">
        <v>66</v>
      </c>
      <c r="F27" s="35" t="s">
        <v>118</v>
      </c>
      <c r="G27" s="36">
        <v>34000</v>
      </c>
      <c r="H27" s="37">
        <v>36739</v>
      </c>
    </row>
    <row r="28" spans="1:8" ht="26.25" x14ac:dyDescent="0.25">
      <c r="A28" s="35" t="s">
        <v>163</v>
      </c>
      <c r="B28" s="35" t="s">
        <v>164</v>
      </c>
      <c r="C28" s="35" t="s">
        <v>152</v>
      </c>
      <c r="D28" s="35" t="s">
        <v>165</v>
      </c>
      <c r="E28" s="35" t="s">
        <v>71</v>
      </c>
      <c r="F28" s="35" t="s">
        <v>118</v>
      </c>
      <c r="G28" s="36">
        <v>34000</v>
      </c>
      <c r="H28" s="37">
        <v>36739</v>
      </c>
    </row>
    <row r="29" spans="1:8" ht="26.25" x14ac:dyDescent="0.25">
      <c r="A29" s="35" t="s">
        <v>166</v>
      </c>
      <c r="B29" s="35" t="s">
        <v>167</v>
      </c>
      <c r="C29" s="35" t="s">
        <v>88</v>
      </c>
      <c r="D29" s="35" t="s">
        <v>168</v>
      </c>
      <c r="E29" s="35" t="s">
        <v>71</v>
      </c>
      <c r="F29" s="35" t="s">
        <v>30</v>
      </c>
      <c r="G29" s="36">
        <v>34000</v>
      </c>
      <c r="H29" s="37">
        <v>36739</v>
      </c>
    </row>
    <row r="30" spans="1:8" ht="26.25" x14ac:dyDescent="0.25">
      <c r="A30" s="35" t="s">
        <v>169</v>
      </c>
      <c r="B30" s="35" t="s">
        <v>170</v>
      </c>
      <c r="C30" s="35" t="s">
        <v>171</v>
      </c>
      <c r="D30" s="35" t="s">
        <v>172</v>
      </c>
      <c r="E30" s="35" t="s">
        <v>71</v>
      </c>
      <c r="F30" s="35" t="s">
        <v>104</v>
      </c>
      <c r="G30" s="36">
        <v>34000</v>
      </c>
      <c r="H30" s="37">
        <v>36739</v>
      </c>
    </row>
    <row r="31" spans="1:8" ht="26.25" x14ac:dyDescent="0.25">
      <c r="A31" s="35" t="s">
        <v>173</v>
      </c>
      <c r="B31" s="35" t="s">
        <v>174</v>
      </c>
      <c r="C31" s="35" t="s">
        <v>132</v>
      </c>
      <c r="D31" s="35" t="s">
        <v>175</v>
      </c>
      <c r="E31" s="35" t="s">
        <v>71</v>
      </c>
      <c r="F31" s="35" t="s">
        <v>109</v>
      </c>
      <c r="G31" s="36">
        <v>34000</v>
      </c>
      <c r="H31" s="37">
        <v>36739</v>
      </c>
    </row>
    <row r="32" spans="1:8" ht="26.25" x14ac:dyDescent="0.25">
      <c r="A32" s="35" t="s">
        <v>176</v>
      </c>
      <c r="B32" s="35" t="s">
        <v>151</v>
      </c>
      <c r="C32" s="35" t="s">
        <v>177</v>
      </c>
      <c r="D32" s="35" t="s">
        <v>178</v>
      </c>
      <c r="E32" s="35" t="s">
        <v>71</v>
      </c>
      <c r="F32" s="35" t="s">
        <v>114</v>
      </c>
      <c r="G32" s="36">
        <v>34000</v>
      </c>
      <c r="H32" s="37">
        <v>36739</v>
      </c>
    </row>
    <row r="33" spans="1:8" ht="26.25" x14ac:dyDescent="0.25">
      <c r="A33" s="35" t="s">
        <v>179</v>
      </c>
      <c r="B33" s="35" t="s">
        <v>87</v>
      </c>
      <c r="C33" s="35" t="s">
        <v>180</v>
      </c>
      <c r="D33" s="35" t="s">
        <v>181</v>
      </c>
      <c r="E33" s="35" t="s">
        <v>71</v>
      </c>
      <c r="F33" s="35" t="s">
        <v>118</v>
      </c>
      <c r="G33" s="36">
        <v>34000</v>
      </c>
      <c r="H33" s="37">
        <v>36739</v>
      </c>
    </row>
    <row r="34" spans="1:8" ht="26.25" x14ac:dyDescent="0.25">
      <c r="A34" s="35" t="s">
        <v>182</v>
      </c>
      <c r="B34" s="35" t="s">
        <v>183</v>
      </c>
      <c r="C34" s="35" t="s">
        <v>64</v>
      </c>
      <c r="D34" s="35" t="s">
        <v>184</v>
      </c>
      <c r="E34" s="35" t="s">
        <v>71</v>
      </c>
      <c r="F34" s="35" t="s">
        <v>30</v>
      </c>
      <c r="G34" s="36">
        <v>34000</v>
      </c>
      <c r="H34" s="37">
        <v>36739</v>
      </c>
    </row>
    <row r="35" spans="1:8" ht="26.25" x14ac:dyDescent="0.25">
      <c r="A35" s="35" t="s">
        <v>185</v>
      </c>
      <c r="B35" s="35" t="s">
        <v>69</v>
      </c>
      <c r="C35" s="35" t="s">
        <v>186</v>
      </c>
      <c r="D35" s="35" t="s">
        <v>187</v>
      </c>
      <c r="E35" s="35" t="s">
        <v>71</v>
      </c>
      <c r="F35" s="35" t="s">
        <v>104</v>
      </c>
      <c r="G35" s="36">
        <v>34000</v>
      </c>
      <c r="H35" s="37">
        <v>36739</v>
      </c>
    </row>
    <row r="36" spans="1:8" ht="26.25" x14ac:dyDescent="0.25">
      <c r="A36" s="35" t="s">
        <v>188</v>
      </c>
      <c r="B36" s="35" t="s">
        <v>189</v>
      </c>
      <c r="C36" s="35" t="s">
        <v>190</v>
      </c>
      <c r="D36" s="35" t="s">
        <v>191</v>
      </c>
      <c r="E36" s="35" t="s">
        <v>71</v>
      </c>
      <c r="F36" s="35" t="s">
        <v>109</v>
      </c>
      <c r="G36" s="36">
        <v>34000</v>
      </c>
      <c r="H36" s="37">
        <v>36739</v>
      </c>
    </row>
    <row r="37" spans="1:8" ht="26.25" x14ac:dyDescent="0.25">
      <c r="A37" s="35" t="s">
        <v>192</v>
      </c>
      <c r="B37" s="35" t="s">
        <v>164</v>
      </c>
      <c r="C37" s="35" t="s">
        <v>193</v>
      </c>
      <c r="D37" s="35" t="s">
        <v>194</v>
      </c>
      <c r="E37" s="35" t="s">
        <v>71</v>
      </c>
      <c r="F37" s="35" t="s">
        <v>114</v>
      </c>
      <c r="G37" s="36">
        <v>34000</v>
      </c>
      <c r="H37" s="37">
        <v>36739</v>
      </c>
    </row>
    <row r="38" spans="1:8" ht="26.25" x14ac:dyDescent="0.25">
      <c r="A38" s="35" t="s">
        <v>195</v>
      </c>
      <c r="B38" s="35" t="s">
        <v>174</v>
      </c>
      <c r="C38" s="35" t="s">
        <v>69</v>
      </c>
      <c r="D38" s="35" t="s">
        <v>196</v>
      </c>
      <c r="E38" s="35" t="s">
        <v>81</v>
      </c>
      <c r="F38" s="35" t="s">
        <v>118</v>
      </c>
      <c r="G38" s="36">
        <v>34000</v>
      </c>
      <c r="H38" s="37">
        <v>36739</v>
      </c>
    </row>
    <row r="39" spans="1:8" ht="26.25" x14ac:dyDescent="0.25">
      <c r="A39" s="35" t="s">
        <v>197</v>
      </c>
      <c r="B39" s="35" t="s">
        <v>198</v>
      </c>
      <c r="C39" s="35" t="s">
        <v>125</v>
      </c>
      <c r="D39" s="35" t="s">
        <v>199</v>
      </c>
      <c r="E39" s="35" t="s">
        <v>81</v>
      </c>
      <c r="F39" s="35" t="s">
        <v>104</v>
      </c>
      <c r="G39" s="36">
        <v>45000</v>
      </c>
      <c r="H39" s="37">
        <v>36739</v>
      </c>
    </row>
    <row r="40" spans="1:8" ht="26.25" x14ac:dyDescent="0.25">
      <c r="A40" s="35" t="s">
        <v>200</v>
      </c>
      <c r="B40" s="35" t="s">
        <v>98</v>
      </c>
      <c r="C40" s="35" t="s">
        <v>186</v>
      </c>
      <c r="D40" s="35" t="s">
        <v>201</v>
      </c>
      <c r="E40" s="35" t="s">
        <v>66</v>
      </c>
      <c r="F40" s="35" t="s">
        <v>104</v>
      </c>
      <c r="G40" s="36">
        <v>45000</v>
      </c>
      <c r="H40" s="37">
        <v>36739</v>
      </c>
    </row>
    <row r="41" spans="1:8" ht="26.25" x14ac:dyDescent="0.25">
      <c r="A41" s="35" t="s">
        <v>202</v>
      </c>
      <c r="B41" s="35" t="s">
        <v>63</v>
      </c>
      <c r="C41" s="35" t="s">
        <v>128</v>
      </c>
      <c r="D41" s="35" t="s">
        <v>203</v>
      </c>
      <c r="E41" s="35" t="s">
        <v>71</v>
      </c>
      <c r="F41" s="35" t="s">
        <v>104</v>
      </c>
      <c r="G41" s="36">
        <v>45000</v>
      </c>
      <c r="H41" s="37">
        <v>36739</v>
      </c>
    </row>
    <row r="42" spans="1:8" ht="26.25" x14ac:dyDescent="0.25">
      <c r="A42" s="35" t="s">
        <v>204</v>
      </c>
      <c r="B42" s="35" t="s">
        <v>205</v>
      </c>
      <c r="C42" s="35" t="s">
        <v>206</v>
      </c>
      <c r="D42" s="35" t="s">
        <v>207</v>
      </c>
      <c r="E42" s="35" t="s">
        <v>76</v>
      </c>
      <c r="F42" s="35" t="s">
        <v>104</v>
      </c>
      <c r="G42" s="36">
        <v>45000</v>
      </c>
      <c r="H42" s="37">
        <v>36739</v>
      </c>
    </row>
    <row r="43" spans="1:8" ht="26.25" x14ac:dyDescent="0.25">
      <c r="A43" s="35" t="s">
        <v>208</v>
      </c>
      <c r="B43" s="35" t="s">
        <v>209</v>
      </c>
      <c r="C43" s="35" t="s">
        <v>210</v>
      </c>
      <c r="D43" s="35" t="s">
        <v>211</v>
      </c>
      <c r="E43" s="35" t="s">
        <v>81</v>
      </c>
      <c r="F43" s="35" t="s">
        <v>104</v>
      </c>
      <c r="G43" s="36">
        <v>45000</v>
      </c>
      <c r="H43" s="37">
        <v>36739</v>
      </c>
    </row>
    <row r="44" spans="1:8" ht="26.25" x14ac:dyDescent="0.25">
      <c r="A44" s="35" t="s">
        <v>212</v>
      </c>
      <c r="B44" s="35" t="s">
        <v>120</v>
      </c>
      <c r="C44" s="35" t="s">
        <v>102</v>
      </c>
      <c r="D44" s="35" t="s">
        <v>213</v>
      </c>
      <c r="E44" s="35" t="s">
        <v>66</v>
      </c>
      <c r="F44" s="35" t="s">
        <v>104</v>
      </c>
      <c r="G44" s="36">
        <v>45000</v>
      </c>
      <c r="H44" s="37">
        <v>36739</v>
      </c>
    </row>
    <row r="45" spans="1:8" ht="26.25" x14ac:dyDescent="0.25">
      <c r="A45" s="35" t="s">
        <v>214</v>
      </c>
      <c r="B45" s="35" t="s">
        <v>183</v>
      </c>
      <c r="C45" s="35" t="s">
        <v>171</v>
      </c>
      <c r="D45" s="35" t="s">
        <v>215</v>
      </c>
      <c r="E45" s="35" t="s">
        <v>71</v>
      </c>
      <c r="F45" s="35" t="s">
        <v>104</v>
      </c>
      <c r="G45" s="36">
        <v>45000</v>
      </c>
      <c r="H45" s="37">
        <v>36739</v>
      </c>
    </row>
    <row r="46" spans="1:8" ht="26.25" x14ac:dyDescent="0.25">
      <c r="A46" s="35" t="s">
        <v>216</v>
      </c>
      <c r="B46" s="35" t="s">
        <v>217</v>
      </c>
      <c r="C46" s="35" t="s">
        <v>68</v>
      </c>
      <c r="D46" s="35" t="s">
        <v>218</v>
      </c>
      <c r="E46" s="35" t="s">
        <v>76</v>
      </c>
      <c r="F46" s="35" t="s">
        <v>104</v>
      </c>
      <c r="G46" s="36">
        <v>45000</v>
      </c>
      <c r="H46" s="37">
        <v>36739</v>
      </c>
    </row>
    <row r="47" spans="1:8" ht="26.25" x14ac:dyDescent="0.25">
      <c r="A47" s="35" t="s">
        <v>219</v>
      </c>
      <c r="B47" s="35" t="s">
        <v>220</v>
      </c>
      <c r="C47" s="35" t="s">
        <v>210</v>
      </c>
      <c r="D47" s="35" t="s">
        <v>221</v>
      </c>
      <c r="E47" s="35" t="s">
        <v>81</v>
      </c>
      <c r="F47" s="35" t="s">
        <v>104</v>
      </c>
      <c r="G47" s="36">
        <v>45000</v>
      </c>
      <c r="H47" s="37">
        <v>36739</v>
      </c>
    </row>
    <row r="48" spans="1:8" ht="26.25" x14ac:dyDescent="0.25">
      <c r="A48" s="35" t="s">
        <v>222</v>
      </c>
      <c r="B48" s="35" t="s">
        <v>223</v>
      </c>
      <c r="C48" s="35" t="s">
        <v>224</v>
      </c>
      <c r="D48" s="35" t="s">
        <v>225</v>
      </c>
      <c r="E48" s="35" t="s">
        <v>81</v>
      </c>
      <c r="F48" s="35" t="s">
        <v>109</v>
      </c>
      <c r="G48" s="36">
        <v>45000</v>
      </c>
      <c r="H48" s="37">
        <v>36739</v>
      </c>
    </row>
    <row r="49" spans="1:8" ht="26.25" x14ac:dyDescent="0.25">
      <c r="A49" s="35" t="s">
        <v>226</v>
      </c>
      <c r="B49" s="35" t="s">
        <v>227</v>
      </c>
      <c r="C49" s="35" t="s">
        <v>228</v>
      </c>
      <c r="D49" s="35" t="s">
        <v>229</v>
      </c>
      <c r="E49" s="35" t="s">
        <v>81</v>
      </c>
      <c r="F49" s="35" t="s">
        <v>114</v>
      </c>
      <c r="G49" s="36">
        <v>45000</v>
      </c>
      <c r="H49" s="37">
        <v>36739</v>
      </c>
    </row>
    <row r="50" spans="1:8" ht="26.25" x14ac:dyDescent="0.25">
      <c r="A50" s="35" t="s">
        <v>230</v>
      </c>
      <c r="B50" s="35" t="s">
        <v>231</v>
      </c>
      <c r="C50" s="35" t="s">
        <v>69</v>
      </c>
      <c r="D50" s="35" t="s">
        <v>232</v>
      </c>
      <c r="E50" s="35" t="s">
        <v>81</v>
      </c>
      <c r="F50" s="35" t="s">
        <v>118</v>
      </c>
      <c r="G50" s="36">
        <v>45000</v>
      </c>
      <c r="H50" s="37">
        <v>36739</v>
      </c>
    </row>
    <row r="51" spans="1:8" ht="26.25" x14ac:dyDescent="0.25">
      <c r="A51" s="35" t="s">
        <v>233</v>
      </c>
      <c r="B51" s="35" t="s">
        <v>209</v>
      </c>
      <c r="C51" s="35" t="s">
        <v>234</v>
      </c>
      <c r="D51" s="35" t="s">
        <v>235</v>
      </c>
      <c r="E51" s="35" t="s">
        <v>81</v>
      </c>
      <c r="F51" s="35" t="s">
        <v>30</v>
      </c>
      <c r="G51" s="36">
        <v>45000</v>
      </c>
      <c r="H51" s="37">
        <v>36739</v>
      </c>
    </row>
    <row r="52" spans="1:8" ht="26.25" x14ac:dyDescent="0.25">
      <c r="A52" s="35" t="s">
        <v>236</v>
      </c>
      <c r="B52" s="35" t="s">
        <v>237</v>
      </c>
      <c r="C52" s="35" t="s">
        <v>238</v>
      </c>
      <c r="D52" s="35" t="s">
        <v>239</v>
      </c>
      <c r="E52" s="35" t="s">
        <v>81</v>
      </c>
      <c r="F52" s="35" t="s">
        <v>104</v>
      </c>
      <c r="G52" s="36">
        <v>45000</v>
      </c>
      <c r="H52" s="37">
        <v>36739</v>
      </c>
    </row>
    <row r="53" spans="1:8" ht="26.25" x14ac:dyDescent="0.25">
      <c r="A53" s="35" t="s">
        <v>240</v>
      </c>
      <c r="B53" s="35" t="s">
        <v>241</v>
      </c>
      <c r="C53" s="35" t="s">
        <v>242</v>
      </c>
      <c r="D53" s="35" t="s">
        <v>243</v>
      </c>
      <c r="E53" s="35" t="s">
        <v>81</v>
      </c>
      <c r="F53" s="35" t="s">
        <v>109</v>
      </c>
      <c r="G53" s="36">
        <v>45000</v>
      </c>
      <c r="H53" s="37">
        <v>36739</v>
      </c>
    </row>
    <row r="54" spans="1:8" ht="26.25" x14ac:dyDescent="0.25">
      <c r="A54" s="35" t="s">
        <v>244</v>
      </c>
      <c r="B54" s="35" t="s">
        <v>159</v>
      </c>
      <c r="C54" s="35" t="s">
        <v>245</v>
      </c>
      <c r="D54" s="35" t="s">
        <v>246</v>
      </c>
      <c r="E54" s="35" t="s">
        <v>81</v>
      </c>
      <c r="F54" s="35" t="s">
        <v>114</v>
      </c>
      <c r="G54" s="36">
        <v>45000</v>
      </c>
      <c r="H54" s="37">
        <v>36739</v>
      </c>
    </row>
    <row r="55" spans="1:8" ht="26.25" x14ac:dyDescent="0.25">
      <c r="A55" s="35" t="s">
        <v>247</v>
      </c>
      <c r="B55" s="35" t="s">
        <v>95</v>
      </c>
      <c r="C55" s="35" t="s">
        <v>69</v>
      </c>
      <c r="D55" s="35" t="s">
        <v>248</v>
      </c>
      <c r="E55" s="35" t="s">
        <v>81</v>
      </c>
      <c r="F55" s="35" t="s">
        <v>118</v>
      </c>
      <c r="G55" s="36">
        <v>45000</v>
      </c>
      <c r="H55" s="37">
        <v>36739</v>
      </c>
    </row>
    <row r="56" spans="1:8" ht="26.25" x14ac:dyDescent="0.25">
      <c r="A56" s="35" t="s">
        <v>249</v>
      </c>
      <c r="B56" s="35" t="s">
        <v>220</v>
      </c>
      <c r="C56" s="35" t="s">
        <v>74</v>
      </c>
      <c r="D56" s="35" t="s">
        <v>250</v>
      </c>
      <c r="E56" s="35" t="s">
        <v>81</v>
      </c>
      <c r="F56" s="35" t="s">
        <v>30</v>
      </c>
      <c r="G56" s="36">
        <v>45000</v>
      </c>
      <c r="H56" s="37">
        <v>36739</v>
      </c>
    </row>
    <row r="57" spans="1:8" ht="26.25" x14ac:dyDescent="0.25">
      <c r="A57" s="35" t="s">
        <v>251</v>
      </c>
      <c r="B57" s="35" t="s">
        <v>252</v>
      </c>
      <c r="C57" s="35" t="s">
        <v>245</v>
      </c>
      <c r="D57" s="35" t="s">
        <v>253</v>
      </c>
      <c r="E57" s="35" t="s">
        <v>76</v>
      </c>
      <c r="F57" s="35" t="s">
        <v>114</v>
      </c>
      <c r="G57" s="36">
        <v>56000</v>
      </c>
      <c r="H57" s="37">
        <v>36739</v>
      </c>
    </row>
    <row r="58" spans="1:8" ht="26.25" x14ac:dyDescent="0.25">
      <c r="A58" s="35" t="s">
        <v>254</v>
      </c>
      <c r="B58" s="35" t="s">
        <v>255</v>
      </c>
      <c r="C58" s="35" t="s">
        <v>128</v>
      </c>
      <c r="D58" s="35" t="s">
        <v>256</v>
      </c>
      <c r="E58" s="35" t="s">
        <v>81</v>
      </c>
      <c r="F58" s="35" t="s">
        <v>114</v>
      </c>
      <c r="G58" s="36">
        <v>56000</v>
      </c>
      <c r="H58" s="37">
        <v>36739</v>
      </c>
    </row>
    <row r="59" spans="1:8" ht="26.25" x14ac:dyDescent="0.25">
      <c r="A59" s="35" t="s">
        <v>257</v>
      </c>
      <c r="B59" s="35" t="s">
        <v>258</v>
      </c>
      <c r="C59" s="35" t="s">
        <v>259</v>
      </c>
      <c r="D59" s="35" t="s">
        <v>260</v>
      </c>
      <c r="E59" s="35" t="s">
        <v>66</v>
      </c>
      <c r="F59" s="35" t="s">
        <v>114</v>
      </c>
      <c r="G59" s="36">
        <v>56000</v>
      </c>
      <c r="H59" s="37">
        <v>36739</v>
      </c>
    </row>
    <row r="60" spans="1:8" ht="26.25" x14ac:dyDescent="0.25">
      <c r="A60" s="35" t="s">
        <v>261</v>
      </c>
      <c r="B60" s="35" t="s">
        <v>262</v>
      </c>
      <c r="C60" s="35" t="s">
        <v>242</v>
      </c>
      <c r="D60" s="35" t="s">
        <v>263</v>
      </c>
      <c r="E60" s="35" t="s">
        <v>71</v>
      </c>
      <c r="F60" s="35" t="s">
        <v>114</v>
      </c>
      <c r="G60" s="36">
        <v>56000</v>
      </c>
      <c r="H60" s="37">
        <v>36739</v>
      </c>
    </row>
    <row r="61" spans="1:8" ht="26.25" x14ac:dyDescent="0.25">
      <c r="A61" s="35" t="s">
        <v>264</v>
      </c>
      <c r="B61" s="35" t="s">
        <v>265</v>
      </c>
      <c r="C61" s="35" t="s">
        <v>266</v>
      </c>
      <c r="D61" s="35" t="s">
        <v>267</v>
      </c>
      <c r="E61" s="35" t="s">
        <v>76</v>
      </c>
      <c r="F61" s="35" t="s">
        <v>114</v>
      </c>
      <c r="G61" s="36">
        <v>56000</v>
      </c>
      <c r="H61" s="37">
        <v>36739</v>
      </c>
    </row>
    <row r="62" spans="1:8" ht="26.25" x14ac:dyDescent="0.25">
      <c r="A62" s="35" t="s">
        <v>268</v>
      </c>
      <c r="B62" s="35" t="s">
        <v>241</v>
      </c>
      <c r="C62" s="35" t="s">
        <v>228</v>
      </c>
      <c r="D62" s="35" t="s">
        <v>269</v>
      </c>
      <c r="E62" s="35" t="s">
        <v>81</v>
      </c>
      <c r="F62" s="35" t="s">
        <v>114</v>
      </c>
      <c r="G62" s="36">
        <v>56000</v>
      </c>
      <c r="H62" s="37">
        <v>36739</v>
      </c>
    </row>
    <row r="63" spans="1:8" ht="26.25" x14ac:dyDescent="0.25">
      <c r="A63" s="35" t="s">
        <v>270</v>
      </c>
      <c r="B63" s="35" t="s">
        <v>128</v>
      </c>
      <c r="C63" s="35" t="s">
        <v>112</v>
      </c>
      <c r="D63" s="35" t="s">
        <v>271</v>
      </c>
      <c r="E63" s="35" t="s">
        <v>66</v>
      </c>
      <c r="F63" s="35" t="s">
        <v>114</v>
      </c>
      <c r="G63" s="36">
        <v>56000</v>
      </c>
      <c r="H63" s="37">
        <v>36739</v>
      </c>
    </row>
    <row r="64" spans="1:8" ht="26.25" x14ac:dyDescent="0.25">
      <c r="A64" s="35" t="s">
        <v>272</v>
      </c>
      <c r="B64" s="35" t="s">
        <v>189</v>
      </c>
      <c r="C64" s="35" t="s">
        <v>242</v>
      </c>
      <c r="D64" s="35" t="s">
        <v>273</v>
      </c>
      <c r="E64" s="35" t="s">
        <v>71</v>
      </c>
      <c r="F64" s="35" t="s">
        <v>114</v>
      </c>
      <c r="G64" s="36">
        <v>56000</v>
      </c>
      <c r="H64" s="37">
        <v>36739</v>
      </c>
    </row>
    <row r="65" spans="1:8" ht="26.25" x14ac:dyDescent="0.25">
      <c r="A65" s="35" t="s">
        <v>274</v>
      </c>
      <c r="B65" s="35" t="s">
        <v>275</v>
      </c>
      <c r="C65" s="35" t="s">
        <v>266</v>
      </c>
      <c r="D65" s="35" t="s">
        <v>276</v>
      </c>
      <c r="E65" s="35" t="s">
        <v>76</v>
      </c>
      <c r="F65" s="35" t="s">
        <v>114</v>
      </c>
      <c r="G65" s="36">
        <v>56000</v>
      </c>
      <c r="H65" s="37">
        <v>36739</v>
      </c>
    </row>
    <row r="66" spans="1:8" ht="26.25" x14ac:dyDescent="0.25">
      <c r="A66" s="35" t="s">
        <v>277</v>
      </c>
      <c r="B66" s="35" t="s">
        <v>198</v>
      </c>
      <c r="C66" s="35" t="s">
        <v>156</v>
      </c>
      <c r="D66" s="35" t="s">
        <v>278</v>
      </c>
      <c r="E66" s="35" t="s">
        <v>76</v>
      </c>
      <c r="F66" s="35" t="s">
        <v>118</v>
      </c>
      <c r="G66" s="36">
        <v>56000</v>
      </c>
      <c r="H66" s="37">
        <v>36739</v>
      </c>
    </row>
    <row r="67" spans="1:8" ht="26.25" x14ac:dyDescent="0.25">
      <c r="A67" s="35" t="s">
        <v>279</v>
      </c>
      <c r="B67" s="35" t="s">
        <v>280</v>
      </c>
      <c r="C67" s="35" t="s">
        <v>92</v>
      </c>
      <c r="D67" s="35" t="s">
        <v>281</v>
      </c>
      <c r="E67" s="35" t="s">
        <v>76</v>
      </c>
      <c r="F67" s="35" t="s">
        <v>30</v>
      </c>
      <c r="G67" s="36">
        <v>56000</v>
      </c>
      <c r="H67" s="37">
        <v>36739</v>
      </c>
    </row>
    <row r="68" spans="1:8" ht="26.25" x14ac:dyDescent="0.25">
      <c r="A68" s="35" t="s">
        <v>282</v>
      </c>
      <c r="B68" s="35" t="s">
        <v>283</v>
      </c>
      <c r="C68" s="35" t="s">
        <v>284</v>
      </c>
      <c r="D68" s="35" t="s">
        <v>285</v>
      </c>
      <c r="E68" s="35" t="s">
        <v>76</v>
      </c>
      <c r="F68" s="35" t="s">
        <v>104</v>
      </c>
      <c r="G68" s="36">
        <v>56000</v>
      </c>
      <c r="H68" s="37">
        <v>36739</v>
      </c>
    </row>
    <row r="69" spans="1:8" ht="26.25" x14ac:dyDescent="0.25">
      <c r="A69" s="35" t="s">
        <v>286</v>
      </c>
      <c r="B69" s="35" t="s">
        <v>265</v>
      </c>
      <c r="C69" s="35" t="s">
        <v>287</v>
      </c>
      <c r="D69" s="35" t="s">
        <v>288</v>
      </c>
      <c r="E69" s="35" t="s">
        <v>76</v>
      </c>
      <c r="F69" s="35" t="s">
        <v>109</v>
      </c>
      <c r="G69" s="36">
        <v>56000</v>
      </c>
      <c r="H69" s="37">
        <v>36739</v>
      </c>
    </row>
    <row r="70" spans="1:8" ht="26.25" x14ac:dyDescent="0.25">
      <c r="A70" s="35" t="s">
        <v>289</v>
      </c>
      <c r="B70" s="35" t="s">
        <v>155</v>
      </c>
      <c r="C70" s="35" t="s">
        <v>290</v>
      </c>
      <c r="D70" s="35" t="s">
        <v>291</v>
      </c>
      <c r="E70" s="35" t="s">
        <v>76</v>
      </c>
      <c r="F70" s="35" t="s">
        <v>114</v>
      </c>
      <c r="G70" s="36">
        <v>56000</v>
      </c>
      <c r="H70" s="37">
        <v>36739</v>
      </c>
    </row>
    <row r="71" spans="1:8" ht="26.25" x14ac:dyDescent="0.25">
      <c r="A71" s="35" t="s">
        <v>292</v>
      </c>
      <c r="B71" s="35" t="s">
        <v>91</v>
      </c>
      <c r="C71" s="35" t="s">
        <v>121</v>
      </c>
      <c r="D71" s="35" t="s">
        <v>293</v>
      </c>
      <c r="E71" s="35" t="s">
        <v>76</v>
      </c>
      <c r="F71" s="35" t="s">
        <v>118</v>
      </c>
      <c r="G71" s="36">
        <v>56000</v>
      </c>
      <c r="H71" s="37">
        <v>36739</v>
      </c>
    </row>
    <row r="72" spans="1:8" ht="26.25" x14ac:dyDescent="0.25">
      <c r="A72" s="35" t="s">
        <v>294</v>
      </c>
      <c r="B72" s="35" t="s">
        <v>217</v>
      </c>
      <c r="C72" s="35" t="s">
        <v>69</v>
      </c>
      <c r="D72" s="35" t="s">
        <v>295</v>
      </c>
      <c r="E72" s="35" t="s">
        <v>76</v>
      </c>
      <c r="F72" s="35" t="s">
        <v>30</v>
      </c>
      <c r="G72" s="36">
        <v>56000</v>
      </c>
      <c r="H72" s="37">
        <v>36739</v>
      </c>
    </row>
    <row r="73" spans="1:8" ht="26.25" x14ac:dyDescent="0.25">
      <c r="A73" s="35" t="s">
        <v>296</v>
      </c>
      <c r="B73" s="35" t="s">
        <v>297</v>
      </c>
      <c r="C73" s="35" t="s">
        <v>128</v>
      </c>
      <c r="D73" s="35" t="s">
        <v>298</v>
      </c>
      <c r="E73" s="35" t="s">
        <v>76</v>
      </c>
      <c r="F73" s="35" t="s">
        <v>104</v>
      </c>
      <c r="G73" s="36">
        <v>56000</v>
      </c>
      <c r="H73" s="37">
        <v>36739</v>
      </c>
    </row>
    <row r="74" spans="1:8" ht="26.25" x14ac:dyDescent="0.25">
      <c r="A74" s="35" t="s">
        <v>299</v>
      </c>
      <c r="B74" s="35" t="s">
        <v>275</v>
      </c>
      <c r="C74" s="35" t="s">
        <v>300</v>
      </c>
      <c r="D74" s="35" t="s">
        <v>301</v>
      </c>
      <c r="E74" s="35" t="s">
        <v>76</v>
      </c>
      <c r="F74" s="35" t="s">
        <v>109</v>
      </c>
      <c r="G74" s="36">
        <v>56000</v>
      </c>
      <c r="H74" s="37">
        <v>36739</v>
      </c>
    </row>
    <row r="75" spans="1:8" ht="26.25" x14ac:dyDescent="0.25">
      <c r="A75" s="35" t="s">
        <v>302</v>
      </c>
      <c r="B75" s="35" t="s">
        <v>265</v>
      </c>
      <c r="C75" s="35" t="s">
        <v>242</v>
      </c>
      <c r="D75" s="35" t="s">
        <v>303</v>
      </c>
      <c r="E75" s="35" t="s">
        <v>76</v>
      </c>
      <c r="F75" s="35" t="s">
        <v>109</v>
      </c>
      <c r="G75" s="36">
        <v>60000</v>
      </c>
      <c r="H75" s="37">
        <v>36739</v>
      </c>
    </row>
    <row r="76" spans="1:8" ht="26.25" x14ac:dyDescent="0.25">
      <c r="A76" s="35" t="s">
        <v>304</v>
      </c>
      <c r="B76" s="35" t="s">
        <v>305</v>
      </c>
      <c r="C76" s="35" t="s">
        <v>306</v>
      </c>
      <c r="D76" s="35" t="s">
        <v>307</v>
      </c>
      <c r="E76" s="35" t="s">
        <v>81</v>
      </c>
      <c r="F76" s="35" t="s">
        <v>114</v>
      </c>
      <c r="G76" s="36">
        <v>72000</v>
      </c>
      <c r="H76" s="37">
        <v>36739</v>
      </c>
    </row>
    <row r="77" spans="1:8" ht="26.25" x14ac:dyDescent="0.25">
      <c r="A77" s="35" t="s">
        <v>308</v>
      </c>
      <c r="B77" s="35" t="s">
        <v>223</v>
      </c>
      <c r="C77" s="35" t="s">
        <v>64</v>
      </c>
      <c r="D77" s="35" t="s">
        <v>309</v>
      </c>
      <c r="E77" s="35" t="s">
        <v>81</v>
      </c>
      <c r="F77" s="35" t="s">
        <v>114</v>
      </c>
      <c r="G77" s="36">
        <v>72000</v>
      </c>
      <c r="H77" s="37">
        <v>36739</v>
      </c>
    </row>
    <row r="78" spans="1:8" ht="26.25" x14ac:dyDescent="0.25">
      <c r="A78" s="35" t="s">
        <v>310</v>
      </c>
      <c r="B78" s="35" t="s">
        <v>231</v>
      </c>
      <c r="C78" s="35" t="s">
        <v>116</v>
      </c>
      <c r="D78" s="35" t="s">
        <v>311</v>
      </c>
      <c r="E78" s="35" t="s">
        <v>81</v>
      </c>
      <c r="F78" s="35" t="s">
        <v>114</v>
      </c>
      <c r="G78" s="36">
        <v>72000</v>
      </c>
      <c r="H78" s="37">
        <v>36739</v>
      </c>
    </row>
    <row r="79" spans="1:8" ht="26.25" x14ac:dyDescent="0.25">
      <c r="A79" s="35" t="s">
        <v>312</v>
      </c>
      <c r="B79" s="35" t="s">
        <v>111</v>
      </c>
      <c r="C79" s="35" t="s">
        <v>177</v>
      </c>
      <c r="D79" s="35" t="s">
        <v>313</v>
      </c>
      <c r="E79" s="35" t="s">
        <v>81</v>
      </c>
      <c r="F79" s="35" t="s">
        <v>114</v>
      </c>
      <c r="G79" s="36">
        <v>72000</v>
      </c>
      <c r="H79" s="37">
        <v>36739</v>
      </c>
    </row>
    <row r="80" spans="1:8" ht="26.25" x14ac:dyDescent="0.25">
      <c r="A80" s="35" t="s">
        <v>314</v>
      </c>
      <c r="B80" s="35" t="s">
        <v>223</v>
      </c>
      <c r="C80" s="35" t="s">
        <v>206</v>
      </c>
      <c r="D80" s="35" t="s">
        <v>315</v>
      </c>
      <c r="E80" s="35" t="s">
        <v>81</v>
      </c>
      <c r="F80" s="35" t="s">
        <v>104</v>
      </c>
      <c r="G80" s="36">
        <v>72000</v>
      </c>
      <c r="H80" s="37">
        <v>36739</v>
      </c>
    </row>
    <row r="81" spans="1:8" ht="26.25" x14ac:dyDescent="0.25">
      <c r="A81" s="35" t="s">
        <v>316</v>
      </c>
      <c r="B81" s="35" t="s">
        <v>111</v>
      </c>
      <c r="C81" s="35" t="s">
        <v>238</v>
      </c>
      <c r="D81" s="35" t="s">
        <v>317</v>
      </c>
      <c r="E81" s="35" t="s">
        <v>66</v>
      </c>
      <c r="F81" s="35" t="s">
        <v>109</v>
      </c>
      <c r="G81" s="36">
        <v>72000</v>
      </c>
      <c r="H81" s="37">
        <v>36739</v>
      </c>
    </row>
    <row r="82" spans="1:8" ht="26.25" x14ac:dyDescent="0.25">
      <c r="A82" s="35" t="s">
        <v>318</v>
      </c>
      <c r="B82" s="35" t="s">
        <v>220</v>
      </c>
      <c r="C82" s="35" t="s">
        <v>129</v>
      </c>
      <c r="D82" s="35" t="s">
        <v>319</v>
      </c>
      <c r="E82" s="35" t="s">
        <v>71</v>
      </c>
      <c r="F82" s="35" t="s">
        <v>114</v>
      </c>
      <c r="G82" s="36">
        <v>72000</v>
      </c>
      <c r="H82" s="37">
        <v>36739</v>
      </c>
    </row>
    <row r="83" spans="1:8" ht="26.25" x14ac:dyDescent="0.25">
      <c r="A83" s="35" t="s">
        <v>320</v>
      </c>
      <c r="B83" s="35" t="s">
        <v>227</v>
      </c>
      <c r="C83" s="35" t="s">
        <v>135</v>
      </c>
      <c r="D83" s="35" t="s">
        <v>321</v>
      </c>
      <c r="E83" s="35" t="s">
        <v>71</v>
      </c>
      <c r="F83" s="35" t="s">
        <v>30</v>
      </c>
      <c r="G83" s="36">
        <v>72000</v>
      </c>
      <c r="H83" s="37">
        <v>36739</v>
      </c>
    </row>
    <row r="84" spans="1:8" ht="26.25" x14ac:dyDescent="0.25">
      <c r="A84" s="35" t="s">
        <v>322</v>
      </c>
      <c r="B84" s="35" t="s">
        <v>132</v>
      </c>
      <c r="C84" s="35" t="s">
        <v>306</v>
      </c>
      <c r="D84" s="35" t="s">
        <v>323</v>
      </c>
      <c r="E84" s="35" t="s">
        <v>71</v>
      </c>
      <c r="F84" s="35" t="s">
        <v>109</v>
      </c>
      <c r="G84" s="36">
        <v>72000</v>
      </c>
      <c r="H84" s="37">
        <v>36739</v>
      </c>
    </row>
    <row r="85" spans="1:8" ht="26.25" x14ac:dyDescent="0.25">
      <c r="A85" s="35" t="s">
        <v>324</v>
      </c>
      <c r="B85" s="35" t="s">
        <v>325</v>
      </c>
      <c r="C85" s="35" t="s">
        <v>237</v>
      </c>
      <c r="D85" s="35" t="s">
        <v>326</v>
      </c>
      <c r="E85" s="35" t="s">
        <v>71</v>
      </c>
      <c r="F85" s="35" t="s">
        <v>118</v>
      </c>
      <c r="G85" s="36">
        <v>72000</v>
      </c>
      <c r="H85" s="37">
        <v>36739</v>
      </c>
    </row>
    <row r="86" spans="1:8" ht="26.25" x14ac:dyDescent="0.25">
      <c r="A86" s="35" t="s">
        <v>327</v>
      </c>
      <c r="B86" s="35" t="s">
        <v>144</v>
      </c>
      <c r="C86" s="35" t="s">
        <v>328</v>
      </c>
      <c r="D86" s="35" t="s">
        <v>329</v>
      </c>
      <c r="E86" s="35" t="s">
        <v>71</v>
      </c>
      <c r="F86" s="35" t="s">
        <v>104</v>
      </c>
      <c r="G86" s="36">
        <v>72000</v>
      </c>
      <c r="H86" s="37">
        <v>36739</v>
      </c>
    </row>
    <row r="87" spans="1:8" ht="26.25" x14ac:dyDescent="0.25">
      <c r="A87" s="35" t="s">
        <v>330</v>
      </c>
      <c r="B87" s="35" t="s">
        <v>83</v>
      </c>
      <c r="C87" s="35" t="s">
        <v>242</v>
      </c>
      <c r="D87" s="35" t="s">
        <v>331</v>
      </c>
      <c r="E87" s="35" t="s">
        <v>76</v>
      </c>
      <c r="F87" s="35" t="s">
        <v>109</v>
      </c>
      <c r="G87" s="36">
        <v>72000</v>
      </c>
      <c r="H87" s="37">
        <v>36739</v>
      </c>
    </row>
    <row r="88" spans="1:8" ht="26.25" x14ac:dyDescent="0.25">
      <c r="A88" s="35" t="s">
        <v>332</v>
      </c>
      <c r="B88" s="35" t="s">
        <v>124</v>
      </c>
      <c r="C88" s="35" t="s">
        <v>69</v>
      </c>
      <c r="D88" s="35" t="s">
        <v>333</v>
      </c>
      <c r="E88" s="35" t="s">
        <v>76</v>
      </c>
      <c r="F88" s="35" t="s">
        <v>118</v>
      </c>
      <c r="G88" s="36">
        <v>72000</v>
      </c>
      <c r="H88" s="37">
        <v>36739</v>
      </c>
    </row>
    <row r="89" spans="1:8" ht="26.25" x14ac:dyDescent="0.25">
      <c r="A89" s="35" t="s">
        <v>334</v>
      </c>
      <c r="B89" s="35" t="s">
        <v>132</v>
      </c>
      <c r="C89" s="35" t="s">
        <v>206</v>
      </c>
      <c r="D89" s="35" t="s">
        <v>335</v>
      </c>
      <c r="E89" s="35" t="s">
        <v>76</v>
      </c>
      <c r="F89" s="35" t="s">
        <v>104</v>
      </c>
      <c r="G89" s="36">
        <v>72000</v>
      </c>
      <c r="H89" s="37">
        <v>36739</v>
      </c>
    </row>
    <row r="90" spans="1:8" ht="26.25" x14ac:dyDescent="0.25">
      <c r="A90" s="35" t="s">
        <v>336</v>
      </c>
      <c r="B90" s="35" t="s">
        <v>101</v>
      </c>
      <c r="C90" s="35" t="s">
        <v>266</v>
      </c>
      <c r="D90" s="35" t="s">
        <v>337</v>
      </c>
      <c r="E90" s="35" t="s">
        <v>76</v>
      </c>
      <c r="F90" s="35" t="s">
        <v>114</v>
      </c>
      <c r="G90" s="36">
        <v>72000</v>
      </c>
      <c r="H90" s="37">
        <v>36739</v>
      </c>
    </row>
    <row r="91" spans="1:8" ht="26.25" x14ac:dyDescent="0.25">
      <c r="A91" s="35" t="s">
        <v>338</v>
      </c>
      <c r="B91" s="35" t="s">
        <v>189</v>
      </c>
      <c r="C91" s="35" t="s">
        <v>339</v>
      </c>
      <c r="D91" s="35" t="s">
        <v>340</v>
      </c>
      <c r="E91" s="35" t="s">
        <v>81</v>
      </c>
      <c r="F91" s="35" t="s">
        <v>104</v>
      </c>
      <c r="G91" s="36">
        <v>78000</v>
      </c>
      <c r="H91" s="37">
        <v>36739</v>
      </c>
    </row>
    <row r="92" spans="1:8" ht="26.25" x14ac:dyDescent="0.25">
      <c r="A92" s="35" t="s">
        <v>341</v>
      </c>
      <c r="B92" s="35" t="s">
        <v>101</v>
      </c>
      <c r="C92" s="35" t="s">
        <v>342</v>
      </c>
      <c r="D92" s="35" t="s">
        <v>343</v>
      </c>
      <c r="E92" s="35" t="s">
        <v>66</v>
      </c>
      <c r="F92" s="35" t="s">
        <v>104</v>
      </c>
      <c r="G92" s="36">
        <v>78000</v>
      </c>
      <c r="H92" s="37">
        <v>36739</v>
      </c>
    </row>
    <row r="93" spans="1:8" ht="26.25" x14ac:dyDescent="0.25">
      <c r="A93" s="35" t="s">
        <v>344</v>
      </c>
      <c r="B93" s="35" t="s">
        <v>132</v>
      </c>
      <c r="C93" s="35" t="s">
        <v>121</v>
      </c>
      <c r="D93" s="35" t="s">
        <v>345</v>
      </c>
      <c r="E93" s="35" t="s">
        <v>71</v>
      </c>
      <c r="F93" s="35" t="s">
        <v>104</v>
      </c>
      <c r="G93" s="36">
        <v>78000</v>
      </c>
      <c r="H93" s="37">
        <v>36739</v>
      </c>
    </row>
    <row r="94" spans="1:8" ht="26.25" x14ac:dyDescent="0.25">
      <c r="A94" s="35" t="s">
        <v>346</v>
      </c>
      <c r="B94" s="35" t="s">
        <v>227</v>
      </c>
      <c r="C94" s="35" t="s">
        <v>347</v>
      </c>
      <c r="D94" s="35" t="s">
        <v>348</v>
      </c>
      <c r="E94" s="35" t="s">
        <v>81</v>
      </c>
      <c r="F94" s="35" t="s">
        <v>109</v>
      </c>
      <c r="G94" s="36">
        <v>78000</v>
      </c>
      <c r="H94" s="37">
        <v>36739</v>
      </c>
    </row>
    <row r="95" spans="1:8" ht="26.25" x14ac:dyDescent="0.25">
      <c r="A95" s="35" t="s">
        <v>349</v>
      </c>
      <c r="B95" s="35" t="s">
        <v>217</v>
      </c>
      <c r="C95" s="35" t="s">
        <v>242</v>
      </c>
      <c r="D95" s="35" t="s">
        <v>350</v>
      </c>
      <c r="E95" s="35" t="s">
        <v>66</v>
      </c>
      <c r="F95" s="35" t="s">
        <v>114</v>
      </c>
      <c r="G95" s="36">
        <v>78000</v>
      </c>
      <c r="H95" s="37">
        <v>36739</v>
      </c>
    </row>
    <row r="96" spans="1:8" ht="26.25" x14ac:dyDescent="0.25">
      <c r="A96" s="35" t="s">
        <v>351</v>
      </c>
      <c r="B96" s="35" t="s">
        <v>223</v>
      </c>
      <c r="C96" s="35" t="s">
        <v>128</v>
      </c>
      <c r="D96" s="35" t="s">
        <v>352</v>
      </c>
      <c r="E96" s="35" t="s">
        <v>71</v>
      </c>
      <c r="F96" s="35" t="s">
        <v>118</v>
      </c>
      <c r="G96" s="36">
        <v>78000</v>
      </c>
      <c r="H96" s="37">
        <v>36739</v>
      </c>
    </row>
    <row r="97" spans="1:8" ht="26.25" x14ac:dyDescent="0.25">
      <c r="A97" s="35" t="s">
        <v>353</v>
      </c>
      <c r="B97" s="35" t="s">
        <v>231</v>
      </c>
      <c r="C97" s="35" t="s">
        <v>79</v>
      </c>
      <c r="D97" s="35" t="s">
        <v>354</v>
      </c>
      <c r="E97" s="35" t="s">
        <v>71</v>
      </c>
      <c r="F97" s="35" t="s">
        <v>104</v>
      </c>
      <c r="G97" s="36">
        <v>78000</v>
      </c>
      <c r="H97" s="37">
        <v>36739</v>
      </c>
    </row>
    <row r="98" spans="1:8" ht="26.25" x14ac:dyDescent="0.25">
      <c r="A98" s="35" t="s">
        <v>355</v>
      </c>
      <c r="B98" s="35" t="s">
        <v>198</v>
      </c>
      <c r="C98" s="35" t="s">
        <v>339</v>
      </c>
      <c r="D98" s="35" t="s">
        <v>356</v>
      </c>
      <c r="E98" s="35" t="s">
        <v>71</v>
      </c>
      <c r="F98" s="35" t="s">
        <v>114</v>
      </c>
      <c r="G98" s="36">
        <v>78000</v>
      </c>
      <c r="H98" s="37">
        <v>36739</v>
      </c>
    </row>
    <row r="99" spans="1:8" ht="26.25" x14ac:dyDescent="0.25">
      <c r="A99" s="35" t="s">
        <v>357</v>
      </c>
      <c r="B99" s="35" t="s">
        <v>255</v>
      </c>
      <c r="C99" s="35" t="s">
        <v>206</v>
      </c>
      <c r="D99" s="35" t="s">
        <v>358</v>
      </c>
      <c r="E99" s="35" t="s">
        <v>71</v>
      </c>
      <c r="F99" s="35" t="s">
        <v>30</v>
      </c>
      <c r="G99" s="36">
        <v>78000</v>
      </c>
      <c r="H99" s="37">
        <v>36739</v>
      </c>
    </row>
    <row r="100" spans="1:8" ht="26.25" x14ac:dyDescent="0.25">
      <c r="A100" s="35" t="s">
        <v>359</v>
      </c>
      <c r="B100" s="35" t="s">
        <v>78</v>
      </c>
      <c r="C100" s="35" t="s">
        <v>287</v>
      </c>
      <c r="D100" s="35" t="s">
        <v>360</v>
      </c>
      <c r="E100" s="35" t="s">
        <v>71</v>
      </c>
      <c r="F100" s="35" t="s">
        <v>109</v>
      </c>
      <c r="G100" s="36">
        <v>78000</v>
      </c>
      <c r="H100" s="37">
        <v>36739</v>
      </c>
    </row>
    <row r="101" spans="1:8" ht="26.25" x14ac:dyDescent="0.25">
      <c r="A101" s="35" t="s">
        <v>361</v>
      </c>
      <c r="B101" s="35" t="s">
        <v>120</v>
      </c>
      <c r="C101" s="35" t="s">
        <v>177</v>
      </c>
      <c r="D101" s="35" t="s">
        <v>362</v>
      </c>
      <c r="E101" s="35" t="s">
        <v>76</v>
      </c>
      <c r="F101" s="35" t="s">
        <v>114</v>
      </c>
      <c r="G101" s="36">
        <v>78000</v>
      </c>
      <c r="H101" s="37">
        <v>36739</v>
      </c>
    </row>
    <row r="102" spans="1:8" ht="26.25" x14ac:dyDescent="0.25">
      <c r="A102" s="35" t="s">
        <v>363</v>
      </c>
      <c r="B102" s="35" t="s">
        <v>128</v>
      </c>
      <c r="C102" s="35" t="s">
        <v>74</v>
      </c>
      <c r="D102" s="35" t="s">
        <v>364</v>
      </c>
      <c r="E102" s="35" t="s">
        <v>76</v>
      </c>
      <c r="F102" s="35" t="s">
        <v>30</v>
      </c>
      <c r="G102" s="36">
        <v>78000</v>
      </c>
      <c r="H102" s="37">
        <v>36739</v>
      </c>
    </row>
    <row r="103" spans="1:8" ht="26.25" x14ac:dyDescent="0.25">
      <c r="A103" s="35" t="s">
        <v>365</v>
      </c>
      <c r="B103" s="35" t="s">
        <v>98</v>
      </c>
      <c r="C103" s="35" t="s">
        <v>347</v>
      </c>
      <c r="D103" s="35" t="s">
        <v>366</v>
      </c>
      <c r="E103" s="35" t="s">
        <v>76</v>
      </c>
      <c r="F103" s="35" t="s">
        <v>109</v>
      </c>
      <c r="G103" s="36">
        <v>78000</v>
      </c>
      <c r="H103" s="37">
        <v>36739</v>
      </c>
    </row>
    <row r="104" spans="1:8" ht="26.25" x14ac:dyDescent="0.25">
      <c r="A104" s="35" t="s">
        <v>367</v>
      </c>
      <c r="B104" s="35" t="s">
        <v>106</v>
      </c>
      <c r="C104" s="35" t="s">
        <v>156</v>
      </c>
      <c r="D104" s="35" t="s">
        <v>368</v>
      </c>
      <c r="E104" s="35" t="s">
        <v>76</v>
      </c>
      <c r="F104" s="35" t="s">
        <v>118</v>
      </c>
      <c r="G104" s="36">
        <v>78000</v>
      </c>
      <c r="H104" s="37">
        <v>36739</v>
      </c>
    </row>
    <row r="105" spans="1:8" ht="26.25" x14ac:dyDescent="0.25">
      <c r="A105" s="35" t="s">
        <v>369</v>
      </c>
      <c r="B105" s="35" t="s">
        <v>217</v>
      </c>
      <c r="C105" s="35" t="s">
        <v>74</v>
      </c>
      <c r="D105" s="35" t="s">
        <v>370</v>
      </c>
      <c r="E105" s="35" t="s">
        <v>66</v>
      </c>
      <c r="F105" s="35" t="s">
        <v>30</v>
      </c>
      <c r="G105" s="36">
        <v>80000</v>
      </c>
      <c r="H105" s="37">
        <v>36739</v>
      </c>
    </row>
    <row r="106" spans="1:8" ht="26.25" x14ac:dyDescent="0.25">
      <c r="A106" s="35" t="s">
        <v>371</v>
      </c>
      <c r="B106" s="35" t="s">
        <v>220</v>
      </c>
      <c r="C106" s="35" t="s">
        <v>132</v>
      </c>
      <c r="D106" s="35" t="s">
        <v>372</v>
      </c>
      <c r="E106" s="35" t="s">
        <v>81</v>
      </c>
      <c r="F106" s="35" t="s">
        <v>30</v>
      </c>
      <c r="G106" s="36">
        <v>80000</v>
      </c>
      <c r="H106" s="37">
        <v>36739</v>
      </c>
    </row>
    <row r="107" spans="1:8" ht="26.25" x14ac:dyDescent="0.25">
      <c r="A107" s="35" t="s">
        <v>373</v>
      </c>
      <c r="B107" s="35" t="s">
        <v>106</v>
      </c>
      <c r="C107" s="35" t="s">
        <v>132</v>
      </c>
      <c r="D107" s="35" t="s">
        <v>374</v>
      </c>
      <c r="E107" s="35" t="s">
        <v>76</v>
      </c>
      <c r="F107" s="35" t="s">
        <v>30</v>
      </c>
      <c r="G107" s="36">
        <v>80000</v>
      </c>
      <c r="H107" s="37">
        <v>36739</v>
      </c>
    </row>
    <row r="108" spans="1:8" ht="26.25" x14ac:dyDescent="0.25">
      <c r="A108" s="35" t="s">
        <v>375</v>
      </c>
      <c r="B108" s="35" t="s">
        <v>376</v>
      </c>
      <c r="C108" s="35" t="s">
        <v>180</v>
      </c>
      <c r="D108" s="35" t="s">
        <v>377</v>
      </c>
      <c r="E108" s="35" t="s">
        <v>71</v>
      </c>
      <c r="F108" s="35" t="s">
        <v>30</v>
      </c>
      <c r="G108" s="36">
        <v>80000</v>
      </c>
      <c r="H108" s="37">
        <v>36739</v>
      </c>
    </row>
    <row r="109" spans="1:8" ht="26.25" x14ac:dyDescent="0.25">
      <c r="A109" s="35" t="s">
        <v>378</v>
      </c>
      <c r="B109" s="35" t="s">
        <v>379</v>
      </c>
      <c r="C109" s="35" t="s">
        <v>290</v>
      </c>
      <c r="D109" s="35" t="s">
        <v>380</v>
      </c>
      <c r="E109" s="35" t="s">
        <v>71</v>
      </c>
      <c r="F109" s="35" t="s">
        <v>30</v>
      </c>
      <c r="G109" s="36">
        <v>80000</v>
      </c>
      <c r="H109" s="37">
        <v>36739</v>
      </c>
    </row>
    <row r="110" spans="1:8" ht="26.25" x14ac:dyDescent="0.25">
      <c r="A110" s="35" t="s">
        <v>381</v>
      </c>
      <c r="B110" s="35" t="s">
        <v>101</v>
      </c>
      <c r="C110" s="35" t="s">
        <v>79</v>
      </c>
      <c r="D110" s="35" t="s">
        <v>382</v>
      </c>
      <c r="E110" s="35" t="s">
        <v>66</v>
      </c>
      <c r="F110" s="35" t="s">
        <v>30</v>
      </c>
      <c r="G110" s="36">
        <v>80000</v>
      </c>
      <c r="H110" s="37">
        <v>36739</v>
      </c>
    </row>
    <row r="111" spans="1:8" ht="26.25" x14ac:dyDescent="0.25">
      <c r="A111" s="35" t="s">
        <v>383</v>
      </c>
      <c r="B111" s="35" t="s">
        <v>170</v>
      </c>
      <c r="C111" s="35" t="s">
        <v>116</v>
      </c>
      <c r="D111" s="35" t="s">
        <v>384</v>
      </c>
      <c r="E111" s="35" t="s">
        <v>71</v>
      </c>
      <c r="F111" s="35" t="s">
        <v>30</v>
      </c>
      <c r="G111" s="36">
        <v>80000</v>
      </c>
      <c r="H111" s="37">
        <v>36739</v>
      </c>
    </row>
    <row r="112" spans="1:8" ht="26.25" x14ac:dyDescent="0.25">
      <c r="A112" s="35" t="s">
        <v>385</v>
      </c>
      <c r="B112" s="35" t="s">
        <v>174</v>
      </c>
      <c r="C112" s="35" t="s">
        <v>121</v>
      </c>
      <c r="D112" s="35" t="s">
        <v>386</v>
      </c>
      <c r="E112" s="35" t="s">
        <v>71</v>
      </c>
      <c r="F112" s="35" t="s">
        <v>104</v>
      </c>
      <c r="G112" s="36">
        <v>80000</v>
      </c>
      <c r="H112" s="37">
        <v>36739</v>
      </c>
    </row>
    <row r="113" spans="1:8" ht="26.25" x14ac:dyDescent="0.25">
      <c r="A113" s="35" t="s">
        <v>387</v>
      </c>
      <c r="B113" s="35" t="s">
        <v>132</v>
      </c>
      <c r="C113" s="35" t="s">
        <v>64</v>
      </c>
      <c r="D113" s="35" t="s">
        <v>388</v>
      </c>
      <c r="E113" s="35" t="s">
        <v>76</v>
      </c>
      <c r="F113" s="35" t="s">
        <v>104</v>
      </c>
      <c r="G113" s="36">
        <v>80000</v>
      </c>
      <c r="H113" s="37">
        <v>36739</v>
      </c>
    </row>
    <row r="114" spans="1:8" ht="26.25" x14ac:dyDescent="0.25">
      <c r="A114" s="35" t="s">
        <v>389</v>
      </c>
      <c r="B114" s="35" t="s">
        <v>98</v>
      </c>
      <c r="C114" s="35" t="s">
        <v>186</v>
      </c>
      <c r="D114" s="35" t="s">
        <v>390</v>
      </c>
      <c r="E114" s="35" t="s">
        <v>76</v>
      </c>
      <c r="F114" s="35" t="s">
        <v>109</v>
      </c>
      <c r="G114" s="36">
        <v>80000</v>
      </c>
      <c r="H114" s="37">
        <v>36739</v>
      </c>
    </row>
    <row r="115" spans="1:8" ht="26.25" x14ac:dyDescent="0.25">
      <c r="A115" s="35" t="s">
        <v>391</v>
      </c>
      <c r="B115" s="35" t="s">
        <v>167</v>
      </c>
      <c r="C115" s="35" t="s">
        <v>128</v>
      </c>
      <c r="D115" s="35" t="s">
        <v>392</v>
      </c>
      <c r="E115" s="35" t="s">
        <v>81</v>
      </c>
      <c r="F115" s="35" t="s">
        <v>109</v>
      </c>
      <c r="G115" s="36">
        <v>80000</v>
      </c>
      <c r="H115" s="37">
        <v>36739</v>
      </c>
    </row>
    <row r="116" spans="1:8" ht="26.25" x14ac:dyDescent="0.25">
      <c r="A116" s="35" t="s">
        <v>393</v>
      </c>
      <c r="B116" s="35" t="s">
        <v>106</v>
      </c>
      <c r="C116" s="35" t="s">
        <v>259</v>
      </c>
      <c r="D116" s="35" t="s">
        <v>394</v>
      </c>
      <c r="E116" s="35" t="s">
        <v>76</v>
      </c>
      <c r="F116" s="35" t="s">
        <v>118</v>
      </c>
      <c r="G116" s="36">
        <v>80000</v>
      </c>
      <c r="H116" s="37">
        <v>36739</v>
      </c>
    </row>
    <row r="117" spans="1:8" ht="26.25" x14ac:dyDescent="0.25">
      <c r="A117" s="35" t="s">
        <v>395</v>
      </c>
      <c r="B117" s="35" t="s">
        <v>174</v>
      </c>
      <c r="C117" s="35" t="s">
        <v>242</v>
      </c>
      <c r="D117" s="35" t="s">
        <v>396</v>
      </c>
      <c r="E117" s="35" t="s">
        <v>81</v>
      </c>
      <c r="F117" s="35" t="s">
        <v>118</v>
      </c>
      <c r="G117" s="36">
        <v>80000</v>
      </c>
      <c r="H117" s="37">
        <v>36739</v>
      </c>
    </row>
    <row r="118" spans="1:8" ht="26.25" x14ac:dyDescent="0.25">
      <c r="A118" s="35" t="s">
        <v>397</v>
      </c>
      <c r="B118" s="35" t="s">
        <v>376</v>
      </c>
      <c r="C118" s="35" t="s">
        <v>74</v>
      </c>
      <c r="D118" s="35" t="s">
        <v>398</v>
      </c>
      <c r="E118" s="35" t="s">
        <v>76</v>
      </c>
      <c r="F118" s="35" t="s">
        <v>104</v>
      </c>
      <c r="G118" s="36">
        <v>80000</v>
      </c>
      <c r="H118" s="37">
        <v>36739</v>
      </c>
    </row>
    <row r="119" spans="1:8" ht="26.25" x14ac:dyDescent="0.25">
      <c r="A119" s="35" t="s">
        <v>399</v>
      </c>
      <c r="B119" s="35" t="s">
        <v>138</v>
      </c>
      <c r="C119" s="35" t="s">
        <v>132</v>
      </c>
      <c r="D119" s="35" t="s">
        <v>400</v>
      </c>
      <c r="E119" s="35" t="s">
        <v>81</v>
      </c>
      <c r="F119" s="35" t="s">
        <v>104</v>
      </c>
      <c r="G119" s="36">
        <v>80000</v>
      </c>
      <c r="H119" s="37">
        <v>36739</v>
      </c>
    </row>
    <row r="120" spans="1:8" ht="26.25" x14ac:dyDescent="0.25">
      <c r="A120" s="35" t="s">
        <v>401</v>
      </c>
      <c r="B120" s="35" t="s">
        <v>98</v>
      </c>
      <c r="C120" s="35" t="s">
        <v>171</v>
      </c>
      <c r="D120" s="35" t="s">
        <v>402</v>
      </c>
      <c r="E120" s="35" t="s">
        <v>76</v>
      </c>
      <c r="F120" s="35" t="s">
        <v>114</v>
      </c>
      <c r="G120" s="36">
        <v>80000</v>
      </c>
      <c r="H120" s="37">
        <v>36739</v>
      </c>
    </row>
    <row r="121" spans="1:8" ht="26.25" x14ac:dyDescent="0.25">
      <c r="A121" s="35" t="s">
        <v>403</v>
      </c>
      <c r="B121" s="35" t="s">
        <v>63</v>
      </c>
      <c r="C121" s="35" t="s">
        <v>404</v>
      </c>
      <c r="D121" s="35" t="s">
        <v>405</v>
      </c>
      <c r="E121" s="35" t="s">
        <v>81</v>
      </c>
      <c r="F121" s="35" t="s">
        <v>114</v>
      </c>
      <c r="G121" s="36">
        <v>80000</v>
      </c>
      <c r="H121" s="37">
        <v>36739</v>
      </c>
    </row>
    <row r="122" spans="1:8" ht="26.25" x14ac:dyDescent="0.25">
      <c r="A122" s="35" t="s">
        <v>406</v>
      </c>
      <c r="B122" s="35" t="s">
        <v>258</v>
      </c>
      <c r="C122" s="35" t="s">
        <v>234</v>
      </c>
      <c r="D122" s="35" t="s">
        <v>407</v>
      </c>
      <c r="E122" s="35" t="s">
        <v>76</v>
      </c>
      <c r="F122" s="35" t="s">
        <v>30</v>
      </c>
      <c r="G122" s="36">
        <v>80000</v>
      </c>
      <c r="H122" s="37">
        <v>36739</v>
      </c>
    </row>
    <row r="123" spans="1:8" ht="26.25" x14ac:dyDescent="0.25">
      <c r="A123" s="35" t="s">
        <v>408</v>
      </c>
      <c r="B123" s="35" t="s">
        <v>262</v>
      </c>
      <c r="C123" s="35" t="s">
        <v>121</v>
      </c>
      <c r="D123" s="35" t="s">
        <v>409</v>
      </c>
      <c r="E123" s="35" t="s">
        <v>81</v>
      </c>
      <c r="F123" s="35" t="s">
        <v>30</v>
      </c>
      <c r="G123" s="36">
        <v>80000</v>
      </c>
      <c r="H123" s="37">
        <v>36739</v>
      </c>
    </row>
    <row r="124" spans="1:8" ht="26.25" x14ac:dyDescent="0.25">
      <c r="A124" s="35" t="s">
        <v>410</v>
      </c>
      <c r="B124" s="35" t="s">
        <v>151</v>
      </c>
      <c r="C124" s="35" t="s">
        <v>125</v>
      </c>
      <c r="D124" s="35" t="s">
        <v>411</v>
      </c>
      <c r="E124" s="35" t="s">
        <v>81</v>
      </c>
      <c r="F124" s="35" t="s">
        <v>104</v>
      </c>
      <c r="G124" s="36">
        <v>80000</v>
      </c>
      <c r="H124" s="37">
        <v>36739</v>
      </c>
    </row>
    <row r="125" spans="1:8" ht="26.25" x14ac:dyDescent="0.25">
      <c r="A125" s="35" t="s">
        <v>412</v>
      </c>
      <c r="B125" s="35" t="s">
        <v>155</v>
      </c>
      <c r="C125" s="35" t="s">
        <v>186</v>
      </c>
      <c r="D125" s="35" t="s">
        <v>413</v>
      </c>
      <c r="E125" s="35" t="s">
        <v>66</v>
      </c>
      <c r="F125" s="35" t="s">
        <v>104</v>
      </c>
      <c r="G125" s="36">
        <v>80000</v>
      </c>
      <c r="H125" s="37">
        <v>36739</v>
      </c>
    </row>
    <row r="126" spans="1:8" ht="26.25" x14ac:dyDescent="0.25">
      <c r="A126" s="35" t="s">
        <v>414</v>
      </c>
      <c r="B126" s="35" t="s">
        <v>183</v>
      </c>
      <c r="C126" s="35" t="s">
        <v>128</v>
      </c>
      <c r="D126" s="35" t="s">
        <v>415</v>
      </c>
      <c r="E126" s="35" t="s">
        <v>81</v>
      </c>
      <c r="F126" s="35" t="s">
        <v>114</v>
      </c>
      <c r="G126" s="36">
        <v>80000</v>
      </c>
      <c r="H126" s="37">
        <v>36739</v>
      </c>
    </row>
    <row r="127" spans="1:8" ht="26.25" x14ac:dyDescent="0.25">
      <c r="A127" s="35" t="s">
        <v>416</v>
      </c>
      <c r="B127" s="35" t="s">
        <v>217</v>
      </c>
      <c r="C127" s="35" t="s">
        <v>259</v>
      </c>
      <c r="D127" s="35" t="s">
        <v>417</v>
      </c>
      <c r="E127" s="35" t="s">
        <v>66</v>
      </c>
      <c r="F127" s="35" t="s">
        <v>114</v>
      </c>
      <c r="G127" s="36">
        <v>80000</v>
      </c>
      <c r="H127" s="37">
        <v>36739</v>
      </c>
    </row>
    <row r="128" spans="1:8" ht="26.25" x14ac:dyDescent="0.25">
      <c r="A128" s="35" t="s">
        <v>418</v>
      </c>
      <c r="B128" s="35" t="s">
        <v>189</v>
      </c>
      <c r="C128" s="35" t="s">
        <v>79</v>
      </c>
      <c r="D128" s="35" t="s">
        <v>419</v>
      </c>
      <c r="E128" s="35" t="s">
        <v>81</v>
      </c>
      <c r="F128" s="35" t="s">
        <v>30</v>
      </c>
      <c r="G128" s="36">
        <v>80000</v>
      </c>
      <c r="H128" s="37">
        <v>36739</v>
      </c>
    </row>
    <row r="129" spans="1:8" ht="26.25" x14ac:dyDescent="0.25">
      <c r="A129" s="35" t="s">
        <v>420</v>
      </c>
      <c r="B129" s="35" t="s">
        <v>275</v>
      </c>
      <c r="C129" s="35" t="s">
        <v>84</v>
      </c>
      <c r="D129" s="35" t="s">
        <v>421</v>
      </c>
      <c r="E129" s="35" t="s">
        <v>66</v>
      </c>
      <c r="F129" s="35" t="s">
        <v>30</v>
      </c>
      <c r="G129" s="36">
        <v>80000</v>
      </c>
      <c r="H129" s="37">
        <v>36739</v>
      </c>
    </row>
    <row r="130" spans="1:8" ht="26.25" x14ac:dyDescent="0.25">
      <c r="A130" s="35" t="s">
        <v>422</v>
      </c>
      <c r="B130" s="35" t="s">
        <v>167</v>
      </c>
      <c r="C130" s="35" t="s">
        <v>224</v>
      </c>
      <c r="D130" s="35" t="s">
        <v>423</v>
      </c>
      <c r="E130" s="35" t="s">
        <v>81</v>
      </c>
      <c r="F130" s="35" t="s">
        <v>109</v>
      </c>
      <c r="G130" s="36">
        <v>80000</v>
      </c>
      <c r="H130" s="37">
        <v>36739</v>
      </c>
    </row>
    <row r="131" spans="1:8" ht="26.25" x14ac:dyDescent="0.25">
      <c r="A131" s="35" t="s">
        <v>424</v>
      </c>
      <c r="B131" s="35" t="s">
        <v>280</v>
      </c>
      <c r="C131" s="35" t="s">
        <v>107</v>
      </c>
      <c r="D131" s="35" t="s">
        <v>425</v>
      </c>
      <c r="E131" s="35" t="s">
        <v>66</v>
      </c>
      <c r="F131" s="35" t="s">
        <v>109</v>
      </c>
      <c r="G131" s="36">
        <v>80000</v>
      </c>
      <c r="H131" s="37">
        <v>36739</v>
      </c>
    </row>
    <row r="132" spans="1:8" ht="26.25" x14ac:dyDescent="0.25">
      <c r="A132" s="35" t="s">
        <v>426</v>
      </c>
      <c r="B132" s="35" t="s">
        <v>325</v>
      </c>
      <c r="C132" s="35" t="s">
        <v>129</v>
      </c>
      <c r="D132" s="35" t="s">
        <v>427</v>
      </c>
      <c r="E132" s="35" t="s">
        <v>81</v>
      </c>
      <c r="F132" s="35" t="s">
        <v>109</v>
      </c>
      <c r="G132" s="36">
        <v>84000</v>
      </c>
      <c r="H132" s="37">
        <v>36739</v>
      </c>
    </row>
    <row r="133" spans="1:8" ht="26.25" x14ac:dyDescent="0.25">
      <c r="A133" s="35" t="s">
        <v>428</v>
      </c>
      <c r="B133" s="35" t="s">
        <v>429</v>
      </c>
      <c r="C133" s="35" t="s">
        <v>190</v>
      </c>
      <c r="D133" s="35" t="s">
        <v>430</v>
      </c>
      <c r="E133" s="35" t="s">
        <v>66</v>
      </c>
      <c r="F133" s="35" t="s">
        <v>109</v>
      </c>
      <c r="G133" s="36">
        <v>84000</v>
      </c>
      <c r="H133" s="37">
        <v>36739</v>
      </c>
    </row>
    <row r="134" spans="1:8" ht="26.25" x14ac:dyDescent="0.25">
      <c r="A134" s="35" t="s">
        <v>431</v>
      </c>
      <c r="B134" s="35" t="s">
        <v>432</v>
      </c>
      <c r="C134" s="35" t="s">
        <v>300</v>
      </c>
      <c r="D134" s="35" t="s">
        <v>433</v>
      </c>
      <c r="E134" s="35" t="s">
        <v>71</v>
      </c>
      <c r="F134" s="35" t="s">
        <v>109</v>
      </c>
      <c r="G134" s="36">
        <v>84000</v>
      </c>
      <c r="H134" s="37">
        <v>36739</v>
      </c>
    </row>
    <row r="135" spans="1:8" ht="26.25" x14ac:dyDescent="0.25">
      <c r="A135" s="35" t="s">
        <v>434</v>
      </c>
      <c r="B135" s="35" t="s">
        <v>435</v>
      </c>
      <c r="C135" s="35" t="s">
        <v>347</v>
      </c>
      <c r="D135" s="35" t="s">
        <v>436</v>
      </c>
      <c r="E135" s="35" t="s">
        <v>76</v>
      </c>
      <c r="F135" s="35" t="s">
        <v>109</v>
      </c>
      <c r="G135" s="36">
        <v>84000</v>
      </c>
      <c r="H135" s="37">
        <v>36739</v>
      </c>
    </row>
    <row r="136" spans="1:8" ht="26.25" x14ac:dyDescent="0.25">
      <c r="A136" s="35" t="s">
        <v>437</v>
      </c>
      <c r="B136" s="35" t="s">
        <v>237</v>
      </c>
      <c r="C136" s="35" t="s">
        <v>224</v>
      </c>
      <c r="D136" s="35" t="s">
        <v>438</v>
      </c>
      <c r="E136" s="35" t="s">
        <v>81</v>
      </c>
      <c r="F136" s="35" t="s">
        <v>109</v>
      </c>
      <c r="G136" s="36">
        <v>84000</v>
      </c>
      <c r="H136" s="37">
        <v>36739</v>
      </c>
    </row>
    <row r="137" spans="1:8" ht="26.25" x14ac:dyDescent="0.25">
      <c r="A137" s="35" t="s">
        <v>439</v>
      </c>
      <c r="B137" s="35" t="s">
        <v>124</v>
      </c>
      <c r="C137" s="35" t="s">
        <v>107</v>
      </c>
      <c r="D137" s="35" t="s">
        <v>440</v>
      </c>
      <c r="E137" s="35" t="s">
        <v>66</v>
      </c>
      <c r="F137" s="35" t="s">
        <v>109</v>
      </c>
      <c r="G137" s="36">
        <v>84000</v>
      </c>
      <c r="H137" s="37">
        <v>36739</v>
      </c>
    </row>
    <row r="138" spans="1:8" ht="26.25" x14ac:dyDescent="0.25">
      <c r="A138" s="35" t="s">
        <v>441</v>
      </c>
      <c r="B138" s="35" t="s">
        <v>69</v>
      </c>
      <c r="C138" s="35" t="s">
        <v>442</v>
      </c>
      <c r="D138" s="35" t="s">
        <v>443</v>
      </c>
      <c r="E138" s="35" t="s">
        <v>71</v>
      </c>
      <c r="F138" s="35" t="s">
        <v>109</v>
      </c>
      <c r="G138" s="36">
        <v>84000</v>
      </c>
      <c r="H138" s="37">
        <v>36739</v>
      </c>
    </row>
    <row r="139" spans="1:8" ht="26.25" x14ac:dyDescent="0.25">
      <c r="A139" s="35" t="s">
        <v>444</v>
      </c>
      <c r="B139" s="35" t="s">
        <v>297</v>
      </c>
      <c r="C139" s="35" t="s">
        <v>347</v>
      </c>
      <c r="D139" s="35" t="s">
        <v>445</v>
      </c>
      <c r="E139" s="35" t="s">
        <v>76</v>
      </c>
      <c r="F139" s="35" t="s">
        <v>109</v>
      </c>
      <c r="G139" s="36">
        <v>84000</v>
      </c>
      <c r="H139" s="37">
        <v>36739</v>
      </c>
    </row>
    <row r="140" spans="1:8" ht="26.25" x14ac:dyDescent="0.25">
      <c r="A140" s="35" t="s">
        <v>446</v>
      </c>
      <c r="B140" s="35" t="s">
        <v>164</v>
      </c>
      <c r="C140" s="35" t="s">
        <v>237</v>
      </c>
      <c r="D140" s="35" t="s">
        <v>447</v>
      </c>
      <c r="E140" s="35" t="s">
        <v>81</v>
      </c>
      <c r="F140" s="35" t="s">
        <v>109</v>
      </c>
      <c r="G140" s="36">
        <v>85000</v>
      </c>
      <c r="H140" s="37">
        <v>36739</v>
      </c>
    </row>
    <row r="141" spans="1:8" ht="26.25" x14ac:dyDescent="0.25">
      <c r="A141" s="35" t="s">
        <v>448</v>
      </c>
      <c r="B141" s="35" t="s">
        <v>275</v>
      </c>
      <c r="C141" s="35" t="s">
        <v>171</v>
      </c>
      <c r="D141" s="35" t="s">
        <v>449</v>
      </c>
      <c r="E141" s="35" t="s">
        <v>76</v>
      </c>
      <c r="F141" s="35" t="s">
        <v>109</v>
      </c>
      <c r="G141" s="36">
        <v>85000</v>
      </c>
      <c r="H141" s="37">
        <v>36739</v>
      </c>
    </row>
    <row r="142" spans="1:8" ht="26.25" x14ac:dyDescent="0.25">
      <c r="A142" s="35" t="s">
        <v>450</v>
      </c>
      <c r="B142" s="35" t="s">
        <v>167</v>
      </c>
      <c r="C142" s="35" t="s">
        <v>206</v>
      </c>
      <c r="D142" s="35" t="s">
        <v>451</v>
      </c>
      <c r="E142" s="35" t="s">
        <v>76</v>
      </c>
      <c r="F142" s="35" t="s">
        <v>109</v>
      </c>
      <c r="G142" s="36">
        <v>85000</v>
      </c>
      <c r="H142" s="37">
        <v>36739</v>
      </c>
    </row>
    <row r="143" spans="1:8" ht="26.25" x14ac:dyDescent="0.25">
      <c r="A143" s="35" t="s">
        <v>452</v>
      </c>
      <c r="B143" s="35" t="s">
        <v>198</v>
      </c>
      <c r="C143" s="35" t="s">
        <v>74</v>
      </c>
      <c r="D143" s="35" t="s">
        <v>453</v>
      </c>
      <c r="E143" s="35" t="s">
        <v>71</v>
      </c>
      <c r="F143" s="35" t="s">
        <v>109</v>
      </c>
      <c r="G143" s="36">
        <v>85000</v>
      </c>
      <c r="H143" s="37">
        <v>36739</v>
      </c>
    </row>
    <row r="144" spans="1:8" ht="26.25" x14ac:dyDescent="0.25">
      <c r="A144" s="35" t="s">
        <v>454</v>
      </c>
      <c r="B144" s="35" t="s">
        <v>227</v>
      </c>
      <c r="C144" s="35" t="s">
        <v>404</v>
      </c>
      <c r="D144" s="35" t="s">
        <v>455</v>
      </c>
      <c r="E144" s="35" t="s">
        <v>76</v>
      </c>
      <c r="F144" s="35" t="s">
        <v>109</v>
      </c>
      <c r="G144" s="36">
        <v>85000</v>
      </c>
      <c r="H144" s="37">
        <v>36739</v>
      </c>
    </row>
    <row r="145" spans="1:8" ht="26.25" x14ac:dyDescent="0.25">
      <c r="A145" s="35" t="s">
        <v>456</v>
      </c>
      <c r="B145" s="35" t="s">
        <v>283</v>
      </c>
      <c r="C145" s="35" t="s">
        <v>238</v>
      </c>
      <c r="D145" s="35" t="s">
        <v>457</v>
      </c>
      <c r="E145" s="35" t="s">
        <v>66</v>
      </c>
      <c r="F145" s="35" t="s">
        <v>109</v>
      </c>
      <c r="G145" s="36">
        <v>85000</v>
      </c>
      <c r="H145" s="37">
        <v>36739</v>
      </c>
    </row>
    <row r="146" spans="1:8" ht="26.25" x14ac:dyDescent="0.25">
      <c r="A146" s="35" t="s">
        <v>458</v>
      </c>
      <c r="B146" s="35" t="s">
        <v>231</v>
      </c>
      <c r="C146" s="35" t="s">
        <v>287</v>
      </c>
      <c r="D146" s="35" t="s">
        <v>459</v>
      </c>
      <c r="E146" s="35" t="s">
        <v>81</v>
      </c>
      <c r="F146" s="35" t="s">
        <v>114</v>
      </c>
      <c r="G146" s="36">
        <v>85000</v>
      </c>
      <c r="H146" s="37">
        <v>36739</v>
      </c>
    </row>
    <row r="147" spans="1:8" ht="26.25" x14ac:dyDescent="0.25">
      <c r="A147" s="35" t="s">
        <v>460</v>
      </c>
      <c r="B147" s="35" t="s">
        <v>297</v>
      </c>
      <c r="C147" s="35" t="s">
        <v>245</v>
      </c>
      <c r="D147" s="35" t="s">
        <v>461</v>
      </c>
      <c r="E147" s="35" t="s">
        <v>66</v>
      </c>
      <c r="F147" s="35" t="s">
        <v>118</v>
      </c>
      <c r="G147" s="36">
        <v>85000</v>
      </c>
      <c r="H147" s="37">
        <v>36739</v>
      </c>
    </row>
    <row r="148" spans="1:8" ht="26.25" x14ac:dyDescent="0.25">
      <c r="A148" s="35" t="s">
        <v>462</v>
      </c>
      <c r="B148" s="35" t="s">
        <v>209</v>
      </c>
      <c r="C148" s="35" t="s">
        <v>290</v>
      </c>
      <c r="D148" s="35" t="s">
        <v>463</v>
      </c>
      <c r="E148" s="35" t="s">
        <v>71</v>
      </c>
      <c r="F148" s="35" t="s">
        <v>114</v>
      </c>
      <c r="G148" s="36">
        <v>85000</v>
      </c>
      <c r="H148" s="37">
        <v>36739</v>
      </c>
    </row>
    <row r="149" spans="1:8" ht="26.25" x14ac:dyDescent="0.25">
      <c r="A149" s="35" t="s">
        <v>464</v>
      </c>
      <c r="B149" s="35" t="s">
        <v>111</v>
      </c>
      <c r="C149" s="35" t="s">
        <v>92</v>
      </c>
      <c r="D149" s="35" t="s">
        <v>465</v>
      </c>
      <c r="E149" s="35" t="s">
        <v>76</v>
      </c>
      <c r="F149" s="35" t="s">
        <v>30</v>
      </c>
      <c r="G149" s="36">
        <v>85000</v>
      </c>
      <c r="H149" s="37">
        <v>36739</v>
      </c>
    </row>
    <row r="150" spans="1:8" ht="26.25" x14ac:dyDescent="0.25">
      <c r="A150" s="35" t="s">
        <v>466</v>
      </c>
      <c r="B150" s="35" t="s">
        <v>174</v>
      </c>
      <c r="C150" s="35" t="s">
        <v>287</v>
      </c>
      <c r="D150" s="35" t="s">
        <v>467</v>
      </c>
      <c r="E150" s="35" t="s">
        <v>76</v>
      </c>
      <c r="F150" s="35" t="s">
        <v>468</v>
      </c>
      <c r="G150" s="36">
        <v>86000</v>
      </c>
      <c r="H150" s="37">
        <v>36739</v>
      </c>
    </row>
    <row r="151" spans="1:8" ht="26.25" x14ac:dyDescent="0.25">
      <c r="A151" s="35" t="s">
        <v>469</v>
      </c>
      <c r="B151" s="35" t="s">
        <v>132</v>
      </c>
      <c r="C151" s="35" t="s">
        <v>470</v>
      </c>
      <c r="D151" s="35" t="s">
        <v>471</v>
      </c>
      <c r="E151" s="35" t="s">
        <v>66</v>
      </c>
      <c r="F151" s="35" t="s">
        <v>118</v>
      </c>
      <c r="G151" s="36">
        <v>90000</v>
      </c>
      <c r="H151" s="37">
        <v>36739</v>
      </c>
    </row>
    <row r="152" spans="1:8" ht="26.25" x14ac:dyDescent="0.25">
      <c r="A152" s="35" t="s">
        <v>472</v>
      </c>
      <c r="B152" s="35" t="s">
        <v>198</v>
      </c>
      <c r="C152" s="35" t="s">
        <v>242</v>
      </c>
      <c r="D152" s="35" t="s">
        <v>473</v>
      </c>
      <c r="E152" s="35" t="s">
        <v>76</v>
      </c>
      <c r="F152" s="35" t="s">
        <v>114</v>
      </c>
      <c r="G152" s="36">
        <v>90000</v>
      </c>
      <c r="H152" s="37">
        <v>36739</v>
      </c>
    </row>
    <row r="153" spans="1:8" ht="26.25" x14ac:dyDescent="0.25">
      <c r="A153" s="35" t="s">
        <v>474</v>
      </c>
      <c r="B153" s="35" t="s">
        <v>305</v>
      </c>
      <c r="C153" s="35" t="s">
        <v>290</v>
      </c>
      <c r="D153" s="35" t="s">
        <v>475</v>
      </c>
      <c r="E153" s="35" t="s">
        <v>81</v>
      </c>
      <c r="F153" s="35" t="s">
        <v>118</v>
      </c>
      <c r="G153" s="36">
        <v>90000</v>
      </c>
      <c r="H153" s="37">
        <v>36739</v>
      </c>
    </row>
    <row r="154" spans="1:8" ht="26.25" x14ac:dyDescent="0.25">
      <c r="A154" s="35" t="s">
        <v>476</v>
      </c>
      <c r="B154" s="35" t="s">
        <v>275</v>
      </c>
      <c r="C154" s="35" t="s">
        <v>69</v>
      </c>
      <c r="D154" s="35" t="s">
        <v>477</v>
      </c>
      <c r="E154" s="35" t="s">
        <v>66</v>
      </c>
      <c r="F154" s="35" t="s">
        <v>30</v>
      </c>
      <c r="G154" s="36">
        <v>90000</v>
      </c>
      <c r="H154" s="37">
        <v>36739</v>
      </c>
    </row>
    <row r="155" spans="1:8" ht="26.25" x14ac:dyDescent="0.25">
      <c r="A155" s="35" t="s">
        <v>478</v>
      </c>
      <c r="B155" s="35" t="s">
        <v>280</v>
      </c>
      <c r="C155" s="35" t="s">
        <v>206</v>
      </c>
      <c r="D155" s="35" t="s">
        <v>479</v>
      </c>
      <c r="E155" s="35" t="s">
        <v>66</v>
      </c>
      <c r="F155" s="35" t="s">
        <v>109</v>
      </c>
      <c r="G155" s="36">
        <v>90000</v>
      </c>
      <c r="H155" s="37">
        <v>36739</v>
      </c>
    </row>
    <row r="156" spans="1:8" ht="26.25" x14ac:dyDescent="0.25">
      <c r="A156" s="35" t="s">
        <v>480</v>
      </c>
      <c r="B156" s="35" t="s">
        <v>265</v>
      </c>
      <c r="C156" s="35" t="s">
        <v>470</v>
      </c>
      <c r="D156" s="35" t="s">
        <v>481</v>
      </c>
      <c r="E156" s="35" t="s">
        <v>66</v>
      </c>
      <c r="F156" s="35" t="s">
        <v>118</v>
      </c>
      <c r="G156" s="36">
        <v>90000</v>
      </c>
      <c r="H156" s="37">
        <v>36739</v>
      </c>
    </row>
    <row r="157" spans="1:8" ht="26.25" x14ac:dyDescent="0.25">
      <c r="A157" s="35" t="s">
        <v>482</v>
      </c>
      <c r="B157" s="35" t="s">
        <v>141</v>
      </c>
      <c r="C157" s="35" t="s">
        <v>342</v>
      </c>
      <c r="D157" s="35" t="s">
        <v>483</v>
      </c>
      <c r="E157" s="35" t="s">
        <v>66</v>
      </c>
      <c r="F157" s="35" t="s">
        <v>104</v>
      </c>
      <c r="G157" s="36">
        <v>90000</v>
      </c>
      <c r="H157" s="37">
        <v>36739</v>
      </c>
    </row>
    <row r="158" spans="1:8" ht="26.25" x14ac:dyDescent="0.25">
      <c r="A158" s="35" t="s">
        <v>484</v>
      </c>
      <c r="B158" s="35" t="s">
        <v>205</v>
      </c>
      <c r="C158" s="35" t="s">
        <v>177</v>
      </c>
      <c r="D158" s="35" t="s">
        <v>485</v>
      </c>
      <c r="E158" s="35" t="s">
        <v>66</v>
      </c>
      <c r="F158" s="35" t="s">
        <v>114</v>
      </c>
      <c r="G158" s="36">
        <v>90000</v>
      </c>
      <c r="H158" s="37">
        <v>36739</v>
      </c>
    </row>
    <row r="159" spans="1:8" ht="26.25" x14ac:dyDescent="0.25">
      <c r="A159" s="35" t="s">
        <v>486</v>
      </c>
      <c r="B159" s="35" t="s">
        <v>237</v>
      </c>
      <c r="C159" s="35" t="s">
        <v>121</v>
      </c>
      <c r="D159" s="35" t="s">
        <v>487</v>
      </c>
      <c r="E159" s="35" t="s">
        <v>71</v>
      </c>
      <c r="F159" s="35" t="s">
        <v>118</v>
      </c>
      <c r="G159" s="36">
        <v>90000</v>
      </c>
      <c r="H159" s="37">
        <v>36739</v>
      </c>
    </row>
    <row r="160" spans="1:8" ht="26.25" x14ac:dyDescent="0.25">
      <c r="A160" s="35" t="s">
        <v>488</v>
      </c>
      <c r="B160" s="35" t="s">
        <v>159</v>
      </c>
      <c r="C160" s="35" t="s">
        <v>128</v>
      </c>
      <c r="D160" s="35" t="s">
        <v>489</v>
      </c>
      <c r="E160" s="35" t="s">
        <v>71</v>
      </c>
      <c r="F160" s="35" t="s">
        <v>104</v>
      </c>
      <c r="G160" s="36">
        <v>90000</v>
      </c>
      <c r="H160" s="37">
        <v>36739</v>
      </c>
    </row>
    <row r="161" spans="1:8" ht="26.25" x14ac:dyDescent="0.25">
      <c r="A161" s="35" t="s">
        <v>490</v>
      </c>
      <c r="B161" s="35" t="s">
        <v>220</v>
      </c>
      <c r="C161" s="35" t="s">
        <v>242</v>
      </c>
      <c r="D161" s="35" t="s">
        <v>491</v>
      </c>
      <c r="E161" s="35" t="s">
        <v>71</v>
      </c>
      <c r="F161" s="35" t="s">
        <v>114</v>
      </c>
      <c r="G161" s="36">
        <v>90000</v>
      </c>
      <c r="H161" s="37">
        <v>36739</v>
      </c>
    </row>
    <row r="162" spans="1:8" ht="26.25" x14ac:dyDescent="0.25">
      <c r="A162" s="35" t="s">
        <v>492</v>
      </c>
      <c r="B162" s="35" t="s">
        <v>227</v>
      </c>
      <c r="C162" s="35" t="s">
        <v>88</v>
      </c>
      <c r="D162" s="35" t="s">
        <v>493</v>
      </c>
      <c r="E162" s="35" t="s">
        <v>71</v>
      </c>
      <c r="F162" s="35" t="s">
        <v>30</v>
      </c>
      <c r="G162" s="36">
        <v>90000</v>
      </c>
      <c r="H162" s="37">
        <v>36739</v>
      </c>
    </row>
    <row r="163" spans="1:8" ht="26.25" x14ac:dyDescent="0.25">
      <c r="A163" s="35" t="s">
        <v>494</v>
      </c>
      <c r="B163" s="35" t="s">
        <v>95</v>
      </c>
      <c r="C163" s="35" t="s">
        <v>495</v>
      </c>
      <c r="D163" s="35" t="s">
        <v>496</v>
      </c>
      <c r="E163" s="35" t="s">
        <v>66</v>
      </c>
      <c r="F163" s="35" t="s">
        <v>118</v>
      </c>
      <c r="G163" s="36">
        <v>95000</v>
      </c>
      <c r="H163" s="37">
        <v>36739</v>
      </c>
    </row>
    <row r="164" spans="1:8" ht="26.25" x14ac:dyDescent="0.25">
      <c r="A164" s="35" t="s">
        <v>497</v>
      </c>
      <c r="B164" s="35" t="s">
        <v>98</v>
      </c>
      <c r="C164" s="35" t="s">
        <v>498</v>
      </c>
      <c r="D164" s="35" t="s">
        <v>499</v>
      </c>
      <c r="E164" s="35" t="s">
        <v>76</v>
      </c>
      <c r="F164" s="35" t="s">
        <v>118</v>
      </c>
      <c r="G164" s="36">
        <v>95000</v>
      </c>
      <c r="H164" s="37">
        <v>36739</v>
      </c>
    </row>
    <row r="165" spans="1:8" ht="26.25" x14ac:dyDescent="0.25">
      <c r="A165" s="35" t="s">
        <v>500</v>
      </c>
      <c r="B165" s="35" t="s">
        <v>170</v>
      </c>
      <c r="C165" s="35" t="s">
        <v>328</v>
      </c>
      <c r="D165" s="35" t="s">
        <v>501</v>
      </c>
      <c r="E165" s="35" t="s">
        <v>76</v>
      </c>
      <c r="F165" s="35" t="s">
        <v>118</v>
      </c>
      <c r="G165" s="36">
        <v>95000</v>
      </c>
      <c r="H165" s="37">
        <v>36739</v>
      </c>
    </row>
    <row r="166" spans="1:8" ht="26.25" x14ac:dyDescent="0.25">
      <c r="A166" s="35" t="s">
        <v>502</v>
      </c>
      <c r="B166" s="35" t="s">
        <v>280</v>
      </c>
      <c r="C166" s="35" t="s">
        <v>234</v>
      </c>
      <c r="D166" s="35" t="s">
        <v>503</v>
      </c>
      <c r="E166" s="35" t="s">
        <v>76</v>
      </c>
      <c r="F166" s="35" t="s">
        <v>118</v>
      </c>
      <c r="G166" s="36">
        <v>95000</v>
      </c>
      <c r="H166" s="37">
        <v>36739</v>
      </c>
    </row>
    <row r="167" spans="1:8" ht="26.25" x14ac:dyDescent="0.25">
      <c r="A167" s="35" t="s">
        <v>504</v>
      </c>
      <c r="B167" s="35" t="s">
        <v>167</v>
      </c>
      <c r="C167" s="35" t="s">
        <v>148</v>
      </c>
      <c r="D167" s="35" t="s">
        <v>505</v>
      </c>
      <c r="E167" s="35" t="s">
        <v>71</v>
      </c>
      <c r="F167" s="35" t="s">
        <v>118</v>
      </c>
      <c r="G167" s="36">
        <v>95000</v>
      </c>
      <c r="H167" s="37">
        <v>36739</v>
      </c>
    </row>
    <row r="168" spans="1:8" ht="26.25" x14ac:dyDescent="0.25">
      <c r="A168" s="35" t="s">
        <v>506</v>
      </c>
      <c r="B168" s="35" t="s">
        <v>280</v>
      </c>
      <c r="C168" s="35" t="s">
        <v>177</v>
      </c>
      <c r="D168" s="35" t="s">
        <v>507</v>
      </c>
      <c r="E168" s="35" t="s">
        <v>76</v>
      </c>
      <c r="F168" s="35" t="s">
        <v>118</v>
      </c>
      <c r="G168" s="36">
        <v>95000</v>
      </c>
      <c r="H168" s="37">
        <v>36739</v>
      </c>
    </row>
    <row r="169" spans="1:8" ht="26.25" x14ac:dyDescent="0.25">
      <c r="A169" s="35" t="s">
        <v>508</v>
      </c>
      <c r="B169" s="35" t="s">
        <v>283</v>
      </c>
      <c r="C169" s="35" t="s">
        <v>180</v>
      </c>
      <c r="D169" s="35" t="s">
        <v>509</v>
      </c>
      <c r="E169" s="35" t="s">
        <v>76</v>
      </c>
      <c r="F169" s="35" t="s">
        <v>30</v>
      </c>
      <c r="G169" s="36">
        <v>95000</v>
      </c>
      <c r="H169" s="37">
        <v>36739</v>
      </c>
    </row>
    <row r="170" spans="1:8" ht="26.25" x14ac:dyDescent="0.25">
      <c r="A170" s="35" t="s">
        <v>510</v>
      </c>
      <c r="B170" s="35" t="s">
        <v>189</v>
      </c>
      <c r="C170" s="35" t="s">
        <v>121</v>
      </c>
      <c r="D170" s="35" t="s">
        <v>511</v>
      </c>
      <c r="E170" s="35" t="s">
        <v>81</v>
      </c>
      <c r="F170" s="35" t="s">
        <v>30</v>
      </c>
      <c r="G170" s="36">
        <v>95000</v>
      </c>
      <c r="H170" s="37">
        <v>36739</v>
      </c>
    </row>
    <row r="171" spans="1:8" ht="26.25" x14ac:dyDescent="0.25">
      <c r="A171" s="35" t="s">
        <v>512</v>
      </c>
      <c r="B171" s="35" t="s">
        <v>164</v>
      </c>
      <c r="C171" s="35" t="s">
        <v>69</v>
      </c>
      <c r="D171" s="35" t="s">
        <v>513</v>
      </c>
      <c r="E171" s="35" t="s">
        <v>81</v>
      </c>
      <c r="F171" s="35" t="s">
        <v>104</v>
      </c>
      <c r="G171" s="36">
        <v>95000</v>
      </c>
      <c r="H171" s="37">
        <v>36739</v>
      </c>
    </row>
    <row r="172" spans="1:8" ht="26.25" x14ac:dyDescent="0.25">
      <c r="A172" s="35" t="s">
        <v>514</v>
      </c>
      <c r="B172" s="35" t="s">
        <v>198</v>
      </c>
      <c r="C172" s="35" t="s">
        <v>74</v>
      </c>
      <c r="D172" s="35" t="s">
        <v>515</v>
      </c>
      <c r="E172" s="35" t="s">
        <v>66</v>
      </c>
      <c r="F172" s="35" t="s">
        <v>104</v>
      </c>
      <c r="G172" s="36">
        <v>95000</v>
      </c>
      <c r="H172" s="37">
        <v>36739</v>
      </c>
    </row>
    <row r="173" spans="1:8" ht="26.25" x14ac:dyDescent="0.25">
      <c r="A173" s="35" t="s">
        <v>516</v>
      </c>
      <c r="B173" s="35" t="s">
        <v>170</v>
      </c>
      <c r="C173" s="35" t="s">
        <v>300</v>
      </c>
      <c r="D173" s="35" t="s">
        <v>517</v>
      </c>
      <c r="E173" s="35" t="s">
        <v>81</v>
      </c>
      <c r="F173" s="35" t="s">
        <v>114</v>
      </c>
      <c r="G173" s="36">
        <v>95000</v>
      </c>
      <c r="H173" s="37">
        <v>36739</v>
      </c>
    </row>
    <row r="174" spans="1:8" ht="26.25" x14ac:dyDescent="0.25">
      <c r="A174" s="35" t="s">
        <v>518</v>
      </c>
      <c r="B174" s="35" t="s">
        <v>283</v>
      </c>
      <c r="C174" s="35" t="s">
        <v>347</v>
      </c>
      <c r="D174" s="35" t="s">
        <v>519</v>
      </c>
      <c r="E174" s="35" t="s">
        <v>66</v>
      </c>
      <c r="F174" s="35" t="s">
        <v>114</v>
      </c>
      <c r="G174" s="36">
        <v>95000</v>
      </c>
      <c r="H174" s="37">
        <v>36739</v>
      </c>
    </row>
    <row r="175" spans="1:8" ht="26.25" x14ac:dyDescent="0.25">
      <c r="A175" s="35" t="s">
        <v>520</v>
      </c>
      <c r="B175" s="35" t="s">
        <v>379</v>
      </c>
      <c r="C175" s="35" t="s">
        <v>495</v>
      </c>
      <c r="D175" s="35" t="s">
        <v>521</v>
      </c>
      <c r="E175" s="35" t="s">
        <v>81</v>
      </c>
      <c r="F175" s="35" t="s">
        <v>30</v>
      </c>
      <c r="G175" s="36">
        <v>95000</v>
      </c>
      <c r="H175" s="37">
        <v>36739</v>
      </c>
    </row>
    <row r="176" spans="1:8" ht="26.25" x14ac:dyDescent="0.25">
      <c r="A176" s="35" t="s">
        <v>522</v>
      </c>
      <c r="B176" s="35" t="s">
        <v>252</v>
      </c>
      <c r="C176" s="35" t="s">
        <v>498</v>
      </c>
      <c r="D176" s="35" t="s">
        <v>523</v>
      </c>
      <c r="E176" s="35" t="s">
        <v>66</v>
      </c>
      <c r="F176" s="35" t="s">
        <v>30</v>
      </c>
      <c r="G176" s="36">
        <v>95000</v>
      </c>
      <c r="H176" s="37">
        <v>36739</v>
      </c>
    </row>
    <row r="177" spans="1:8" ht="26.25" x14ac:dyDescent="0.25">
      <c r="A177" s="35" t="s">
        <v>524</v>
      </c>
      <c r="B177" s="35" t="s">
        <v>68</v>
      </c>
      <c r="C177" s="35" t="s">
        <v>64</v>
      </c>
      <c r="D177" s="35" t="s">
        <v>525</v>
      </c>
      <c r="E177" s="35" t="s">
        <v>81</v>
      </c>
      <c r="F177" s="35" t="s">
        <v>109</v>
      </c>
      <c r="G177" s="36">
        <v>95000</v>
      </c>
      <c r="H177" s="37">
        <v>36739</v>
      </c>
    </row>
    <row r="178" spans="1:8" ht="26.25" x14ac:dyDescent="0.25">
      <c r="A178" s="35" t="s">
        <v>526</v>
      </c>
      <c r="B178" s="35" t="s">
        <v>73</v>
      </c>
      <c r="C178" s="35" t="s">
        <v>132</v>
      </c>
      <c r="D178" s="35" t="s">
        <v>527</v>
      </c>
      <c r="E178" s="35" t="s">
        <v>66</v>
      </c>
      <c r="F178" s="35" t="s">
        <v>109</v>
      </c>
      <c r="G178" s="36">
        <v>95000</v>
      </c>
      <c r="H178" s="37">
        <v>36739</v>
      </c>
    </row>
    <row r="179" spans="1:8" ht="26.25" x14ac:dyDescent="0.25">
      <c r="A179" s="35" t="s">
        <v>528</v>
      </c>
      <c r="B179" s="35" t="s">
        <v>432</v>
      </c>
      <c r="C179" s="35" t="s">
        <v>116</v>
      </c>
      <c r="D179" s="35" t="s">
        <v>529</v>
      </c>
      <c r="E179" s="35" t="s">
        <v>81</v>
      </c>
      <c r="F179" s="35" t="s">
        <v>118</v>
      </c>
      <c r="G179" s="36">
        <v>95000</v>
      </c>
      <c r="H179" s="37">
        <v>36739</v>
      </c>
    </row>
    <row r="180" spans="1:8" ht="26.25" x14ac:dyDescent="0.25">
      <c r="A180" s="35" t="s">
        <v>530</v>
      </c>
      <c r="B180" s="35" t="s">
        <v>435</v>
      </c>
      <c r="C180" s="35" t="s">
        <v>180</v>
      </c>
      <c r="D180" s="35" t="s">
        <v>531</v>
      </c>
      <c r="E180" s="35" t="s">
        <v>66</v>
      </c>
      <c r="F180" s="35" t="s">
        <v>118</v>
      </c>
      <c r="G180" s="36">
        <v>95000</v>
      </c>
      <c r="H180" s="37">
        <v>36739</v>
      </c>
    </row>
    <row r="181" spans="1:8" ht="26.25" x14ac:dyDescent="0.25">
      <c r="A181" s="35" t="s">
        <v>532</v>
      </c>
      <c r="B181" s="35" t="s">
        <v>265</v>
      </c>
      <c r="C181" s="35" t="s">
        <v>64</v>
      </c>
      <c r="D181" s="35" t="s">
        <v>533</v>
      </c>
      <c r="E181" s="35" t="s">
        <v>66</v>
      </c>
      <c r="F181" s="35" t="s">
        <v>30</v>
      </c>
      <c r="G181" s="36">
        <v>95000</v>
      </c>
      <c r="H181" s="37">
        <v>36739</v>
      </c>
    </row>
    <row r="182" spans="1:8" ht="26.25" x14ac:dyDescent="0.25">
      <c r="A182" s="35" t="s">
        <v>534</v>
      </c>
      <c r="B182" s="35" t="s">
        <v>241</v>
      </c>
      <c r="C182" s="35" t="s">
        <v>69</v>
      </c>
      <c r="D182" s="35" t="s">
        <v>535</v>
      </c>
      <c r="E182" s="35" t="s">
        <v>71</v>
      </c>
      <c r="F182" s="35" t="s">
        <v>30</v>
      </c>
      <c r="G182" s="36">
        <v>95000</v>
      </c>
      <c r="H182" s="37">
        <v>36739</v>
      </c>
    </row>
    <row r="183" spans="1:8" ht="26.25" x14ac:dyDescent="0.25">
      <c r="A183" s="35" t="s">
        <v>536</v>
      </c>
      <c r="B183" s="35" t="s">
        <v>91</v>
      </c>
      <c r="C183" s="35" t="s">
        <v>190</v>
      </c>
      <c r="D183" s="35" t="s">
        <v>537</v>
      </c>
      <c r="E183" s="35" t="s">
        <v>66</v>
      </c>
      <c r="F183" s="35" t="s">
        <v>109</v>
      </c>
      <c r="G183" s="36">
        <v>95000</v>
      </c>
      <c r="H183" s="37">
        <v>36739</v>
      </c>
    </row>
    <row r="184" spans="1:8" ht="26.25" x14ac:dyDescent="0.25">
      <c r="A184" s="35" t="s">
        <v>538</v>
      </c>
      <c r="B184" s="35" t="s">
        <v>95</v>
      </c>
      <c r="C184" s="35" t="s">
        <v>300</v>
      </c>
      <c r="D184" s="35" t="s">
        <v>539</v>
      </c>
      <c r="E184" s="35" t="s">
        <v>71</v>
      </c>
      <c r="F184" s="35" t="s">
        <v>109</v>
      </c>
      <c r="G184" s="36">
        <v>95000</v>
      </c>
      <c r="H184" s="37">
        <v>36739</v>
      </c>
    </row>
    <row r="185" spans="1:8" ht="26.25" x14ac:dyDescent="0.25">
      <c r="A185" s="35" t="s">
        <v>540</v>
      </c>
      <c r="B185" s="35" t="s">
        <v>297</v>
      </c>
      <c r="C185" s="35" t="s">
        <v>148</v>
      </c>
      <c r="D185" s="35" t="s">
        <v>541</v>
      </c>
      <c r="E185" s="35" t="s">
        <v>66</v>
      </c>
      <c r="F185" s="35" t="s">
        <v>118</v>
      </c>
      <c r="G185" s="36">
        <v>95000</v>
      </c>
      <c r="H185" s="37">
        <v>36739</v>
      </c>
    </row>
    <row r="186" spans="1:8" ht="26.25" x14ac:dyDescent="0.25">
      <c r="A186" s="35" t="s">
        <v>542</v>
      </c>
      <c r="B186" s="35" t="s">
        <v>223</v>
      </c>
      <c r="C186" s="35" t="s">
        <v>152</v>
      </c>
      <c r="D186" s="35" t="s">
        <v>543</v>
      </c>
      <c r="E186" s="35" t="s">
        <v>71</v>
      </c>
      <c r="F186" s="35" t="s">
        <v>118</v>
      </c>
      <c r="G186" s="36">
        <v>95000</v>
      </c>
      <c r="H186" s="37">
        <v>36739</v>
      </c>
    </row>
    <row r="187" spans="1:8" ht="26.25" x14ac:dyDescent="0.25">
      <c r="A187" s="35" t="s">
        <v>544</v>
      </c>
      <c r="B187" s="35" t="s">
        <v>198</v>
      </c>
      <c r="C187" s="35" t="s">
        <v>102</v>
      </c>
      <c r="D187" s="35" t="s">
        <v>545</v>
      </c>
      <c r="E187" s="35" t="s">
        <v>66</v>
      </c>
      <c r="F187" s="35" t="s">
        <v>104</v>
      </c>
      <c r="G187" s="36">
        <v>95000</v>
      </c>
      <c r="H187" s="37">
        <v>36739</v>
      </c>
    </row>
    <row r="188" spans="1:8" ht="26.25" x14ac:dyDescent="0.25">
      <c r="A188" s="35" t="s">
        <v>546</v>
      </c>
      <c r="B188" s="35" t="s">
        <v>231</v>
      </c>
      <c r="C188" s="35" t="s">
        <v>171</v>
      </c>
      <c r="D188" s="35" t="s">
        <v>547</v>
      </c>
      <c r="E188" s="35" t="s">
        <v>71</v>
      </c>
      <c r="F188" s="35" t="s">
        <v>104</v>
      </c>
      <c r="G188" s="36">
        <v>95000</v>
      </c>
      <c r="H188" s="37">
        <v>36739</v>
      </c>
    </row>
    <row r="189" spans="1:8" ht="26.25" x14ac:dyDescent="0.25">
      <c r="A189" s="35" t="s">
        <v>548</v>
      </c>
      <c r="B189" s="35" t="s">
        <v>297</v>
      </c>
      <c r="C189" s="35" t="s">
        <v>549</v>
      </c>
      <c r="D189" s="35" t="s">
        <v>550</v>
      </c>
      <c r="E189" s="35" t="s">
        <v>71</v>
      </c>
      <c r="F189" s="35" t="s">
        <v>114</v>
      </c>
      <c r="G189" s="36">
        <v>98000</v>
      </c>
      <c r="H189" s="37">
        <v>36739</v>
      </c>
    </row>
    <row r="190" spans="1:8" ht="26.25" x14ac:dyDescent="0.25">
      <c r="A190" s="35" t="s">
        <v>551</v>
      </c>
      <c r="B190" s="35" t="s">
        <v>106</v>
      </c>
      <c r="C190" s="35" t="s">
        <v>234</v>
      </c>
      <c r="D190" s="35" t="s">
        <v>552</v>
      </c>
      <c r="E190" s="35" t="s">
        <v>66</v>
      </c>
      <c r="F190" s="35" t="s">
        <v>104</v>
      </c>
      <c r="G190" s="36">
        <v>98000</v>
      </c>
      <c r="H190" s="37">
        <v>36739</v>
      </c>
    </row>
    <row r="191" spans="1:8" ht="26.25" x14ac:dyDescent="0.25">
      <c r="A191" s="35" t="s">
        <v>553</v>
      </c>
      <c r="B191" s="35" t="s">
        <v>95</v>
      </c>
      <c r="C191" s="35" t="s">
        <v>125</v>
      </c>
      <c r="D191" s="35" t="s">
        <v>554</v>
      </c>
      <c r="E191" s="35" t="s">
        <v>71</v>
      </c>
      <c r="F191" s="35" t="s">
        <v>109</v>
      </c>
      <c r="G191" s="36">
        <v>98000</v>
      </c>
      <c r="H191" s="37">
        <v>36739</v>
      </c>
    </row>
    <row r="192" spans="1:8" ht="26.25" x14ac:dyDescent="0.25">
      <c r="A192" s="35" t="s">
        <v>555</v>
      </c>
      <c r="B192" s="35" t="s">
        <v>101</v>
      </c>
      <c r="C192" s="35" t="s">
        <v>190</v>
      </c>
      <c r="D192" s="35" t="s">
        <v>556</v>
      </c>
      <c r="E192" s="35" t="s">
        <v>76</v>
      </c>
      <c r="F192" s="35" t="s">
        <v>114</v>
      </c>
      <c r="G192" s="36">
        <v>98000</v>
      </c>
      <c r="H192" s="37">
        <v>36739</v>
      </c>
    </row>
    <row r="193" spans="1:8" ht="26.25" x14ac:dyDescent="0.25">
      <c r="A193" s="35" t="s">
        <v>557</v>
      </c>
      <c r="B193" s="35" t="s">
        <v>111</v>
      </c>
      <c r="C193" s="35" t="s">
        <v>148</v>
      </c>
      <c r="D193" s="35" t="s">
        <v>558</v>
      </c>
      <c r="E193" s="35" t="s">
        <v>76</v>
      </c>
      <c r="F193" s="35" t="s">
        <v>30</v>
      </c>
      <c r="G193" s="36">
        <v>98000</v>
      </c>
      <c r="H193" s="37">
        <v>36739</v>
      </c>
    </row>
    <row r="194" spans="1:8" ht="26.25" x14ac:dyDescent="0.25">
      <c r="A194" s="35" t="s">
        <v>559</v>
      </c>
      <c r="B194" s="35" t="s">
        <v>560</v>
      </c>
      <c r="C194" s="35" t="s">
        <v>549</v>
      </c>
      <c r="D194" s="35" t="s">
        <v>561</v>
      </c>
      <c r="E194" s="35" t="s">
        <v>76</v>
      </c>
      <c r="F194" s="35" t="s">
        <v>109</v>
      </c>
      <c r="G194" s="36">
        <v>98000</v>
      </c>
      <c r="H194" s="37">
        <v>36739</v>
      </c>
    </row>
    <row r="195" spans="1:8" ht="26.25" x14ac:dyDescent="0.25">
      <c r="A195" s="35" t="s">
        <v>562</v>
      </c>
      <c r="B195" s="35" t="s">
        <v>429</v>
      </c>
      <c r="C195" s="35" t="s">
        <v>74</v>
      </c>
      <c r="D195" s="35" t="s">
        <v>563</v>
      </c>
      <c r="E195" s="35" t="s">
        <v>76</v>
      </c>
      <c r="F195" s="35" t="s">
        <v>118</v>
      </c>
      <c r="G195" s="36">
        <v>98000</v>
      </c>
      <c r="H195" s="37">
        <v>36739</v>
      </c>
    </row>
    <row r="196" spans="1:8" ht="26.25" x14ac:dyDescent="0.25">
      <c r="A196" s="35" t="s">
        <v>564</v>
      </c>
      <c r="B196" s="35" t="s">
        <v>147</v>
      </c>
      <c r="C196" s="35" t="s">
        <v>238</v>
      </c>
      <c r="D196" s="35" t="s">
        <v>565</v>
      </c>
      <c r="E196" s="35" t="s">
        <v>76</v>
      </c>
      <c r="F196" s="35" t="s">
        <v>104</v>
      </c>
      <c r="G196" s="36">
        <v>98000</v>
      </c>
      <c r="H196" s="37">
        <v>36739</v>
      </c>
    </row>
    <row r="197" spans="1:8" ht="26.25" x14ac:dyDescent="0.25">
      <c r="A197" s="35" t="s">
        <v>566</v>
      </c>
      <c r="B197" s="35" t="s">
        <v>87</v>
      </c>
      <c r="C197" s="35" t="s">
        <v>129</v>
      </c>
      <c r="D197" s="35" t="s">
        <v>567</v>
      </c>
      <c r="E197" s="35" t="s">
        <v>81</v>
      </c>
      <c r="F197" s="35" t="s">
        <v>109</v>
      </c>
      <c r="G197" s="36">
        <v>98000</v>
      </c>
      <c r="H197" s="37">
        <v>36739</v>
      </c>
    </row>
    <row r="198" spans="1:8" ht="26.25" x14ac:dyDescent="0.25">
      <c r="A198" s="35" t="s">
        <v>568</v>
      </c>
      <c r="B198" s="35" t="s">
        <v>69</v>
      </c>
      <c r="C198" s="35" t="s">
        <v>135</v>
      </c>
      <c r="D198" s="35" t="s">
        <v>569</v>
      </c>
      <c r="E198" s="35" t="s">
        <v>81</v>
      </c>
      <c r="F198" s="35" t="s">
        <v>118</v>
      </c>
      <c r="G198" s="36">
        <v>98000</v>
      </c>
      <c r="H198" s="37">
        <v>36739</v>
      </c>
    </row>
    <row r="199" spans="1:8" ht="26.25" x14ac:dyDescent="0.25">
      <c r="A199" s="35" t="s">
        <v>570</v>
      </c>
      <c r="B199" s="35" t="s">
        <v>164</v>
      </c>
      <c r="C199" s="35" t="s">
        <v>210</v>
      </c>
      <c r="D199" s="35" t="s">
        <v>571</v>
      </c>
      <c r="E199" s="35" t="s">
        <v>81</v>
      </c>
      <c r="F199" s="35" t="s">
        <v>104</v>
      </c>
      <c r="G199" s="36">
        <v>98000</v>
      </c>
      <c r="H199" s="37">
        <v>36739</v>
      </c>
    </row>
    <row r="200" spans="1:8" ht="26.25" x14ac:dyDescent="0.25">
      <c r="A200" s="35" t="s">
        <v>572</v>
      </c>
      <c r="B200" s="35" t="s">
        <v>170</v>
      </c>
      <c r="C200" s="35" t="s">
        <v>228</v>
      </c>
      <c r="D200" s="35" t="s">
        <v>573</v>
      </c>
      <c r="E200" s="35" t="s">
        <v>81</v>
      </c>
      <c r="F200" s="35" t="s">
        <v>114</v>
      </c>
      <c r="G200" s="36">
        <v>98000</v>
      </c>
      <c r="H200" s="37">
        <v>36739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Day 6 - Live</vt:lpstr>
      <vt:lpstr>Day 6 - Practice</vt:lpstr>
      <vt:lpstr>Sheet1</vt:lpstr>
      <vt:lpstr>Day 6 - Practice Source</vt:lpstr>
      <vt:lpstr>Sheet2</vt:lpstr>
      <vt:lpstr>AllData</vt:lpstr>
      <vt:lpstr>CityDist</vt:lpstr>
      <vt:lpstr>EData</vt:lpstr>
      <vt:lpstr>EData1</vt:lpstr>
      <vt:lpstr>MData</vt:lpstr>
      <vt:lpstr>MData1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Singh</dc:creator>
  <cp:lastModifiedBy>Administrator</cp:lastModifiedBy>
  <dcterms:created xsi:type="dcterms:W3CDTF">2021-12-13T13:49:29Z</dcterms:created>
  <dcterms:modified xsi:type="dcterms:W3CDTF">2021-12-16T04:19:34Z</dcterms:modified>
</cp:coreProperties>
</file>