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4EA4C06D-95C2-4411-9D5F-47A9AD847049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FVneplátce23001" sheetId="65" r:id="rId1"/>
    <sheet name="FVplátce23001" sheetId="108" r:id="rId2"/>
    <sheet name="202301Příloha" sheetId="109" r:id="rId3"/>
  </sheets>
  <definedNames>
    <definedName name="_xlnm.Print_Area" localSheetId="0">FVneplátce23001!$A$1:$I$46</definedName>
    <definedName name="_xlnm.Print_Area" localSheetId="1">FVplátce23001!$A$1:$K$46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65" l="1"/>
  <c r="H21" i="108"/>
  <c r="H20" i="65"/>
  <c r="D47" i="109"/>
  <c r="N37" i="108"/>
  <c r="M37" i="108"/>
  <c r="N36" i="108"/>
  <c r="M36" i="108"/>
  <c r="G27" i="108"/>
  <c r="G35" i="108" s="1"/>
  <c r="C21" i="108"/>
  <c r="H20" i="108"/>
  <c r="I27" i="108" l="1"/>
  <c r="I35" i="108" l="1"/>
  <c r="J27" i="108"/>
  <c r="J35" i="108" s="1"/>
  <c r="J38" i="108" s="1"/>
  <c r="J40" i="108" s="1"/>
  <c r="H37" i="65"/>
  <c r="H39" i="65" s="1"/>
  <c r="C21" i="65"/>
  <c r="M35" i="108" l="1"/>
  <c r="N35" i="10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" authorId="0" shapeId="0" xr:uid="{44342ED0-7926-4AF3-80F0-FB75A6475664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Změnit!</t>
        </r>
      </text>
    </comment>
    <comment ref="H19" authorId="0" shapeId="0" xr:uid="{2353549B-DF52-41B6-B634-5E84FF91B9E8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Změnit!</t>
        </r>
      </text>
    </comment>
    <comment ref="H20" authorId="0" shapeId="0" xr:uid="{6508224C-68EC-4ECE-8A58-4C94159C70B5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změnit případně! Dávám sem ještě +7
Nově dávám 14+10 dnů splatnost. 
</t>
        </r>
      </text>
    </comment>
    <comment ref="B27" authorId="0" shapeId="0" xr:uid="{C38CF28D-1F02-465A-9819-B7B90488EF40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změnit!</t>
        </r>
      </text>
    </comment>
    <comment ref="E27" authorId="0" shapeId="0" xr:uid="{794E5975-A1F7-4AF2-8BEE-B88C6DDE2A2A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Změnit!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EE9490D0-DD89-472C-81EF-664566F09199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Změnit!</t>
        </r>
      </text>
    </comment>
    <comment ref="H19" authorId="0" shapeId="0" xr:uid="{F2DC583E-C95B-4ECE-9DA4-4FA4D336C697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Změnit!</t>
        </r>
      </text>
    </comment>
    <comment ref="B27" authorId="0" shapeId="0" xr:uid="{E74E20B7-39BA-438A-BC9A-1658B43DA7F4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Změnit!</t>
        </r>
      </text>
    </comment>
    <comment ref="E27" authorId="0" shapeId="0" xr:uid="{403395EC-E643-4957-990A-79D2D6DD387D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Změnit!</t>
        </r>
      </text>
    </comment>
  </commentList>
</comments>
</file>

<file path=xl/sharedStrings.xml><?xml version="1.0" encoding="utf-8"?>
<sst xmlns="http://schemas.openxmlformats.org/spreadsheetml/2006/main" count="119" uniqueCount="64">
  <si>
    <t>Faktura - daňový doklad</t>
  </si>
  <si>
    <t>Odběratel -Sídlo:</t>
  </si>
  <si>
    <t>Česká republika</t>
  </si>
  <si>
    <t>Dodavatel:</t>
  </si>
  <si>
    <t>DIČ:</t>
  </si>
  <si>
    <t>Poštovní adresa:</t>
  </si>
  <si>
    <t>Telefon:</t>
  </si>
  <si>
    <t>E-mail:</t>
  </si>
  <si>
    <t>WWW:</t>
  </si>
  <si>
    <t>www.pankostka.cz</t>
  </si>
  <si>
    <t>Strana 1/1</t>
  </si>
  <si>
    <t>IČ:</t>
  </si>
  <si>
    <t>Označení dodávky</t>
  </si>
  <si>
    <t>Množství MJ</t>
  </si>
  <si>
    <t>Cena za Mj</t>
  </si>
  <si>
    <t>Celkem (Kč)</t>
  </si>
  <si>
    <t>Podpis</t>
  </si>
  <si>
    <t>Celkem k úhradě</t>
  </si>
  <si>
    <t>Zálohy</t>
  </si>
  <si>
    <t>Zbývá uhradit</t>
  </si>
  <si>
    <t>Banka:</t>
  </si>
  <si>
    <t>Číslo účtu:</t>
  </si>
  <si>
    <t>Var.symb:</t>
  </si>
  <si>
    <t>Konst. Symb:</t>
  </si>
  <si>
    <t>0008</t>
  </si>
  <si>
    <t>(číslo faktury)</t>
  </si>
  <si>
    <t>NEJSEM PLÁTCE DPH!</t>
  </si>
  <si>
    <t>Vystaveno:</t>
  </si>
  <si>
    <t>Splatno:</t>
  </si>
  <si>
    <t>Číslo smlouvy:</t>
  </si>
  <si>
    <t>Zakázka:</t>
  </si>
  <si>
    <t>Objednávka:</t>
  </si>
  <si>
    <t>CZ49709895</t>
  </si>
  <si>
    <t>Datum</t>
  </si>
  <si>
    <t>Co</t>
  </si>
  <si>
    <t>Hodin</t>
  </si>
  <si>
    <t>suma</t>
  </si>
  <si>
    <t>%DPH</t>
  </si>
  <si>
    <t>DPH</t>
  </si>
  <si>
    <t>Cena základ</t>
  </si>
  <si>
    <t>Sazba</t>
  </si>
  <si>
    <t>Základ</t>
  </si>
  <si>
    <t>Cena celkem</t>
  </si>
  <si>
    <t>Částky jsou uvedeny v Kč!</t>
  </si>
  <si>
    <t>J.Cena</t>
  </si>
  <si>
    <t>Množství</t>
  </si>
  <si>
    <t>Kontroly (musí být 0!)</t>
  </si>
  <si>
    <t>DUZP:</t>
  </si>
  <si>
    <t>Od 1.10.2022 jsem plátcem DPH.</t>
  </si>
  <si>
    <t>Práce provedené na základě smlouvy</t>
  </si>
  <si>
    <t>Název společnosti</t>
  </si>
  <si>
    <t>Ulice a číslo</t>
  </si>
  <si>
    <t>PSČ a město</t>
  </si>
  <si>
    <t>CZ11111111</t>
  </si>
  <si>
    <t>+420 111 111 111</t>
  </si>
  <si>
    <t>111111@11111.com</t>
  </si>
  <si>
    <t>111111111 / 1111</t>
  </si>
  <si>
    <t>Moje jméno/společnost</t>
  </si>
  <si>
    <t>Moje ulice</t>
  </si>
  <si>
    <t>CZ99999999</t>
  </si>
  <si>
    <t>Můj bankovní ústav</t>
  </si>
  <si>
    <t>Vypsání školení na Helios</t>
  </si>
  <si>
    <t>Prodeje do PowerBI</t>
  </si>
  <si>
    <t>DimDokladProdejní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</si>
</sst>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Kč&quot;"/>
    <numFmt numFmtId="165" formatCode="#,##0.0"/>
    <numFmt numFmtId="166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Arial CE"/>
      <charset val="238"/>
    </font>
    <font>
      <b/>
      <sz val="10"/>
      <name val="Arial CE"/>
      <charset val="238"/>
    </font>
    <font>
      <sz val="1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3" fillId="0" borderId="0"/>
  </cellStyleXfs>
  <cellXfs count="83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7" xfId="0" applyFont="1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/>
    <xf numFmtId="164" fontId="5" fillId="0" borderId="3" xfId="0" applyNumberFormat="1" applyFont="1" applyBorder="1"/>
    <xf numFmtId="0" fontId="6" fillId="0" borderId="7" xfId="0" applyFont="1" applyBorder="1"/>
    <xf numFmtId="0" fontId="7" fillId="0" borderId="7" xfId="0" applyFont="1" applyBorder="1"/>
    <xf numFmtId="0" fontId="7" fillId="0" borderId="0" xfId="0" applyFont="1"/>
    <xf numFmtId="49" fontId="7" fillId="0" borderId="0" xfId="0" applyNumberFormat="1" applyFont="1"/>
    <xf numFmtId="0" fontId="7" fillId="0" borderId="13" xfId="0" applyFont="1" applyBorder="1"/>
    <xf numFmtId="14" fontId="7" fillId="0" borderId="7" xfId="0" applyNumberFormat="1" applyFont="1" applyBorder="1" applyAlignment="1">
      <alignment horizontal="left"/>
    </xf>
    <xf numFmtId="0" fontId="6" fillId="0" borderId="20" xfId="0" applyFont="1" applyBorder="1"/>
    <xf numFmtId="0" fontId="6" fillId="0" borderId="20" xfId="0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4" xfId="0" applyFont="1" applyBorder="1"/>
    <xf numFmtId="0" fontId="7" fillId="0" borderId="5" xfId="0" applyFont="1" applyBorder="1"/>
    <xf numFmtId="164" fontId="7" fillId="0" borderId="3" xfId="0" applyNumberFormat="1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8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11" fillId="0" borderId="2" xfId="0" applyFont="1" applyBorder="1"/>
    <xf numFmtId="14" fontId="12" fillId="0" borderId="7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14" fillId="2" borderId="0" xfId="2" applyFont="1" applyFill="1"/>
    <xf numFmtId="14" fontId="15" fillId="2" borderId="26" xfId="2" applyNumberFormat="1" applyFont="1" applyFill="1" applyBorder="1"/>
    <xf numFmtId="0" fontId="15" fillId="2" borderId="27" xfId="2" applyFont="1" applyFill="1" applyBorder="1"/>
    <xf numFmtId="0" fontId="15" fillId="2" borderId="28" xfId="2" applyFont="1" applyFill="1" applyBorder="1"/>
    <xf numFmtId="0" fontId="16" fillId="0" borderId="20" xfId="0" applyFont="1" applyBorder="1"/>
    <xf numFmtId="0" fontId="16" fillId="0" borderId="20" xfId="0" applyFont="1" applyBorder="1" applyAlignment="1">
      <alignment horizontal="right"/>
    </xf>
    <xf numFmtId="165" fontId="17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18" fillId="0" borderId="0" xfId="0" applyFont="1"/>
    <xf numFmtId="0" fontId="19" fillId="0" borderId="3" xfId="0" applyFont="1" applyBorder="1"/>
    <xf numFmtId="164" fontId="18" fillId="0" borderId="3" xfId="0" applyNumberFormat="1" applyFont="1" applyBorder="1"/>
    <xf numFmtId="9" fontId="19" fillId="0" borderId="3" xfId="0" applyNumberFormat="1" applyFont="1" applyBorder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22" xfId="0" applyFont="1" applyBorder="1"/>
    <xf numFmtId="0" fontId="18" fillId="0" borderId="23" xfId="0" applyFont="1" applyBorder="1"/>
    <xf numFmtId="0" fontId="18" fillId="0" borderId="8" xfId="0" applyFont="1" applyBorder="1"/>
    <xf numFmtId="0" fontId="18" fillId="0" borderId="9" xfId="0" applyFont="1" applyBorder="1"/>
    <xf numFmtId="4" fontId="0" fillId="0" borderId="0" xfId="0" applyNumberFormat="1"/>
    <xf numFmtId="164" fontId="0" fillId="0" borderId="0" xfId="0" applyNumberFormat="1"/>
    <xf numFmtId="4" fontId="18" fillId="0" borderId="3" xfId="0" applyNumberFormat="1" applyFont="1" applyBorder="1"/>
    <xf numFmtId="4" fontId="20" fillId="0" borderId="0" xfId="0" applyNumberFormat="1" applyFont="1"/>
    <xf numFmtId="0" fontId="0" fillId="0" borderId="0" xfId="0" applyAlignment="1">
      <alignment horizontal="center"/>
    </xf>
    <xf numFmtId="49" fontId="7" fillId="0" borderId="0" xfId="0" quotePrefix="1" applyNumberFormat="1" applyFont="1" applyAlignment="1">
      <alignment horizontal="right"/>
    </xf>
    <xf numFmtId="164" fontId="16" fillId="0" borderId="3" xfId="0" applyNumberFormat="1" applyFont="1" applyBorder="1"/>
    <xf numFmtId="0" fontId="0" fillId="3" borderId="0" xfId="0" applyFill="1"/>
    <xf numFmtId="0" fontId="21" fillId="0" borderId="0" xfId="0" applyFont="1"/>
    <xf numFmtId="0" fontId="15" fillId="2" borderId="27" xfId="2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4" fillId="0" borderId="0" xfId="1" applyBorder="1"/>
    <xf numFmtId="0" fontId="0" fillId="0" borderId="29" xfId="0" applyBorder="1"/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1" fillId="0" borderId="2" xfId="0" applyFont="1" applyBorder="1" applyAlignment="1">
      <alignment horizontal="right"/>
    </xf>
    <xf numFmtId="14" fontId="12" fillId="0" borderId="0" xfId="0" applyNumberFormat="1" applyFont="1" applyAlignment="1">
      <alignment horizontal="center"/>
    </xf>
  </cellXfs>
  <cellStyles count="3">
    <cellStyle name="Hyperlink" xfId="1" builtinId="8"/>
    <cellStyle name="Normal" xfId="0" builtinId="0"/>
    <cellStyle name="Normální 2" xfId="2" xr:uid="{75C009AF-57C5-4D45-87F3-09A79ED23FD9}"/>
  </cellStyles>
  <dxfs count="26">
    <dxf>
      <font>
        <strike/>
        <color rgb="FFFF0000"/>
      </font>
      <fill>
        <patternFill patternType="none">
          <bgColor auto="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ill>
        <patternFill>
          <bgColor theme="1" tint="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ill>
        <patternFill>
          <bgColor theme="1" tint="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246530</xdr:rowOff>
    </xdr:from>
    <xdr:to>
      <xdr:col>12</xdr:col>
      <xdr:colOff>560294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DD753D-52C3-440A-940B-BFE92055B033}"/>
            </a:ext>
          </a:extLst>
        </xdr:cNvPr>
        <xdr:cNvSpPr txBox="1"/>
      </xdr:nvSpPr>
      <xdr:spPr>
        <a:xfrm>
          <a:off x="8449235" y="246530"/>
          <a:ext cx="2286000" cy="12438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Upravit buňky kde je komentář!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</xdr:row>
      <xdr:rowOff>78442</xdr:rowOff>
    </xdr:from>
    <xdr:to>
      <xdr:col>14</xdr:col>
      <xdr:colOff>1042147</xdr:colOff>
      <xdr:row>7</xdr:row>
      <xdr:rowOff>179294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53F362-0ADB-47D4-B60E-3F7055C825ED}"/>
            </a:ext>
          </a:extLst>
        </xdr:cNvPr>
        <xdr:cNvSpPr txBox="1"/>
      </xdr:nvSpPr>
      <xdr:spPr>
        <a:xfrm>
          <a:off x="8695765" y="425824"/>
          <a:ext cx="2711823" cy="1322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cs-CZ" sz="1100"/>
            <a:t>Upravit buňky kde je komentář!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pankostka.cz/" TargetMode="External"/><Relationship Id="rId1" Type="http://schemas.openxmlformats.org/officeDocument/2006/relationships/hyperlink" Target="mailto:111111@11111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ankostka.cz/" TargetMode="External"/><Relationship Id="rId1" Type="http://schemas.openxmlformats.org/officeDocument/2006/relationships/hyperlink" Target="mailto:111111@11111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8BCF-9767-4C29-B434-9210072B1295}">
  <sheetPr>
    <tabColor theme="4" tint="0.79998168889431442"/>
    <pageSetUpPr fitToPage="1"/>
  </sheetPr>
  <dimension ref="A1:J50"/>
  <sheetViews>
    <sheetView showGridLines="0" tabSelected="1" zoomScale="85" zoomScaleNormal="85" workbookViewId="0">
      <selection activeCell="G28" sqref="G28"/>
    </sheetView>
  </sheetViews>
  <sheetFormatPr defaultRowHeight="15" x14ac:dyDescent="0.25"/>
  <cols>
    <col min="1" max="1" width="2.140625" customWidth="1"/>
    <col min="2" max="2" width="13.140625" customWidth="1"/>
    <col min="3" max="4" width="15.7109375" customWidth="1"/>
    <col min="5" max="5" width="7" customWidth="1"/>
    <col min="6" max="6" width="9.42578125" customWidth="1"/>
    <col min="7" max="7" width="11.85546875" customWidth="1"/>
    <col min="8" max="8" width="31" customWidth="1"/>
    <col min="9" max="9" width="1.28515625" customWidth="1"/>
    <col min="10" max="15" width="15.7109375" customWidth="1"/>
  </cols>
  <sheetData>
    <row r="1" spans="2:10" ht="27" customHeight="1" thickBot="1" x14ac:dyDescent="0.45">
      <c r="B1" s="2" t="s">
        <v>0</v>
      </c>
      <c r="C1" s="3"/>
      <c r="D1" s="3"/>
      <c r="E1" s="3"/>
      <c r="F1" s="3"/>
      <c r="G1" s="3"/>
      <c r="H1" s="41">
        <v>23001</v>
      </c>
      <c r="J1" s="71"/>
    </row>
    <row r="2" spans="2:10" ht="15" customHeight="1" thickTop="1" x14ac:dyDescent="0.25">
      <c r="B2" s="14" t="s">
        <v>3</v>
      </c>
      <c r="C2" s="18"/>
      <c r="D2" s="18"/>
      <c r="E2" s="15"/>
      <c r="F2" s="14" t="s">
        <v>1</v>
      </c>
      <c r="G2" s="18"/>
      <c r="H2" s="15"/>
      <c r="J2" s="71"/>
    </row>
    <row r="3" spans="2:10" ht="21.75" customHeight="1" x14ac:dyDescent="0.35">
      <c r="B3" s="4"/>
      <c r="C3" s="72" t="s">
        <v>57</v>
      </c>
      <c r="E3" s="5"/>
      <c r="F3" s="4"/>
      <c r="G3" s="72" t="s">
        <v>50</v>
      </c>
      <c r="H3" s="5"/>
      <c r="J3" s="71"/>
    </row>
    <row r="4" spans="2:10" ht="15" customHeight="1" x14ac:dyDescent="0.25">
      <c r="B4" s="4"/>
      <c r="C4" s="26" t="s">
        <v>58</v>
      </c>
      <c r="E4" s="5"/>
      <c r="F4" s="4"/>
      <c r="G4" s="26" t="s">
        <v>51</v>
      </c>
      <c r="H4" s="5"/>
      <c r="J4" s="71"/>
    </row>
    <row r="5" spans="2:10" ht="15" customHeight="1" x14ac:dyDescent="0.25">
      <c r="B5" s="4"/>
      <c r="C5" s="26" t="s">
        <v>52</v>
      </c>
      <c r="E5" s="5"/>
      <c r="F5" s="4"/>
      <c r="G5" s="26" t="s">
        <v>52</v>
      </c>
      <c r="H5" s="5"/>
      <c r="J5" s="71"/>
    </row>
    <row r="6" spans="2:10" ht="15" customHeight="1" x14ac:dyDescent="0.25">
      <c r="B6" s="4"/>
      <c r="C6" s="26" t="s">
        <v>2</v>
      </c>
      <c r="E6" s="5"/>
      <c r="F6" s="4"/>
      <c r="G6" s="26" t="s">
        <v>2</v>
      </c>
      <c r="H6" s="5"/>
      <c r="J6" s="71"/>
    </row>
    <row r="7" spans="2:10" ht="15" customHeight="1" x14ac:dyDescent="0.25">
      <c r="B7" s="4"/>
      <c r="E7" s="5"/>
      <c r="F7" s="4"/>
      <c r="H7" s="5"/>
      <c r="J7" s="71"/>
    </row>
    <row r="8" spans="2:10" ht="20.100000000000001" customHeight="1" x14ac:dyDescent="0.3">
      <c r="B8" s="4" t="s">
        <v>11</v>
      </c>
      <c r="C8" s="20">
        <v>99999999</v>
      </c>
      <c r="E8" s="5"/>
      <c r="F8" s="4" t="s">
        <v>11</v>
      </c>
      <c r="G8" s="20">
        <v>11111111</v>
      </c>
      <c r="H8" s="5"/>
      <c r="J8" s="71"/>
    </row>
    <row r="9" spans="2:10" ht="20.100000000000001" customHeight="1" x14ac:dyDescent="0.3">
      <c r="B9" s="4" t="s">
        <v>4</v>
      </c>
      <c r="C9" s="21" t="s">
        <v>59</v>
      </c>
      <c r="E9" s="5"/>
      <c r="F9" s="4" t="s">
        <v>4</v>
      </c>
      <c r="G9" s="16" t="s">
        <v>32</v>
      </c>
      <c r="H9" s="5"/>
      <c r="J9" s="71"/>
    </row>
    <row r="10" spans="2:10" ht="15" customHeight="1" thickBot="1" x14ac:dyDescent="0.3">
      <c r="B10" s="4"/>
      <c r="E10" s="5"/>
      <c r="F10" s="77"/>
      <c r="G10" s="3"/>
      <c r="H10" s="17"/>
      <c r="J10" s="71"/>
    </row>
    <row r="11" spans="2:10" ht="15" customHeight="1" thickTop="1" x14ac:dyDescent="0.25">
      <c r="B11" s="4" t="s">
        <v>6</v>
      </c>
      <c r="C11" s="27" t="s">
        <v>54</v>
      </c>
      <c r="D11" s="26"/>
      <c r="F11" s="8" t="s">
        <v>5</v>
      </c>
      <c r="G11" s="18"/>
      <c r="H11" s="9"/>
      <c r="J11" s="71"/>
    </row>
    <row r="12" spans="2:10" ht="15" customHeight="1" x14ac:dyDescent="0.25">
      <c r="B12" s="4" t="s">
        <v>7</v>
      </c>
      <c r="C12" s="76" t="s">
        <v>55</v>
      </c>
      <c r="D12" s="40"/>
      <c r="F12" s="10"/>
      <c r="H12" s="11"/>
      <c r="J12" s="71"/>
    </row>
    <row r="13" spans="2:10" ht="15" customHeight="1" x14ac:dyDescent="0.25">
      <c r="B13" s="4" t="s">
        <v>8</v>
      </c>
      <c r="C13" s="76" t="s">
        <v>9</v>
      </c>
      <c r="D13" s="40"/>
      <c r="F13" s="10"/>
      <c r="G13" s="28" t="s">
        <v>50</v>
      </c>
      <c r="H13" s="11"/>
      <c r="J13" s="71"/>
    </row>
    <row r="14" spans="2:10" ht="15" customHeight="1" x14ac:dyDescent="0.25">
      <c r="B14" s="4"/>
      <c r="F14" s="10"/>
      <c r="G14" s="26" t="s">
        <v>51</v>
      </c>
      <c r="H14" s="11"/>
      <c r="J14" s="71"/>
    </row>
    <row r="15" spans="2:10" ht="15" customHeight="1" x14ac:dyDescent="0.25">
      <c r="B15" s="4"/>
      <c r="C15" s="19" t="s">
        <v>26</v>
      </c>
      <c r="F15" s="10"/>
      <c r="G15" s="26" t="s">
        <v>52</v>
      </c>
      <c r="H15" s="11"/>
      <c r="J15" s="71"/>
    </row>
    <row r="16" spans="2:10" ht="15" customHeight="1" x14ac:dyDescent="0.25">
      <c r="B16" s="4"/>
      <c r="F16" s="10"/>
      <c r="H16" s="28"/>
      <c r="J16" s="71"/>
    </row>
    <row r="17" spans="2:10" ht="15" customHeight="1" thickBot="1" x14ac:dyDescent="0.3">
      <c r="B17" s="6"/>
      <c r="C17" s="22"/>
      <c r="D17" s="1"/>
      <c r="E17" s="1"/>
      <c r="F17" s="12"/>
      <c r="G17" s="3"/>
      <c r="H17" s="13"/>
      <c r="J17" s="71"/>
    </row>
    <row r="18" spans="2:10" ht="15" customHeight="1" thickTop="1" thickBot="1" x14ac:dyDescent="0.3">
      <c r="B18" s="4" t="s">
        <v>20</v>
      </c>
      <c r="C18" t="s">
        <v>60</v>
      </c>
      <c r="H18" s="5"/>
      <c r="J18" s="71"/>
    </row>
    <row r="19" spans="2:10" ht="19.5" thickBot="1" x14ac:dyDescent="0.35">
      <c r="B19" s="4" t="s">
        <v>21</v>
      </c>
      <c r="C19" s="78" t="s">
        <v>56</v>
      </c>
      <c r="D19" s="79"/>
      <c r="F19" t="s">
        <v>27</v>
      </c>
      <c r="H19" s="42">
        <v>44927</v>
      </c>
      <c r="J19" s="71"/>
    </row>
    <row r="20" spans="2:10" ht="15" customHeight="1" x14ac:dyDescent="0.25">
      <c r="B20" s="4"/>
      <c r="F20" t="s">
        <v>28</v>
      </c>
      <c r="H20" s="29">
        <f>H19+14</f>
        <v>44941</v>
      </c>
      <c r="J20" s="71"/>
    </row>
    <row r="21" spans="2:10" ht="21" x14ac:dyDescent="0.35">
      <c r="B21" s="4" t="s">
        <v>22</v>
      </c>
      <c r="C21" s="39">
        <f>H1</f>
        <v>23001</v>
      </c>
      <c r="D21" s="26" t="s">
        <v>25</v>
      </c>
      <c r="H21" s="5"/>
      <c r="J21" s="71"/>
    </row>
    <row r="22" spans="2:10" ht="15" customHeight="1" x14ac:dyDescent="0.25">
      <c r="B22" s="4" t="s">
        <v>23</v>
      </c>
      <c r="C22" s="44" t="s">
        <v>24</v>
      </c>
      <c r="D22" s="26"/>
      <c r="F22" t="s">
        <v>29</v>
      </c>
      <c r="H22" s="5"/>
      <c r="J22" s="71"/>
    </row>
    <row r="23" spans="2:10" ht="15" customHeight="1" x14ac:dyDescent="0.25">
      <c r="B23" s="4"/>
      <c r="F23" t="s">
        <v>30</v>
      </c>
      <c r="H23" s="5"/>
      <c r="J23" s="71"/>
    </row>
    <row r="24" spans="2:10" ht="15" customHeight="1" x14ac:dyDescent="0.25">
      <c r="B24" s="4"/>
      <c r="F24" t="s">
        <v>31</v>
      </c>
      <c r="H24" s="5"/>
      <c r="J24" s="71"/>
    </row>
    <row r="25" spans="2:10" ht="15" customHeight="1" x14ac:dyDescent="0.25">
      <c r="B25" s="6"/>
      <c r="C25" s="1"/>
      <c r="D25" s="1"/>
      <c r="E25" s="1"/>
      <c r="F25" s="1"/>
      <c r="G25" s="1"/>
      <c r="H25" s="7"/>
      <c r="J25" s="71"/>
    </row>
    <row r="26" spans="2:10" ht="20.100000000000001" customHeight="1" x14ac:dyDescent="0.25">
      <c r="B26" s="30" t="s">
        <v>12</v>
      </c>
      <c r="C26" s="30"/>
      <c r="D26" s="30"/>
      <c r="E26" s="31" t="s">
        <v>13</v>
      </c>
      <c r="F26" s="31"/>
      <c r="G26" s="31" t="s">
        <v>14</v>
      </c>
      <c r="H26" s="31" t="s">
        <v>15</v>
      </c>
      <c r="J26" s="71"/>
    </row>
    <row r="27" spans="2:10" ht="20.100000000000001" customHeight="1" x14ac:dyDescent="0.25">
      <c r="B27" s="75" t="s">
        <v>49</v>
      </c>
      <c r="C27" s="75"/>
      <c r="D27" s="75"/>
      <c r="E27" s="43">
        <v>1</v>
      </c>
      <c r="F27" s="32"/>
      <c r="G27" s="32">
        <v>250</v>
      </c>
      <c r="H27" s="32">
        <f>E27*G27</f>
        <v>250</v>
      </c>
      <c r="J27" s="71"/>
    </row>
    <row r="28" spans="2:10" ht="20.100000000000001" customHeight="1" x14ac:dyDescent="0.25">
      <c r="B28" s="75"/>
      <c r="C28" s="75"/>
      <c r="D28" s="75"/>
      <c r="E28" s="43"/>
      <c r="F28" s="32"/>
      <c r="G28" s="32"/>
      <c r="H28" s="32"/>
      <c r="J28" s="71"/>
    </row>
    <row r="29" spans="2:10" ht="20.100000000000001" customHeight="1" x14ac:dyDescent="0.25">
      <c r="B29" s="75"/>
      <c r="C29" s="75"/>
      <c r="D29" s="75"/>
      <c r="E29" s="43"/>
      <c r="F29" s="32"/>
      <c r="G29" s="32"/>
      <c r="H29" s="32"/>
      <c r="J29" s="71"/>
    </row>
    <row r="30" spans="2:10" ht="20.100000000000001" customHeight="1" x14ac:dyDescent="0.25">
      <c r="B30" s="75"/>
      <c r="C30" s="75"/>
      <c r="D30" s="75"/>
      <c r="E30" s="43"/>
      <c r="F30" s="32"/>
      <c r="G30" s="32"/>
      <c r="H30" s="32"/>
      <c r="J30" s="71"/>
    </row>
    <row r="31" spans="2:10" ht="20.100000000000001" customHeight="1" x14ac:dyDescent="0.25">
      <c r="B31" s="75"/>
      <c r="C31" s="75"/>
      <c r="D31" s="75"/>
      <c r="E31" s="43"/>
      <c r="F31" s="32"/>
      <c r="G31" s="32"/>
      <c r="H31" s="32"/>
      <c r="J31" s="71"/>
    </row>
    <row r="32" spans="2:10" ht="20.100000000000001" customHeight="1" x14ac:dyDescent="0.25">
      <c r="B32" s="75"/>
      <c r="C32" s="75"/>
      <c r="D32" s="75"/>
      <c r="E32" s="43"/>
      <c r="F32" s="32"/>
      <c r="G32" s="32"/>
      <c r="H32" s="32"/>
      <c r="J32" s="71"/>
    </row>
    <row r="33" spans="1:10" ht="20.100000000000001" customHeight="1" x14ac:dyDescent="0.25">
      <c r="B33" s="75"/>
      <c r="C33" s="75"/>
      <c r="D33" s="75"/>
      <c r="E33" s="43"/>
      <c r="F33" s="32"/>
      <c r="G33" s="32"/>
      <c r="H33" s="32"/>
      <c r="J33" s="71"/>
    </row>
    <row r="34" spans="1:10" ht="20.100000000000001" customHeight="1" x14ac:dyDescent="0.25">
      <c r="B34" s="75"/>
      <c r="C34" s="75"/>
      <c r="D34" s="75"/>
      <c r="E34" s="43"/>
      <c r="F34" s="32"/>
      <c r="G34" s="32"/>
      <c r="H34" s="32"/>
      <c r="J34" s="71"/>
    </row>
    <row r="35" spans="1:10" ht="20.100000000000001" customHeight="1" x14ac:dyDescent="0.25">
      <c r="B35" s="75"/>
      <c r="C35" s="75"/>
      <c r="D35" s="75"/>
      <c r="E35" s="43"/>
      <c r="F35" s="32"/>
      <c r="G35" s="32"/>
      <c r="H35" s="32"/>
      <c r="J35" s="71"/>
    </row>
    <row r="36" spans="1:10" ht="20.100000000000001" customHeight="1" x14ac:dyDescent="0.25">
      <c r="J36" s="71"/>
    </row>
    <row r="37" spans="1:10" ht="20.100000000000001" customHeight="1" x14ac:dyDescent="0.25">
      <c r="E37" s="33" t="s">
        <v>17</v>
      </c>
      <c r="F37" s="34"/>
      <c r="G37" s="34"/>
      <c r="H37" s="35">
        <f>SUM(H27:H36)</f>
        <v>250</v>
      </c>
      <c r="J37" s="71"/>
    </row>
    <row r="38" spans="1:10" ht="20.100000000000001" customHeight="1" x14ac:dyDescent="0.25">
      <c r="E38" s="36" t="s">
        <v>18</v>
      </c>
      <c r="F38" s="37"/>
      <c r="G38" s="37"/>
      <c r="H38" s="35">
        <v>0</v>
      </c>
      <c r="J38" s="71"/>
    </row>
    <row r="39" spans="1:10" ht="20.100000000000001" customHeight="1" x14ac:dyDescent="0.35">
      <c r="E39" s="38" t="s">
        <v>19</v>
      </c>
      <c r="F39" s="7"/>
      <c r="G39" s="7"/>
      <c r="H39" s="23">
        <f>H37-H38</f>
        <v>250</v>
      </c>
      <c r="J39" s="71"/>
    </row>
    <row r="40" spans="1:10" ht="20.100000000000001" customHeight="1" x14ac:dyDescent="0.25">
      <c r="J40" s="71"/>
    </row>
    <row r="41" spans="1:10" ht="20.100000000000001" customHeight="1" x14ac:dyDescent="0.25">
      <c r="J41" s="71"/>
    </row>
    <row r="42" spans="1:10" x14ac:dyDescent="0.25">
      <c r="J42" s="71"/>
    </row>
    <row r="43" spans="1:10" x14ac:dyDescent="0.25">
      <c r="F43" s="80" t="s">
        <v>16</v>
      </c>
      <c r="G43" s="80"/>
      <c r="H43" s="80"/>
      <c r="J43" s="71"/>
    </row>
    <row r="44" spans="1:10" x14ac:dyDescent="0.25">
      <c r="J44" s="71"/>
    </row>
    <row r="45" spans="1:10" x14ac:dyDescent="0.25">
      <c r="J45" s="71"/>
    </row>
    <row r="46" spans="1:10" x14ac:dyDescent="0.25">
      <c r="E46" t="s">
        <v>10</v>
      </c>
      <c r="J46" s="71"/>
    </row>
    <row r="47" spans="1:10" x14ac:dyDescent="0.25">
      <c r="A47" s="71"/>
      <c r="B47" s="71"/>
      <c r="C47" s="71"/>
      <c r="D47" s="71"/>
      <c r="E47" s="71"/>
      <c r="F47" s="71"/>
      <c r="G47" s="71"/>
      <c r="H47" s="71"/>
      <c r="I47" s="71"/>
      <c r="J47" s="71"/>
    </row>
    <row r="48" spans="1:10" x14ac:dyDescent="0.25">
      <c r="A48" s="71"/>
      <c r="B48" s="71"/>
      <c r="C48" s="71"/>
      <c r="D48" s="71"/>
      <c r="E48" s="71"/>
      <c r="F48" s="71"/>
      <c r="G48" s="71"/>
      <c r="H48" s="71"/>
      <c r="I48" s="71"/>
      <c r="J48" s="71"/>
    </row>
    <row r="49" spans="1:10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</row>
    <row r="50" spans="1:10" x14ac:dyDescent="0.25">
      <c r="A50" s="71"/>
      <c r="B50" s="71"/>
      <c r="C50" s="71"/>
      <c r="D50" s="71"/>
      <c r="E50" s="71"/>
      <c r="F50" s="71"/>
      <c r="G50" s="71"/>
      <c r="H50" s="71"/>
      <c r="I50" s="71"/>
      <c r="J50" s="71"/>
    </row>
  </sheetData>
  <mergeCells count="2">
    <mergeCell ref="C19:D19"/>
    <mergeCell ref="F43:H43"/>
  </mergeCells>
  <hyperlinks>
    <hyperlink ref="C12" r:id="rId1" xr:uid="{EAADED6F-EDC1-4B25-BE9B-A82E54136732}"/>
    <hyperlink ref="C13" r:id="rId2" xr:uid="{5CC30446-6DA0-476E-94D8-C2BD602BED1C}"/>
  </hyperlinks>
  <pageMargins left="0.25" right="0.25" top="0.75" bottom="0.75" header="0.3" footer="0.3"/>
  <pageSetup paperSize="9" scale="92" orientation="portrait" r:id="rId3"/>
  <ignoredErrors>
    <ignoredError sqref="C11" numberStoredAsText="1"/>
  </ignoredError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A548-620C-4252-B7E4-7DE909C782C8}">
  <sheetPr>
    <tabColor theme="9" tint="0.79998168889431442"/>
    <pageSetUpPr fitToPage="1"/>
  </sheetPr>
  <dimension ref="A1:N50"/>
  <sheetViews>
    <sheetView showGridLines="0" topLeftCell="A3" zoomScale="85" zoomScaleNormal="85" workbookViewId="0">
      <selection activeCell="F28" sqref="F28"/>
    </sheetView>
  </sheetViews>
  <sheetFormatPr defaultRowHeight="15" x14ac:dyDescent="0.25"/>
  <cols>
    <col min="1" max="1" width="2.140625" customWidth="1"/>
    <col min="2" max="2" width="13.140625" customWidth="1"/>
    <col min="3" max="4" width="15.7109375" customWidth="1"/>
    <col min="5" max="5" width="7" customWidth="1"/>
    <col min="6" max="6" width="9.85546875" customWidth="1"/>
    <col min="7" max="7" width="11.7109375" customWidth="1"/>
    <col min="8" max="8" width="6.28515625" customWidth="1"/>
    <col min="9" max="9" width="10.5703125" customWidth="1"/>
    <col min="10" max="10" width="14" customWidth="1"/>
    <col min="11" max="11" width="1.42578125" customWidth="1"/>
    <col min="12" max="12" width="15.7109375" customWidth="1"/>
    <col min="13" max="13" width="22.140625" bestFit="1" customWidth="1"/>
    <col min="14" max="14" width="11.42578125" customWidth="1"/>
    <col min="15" max="20" width="15.7109375" customWidth="1"/>
  </cols>
  <sheetData>
    <row r="1" spans="2:12" ht="27" customHeight="1" thickBot="1" x14ac:dyDescent="0.45">
      <c r="B1" s="2" t="s">
        <v>0</v>
      </c>
      <c r="C1" s="3"/>
      <c r="D1" s="3"/>
      <c r="E1" s="3"/>
      <c r="F1" s="3"/>
      <c r="G1" s="3"/>
      <c r="H1" s="3"/>
      <c r="I1" s="81">
        <v>23001</v>
      </c>
      <c r="J1" s="81"/>
      <c r="L1" s="71"/>
    </row>
    <row r="2" spans="2:12" ht="15" customHeight="1" thickTop="1" x14ac:dyDescent="0.25">
      <c r="B2" s="14" t="s">
        <v>3</v>
      </c>
      <c r="C2" s="18"/>
      <c r="D2" s="18"/>
      <c r="E2" s="15"/>
      <c r="F2" s="18" t="s">
        <v>1</v>
      </c>
      <c r="G2" s="18"/>
      <c r="H2" s="18"/>
      <c r="I2" s="18"/>
      <c r="J2" s="15"/>
      <c r="L2" s="71"/>
    </row>
    <row r="3" spans="2:12" ht="21" x14ac:dyDescent="0.35">
      <c r="B3" s="4"/>
      <c r="C3" s="72" t="s">
        <v>57</v>
      </c>
      <c r="E3" s="5"/>
      <c r="G3" s="72" t="s">
        <v>50</v>
      </c>
      <c r="J3" s="24"/>
      <c r="L3" s="71"/>
    </row>
    <row r="4" spans="2:12" ht="15" customHeight="1" x14ac:dyDescent="0.25">
      <c r="B4" s="4"/>
      <c r="C4" s="26" t="s">
        <v>58</v>
      </c>
      <c r="E4" s="5"/>
      <c r="G4" s="26" t="s">
        <v>51</v>
      </c>
      <c r="J4" s="25"/>
      <c r="L4" s="71"/>
    </row>
    <row r="5" spans="2:12" ht="15" customHeight="1" x14ac:dyDescent="0.25">
      <c r="B5" s="4"/>
      <c r="C5" s="26" t="s">
        <v>52</v>
      </c>
      <c r="E5" s="5"/>
      <c r="G5" s="26" t="s">
        <v>52</v>
      </c>
      <c r="J5" s="25"/>
      <c r="L5" s="71"/>
    </row>
    <row r="6" spans="2:12" ht="15" customHeight="1" x14ac:dyDescent="0.25">
      <c r="B6" s="4"/>
      <c r="C6" s="26" t="s">
        <v>2</v>
      </c>
      <c r="E6" s="5"/>
      <c r="G6" s="26" t="s">
        <v>2</v>
      </c>
      <c r="J6" s="25"/>
      <c r="L6" s="71"/>
    </row>
    <row r="7" spans="2:12" ht="15" customHeight="1" x14ac:dyDescent="0.25">
      <c r="B7" s="4"/>
      <c r="E7" s="5"/>
      <c r="J7" s="5"/>
      <c r="L7" s="71"/>
    </row>
    <row r="8" spans="2:12" ht="20.100000000000001" customHeight="1" x14ac:dyDescent="0.3">
      <c r="B8" s="4" t="s">
        <v>11</v>
      </c>
      <c r="C8" s="20">
        <v>99999999</v>
      </c>
      <c r="E8" s="5"/>
      <c r="F8" t="s">
        <v>11</v>
      </c>
      <c r="G8" s="20">
        <v>11111111</v>
      </c>
      <c r="J8" s="16"/>
      <c r="L8" s="71"/>
    </row>
    <row r="9" spans="2:12" ht="20.100000000000001" customHeight="1" x14ac:dyDescent="0.3">
      <c r="B9" s="4" t="s">
        <v>4</v>
      </c>
      <c r="C9" s="21" t="s">
        <v>59</v>
      </c>
      <c r="E9" s="5"/>
      <c r="F9" t="s">
        <v>4</v>
      </c>
      <c r="G9" s="20" t="s">
        <v>53</v>
      </c>
      <c r="J9" s="16"/>
      <c r="L9" s="71"/>
    </row>
    <row r="10" spans="2:12" ht="15" customHeight="1" thickBot="1" x14ac:dyDescent="0.3">
      <c r="B10" s="4"/>
      <c r="E10" s="5"/>
      <c r="F10" s="3"/>
      <c r="G10" s="3"/>
      <c r="H10" s="3"/>
      <c r="I10" s="3"/>
      <c r="J10" s="17"/>
      <c r="L10" s="71"/>
    </row>
    <row r="11" spans="2:12" ht="15" customHeight="1" thickTop="1" x14ac:dyDescent="0.25">
      <c r="B11" s="4" t="s">
        <v>6</v>
      </c>
      <c r="C11" s="27" t="s">
        <v>54</v>
      </c>
      <c r="D11" s="26"/>
      <c r="F11" s="8" t="s">
        <v>5</v>
      </c>
      <c r="G11" s="18"/>
      <c r="H11" s="18"/>
      <c r="I11" s="18"/>
      <c r="J11" s="9"/>
      <c r="L11" s="71"/>
    </row>
    <row r="12" spans="2:12" ht="15" customHeight="1" x14ac:dyDescent="0.25">
      <c r="B12" s="4" t="s">
        <v>7</v>
      </c>
      <c r="C12" s="76" t="s">
        <v>55</v>
      </c>
      <c r="D12" s="40"/>
      <c r="F12" s="10"/>
      <c r="J12" s="11"/>
      <c r="L12" s="71"/>
    </row>
    <row r="13" spans="2:12" ht="15" customHeight="1" x14ac:dyDescent="0.25">
      <c r="B13" s="4" t="s">
        <v>8</v>
      </c>
      <c r="C13" s="76" t="s">
        <v>9</v>
      </c>
      <c r="D13" s="40"/>
      <c r="F13" s="10"/>
      <c r="G13" s="26" t="s">
        <v>50</v>
      </c>
      <c r="J13" s="28"/>
      <c r="L13" s="71"/>
    </row>
    <row r="14" spans="2:12" ht="15" customHeight="1" x14ac:dyDescent="0.25">
      <c r="B14" s="4"/>
      <c r="F14" s="10"/>
      <c r="G14" s="26" t="s">
        <v>51</v>
      </c>
      <c r="J14" s="28"/>
      <c r="L14" s="71"/>
    </row>
    <row r="15" spans="2:12" ht="15" customHeight="1" x14ac:dyDescent="0.25">
      <c r="B15" s="4"/>
      <c r="C15" s="19" t="s">
        <v>48</v>
      </c>
      <c r="F15" s="10"/>
      <c r="G15" s="26" t="s">
        <v>52</v>
      </c>
      <c r="J15" s="28"/>
      <c r="L15" s="71"/>
    </row>
    <row r="16" spans="2:12" ht="15" customHeight="1" x14ac:dyDescent="0.25">
      <c r="B16" s="4"/>
      <c r="F16" s="10"/>
      <c r="G16" s="26"/>
      <c r="H16" s="26"/>
      <c r="J16" s="28"/>
      <c r="L16" s="71"/>
    </row>
    <row r="17" spans="2:14" ht="15" customHeight="1" thickBot="1" x14ac:dyDescent="0.3">
      <c r="B17" s="6"/>
      <c r="C17" s="22"/>
      <c r="D17" s="1"/>
      <c r="E17" s="1"/>
      <c r="F17" s="12"/>
      <c r="G17" s="3"/>
      <c r="H17" s="3"/>
      <c r="I17" s="3"/>
      <c r="J17" s="13"/>
      <c r="L17" s="71"/>
    </row>
    <row r="18" spans="2:14" ht="15" customHeight="1" thickTop="1" thickBot="1" x14ac:dyDescent="0.3">
      <c r="B18" s="4" t="s">
        <v>20</v>
      </c>
      <c r="C18" t="s">
        <v>60</v>
      </c>
      <c r="J18" s="5"/>
      <c r="L18" s="71"/>
    </row>
    <row r="19" spans="2:14" ht="19.5" thickBot="1" x14ac:dyDescent="0.35">
      <c r="B19" s="4" t="s">
        <v>21</v>
      </c>
      <c r="C19" s="78" t="s">
        <v>56</v>
      </c>
      <c r="D19" s="79"/>
      <c r="F19" t="s">
        <v>47</v>
      </c>
      <c r="H19" s="82">
        <v>44927</v>
      </c>
      <c r="I19" s="82"/>
      <c r="J19" s="42"/>
      <c r="L19" s="71"/>
    </row>
    <row r="20" spans="2:14" ht="15" customHeight="1" x14ac:dyDescent="0.3">
      <c r="B20" s="4"/>
      <c r="F20" t="s">
        <v>27</v>
      </c>
      <c r="H20" s="82">
        <f>H19</f>
        <v>44927</v>
      </c>
      <c r="I20" s="82"/>
      <c r="J20" s="29"/>
      <c r="L20" s="71"/>
    </row>
    <row r="21" spans="2:14" ht="21" x14ac:dyDescent="0.35">
      <c r="B21" s="4" t="s">
        <v>22</v>
      </c>
      <c r="C21" s="39">
        <f>I1</f>
        <v>23001</v>
      </c>
      <c r="D21" s="26" t="s">
        <v>25</v>
      </c>
      <c r="F21" t="s">
        <v>28</v>
      </c>
      <c r="H21" s="82">
        <f>H20+14</f>
        <v>44941</v>
      </c>
      <c r="I21" s="82"/>
      <c r="J21" s="5"/>
      <c r="L21" s="71"/>
    </row>
    <row r="22" spans="2:14" ht="15" customHeight="1" x14ac:dyDescent="0.25">
      <c r="B22" s="4" t="s">
        <v>23</v>
      </c>
      <c r="C22" s="69" t="s">
        <v>24</v>
      </c>
      <c r="D22" s="26"/>
      <c r="F22" t="s">
        <v>29</v>
      </c>
      <c r="J22" s="5"/>
      <c r="L22" s="71"/>
    </row>
    <row r="23" spans="2:14" ht="15" customHeight="1" x14ac:dyDescent="0.25">
      <c r="B23" s="4"/>
      <c r="F23" t="s">
        <v>30</v>
      </c>
      <c r="J23" s="5"/>
      <c r="L23" s="71"/>
    </row>
    <row r="24" spans="2:14" ht="15" customHeight="1" x14ac:dyDescent="0.25">
      <c r="B24" s="4"/>
      <c r="F24" t="s">
        <v>31</v>
      </c>
      <c r="J24" s="5"/>
      <c r="L24" s="71"/>
    </row>
    <row r="25" spans="2:14" ht="15" customHeight="1" x14ac:dyDescent="0.25">
      <c r="B25" s="6"/>
      <c r="C25" s="1"/>
      <c r="D25" s="1"/>
      <c r="E25" s="1"/>
      <c r="F25" s="1"/>
      <c r="G25" s="1"/>
      <c r="H25" s="1"/>
      <c r="I25" s="1"/>
      <c r="J25" s="7"/>
      <c r="L25" s="71"/>
    </row>
    <row r="26" spans="2:14" ht="20.100000000000001" customHeight="1" x14ac:dyDescent="0.25">
      <c r="B26" s="49" t="s">
        <v>12</v>
      </c>
      <c r="C26" s="49"/>
      <c r="D26" s="49"/>
      <c r="E26" s="50" t="s">
        <v>45</v>
      </c>
      <c r="F26" s="50" t="s">
        <v>44</v>
      </c>
      <c r="G26" s="50" t="s">
        <v>39</v>
      </c>
      <c r="H26" s="50" t="s">
        <v>37</v>
      </c>
      <c r="I26" s="50" t="s">
        <v>38</v>
      </c>
      <c r="J26" s="50" t="s">
        <v>42</v>
      </c>
      <c r="L26" s="71"/>
    </row>
    <row r="27" spans="2:14" ht="20.100000000000001" customHeight="1" x14ac:dyDescent="0.25">
      <c r="B27" s="74" t="s">
        <v>49</v>
      </c>
      <c r="C27" s="74"/>
      <c r="D27" s="74"/>
      <c r="E27" s="51">
        <v>1</v>
      </c>
      <c r="F27" s="64">
        <v>250</v>
      </c>
      <c r="G27" s="64">
        <f>F27*E27</f>
        <v>250</v>
      </c>
      <c r="H27" s="52">
        <v>0.21</v>
      </c>
      <c r="I27" s="64">
        <f>ROUND(G27*H27,2)</f>
        <v>52.5</v>
      </c>
      <c r="J27" s="65">
        <f>G27+I27</f>
        <v>302.5</v>
      </c>
      <c r="L27" s="71"/>
    </row>
    <row r="28" spans="2:14" ht="20.100000000000001" customHeight="1" x14ac:dyDescent="0.25">
      <c r="B28" s="74"/>
      <c r="C28" s="74"/>
      <c r="D28" s="74"/>
      <c r="E28" s="51"/>
      <c r="F28" s="64"/>
      <c r="G28" s="64"/>
      <c r="H28" s="52"/>
      <c r="I28" s="64"/>
      <c r="J28" s="65"/>
      <c r="L28" s="71"/>
    </row>
    <row r="29" spans="2:14" ht="20.100000000000001" customHeight="1" x14ac:dyDescent="0.25">
      <c r="B29" s="74"/>
      <c r="C29" s="74"/>
      <c r="D29" s="74"/>
      <c r="E29" s="51"/>
      <c r="F29" s="64"/>
      <c r="G29" s="64"/>
      <c r="H29" s="52"/>
      <c r="I29" s="64"/>
      <c r="J29" s="65"/>
      <c r="L29" s="71"/>
    </row>
    <row r="30" spans="2:14" ht="20.100000000000001" customHeight="1" x14ac:dyDescent="0.25">
      <c r="B30" s="74"/>
      <c r="C30" s="74"/>
      <c r="D30" s="74"/>
      <c r="E30" s="51"/>
      <c r="F30" s="64"/>
      <c r="G30" s="64"/>
      <c r="H30" s="52"/>
      <c r="I30" s="64"/>
      <c r="J30" s="65"/>
      <c r="L30" s="71"/>
    </row>
    <row r="31" spans="2:14" ht="20.100000000000001" customHeight="1" x14ac:dyDescent="0.25">
      <c r="B31" s="74"/>
      <c r="C31" s="74"/>
      <c r="D31" s="74"/>
      <c r="E31" s="51"/>
      <c r="F31" s="64"/>
      <c r="G31" s="64"/>
      <c r="H31" s="52"/>
      <c r="I31" s="64"/>
      <c r="J31" s="65"/>
      <c r="L31" s="71"/>
    </row>
    <row r="32" spans="2:14" ht="20.100000000000001" customHeight="1" x14ac:dyDescent="0.25">
      <c r="B32" s="74"/>
      <c r="C32" s="74"/>
      <c r="D32" s="74"/>
      <c r="E32" s="51"/>
      <c r="F32" s="64"/>
      <c r="G32" s="64"/>
      <c r="H32" s="52"/>
      <c r="I32" s="64"/>
      <c r="J32" s="65"/>
      <c r="L32" s="71"/>
      <c r="M32" s="68" t="s">
        <v>46</v>
      </c>
      <c r="N32" s="68"/>
    </row>
    <row r="33" spans="1:14" ht="20.100000000000001" customHeight="1" x14ac:dyDescent="0.25">
      <c r="H33" s="53"/>
      <c r="I33" s="53"/>
      <c r="J33" s="53"/>
      <c r="L33" s="71"/>
    </row>
    <row r="34" spans="1:14" ht="20.100000000000001" customHeight="1" x14ac:dyDescent="0.25">
      <c r="D34" t="s">
        <v>43</v>
      </c>
      <c r="G34" s="54" t="s">
        <v>41</v>
      </c>
      <c r="H34" s="54" t="s">
        <v>40</v>
      </c>
      <c r="I34" s="54" t="s">
        <v>38</v>
      </c>
      <c r="J34" s="54" t="s">
        <v>42</v>
      </c>
      <c r="L34" s="71"/>
    </row>
    <row r="35" spans="1:14" ht="20.100000000000001" customHeight="1" x14ac:dyDescent="0.25">
      <c r="G35" s="66">
        <f>SUM(G27:G33)</f>
        <v>250</v>
      </c>
      <c r="H35" s="56">
        <v>0.21</v>
      </c>
      <c r="I35" s="66">
        <f>SUM(I27:I33)</f>
        <v>52.5</v>
      </c>
      <c r="J35" s="55">
        <f>SUM(J27:J33)</f>
        <v>302.5</v>
      </c>
      <c r="K35" s="65"/>
      <c r="L35" s="71"/>
      <c r="M35" s="67">
        <f>ROUND(G35*H35,2)-I35</f>
        <v>0</v>
      </c>
      <c r="N35" s="67">
        <f>G35+I35-J35</f>
        <v>0</v>
      </c>
    </row>
    <row r="36" spans="1:14" ht="20.100000000000001" customHeight="1" x14ac:dyDescent="0.25">
      <c r="G36" s="66"/>
      <c r="H36" s="56">
        <v>0.15</v>
      </c>
      <c r="I36" s="66"/>
      <c r="J36" s="57"/>
      <c r="L36" s="71"/>
      <c r="M36" s="67">
        <f t="shared" ref="M36:M37" si="0">ROUND(G36*H36,2)-I36</f>
        <v>0</v>
      </c>
      <c r="N36" s="67">
        <f t="shared" ref="N36:N37" si="1">G36+I36-J36</f>
        <v>0</v>
      </c>
    </row>
    <row r="37" spans="1:14" ht="20.100000000000001" customHeight="1" x14ac:dyDescent="0.25">
      <c r="G37" s="66"/>
      <c r="H37" s="56">
        <v>0</v>
      </c>
      <c r="I37" s="66"/>
      <c r="J37" s="57"/>
      <c r="L37" s="71"/>
      <c r="M37" s="67">
        <f t="shared" si="0"/>
        <v>0</v>
      </c>
      <c r="N37" s="67">
        <f t="shared" si="1"/>
        <v>0</v>
      </c>
    </row>
    <row r="38" spans="1:14" ht="20.100000000000001" customHeight="1" x14ac:dyDescent="0.25">
      <c r="G38" s="53"/>
      <c r="H38" s="58" t="s">
        <v>17</v>
      </c>
      <c r="I38" s="59"/>
      <c r="J38" s="55">
        <f>SUM(J35:J37)</f>
        <v>302.5</v>
      </c>
      <c r="L38" s="71"/>
    </row>
    <row r="39" spans="1:14" ht="20.100000000000001" customHeight="1" x14ac:dyDescent="0.25">
      <c r="G39" s="53"/>
      <c r="H39" s="60" t="s">
        <v>18</v>
      </c>
      <c r="I39" s="61"/>
      <c r="J39" s="55">
        <v>0</v>
      </c>
      <c r="L39" s="71"/>
    </row>
    <row r="40" spans="1:14" ht="20.100000000000001" customHeight="1" x14ac:dyDescent="0.25">
      <c r="G40" s="53"/>
      <c r="H40" s="62" t="s">
        <v>19</v>
      </c>
      <c r="I40" s="63"/>
      <c r="J40" s="70">
        <f>J38-J39</f>
        <v>302.5</v>
      </c>
      <c r="L40" s="71"/>
    </row>
    <row r="41" spans="1:14" ht="20.100000000000001" customHeight="1" x14ac:dyDescent="0.25">
      <c r="G41" s="53"/>
      <c r="H41" s="53"/>
      <c r="I41" s="53"/>
      <c r="J41" s="53"/>
      <c r="L41" s="71"/>
    </row>
    <row r="42" spans="1:14" ht="20.100000000000001" customHeight="1" x14ac:dyDescent="0.25">
      <c r="L42" s="71"/>
    </row>
    <row r="43" spans="1:14" x14ac:dyDescent="0.25">
      <c r="L43" s="71"/>
    </row>
    <row r="44" spans="1:14" x14ac:dyDescent="0.25">
      <c r="F44" s="80" t="s">
        <v>16</v>
      </c>
      <c r="G44" s="80"/>
      <c r="H44" s="80"/>
      <c r="I44" s="80"/>
      <c r="J44" s="80"/>
      <c r="L44" s="71"/>
    </row>
    <row r="45" spans="1:14" x14ac:dyDescent="0.25">
      <c r="L45" s="71"/>
    </row>
    <row r="46" spans="1:14" x14ac:dyDescent="0.25">
      <c r="E46" t="s">
        <v>10</v>
      </c>
      <c r="L46" s="71"/>
    </row>
    <row r="47" spans="1:14" x14ac:dyDescent="0.25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</row>
    <row r="48" spans="1:14" x14ac:dyDescent="0.25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</row>
    <row r="49" spans="1:12" x14ac:dyDescent="0.25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</row>
    <row r="50" spans="1:12" x14ac:dyDescent="0.2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</row>
  </sheetData>
  <mergeCells count="6">
    <mergeCell ref="F44:J44"/>
    <mergeCell ref="I1:J1"/>
    <mergeCell ref="C19:D19"/>
    <mergeCell ref="H19:I19"/>
    <mergeCell ref="H20:I20"/>
    <mergeCell ref="H21:I21"/>
  </mergeCells>
  <hyperlinks>
    <hyperlink ref="C12" r:id="rId1" xr:uid="{0BFBE42A-57D8-439F-AC53-6DFE30601204}"/>
    <hyperlink ref="C13" r:id="rId2" xr:uid="{D49D54C5-C54D-4ED7-AD98-370CB89DDE38}"/>
  </hyperlinks>
  <pageMargins left="0.25" right="0.25" top="0.75" bottom="0.75" header="0.3" footer="0.3"/>
  <pageSetup paperSize="9" scale="91" orientation="portrait" r:id="rId3"/>
  <ignoredErrors>
    <ignoredError sqref="C11" numberStoredAsText="1"/>
  </ignoredError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B7A0-BF10-4BC8-B5ED-144A44525248}">
  <sheetPr>
    <tabColor theme="2" tint="-9.9978637043366805E-2"/>
    <pageSetUpPr fitToPage="1"/>
  </sheetPr>
  <dimension ref="A1:D47"/>
  <sheetViews>
    <sheetView showGridLines="0" workbookViewId="0">
      <selection activeCell="B29" sqref="B29"/>
    </sheetView>
  </sheetViews>
  <sheetFormatPr defaultRowHeight="15" x14ac:dyDescent="0.25"/>
  <cols>
    <col min="1" max="1" width="12.5703125" customWidth="1"/>
    <col min="2" max="2" width="57.42578125" bestFit="1" customWidth="1"/>
    <col min="3" max="3" width="14" bestFit="1" customWidth="1"/>
  </cols>
  <sheetData>
    <row r="1" spans="1:4" x14ac:dyDescent="0.25">
      <c r="A1" t="s">
        <v>33</v>
      </c>
      <c r="B1" t="s">
        <v>34</v>
      </c>
      <c r="D1" t="s">
        <v>35</v>
      </c>
    </row>
    <row r="2" spans="1:4" x14ac:dyDescent="0.25">
      <c r="A2" s="46">
        <v>44927</v>
      </c>
      <c r="B2" s="47" t="s">
        <v>61</v>
      </c>
      <c r="C2" s="73"/>
      <c r="D2" s="48">
        <v>2</v>
      </c>
    </row>
    <row r="3" spans="1:4" x14ac:dyDescent="0.25">
      <c r="A3" s="46">
        <v>44927</v>
      </c>
      <c r="B3" s="47" t="s">
        <v>62</v>
      </c>
      <c r="C3" s="73"/>
      <c r="D3" s="48">
        <v>2.5</v>
      </c>
    </row>
    <row r="4" spans="1:4" x14ac:dyDescent="0.25">
      <c r="A4" s="46">
        <v>44927</v>
      </c>
      <c r="B4" s="47" t="s">
        <v>63</v>
      </c>
      <c r="C4" s="73"/>
      <c r="D4" s="48">
        <v>2</v>
      </c>
    </row>
    <row r="5" spans="1:4" x14ac:dyDescent="0.25">
      <c r="A5" s="46"/>
      <c r="B5" s="47"/>
      <c r="C5" s="73"/>
      <c r="D5" s="48"/>
    </row>
    <row r="6" spans="1:4" x14ac:dyDescent="0.25">
      <c r="A6" s="46"/>
      <c r="B6" s="47"/>
      <c r="C6" s="73"/>
      <c r="D6" s="48"/>
    </row>
    <row r="7" spans="1:4" x14ac:dyDescent="0.25">
      <c r="A7" s="46"/>
      <c r="B7" s="47"/>
      <c r="C7" s="73"/>
      <c r="D7" s="48"/>
    </row>
    <row r="8" spans="1:4" x14ac:dyDescent="0.25">
      <c r="A8" s="46"/>
      <c r="B8" s="47"/>
      <c r="C8" s="73"/>
      <c r="D8" s="48"/>
    </row>
    <row r="9" spans="1:4" x14ac:dyDescent="0.25">
      <c r="A9" s="46"/>
      <c r="B9" s="47"/>
      <c r="C9" s="73"/>
      <c r="D9" s="48"/>
    </row>
    <row r="10" spans="1:4" x14ac:dyDescent="0.25">
      <c r="A10" s="46"/>
      <c r="B10" s="47"/>
      <c r="C10" s="73"/>
      <c r="D10" s="48"/>
    </row>
    <row r="11" spans="1:4" x14ac:dyDescent="0.25">
      <c r="A11" s="46"/>
      <c r="B11" s="47"/>
      <c r="C11" s="73"/>
      <c r="D11" s="48"/>
    </row>
    <row r="12" spans="1:4" x14ac:dyDescent="0.25">
      <c r="A12" s="46"/>
      <c r="B12" s="47"/>
      <c r="C12" s="73"/>
      <c r="D12" s="48"/>
    </row>
    <row r="13" spans="1:4" x14ac:dyDescent="0.25">
      <c r="A13" s="46"/>
      <c r="B13" s="47"/>
      <c r="C13" s="73"/>
      <c r="D13" s="48"/>
    </row>
    <row r="14" spans="1:4" x14ac:dyDescent="0.25">
      <c r="A14" s="46"/>
      <c r="B14" s="47"/>
      <c r="C14" s="73"/>
      <c r="D14" s="48"/>
    </row>
    <row r="15" spans="1:4" x14ac:dyDescent="0.25">
      <c r="A15" s="46"/>
      <c r="B15" s="47"/>
      <c r="C15" s="73"/>
      <c r="D15" s="48"/>
    </row>
    <row r="16" spans="1:4" x14ac:dyDescent="0.25">
      <c r="A16" s="46"/>
      <c r="B16" s="47"/>
      <c r="C16" s="73"/>
      <c r="D16" s="48"/>
    </row>
    <row r="17" spans="1:4" x14ac:dyDescent="0.25">
      <c r="A17" s="46"/>
      <c r="B17" s="47"/>
      <c r="C17" s="73"/>
      <c r="D17" s="48"/>
    </row>
    <row r="18" spans="1:4" x14ac:dyDescent="0.25">
      <c r="A18" s="46"/>
      <c r="B18" s="47"/>
      <c r="C18" s="73"/>
      <c r="D18" s="48"/>
    </row>
    <row r="19" spans="1:4" x14ac:dyDescent="0.25">
      <c r="A19" s="46"/>
      <c r="B19" s="47"/>
      <c r="C19" s="73"/>
      <c r="D19" s="48"/>
    </row>
    <row r="20" spans="1:4" x14ac:dyDescent="0.25">
      <c r="A20" s="46"/>
      <c r="B20" s="47"/>
      <c r="C20" s="73"/>
      <c r="D20" s="48"/>
    </row>
    <row r="21" spans="1:4" x14ac:dyDescent="0.25">
      <c r="A21" s="46"/>
      <c r="B21" s="47"/>
      <c r="C21" s="73"/>
      <c r="D21" s="48"/>
    </row>
    <row r="22" spans="1:4" x14ac:dyDescent="0.25">
      <c r="A22" s="46"/>
      <c r="B22" s="47"/>
      <c r="C22" s="73"/>
      <c r="D22" s="48"/>
    </row>
    <row r="23" spans="1:4" x14ac:dyDescent="0.25">
      <c r="A23" s="46"/>
      <c r="B23" s="47"/>
      <c r="C23" s="73"/>
      <c r="D23" s="48"/>
    </row>
    <row r="24" spans="1:4" x14ac:dyDescent="0.25">
      <c r="A24" s="46"/>
      <c r="B24" s="47"/>
      <c r="C24" s="73"/>
      <c r="D24" s="48"/>
    </row>
    <row r="25" spans="1:4" x14ac:dyDescent="0.25">
      <c r="A25" s="46"/>
      <c r="B25" s="47"/>
      <c r="C25" s="73"/>
      <c r="D25" s="48"/>
    </row>
    <row r="26" spans="1:4" x14ac:dyDescent="0.25">
      <c r="A26" s="46"/>
      <c r="B26" s="47"/>
      <c r="C26" s="73"/>
      <c r="D26" s="48"/>
    </row>
    <row r="27" spans="1:4" x14ac:dyDescent="0.25">
      <c r="A27" s="46"/>
      <c r="B27" s="47"/>
      <c r="C27" s="73"/>
      <c r="D27" s="48"/>
    </row>
    <row r="28" spans="1:4" x14ac:dyDescent="0.25">
      <c r="A28" s="46"/>
      <c r="B28" s="47"/>
      <c r="C28" s="73"/>
      <c r="D28" s="48"/>
    </row>
    <row r="29" spans="1:4" x14ac:dyDescent="0.25">
      <c r="A29" s="46"/>
      <c r="B29" s="47"/>
      <c r="C29" s="73"/>
      <c r="D29" s="48"/>
    </row>
    <row r="30" spans="1:4" x14ac:dyDescent="0.25">
      <c r="A30" s="46"/>
      <c r="B30" s="47"/>
      <c r="C30" s="73"/>
      <c r="D30" s="48"/>
    </row>
    <row r="31" spans="1:4" x14ac:dyDescent="0.25">
      <c r="A31" s="46"/>
      <c r="B31" s="47"/>
      <c r="C31" s="73"/>
      <c r="D31" s="48"/>
    </row>
    <row r="32" spans="1:4" x14ac:dyDescent="0.25">
      <c r="A32" s="46"/>
      <c r="B32" s="47"/>
      <c r="C32" s="73"/>
      <c r="D32" s="48"/>
    </row>
    <row r="33" spans="1:4" x14ac:dyDescent="0.25">
      <c r="A33" s="46"/>
      <c r="B33" s="47"/>
      <c r="C33" s="73"/>
      <c r="D33" s="48"/>
    </row>
    <row r="34" spans="1:4" x14ac:dyDescent="0.25">
      <c r="A34" s="46"/>
      <c r="B34" s="47"/>
      <c r="C34" s="73"/>
      <c r="D34" s="48"/>
    </row>
    <row r="35" spans="1:4" x14ac:dyDescent="0.25">
      <c r="A35" s="46"/>
      <c r="B35" s="47"/>
      <c r="C35" s="73"/>
      <c r="D35" s="48"/>
    </row>
    <row r="36" spans="1:4" x14ac:dyDescent="0.25">
      <c r="A36" s="46"/>
      <c r="B36" s="47"/>
      <c r="C36" s="73"/>
      <c r="D36" s="48"/>
    </row>
    <row r="37" spans="1:4" x14ac:dyDescent="0.25">
      <c r="A37" s="46"/>
      <c r="B37" s="47"/>
      <c r="C37" s="73"/>
      <c r="D37" s="48"/>
    </row>
    <row r="38" spans="1:4" x14ac:dyDescent="0.25">
      <c r="A38" s="46"/>
      <c r="B38" s="47"/>
      <c r="C38" s="73"/>
      <c r="D38" s="48"/>
    </row>
    <row r="39" spans="1:4" x14ac:dyDescent="0.25">
      <c r="A39" s="46"/>
      <c r="B39" s="47"/>
      <c r="C39" s="73"/>
      <c r="D39" s="48"/>
    </row>
    <row r="40" spans="1:4" x14ac:dyDescent="0.25">
      <c r="A40" s="46"/>
      <c r="B40" s="47"/>
      <c r="C40" s="73"/>
      <c r="D40" s="48"/>
    </row>
    <row r="41" spans="1:4" x14ac:dyDescent="0.25">
      <c r="A41" s="46"/>
      <c r="B41" s="47"/>
      <c r="C41" s="73"/>
      <c r="D41" s="48"/>
    </row>
    <row r="42" spans="1:4" x14ac:dyDescent="0.25">
      <c r="A42" s="46"/>
      <c r="B42" s="47"/>
      <c r="C42" s="73"/>
      <c r="D42" s="48"/>
    </row>
    <row r="43" spans="1:4" x14ac:dyDescent="0.25">
      <c r="A43" s="46"/>
      <c r="B43" s="47"/>
      <c r="C43" s="73"/>
      <c r="D43" s="48"/>
    </row>
    <row r="44" spans="1:4" x14ac:dyDescent="0.25">
      <c r="A44" s="46"/>
      <c r="B44" s="47"/>
      <c r="C44" s="73"/>
      <c r="D44" s="48"/>
    </row>
    <row r="45" spans="1:4" x14ac:dyDescent="0.25">
      <c r="A45" s="46"/>
      <c r="B45" s="47"/>
      <c r="C45" s="73"/>
      <c r="D45" s="48"/>
    </row>
    <row r="46" spans="1:4" x14ac:dyDescent="0.25">
      <c r="A46" s="46"/>
      <c r="B46" s="47"/>
      <c r="C46" s="73"/>
      <c r="D46" s="48"/>
    </row>
    <row r="47" spans="1:4" x14ac:dyDescent="0.25">
      <c r="B47" s="45" t="s">
        <v>36</v>
      </c>
      <c r="C47" s="45"/>
      <c r="D47" s="19">
        <f>SUM(D2:D46)</f>
        <v>6.5</v>
      </c>
    </row>
  </sheetData>
  <conditionalFormatting sqref="A2:A9">
    <cfRule type="expression" dxfId="25" priority="12">
      <formula>$B2="Čt"</formula>
    </cfRule>
    <cfRule type="expression" dxfId="24" priority="13">
      <formula>$B2="Pá"</formula>
    </cfRule>
    <cfRule type="expression" dxfId="23" priority="14">
      <formula>$B2="So"</formula>
    </cfRule>
    <cfRule type="expression" dxfId="22" priority="15">
      <formula>$B2="Ne"</formula>
    </cfRule>
    <cfRule type="expression" dxfId="21" priority="16">
      <formula>$J2="Ne"</formula>
    </cfRule>
  </conditionalFormatting>
  <conditionalFormatting sqref="A2:D46">
    <cfRule type="expression" dxfId="20" priority="1">
      <formula>$B2="Po"</formula>
    </cfRule>
    <cfRule type="expression" dxfId="19" priority="2">
      <formula>$B2="Út"</formula>
    </cfRule>
    <cfRule type="expression" dxfId="18" priority="3">
      <formula>$B2="St"</formula>
    </cfRule>
  </conditionalFormatting>
  <conditionalFormatting sqref="B2:B45">
    <cfRule type="expression" dxfId="17" priority="4">
      <formula>$B2="Čt"</formula>
    </cfRule>
    <cfRule type="expression" dxfId="16" priority="5">
      <formula>$B2="Pá"</formula>
    </cfRule>
    <cfRule type="expression" dxfId="15" priority="6">
      <formula>$B2="So"</formula>
    </cfRule>
    <cfRule type="expression" dxfId="14" priority="7">
      <formula>$B2="Ne"</formula>
    </cfRule>
    <cfRule type="expression" dxfId="13" priority="8">
      <formula>$J2="Ne"</formula>
    </cfRule>
  </conditionalFormatting>
  <conditionalFormatting sqref="B47:C47">
    <cfRule type="expression" dxfId="12" priority="33">
      <formula>$B47="Po"</formula>
    </cfRule>
    <cfRule type="expression" dxfId="11" priority="34">
      <formula>$B47="Út"</formula>
    </cfRule>
    <cfRule type="expression" dxfId="10" priority="35">
      <formula>$B47="St"</formula>
    </cfRule>
    <cfRule type="expression" dxfId="9" priority="36">
      <formula>$B47="Čt"</formula>
    </cfRule>
    <cfRule type="expression" dxfId="8" priority="37">
      <formula>$B47="Pá"</formula>
    </cfRule>
    <cfRule type="expression" dxfId="7" priority="38">
      <formula>$B47="So"</formula>
    </cfRule>
    <cfRule type="expression" dxfId="6" priority="39">
      <formula>$B47="Ne"</formula>
    </cfRule>
    <cfRule type="expression" dxfId="5" priority="40">
      <formula>#REF!="Ne"</formula>
    </cfRule>
  </conditionalFormatting>
  <conditionalFormatting sqref="C2:D45 A10:A45 A46:D46">
    <cfRule type="expression" dxfId="4" priority="20">
      <formula>$B2="Čt"</formula>
    </cfRule>
    <cfRule type="expression" dxfId="3" priority="21">
      <formula>$B2="Pá"</formula>
    </cfRule>
    <cfRule type="expression" dxfId="2" priority="22">
      <formula>$B2="So"</formula>
    </cfRule>
    <cfRule type="expression" dxfId="1" priority="23">
      <formula>$B2="Ne"</formula>
    </cfRule>
    <cfRule type="expression" dxfId="0" priority="24">
      <formula>$F2="Ne"</formula>
    </cfRule>
  </conditionalFormatting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FVneplátce23001</vt:lpstr>
      <vt:lpstr>FVplátce23001</vt:lpstr>
      <vt:lpstr>202301Příloha</vt:lpstr>
      <vt:lpstr>FVneplátce23001!Print_Area</vt:lpstr>
      <vt:lpstr>FVplátce23001!Print_Area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2023-06-03T08:03:56Z</dcterms:created>
  <dcterms:modified xsi:type="dcterms:W3CDTF">2025-03-11T14:18:10Z</dcterms:modified>
</cp:coreProperties>
</file>