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dog9\Desktop\Graduate School\Classes\2020 - Fall\CSCI 5715\Homework\Homework 4\"/>
    </mc:Choice>
  </mc:AlternateContent>
  <xr:revisionPtr revIDLastSave="0" documentId="13_ncr:1_{F2913901-38AA-4174-A752-C77EA06C30C5}" xr6:coauthVersionLast="45" xr6:coauthVersionMax="45" xr10:uidLastSave="{00000000-0000-0000-0000-000000000000}"/>
  <bookViews>
    <workbookView xWindow="18855" yWindow="9000" windowWidth="15240" windowHeight="15060" xr2:uid="{CEC401E6-E8D2-4B61-A918-515D7F4BA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0" i="1" l="1"/>
  <c r="F38" i="1"/>
  <c r="F39" i="1"/>
  <c r="F37" i="1"/>
  <c r="E38" i="1"/>
  <c r="E39" i="1"/>
  <c r="E40" i="1"/>
  <c r="E37" i="1"/>
  <c r="D38" i="1"/>
  <c r="D39" i="1"/>
  <c r="D40" i="1"/>
  <c r="D37" i="1"/>
  <c r="G34" i="1"/>
  <c r="G29" i="1"/>
  <c r="G30" i="1"/>
  <c r="G31" i="1"/>
  <c r="G32" i="1"/>
  <c r="G33" i="1"/>
  <c r="G28" i="1"/>
  <c r="F29" i="1"/>
  <c r="F30" i="1"/>
  <c r="F31" i="1"/>
  <c r="F32" i="1"/>
  <c r="F33" i="1"/>
  <c r="F34" i="1"/>
  <c r="F28" i="1"/>
  <c r="E29" i="1"/>
  <c r="E30" i="1"/>
  <c r="E31" i="1"/>
  <c r="E32" i="1"/>
  <c r="E33" i="1"/>
  <c r="E34" i="1"/>
  <c r="E28" i="1"/>
  <c r="M2" i="1" l="1" a="1"/>
  <c r="M2" i="1" s="1"/>
  <c r="D3" i="1"/>
  <c r="D4" i="1"/>
  <c r="D5" i="1"/>
  <c r="D6" i="1"/>
  <c r="D7" i="1"/>
  <c r="D8" i="1"/>
  <c r="D9" i="1"/>
  <c r="D10" i="1"/>
  <c r="D2" i="1"/>
  <c r="J14" i="1"/>
  <c r="I14" i="1"/>
  <c r="H14" i="1"/>
  <c r="G14" i="1"/>
  <c r="F14" i="1"/>
  <c r="E14" i="1"/>
  <c r="D14" i="1"/>
  <c r="C14" i="1"/>
  <c r="B14" i="1"/>
  <c r="I12" i="1"/>
  <c r="I24" i="1"/>
  <c r="G24" i="1"/>
  <c r="J23" i="1"/>
  <c r="H23" i="1"/>
  <c r="F23" i="1"/>
  <c r="I22" i="1"/>
  <c r="E22" i="1"/>
  <c r="J21" i="1"/>
  <c r="F21" i="1"/>
  <c r="D21" i="1"/>
  <c r="I20" i="1"/>
  <c r="G20" i="1"/>
  <c r="E20" i="1"/>
  <c r="C20" i="1"/>
  <c r="H19" i="1"/>
  <c r="F19" i="1"/>
  <c r="B19" i="1"/>
  <c r="G18" i="1"/>
  <c r="C18" i="1"/>
  <c r="F17" i="1"/>
  <c r="D17" i="1"/>
  <c r="E16" i="1"/>
  <c r="C16" i="1"/>
  <c r="B17" i="1"/>
  <c r="C12" i="1"/>
  <c r="G2" i="1"/>
  <c r="G1" i="1"/>
  <c r="J12" i="1" s="1"/>
  <c r="D12" i="1" l="1"/>
  <c r="C6" i="1"/>
  <c r="F12" i="1"/>
  <c r="C9" i="1"/>
  <c r="C7" i="1"/>
  <c r="G12" i="1"/>
  <c r="C4" i="1"/>
  <c r="H12" i="1"/>
  <c r="C5" i="1"/>
  <c r="C2" i="1"/>
  <c r="C3" i="1"/>
  <c r="C8" i="1"/>
  <c r="E12" i="1"/>
  <c r="C10" i="1"/>
  <c r="B12" i="1"/>
  <c r="L2" i="1" s="1" a="1"/>
  <c r="L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<sst xmlns="http://schemas.openxmlformats.org/spreadsheetml/2006/main" count="91" uniqueCount="40">
  <si>
    <t>Cell</t>
  </si>
  <si>
    <t>Value</t>
  </si>
  <si>
    <t>A</t>
  </si>
  <si>
    <t>B</t>
  </si>
  <si>
    <t>D</t>
  </si>
  <si>
    <t>C</t>
  </si>
  <si>
    <t>E</t>
  </si>
  <si>
    <t>F</t>
  </si>
  <si>
    <t>G</t>
  </si>
  <si>
    <t>H</t>
  </si>
  <si>
    <t>I</t>
  </si>
  <si>
    <t>Mean</t>
  </si>
  <si>
    <t>Std. Dev</t>
  </si>
  <si>
    <t>z</t>
  </si>
  <si>
    <t>z_T</t>
  </si>
  <si>
    <t>z'</t>
  </si>
  <si>
    <t>z'_T</t>
  </si>
  <si>
    <t>I'</t>
  </si>
  <si>
    <t>Start</t>
  </si>
  <si>
    <t>End</t>
  </si>
  <si>
    <t>Weight</t>
  </si>
  <si>
    <t>Activities</t>
  </si>
  <si>
    <t>Density Ratio</t>
  </si>
  <si>
    <t>Inside Density</t>
  </si>
  <si>
    <t>Outside Density</t>
  </si>
  <si>
    <t>Total Weight</t>
  </si>
  <si>
    <t>Total Activities</t>
  </si>
  <si>
    <t>N1</t>
  </si>
  <si>
    <t>N2</t>
  </si>
  <si>
    <t>N3</t>
  </si>
  <si>
    <t>N4</t>
  </si>
  <si>
    <t>N5</t>
  </si>
  <si>
    <t>N6</t>
  </si>
  <si>
    <t>N7</t>
  </si>
  <si>
    <t>N8</t>
  </si>
  <si>
    <t>Path</t>
  </si>
  <si>
    <t>1.2.5</t>
  </si>
  <si>
    <t>1.4.5</t>
  </si>
  <si>
    <t>1.2.3.6.5</t>
  </si>
  <si>
    <t>1.2.3.6.8.7.5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</si>
</sst>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62A2-1D9A-42F8-9BEC-C0828852318F}">
  <dimension ref="A1:M40"/>
  <sheetViews>
    <sheetView tabSelected="1" topLeftCell="A19" workbookViewId="0">
      <selection activeCell="C46" sqref="C4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14</v>
      </c>
      <c r="D1" t="s">
        <v>16</v>
      </c>
      <c r="F1" t="s">
        <v>11</v>
      </c>
      <c r="G1">
        <f>AVERAGE(B2:B10)</f>
        <v>37.444444444444443</v>
      </c>
      <c r="L1" t="s">
        <v>10</v>
      </c>
      <c r="M1" t="s">
        <v>17</v>
      </c>
    </row>
    <row r="2" spans="1:13" x14ac:dyDescent="0.25">
      <c r="A2" t="s">
        <v>2</v>
      </c>
      <c r="B2">
        <v>42</v>
      </c>
      <c r="C2">
        <f>B2-$G$1</f>
        <v>4.5555555555555571</v>
      </c>
      <c r="D2">
        <f>(B2-$G$1)/$G$2</f>
        <v>1.0443529838645214</v>
      </c>
      <c r="F2" t="s">
        <v>12</v>
      </c>
      <c r="G2">
        <f>STDEV(B2:B10)</f>
        <v>4.3620841094341394</v>
      </c>
      <c r="L2" cm="1">
        <f t="array" ref="L2">MMULT(MMULT(B12:J12,B16:J24),C2:C10)/MMULT(B12:J12,C2:C10)</f>
        <v>-0.26824817518248179</v>
      </c>
      <c r="M2" cm="1">
        <f t="array" ref="M2">MMULT(MMULT(B14:J14,B16:J24),D2:D10)/MMULT(B14:J14,D2:D10)</f>
        <v>-0.26824817518248184</v>
      </c>
    </row>
    <row r="3" spans="1:13" x14ac:dyDescent="0.25">
      <c r="A3" t="s">
        <v>3</v>
      </c>
      <c r="B3">
        <v>40</v>
      </c>
      <c r="C3">
        <f>B3-$G$1</f>
        <v>2.5555555555555571</v>
      </c>
      <c r="D3">
        <f t="shared" ref="D3:D10" si="0">(B3-$G$1)/$G$2</f>
        <v>0.58585655192399999</v>
      </c>
    </row>
    <row r="4" spans="1:13" x14ac:dyDescent="0.25">
      <c r="A4" t="s">
        <v>5</v>
      </c>
      <c r="B4">
        <v>36</v>
      </c>
      <c r="C4">
        <f>B4-$G$1</f>
        <v>-1.4444444444444429</v>
      </c>
      <c r="D4">
        <f t="shared" si="0"/>
        <v>-0.33113631195704291</v>
      </c>
    </row>
    <row r="5" spans="1:13" x14ac:dyDescent="0.25">
      <c r="A5" t="s">
        <v>4</v>
      </c>
      <c r="B5">
        <v>38</v>
      </c>
      <c r="C5">
        <f>B5-$G$1</f>
        <v>0.55555555555555713</v>
      </c>
      <c r="D5">
        <f t="shared" si="0"/>
        <v>0.12736011998347854</v>
      </c>
    </row>
    <row r="6" spans="1:13" x14ac:dyDescent="0.25">
      <c r="A6" t="s">
        <v>6</v>
      </c>
      <c r="B6">
        <v>36</v>
      </c>
      <c r="C6">
        <f>B6-$G$1</f>
        <v>-1.4444444444444429</v>
      </c>
      <c r="D6">
        <f t="shared" si="0"/>
        <v>-0.33113631195704291</v>
      </c>
    </row>
    <row r="7" spans="1:13" x14ac:dyDescent="0.25">
      <c r="A7" t="s">
        <v>7</v>
      </c>
      <c r="B7">
        <v>31</v>
      </c>
      <c r="C7">
        <f>B7-$G$1</f>
        <v>-6.4444444444444429</v>
      </c>
      <c r="D7">
        <f t="shared" si="0"/>
        <v>-1.4773773918083466</v>
      </c>
    </row>
    <row r="8" spans="1:13" x14ac:dyDescent="0.25">
      <c r="A8" t="s">
        <v>8</v>
      </c>
      <c r="B8">
        <v>36</v>
      </c>
      <c r="C8">
        <f>B8-$G$1</f>
        <v>-1.4444444444444429</v>
      </c>
      <c r="D8">
        <f t="shared" si="0"/>
        <v>-0.33113631195704291</v>
      </c>
    </row>
    <row r="9" spans="1:13" x14ac:dyDescent="0.25">
      <c r="A9" t="s">
        <v>9</v>
      </c>
      <c r="B9">
        <v>33</v>
      </c>
      <c r="C9">
        <f>B9-$G$1</f>
        <v>-4.4444444444444429</v>
      </c>
      <c r="D9">
        <f t="shared" si="0"/>
        <v>-1.018880959867825</v>
      </c>
    </row>
    <row r="10" spans="1:13" x14ac:dyDescent="0.25">
      <c r="A10" t="s">
        <v>10</v>
      </c>
      <c r="B10">
        <v>45</v>
      </c>
      <c r="C10">
        <f>B10-$G$1</f>
        <v>7.5555555555555571</v>
      </c>
      <c r="D10">
        <f t="shared" si="0"/>
        <v>1.7320976317753036</v>
      </c>
    </row>
    <row r="11" spans="1:13" x14ac:dyDescent="0.25">
      <c r="A11" t="s">
        <v>0</v>
      </c>
      <c r="B11" t="s">
        <v>2</v>
      </c>
      <c r="C11" t="s">
        <v>3</v>
      </c>
      <c r="D11" t="s">
        <v>5</v>
      </c>
      <c r="E11" t="s">
        <v>4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</row>
    <row r="12" spans="1:13" x14ac:dyDescent="0.25">
      <c r="A12" t="s">
        <v>13</v>
      </c>
      <c r="B12">
        <f>B2-$G$1</f>
        <v>4.5555555555555571</v>
      </c>
      <c r="C12">
        <f>B3-$G$1</f>
        <v>2.5555555555555571</v>
      </c>
      <c r="D12">
        <f>B4-$G$1</f>
        <v>-1.4444444444444429</v>
      </c>
      <c r="E12">
        <f>B5-$G$1</f>
        <v>0.55555555555555713</v>
      </c>
      <c r="F12">
        <f>B6-$G$1</f>
        <v>-1.4444444444444429</v>
      </c>
      <c r="G12">
        <f>B7-$G$1</f>
        <v>-6.4444444444444429</v>
      </c>
      <c r="H12">
        <f>B8-$G$1</f>
        <v>-1.4444444444444429</v>
      </c>
      <c r="I12">
        <f>B9-$G$1</f>
        <v>-4.4444444444444429</v>
      </c>
      <c r="J12">
        <f>B10-$G$1</f>
        <v>7.5555555555555571</v>
      </c>
    </row>
    <row r="13" spans="1:13" x14ac:dyDescent="0.25">
      <c r="A13" t="s">
        <v>0</v>
      </c>
      <c r="B13" t="s">
        <v>2</v>
      </c>
      <c r="C13" t="s">
        <v>3</v>
      </c>
      <c r="D13" t="s">
        <v>5</v>
      </c>
      <c r="E13" t="s">
        <v>4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</row>
    <row r="14" spans="1:13" x14ac:dyDescent="0.25">
      <c r="A14" t="s">
        <v>15</v>
      </c>
      <c r="B14">
        <f>(B2-$G$1)/$G$2</f>
        <v>1.0443529838645214</v>
      </c>
      <c r="C14">
        <f>(B3-$G$1)/$G$2</f>
        <v>0.58585655192399999</v>
      </c>
      <c r="D14">
        <f>(B4-$G$1)/$G$2</f>
        <v>-0.33113631195704291</v>
      </c>
      <c r="E14">
        <f>(B5-$G$1)/$G$2</f>
        <v>0.12736011998347854</v>
      </c>
      <c r="F14">
        <f>(B6-$G$1)/$G$2</f>
        <v>-0.33113631195704291</v>
      </c>
      <c r="G14">
        <f>(B7-$G$1)/$G$2</f>
        <v>-1.4773773918083466</v>
      </c>
      <c r="H14">
        <f>(B8-$G$1)/$G$2</f>
        <v>-0.33113631195704291</v>
      </c>
      <c r="I14">
        <f>(B9-$G$1)/$G$2</f>
        <v>-1.018880959867825</v>
      </c>
      <c r="J14">
        <f>(B10-$G$1)/$G$2</f>
        <v>1.7320976317753036</v>
      </c>
    </row>
    <row r="15" spans="1:13" x14ac:dyDescent="0.25">
      <c r="A15" t="s">
        <v>0</v>
      </c>
      <c r="B15" t="s">
        <v>2</v>
      </c>
      <c r="C15" t="s">
        <v>3</v>
      </c>
      <c r="D15" t="s">
        <v>5</v>
      </c>
      <c r="E15" t="s">
        <v>4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</row>
    <row r="16" spans="1:13" x14ac:dyDescent="0.25">
      <c r="A16" t="s">
        <v>2</v>
      </c>
      <c r="B16">
        <v>0</v>
      </c>
      <c r="C16" s="1">
        <f>1/2</f>
        <v>0.5</v>
      </c>
      <c r="D16">
        <v>0</v>
      </c>
      <c r="E16">
        <f>1/2</f>
        <v>0.5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3</v>
      </c>
      <c r="B17">
        <f>1/3</f>
        <v>0.33333333333333331</v>
      </c>
      <c r="C17">
        <v>0</v>
      </c>
      <c r="D17">
        <f>1/3</f>
        <v>0.33333333333333331</v>
      </c>
      <c r="E17">
        <v>0</v>
      </c>
      <c r="F17">
        <f>1/3</f>
        <v>0.33333333333333331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5</v>
      </c>
      <c r="B18">
        <v>0</v>
      </c>
      <c r="C18">
        <f>1/2</f>
        <v>0.5</v>
      </c>
      <c r="D18">
        <v>0</v>
      </c>
      <c r="E18">
        <v>0</v>
      </c>
      <c r="F18">
        <v>0</v>
      </c>
      <c r="G18">
        <f>1/2</f>
        <v>0.5</v>
      </c>
      <c r="H18">
        <v>0</v>
      </c>
      <c r="I18">
        <v>0</v>
      </c>
      <c r="J18">
        <v>0</v>
      </c>
    </row>
    <row r="19" spans="1:10" x14ac:dyDescent="0.25">
      <c r="A19" t="s">
        <v>4</v>
      </c>
      <c r="B19">
        <f>1/3</f>
        <v>0.33333333333333331</v>
      </c>
      <c r="C19">
        <v>0</v>
      </c>
      <c r="D19">
        <v>0</v>
      </c>
      <c r="E19">
        <v>0</v>
      </c>
      <c r="F19">
        <f>1/3</f>
        <v>0.33333333333333331</v>
      </c>
      <c r="G19">
        <v>0</v>
      </c>
      <c r="H19">
        <f>1/3</f>
        <v>0.33333333333333331</v>
      </c>
      <c r="I19">
        <v>0</v>
      </c>
      <c r="J19">
        <v>0</v>
      </c>
    </row>
    <row r="20" spans="1:10" x14ac:dyDescent="0.25">
      <c r="A20" t="s">
        <v>6</v>
      </c>
      <c r="B20">
        <v>0</v>
      </c>
      <c r="C20">
        <f>1/4</f>
        <v>0.25</v>
      </c>
      <c r="D20">
        <v>0</v>
      </c>
      <c r="E20">
        <f>1/4</f>
        <v>0.25</v>
      </c>
      <c r="F20">
        <v>0</v>
      </c>
      <c r="G20">
        <f>1/4</f>
        <v>0.25</v>
      </c>
      <c r="H20">
        <v>0</v>
      </c>
      <c r="I20">
        <f>1/4</f>
        <v>0.25</v>
      </c>
      <c r="J20">
        <v>0</v>
      </c>
    </row>
    <row r="21" spans="1:10" x14ac:dyDescent="0.25">
      <c r="A21" t="s">
        <v>7</v>
      </c>
      <c r="B21">
        <v>0</v>
      </c>
      <c r="C21">
        <v>0</v>
      </c>
      <c r="D21">
        <f>1/3</f>
        <v>0.33333333333333331</v>
      </c>
      <c r="E21">
        <v>0</v>
      </c>
      <c r="F21">
        <f>1/3</f>
        <v>0.33333333333333331</v>
      </c>
      <c r="G21">
        <v>0</v>
      </c>
      <c r="H21">
        <v>0</v>
      </c>
      <c r="I21">
        <v>0</v>
      </c>
      <c r="J21">
        <f>1/3</f>
        <v>0.33333333333333331</v>
      </c>
    </row>
    <row r="22" spans="1:10" x14ac:dyDescent="0.25">
      <c r="A22" t="s">
        <v>8</v>
      </c>
      <c r="B22">
        <v>0</v>
      </c>
      <c r="C22">
        <v>0</v>
      </c>
      <c r="D22">
        <v>0</v>
      </c>
      <c r="E22">
        <f>1/2</f>
        <v>0.5</v>
      </c>
      <c r="F22">
        <v>0</v>
      </c>
      <c r="G22">
        <v>0</v>
      </c>
      <c r="H22">
        <v>0</v>
      </c>
      <c r="I22">
        <f>1/2</f>
        <v>0.5</v>
      </c>
      <c r="J22">
        <v>0</v>
      </c>
    </row>
    <row r="23" spans="1:10" x14ac:dyDescent="0.25">
      <c r="A23" t="s">
        <v>9</v>
      </c>
      <c r="B23">
        <v>0</v>
      </c>
      <c r="C23">
        <v>0</v>
      </c>
      <c r="D23">
        <v>0</v>
      </c>
      <c r="E23">
        <v>0</v>
      </c>
      <c r="F23">
        <f>1/3</f>
        <v>0.33333333333333331</v>
      </c>
      <c r="G23">
        <v>0</v>
      </c>
      <c r="H23">
        <f>1/3</f>
        <v>0.33333333333333331</v>
      </c>
      <c r="I23">
        <v>0</v>
      </c>
      <c r="J23">
        <f>1/3</f>
        <v>0.33333333333333331</v>
      </c>
    </row>
    <row r="24" spans="1:10" x14ac:dyDescent="0.25">
      <c r="A24" t="s">
        <v>10</v>
      </c>
      <c r="B24">
        <v>0</v>
      </c>
      <c r="C24">
        <v>0</v>
      </c>
      <c r="D24">
        <v>0</v>
      </c>
      <c r="E24">
        <v>0</v>
      </c>
      <c r="F24">
        <v>0</v>
      </c>
      <c r="G24">
        <f>1/2</f>
        <v>0.5</v>
      </c>
      <c r="H24">
        <v>0</v>
      </c>
      <c r="I24">
        <f>1/2</f>
        <v>0.5</v>
      </c>
      <c r="J24">
        <v>0</v>
      </c>
    </row>
    <row r="27" spans="1:10" x14ac:dyDescent="0.25">
      <c r="A27" t="s">
        <v>18</v>
      </c>
      <c r="B27" t="s">
        <v>19</v>
      </c>
      <c r="C27" t="s">
        <v>20</v>
      </c>
      <c r="D27" t="s">
        <v>21</v>
      </c>
      <c r="E27" t="s">
        <v>23</v>
      </c>
      <c r="F27" t="s">
        <v>24</v>
      </c>
      <c r="G27" t="s">
        <v>22</v>
      </c>
      <c r="I27" t="s">
        <v>25</v>
      </c>
      <c r="J27">
        <v>16</v>
      </c>
    </row>
    <row r="28" spans="1:10" x14ac:dyDescent="0.25">
      <c r="A28" t="s">
        <v>27</v>
      </c>
      <c r="B28" t="s">
        <v>28</v>
      </c>
      <c r="C28">
        <v>1</v>
      </c>
      <c r="D28">
        <v>2</v>
      </c>
      <c r="E28">
        <f>D28/C28</f>
        <v>2</v>
      </c>
      <c r="F28">
        <f>($J$28-D28)/($J$27-C28)</f>
        <v>0.53333333333333333</v>
      </c>
      <c r="G28">
        <f>E28/F28</f>
        <v>3.75</v>
      </c>
      <c r="I28" t="s">
        <v>26</v>
      </c>
      <c r="J28">
        <v>10</v>
      </c>
    </row>
    <row r="29" spans="1:10" x14ac:dyDescent="0.25">
      <c r="A29" t="s">
        <v>27</v>
      </c>
      <c r="B29" t="s">
        <v>29</v>
      </c>
      <c r="C29">
        <v>2</v>
      </c>
      <c r="D29">
        <v>5</v>
      </c>
      <c r="E29">
        <f t="shared" ref="E29:E34" si="1">D29/C29</f>
        <v>2.5</v>
      </c>
      <c r="F29">
        <f t="shared" ref="F29:F34" si="2">($J$28-D29)/($J$27-C29)</f>
        <v>0.35714285714285715</v>
      </c>
      <c r="G29">
        <f t="shared" ref="G29:G34" si="3">E29/F29</f>
        <v>7</v>
      </c>
    </row>
    <row r="30" spans="1:10" x14ac:dyDescent="0.25">
      <c r="A30" t="s">
        <v>27</v>
      </c>
      <c r="B30" t="s">
        <v>30</v>
      </c>
      <c r="C30">
        <v>2</v>
      </c>
      <c r="D30">
        <v>0</v>
      </c>
      <c r="E30">
        <f t="shared" si="1"/>
        <v>0</v>
      </c>
      <c r="F30">
        <f t="shared" si="2"/>
        <v>0.7142857142857143</v>
      </c>
      <c r="G30">
        <f t="shared" si="3"/>
        <v>0</v>
      </c>
    </row>
    <row r="31" spans="1:10" x14ac:dyDescent="0.25">
      <c r="A31" t="s">
        <v>27</v>
      </c>
      <c r="B31" t="s">
        <v>31</v>
      </c>
      <c r="C31">
        <v>4</v>
      </c>
      <c r="D31">
        <v>2</v>
      </c>
      <c r="E31">
        <f t="shared" si="1"/>
        <v>0.5</v>
      </c>
      <c r="F31">
        <f t="shared" si="2"/>
        <v>0.66666666666666663</v>
      </c>
      <c r="G31">
        <f t="shared" si="3"/>
        <v>0.75</v>
      </c>
    </row>
    <row r="32" spans="1:10" x14ac:dyDescent="0.25">
      <c r="A32" t="s">
        <v>27</v>
      </c>
      <c r="B32" t="s">
        <v>32</v>
      </c>
      <c r="C32">
        <v>3</v>
      </c>
      <c r="D32">
        <v>6</v>
      </c>
      <c r="E32">
        <f t="shared" si="1"/>
        <v>2</v>
      </c>
      <c r="F32">
        <f t="shared" si="2"/>
        <v>0.30769230769230771</v>
      </c>
      <c r="G32">
        <f t="shared" si="3"/>
        <v>6.5</v>
      </c>
    </row>
    <row r="33" spans="1:7" x14ac:dyDescent="0.25">
      <c r="A33" t="s">
        <v>27</v>
      </c>
      <c r="B33" t="s">
        <v>33</v>
      </c>
      <c r="C33">
        <v>5</v>
      </c>
      <c r="D33">
        <v>3</v>
      </c>
      <c r="E33">
        <f t="shared" si="1"/>
        <v>0.6</v>
      </c>
      <c r="F33">
        <f t="shared" si="2"/>
        <v>0.63636363636363635</v>
      </c>
      <c r="G33">
        <f t="shared" si="3"/>
        <v>0.94285714285714284</v>
      </c>
    </row>
    <row r="34" spans="1:7" x14ac:dyDescent="0.25">
      <c r="A34" t="s">
        <v>27</v>
      </c>
      <c r="B34" t="s">
        <v>34</v>
      </c>
      <c r="C34">
        <v>4</v>
      </c>
      <c r="D34">
        <v>6</v>
      </c>
      <c r="E34">
        <f t="shared" si="1"/>
        <v>1.5</v>
      </c>
      <c r="F34">
        <f t="shared" si="2"/>
        <v>0.33333333333333331</v>
      </c>
      <c r="G34">
        <f t="shared" si="3"/>
        <v>4.5</v>
      </c>
    </row>
    <row r="36" spans="1:7" x14ac:dyDescent="0.25">
      <c r="A36" t="s">
        <v>35</v>
      </c>
      <c r="B36" t="s">
        <v>20</v>
      </c>
      <c r="C36" t="s">
        <v>21</v>
      </c>
      <c r="D36" t="s">
        <v>23</v>
      </c>
      <c r="E36" t="s">
        <v>24</v>
      </c>
      <c r="F36" t="s">
        <v>22</v>
      </c>
    </row>
    <row r="37" spans="1:7" x14ac:dyDescent="0.25">
      <c r="A37" t="s">
        <v>36</v>
      </c>
      <c r="B37">
        <v>4</v>
      </c>
      <c r="C37">
        <v>2</v>
      </c>
      <c r="D37">
        <f>C37/B37</f>
        <v>0.5</v>
      </c>
      <c r="E37">
        <f>($J$28-C37)/($J$27-B37)</f>
        <v>0.66666666666666663</v>
      </c>
      <c r="F37">
        <f>D37/E37</f>
        <v>0.75</v>
      </c>
    </row>
    <row r="38" spans="1:7" x14ac:dyDescent="0.25">
      <c r="A38" t="s">
        <v>37</v>
      </c>
      <c r="B38">
        <v>4</v>
      </c>
      <c r="C38">
        <v>1</v>
      </c>
      <c r="D38">
        <f t="shared" ref="D38:D40" si="4">C38/B38</f>
        <v>0.25</v>
      </c>
      <c r="E38">
        <f t="shared" ref="E38:E40" si="5">($J$28-C38)/($J$27-B38)</f>
        <v>0.75</v>
      </c>
      <c r="F38">
        <f t="shared" ref="F38:F40" si="6">D38/E38</f>
        <v>0.33333333333333331</v>
      </c>
    </row>
    <row r="39" spans="1:7" x14ac:dyDescent="0.25">
      <c r="A39" t="s">
        <v>38</v>
      </c>
      <c r="B39">
        <v>5</v>
      </c>
      <c r="C39">
        <v>6</v>
      </c>
      <c r="D39">
        <f t="shared" si="4"/>
        <v>1.2</v>
      </c>
      <c r="E39">
        <f t="shared" si="5"/>
        <v>0.36363636363636365</v>
      </c>
      <c r="F39">
        <f t="shared" si="6"/>
        <v>3.3</v>
      </c>
    </row>
    <row r="40" spans="1:7" x14ac:dyDescent="0.25">
      <c r="A40" t="s">
        <v>39</v>
      </c>
      <c r="B40">
        <v>7</v>
      </c>
      <c r="C40">
        <v>9</v>
      </c>
      <c r="D40">
        <f t="shared" si="4"/>
        <v>1.2857142857142858</v>
      </c>
      <c r="E40">
        <f t="shared" si="5"/>
        <v>0.1111111111111111</v>
      </c>
      <c r="F40">
        <f t="shared" si="6"/>
        <v>11.571428571428573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Eagon</dc:creator>
  <cp:lastModifiedBy>Matthew Eagon</cp:lastModifiedBy>
  <dcterms:created xsi:type="dcterms:W3CDTF">2020-11-30T17:33:05Z</dcterms:created>
  <dcterms:modified xsi:type="dcterms:W3CDTF">2020-12-01T06:03:54Z</dcterms:modified>
</cp:coreProperties>
</file>