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b30c35e24e816a/Документы/GitHub/ParaDIS/results/"/>
    </mc:Choice>
  </mc:AlternateContent>
  <xr:revisionPtr revIDLastSave="55" documentId="13_ncr:1_{284B29B3-E86C-47B0-B55A-85F868949C2A}" xr6:coauthVersionLast="47" xr6:coauthVersionMax="47" xr10:uidLastSave="{D5F8B9FA-FC48-4BF4-8450-381220209513}"/>
  <bookViews>
    <workbookView xWindow="-108" yWindow="-108" windowWidth="23256" windowHeight="12456" xr2:uid="{652830A2-7AE8-4A1B-B7C6-41D38EC7B5AA}"/>
  </bookViews>
  <sheets>
    <sheet name="ParaDI_and_orbits" sheetId="1" r:id="rId1"/>
    <sheet name="RT percent by steps" sheetId="3" r:id="rId2"/>
    <sheet name="NN algorithms" sheetId="2" r:id="rId3"/>
    <sheet name="Percent DTW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16" i="1"/>
  <c r="J15" i="1"/>
  <c r="J14" i="1"/>
  <c r="J13" i="1"/>
  <c r="J12" i="1"/>
  <c r="J11" i="1"/>
  <c r="J24" i="1"/>
  <c r="J23" i="1"/>
  <c r="J22" i="1"/>
  <c r="J21" i="1"/>
  <c r="J20" i="1"/>
  <c r="J19" i="1"/>
  <c r="J32" i="1"/>
  <c r="J31" i="1"/>
  <c r="J30" i="1"/>
  <c r="J29" i="1"/>
  <c r="J28" i="1"/>
  <c r="J27" i="1"/>
  <c r="J40" i="1"/>
  <c r="J39" i="1"/>
  <c r="J38" i="1"/>
  <c r="J37" i="1"/>
  <c r="J36" i="1"/>
  <c r="J35" i="1"/>
  <c r="J48" i="1"/>
  <c r="J47" i="1"/>
  <c r="J46" i="1"/>
  <c r="J45" i="1"/>
  <c r="J44" i="1"/>
  <c r="J43" i="1"/>
  <c r="J56" i="1"/>
  <c r="J55" i="1"/>
  <c r="J54" i="1"/>
  <c r="J53" i="1"/>
  <c r="J52" i="1"/>
  <c r="J51" i="1"/>
  <c r="J64" i="1"/>
  <c r="J63" i="1"/>
  <c r="J62" i="1"/>
  <c r="J61" i="1"/>
  <c r="J60" i="1"/>
  <c r="J59" i="1"/>
  <c r="J72" i="1"/>
  <c r="J71" i="1"/>
  <c r="J70" i="1"/>
  <c r="J69" i="1"/>
  <c r="J68" i="1"/>
  <c r="J67" i="1"/>
  <c r="J80" i="1"/>
  <c r="J79" i="1"/>
  <c r="J78" i="1"/>
  <c r="J77" i="1"/>
  <c r="J76" i="1"/>
  <c r="J75" i="1"/>
  <c r="J95" i="1"/>
  <c r="J94" i="1"/>
  <c r="J93" i="1"/>
  <c r="J92" i="1"/>
  <c r="J91" i="1"/>
  <c r="J83" i="1"/>
  <c r="J87" i="1"/>
  <c r="J86" i="1"/>
  <c r="J85" i="1"/>
  <c r="J84" i="1"/>
  <c r="G5" i="2"/>
  <c r="J18" i="2"/>
  <c r="G18" i="2"/>
  <c r="J17" i="2"/>
  <c r="G17" i="2"/>
  <c r="J15" i="2"/>
  <c r="G15" i="2"/>
  <c r="J14" i="2"/>
  <c r="G14" i="2"/>
  <c r="J13" i="2"/>
  <c r="G13" i="2"/>
  <c r="J11" i="2"/>
  <c r="G11" i="2"/>
  <c r="G6" i="2"/>
  <c r="G7" i="2"/>
  <c r="G9" i="2"/>
  <c r="G10" i="2"/>
  <c r="G19" i="2"/>
  <c r="G21" i="2"/>
  <c r="G22" i="2"/>
  <c r="G23" i="2"/>
  <c r="G25" i="2"/>
  <c r="G26" i="2"/>
  <c r="G27" i="2"/>
  <c r="G29" i="2"/>
  <c r="G30" i="2"/>
  <c r="G31" i="2"/>
  <c r="G33" i="2"/>
  <c r="G34" i="2"/>
  <c r="G35" i="2"/>
  <c r="G37" i="2"/>
  <c r="G38" i="2"/>
  <c r="G39" i="2"/>
  <c r="G41" i="2"/>
  <c r="G42" i="2"/>
  <c r="G43" i="2"/>
  <c r="G45" i="2"/>
  <c r="G46" i="2"/>
  <c r="G47" i="2"/>
  <c r="G49" i="2"/>
  <c r="G50" i="2"/>
  <c r="G3" i="2"/>
  <c r="J50" i="2"/>
  <c r="J49" i="2"/>
  <c r="J47" i="2"/>
  <c r="J46" i="2"/>
  <c r="J45" i="2"/>
  <c r="J43" i="2"/>
  <c r="J42" i="2"/>
  <c r="J41" i="2"/>
  <c r="J39" i="2"/>
  <c r="J38" i="2"/>
  <c r="J37" i="2"/>
  <c r="J35" i="2"/>
  <c r="J34" i="2"/>
  <c r="J33" i="2"/>
  <c r="J31" i="2"/>
  <c r="J30" i="2"/>
  <c r="J29" i="2"/>
  <c r="J27" i="2"/>
  <c r="J26" i="2"/>
  <c r="J25" i="2"/>
  <c r="J23" i="2"/>
  <c r="J22" i="2"/>
  <c r="J21" i="2"/>
  <c r="J19" i="2"/>
  <c r="J10" i="2"/>
  <c r="J9" i="2"/>
  <c r="J7" i="2"/>
  <c r="J6" i="2"/>
  <c r="J5" i="2"/>
  <c r="J3" i="2"/>
</calcChain>
</file>

<file path=xl/sharedStrings.xml><?xml version="1.0" encoding="utf-8"?>
<sst xmlns="http://schemas.openxmlformats.org/spreadsheetml/2006/main" count="573" uniqueCount="59">
  <si>
    <t>RMSE</t>
  </si>
  <si>
    <t>ORBITS (k=2)</t>
  </si>
  <si>
    <t>ORBITS (k=3)</t>
  </si>
  <si>
    <t>SPIRIT</t>
  </si>
  <si>
    <t>TKCM</t>
  </si>
  <si>
    <t>OGD-Impute</t>
  </si>
  <si>
    <t>SAGE</t>
  </si>
  <si>
    <t>dataset</t>
  </si>
  <si>
    <t>ref_ts</t>
  </si>
  <si>
    <t>d_par</t>
  </si>
  <si>
    <t>RT</t>
  </si>
  <si>
    <t>min</t>
  </si>
  <si>
    <t>full</t>
  </si>
  <si>
    <t>Chlorine</t>
  </si>
  <si>
    <t>BAFU</t>
  </si>
  <si>
    <t>MAREL</t>
  </si>
  <si>
    <t>MADRID</t>
  </si>
  <si>
    <t>Climate</t>
  </si>
  <si>
    <t>algoritm</t>
  </si>
  <si>
    <t>Walkrun</t>
  </si>
  <si>
    <t>RMSE_norm</t>
  </si>
  <si>
    <t>std</t>
  </si>
  <si>
    <t>mean</t>
  </si>
  <si>
    <t>RMSE_norm_restored</t>
  </si>
  <si>
    <t>RT_norm</t>
  </si>
  <si>
    <t>BRITS</t>
  </si>
  <si>
    <t>MRNN</t>
  </si>
  <si>
    <t>SAITS</t>
  </si>
  <si>
    <t>Transformer</t>
  </si>
  <si>
    <t>RT_full</t>
  </si>
  <si>
    <t>RT_test_full</t>
  </si>
  <si>
    <t>RT_test_1point</t>
  </si>
  <si>
    <t>impute_points</t>
  </si>
  <si>
    <t>RT_train</t>
  </si>
  <si>
    <t>Run time, ms</t>
  </si>
  <si>
    <t>LB_RT_GPU</t>
  </si>
  <si>
    <t>LB_RT_GPU_A100</t>
  </si>
  <si>
    <t>LB_RT_GPU_V100</t>
  </si>
  <si>
    <t>LB_RT_GPU_A30</t>
  </si>
  <si>
    <t>chlorine</t>
  </si>
  <si>
    <t>bafu</t>
  </si>
  <si>
    <t>climate</t>
  </si>
  <si>
    <t>madrid</t>
  </si>
  <si>
    <t>marel</t>
  </si>
  <si>
    <t>ParaDIS CPU</t>
  </si>
  <si>
    <t>ParaDIS CPU+GPU</t>
  </si>
  <si>
    <t>Pruned</t>
  </si>
  <si>
    <t>DTW calculated</t>
  </si>
  <si>
    <t>columns min+max refTS, 10% impute values</t>
  </si>
  <si>
    <t>Z-normalization</t>
  </si>
  <si>
    <t>Calculation of LBs</t>
  </si>
  <si>
    <t>Candidate selection</t>
  </si>
  <si>
    <t>Calculation of DTW</t>
  </si>
  <si>
    <t>Scoring and reconstruction</t>
  </si>
  <si>
    <t>RT Calculation of LBs GPU, ms</t>
  </si>
  <si>
    <t>RunTime distribution CPU, %</t>
  </si>
  <si>
    <t>original dataset</t>
  </si>
  <si>
    <t>Z-normalized dataset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</si>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</sst>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Calibri"/>
      <family val="1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justify" vertical="center" wrapText="1"/>
    </xf>
    <xf numFmtId="0" fontId="5" fillId="0" borderId="1" xfId="0" applyFont="1" applyBorder="1"/>
    <xf numFmtId="0" fontId="6" fillId="0" borderId="1" xfId="0" applyFont="1" applyBorder="1"/>
    <xf numFmtId="0" fontId="3" fillId="2" borderId="4" xfId="0" applyFont="1" applyFill="1" applyBorder="1" applyAlignment="1">
      <alignment horizontal="right" vertical="center" wrapText="1"/>
    </xf>
    <xf numFmtId="0" fontId="5" fillId="0" borderId="4" xfId="0" applyFont="1" applyBorder="1"/>
    <xf numFmtId="11" fontId="5" fillId="0" borderId="4" xfId="0" applyNumberFormat="1" applyFont="1" applyBorder="1"/>
    <xf numFmtId="0" fontId="3" fillId="2" borderId="8" xfId="0" applyFont="1" applyFill="1" applyBorder="1" applyAlignment="1">
      <alignment horizontal="right" vertical="center" wrapText="1"/>
    </xf>
    <xf numFmtId="0" fontId="2" fillId="0" borderId="6" xfId="1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4" fontId="8" fillId="2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/>
    <xf numFmtId="4" fontId="0" fillId="0" borderId="1" xfId="0" applyNumberFormat="1" applyFont="1" applyFill="1" applyBorder="1"/>
    <xf numFmtId="0" fontId="3" fillId="2" borderId="4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6" fillId="0" borderId="11" xfId="0" applyFont="1" applyFill="1" applyBorder="1"/>
    <xf numFmtId="0" fontId="0" fillId="0" borderId="11" xfId="0" applyFill="1" applyBorder="1"/>
    <xf numFmtId="0" fontId="5" fillId="0" borderId="11" xfId="0" applyFont="1" applyFill="1" applyBorder="1"/>
    <xf numFmtId="4" fontId="0" fillId="0" borderId="11" xfId="0" applyNumberFormat="1" applyFont="1" applyFill="1" applyBorder="1"/>
    <xf numFmtId="4" fontId="8" fillId="2" borderId="11" xfId="0" applyNumberFormat="1" applyFont="1" applyFill="1" applyBorder="1" applyAlignment="1">
      <alignment horizontal="right" vertical="center" wrapText="1"/>
    </xf>
    <xf numFmtId="4" fontId="0" fillId="0" borderId="11" xfId="0" applyNumberFormat="1" applyFont="1" applyBorder="1"/>
    <xf numFmtId="0" fontId="6" fillId="0" borderId="12" xfId="0" applyFont="1" applyBorder="1"/>
    <xf numFmtId="0" fontId="2" fillId="0" borderId="6" xfId="1" applyNumberFormat="1" applyFont="1" applyBorder="1" applyAlignment="1">
      <alignment horizontal="center"/>
    </xf>
    <xf numFmtId="0" fontId="2" fillId="0" borderId="11" xfId="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justify" vertical="center" wrapText="1"/>
    </xf>
    <xf numFmtId="0" fontId="6" fillId="0" borderId="14" xfId="0" applyFont="1" applyBorder="1"/>
    <xf numFmtId="0" fontId="3" fillId="2" borderId="14" xfId="0" applyFont="1" applyFill="1" applyBorder="1" applyAlignment="1">
      <alignment horizontal="justify" vertical="center" wrapText="1"/>
    </xf>
    <xf numFmtId="0" fontId="5" fillId="0" borderId="14" xfId="0" applyFont="1" applyBorder="1"/>
    <xf numFmtId="4" fontId="8" fillId="2" borderId="14" xfId="0" applyNumberFormat="1" applyFont="1" applyFill="1" applyBorder="1" applyAlignment="1">
      <alignment horizontal="right" vertical="center" wrapText="1"/>
    </xf>
    <xf numFmtId="4" fontId="0" fillId="0" borderId="14" xfId="0" applyNumberFormat="1" applyFont="1" applyBorder="1"/>
    <xf numFmtId="0" fontId="6" fillId="0" borderId="11" xfId="0" applyFont="1" applyBorder="1"/>
    <xf numFmtId="0" fontId="0" fillId="0" borderId="11" xfId="0" applyBorder="1"/>
    <xf numFmtId="0" fontId="5" fillId="0" borderId="11" xfId="0" applyFont="1" applyBorder="1"/>
    <xf numFmtId="0" fontId="6" fillId="0" borderId="14" xfId="0" applyFont="1" applyFill="1" applyBorder="1"/>
    <xf numFmtId="0" fontId="3" fillId="0" borderId="14" xfId="0" applyFont="1" applyFill="1" applyBorder="1" applyAlignment="1">
      <alignment horizontal="justify" vertical="center" wrapText="1"/>
    </xf>
    <xf numFmtId="0" fontId="5" fillId="0" borderId="14" xfId="0" applyFont="1" applyFill="1" applyBorder="1"/>
    <xf numFmtId="4" fontId="0" fillId="0" borderId="14" xfId="0" applyNumberFormat="1" applyFont="1" applyFill="1" applyBorder="1"/>
    <xf numFmtId="164" fontId="0" fillId="0" borderId="15" xfId="0" applyNumberFormat="1" applyFont="1" applyBorder="1"/>
    <xf numFmtId="164" fontId="0" fillId="0" borderId="5" xfId="0" applyNumberFormat="1" applyFont="1" applyBorder="1"/>
    <xf numFmtId="164" fontId="0" fillId="0" borderId="7" xfId="0" applyNumberFormat="1" applyFont="1" applyBorder="1"/>
    <xf numFmtId="0" fontId="6" fillId="0" borderId="17" xfId="0" applyFont="1" applyBorder="1"/>
    <xf numFmtId="0" fontId="5" fillId="0" borderId="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5" xfId="0" applyFont="1" applyBorder="1"/>
    <xf numFmtId="0" fontId="5" fillId="3" borderId="4" xfId="0" applyFont="1" applyFill="1" applyBorder="1"/>
    <xf numFmtId="0" fontId="5" fillId="3" borderId="1" xfId="0" applyFont="1" applyFill="1" applyBorder="1"/>
    <xf numFmtId="0" fontId="5" fillId="3" borderId="5" xfId="0" applyFont="1" applyFill="1" applyBorder="1"/>
    <xf numFmtId="2" fontId="5" fillId="0" borderId="4" xfId="0" applyNumberFormat="1" applyFont="1" applyBorder="1"/>
    <xf numFmtId="2" fontId="5" fillId="0" borderId="12" xfId="0" applyNumberFormat="1" applyFont="1" applyBorder="1"/>
    <xf numFmtId="0" fontId="5" fillId="0" borderId="4" xfId="0" applyFont="1" applyFill="1" applyBorder="1"/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4" xfId="0" applyNumberFormat="1" applyFont="1" applyFill="1" applyBorder="1" applyAlignment="1">
      <alignment horizontal="right" vertical="center" wrapText="1"/>
    </xf>
    <xf numFmtId="0" fontId="9" fillId="0" borderId="0" xfId="0" applyFont="1"/>
    <xf numFmtId="0" fontId="10" fillId="0" borderId="18" xfId="0" applyFont="1" applyBorder="1"/>
    <xf numFmtId="0" fontId="11" fillId="0" borderId="18" xfId="0" applyFont="1" applyBorder="1"/>
    <xf numFmtId="0" fontId="9" fillId="0" borderId="1" xfId="0" applyFont="1" applyBorder="1"/>
    <xf numFmtId="0" fontId="9" fillId="0" borderId="1" xfId="0" applyFont="1" applyFill="1" applyBorder="1"/>
    <xf numFmtId="164" fontId="0" fillId="0" borderId="15" xfId="0" applyNumberFormat="1" applyFont="1" applyFill="1" applyBorder="1"/>
    <xf numFmtId="164" fontId="0" fillId="0" borderId="5" xfId="0" applyNumberFormat="1" applyFont="1" applyFill="1" applyBorder="1"/>
    <xf numFmtId="4" fontId="8" fillId="0" borderId="11" xfId="0" applyNumberFormat="1" applyFont="1" applyFill="1" applyBorder="1" applyAlignment="1">
      <alignment horizontal="right" vertical="center" wrapText="1"/>
    </xf>
    <xf numFmtId="4" fontId="13" fillId="0" borderId="1" xfId="0" applyNumberFormat="1" applyFont="1" applyFill="1" applyBorder="1"/>
    <xf numFmtId="0" fontId="11" fillId="0" borderId="21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6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4" xfId="0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9" fillId="0" borderId="11" xfId="0" applyFont="1" applyFill="1" applyBorder="1"/>
    <xf numFmtId="0" fontId="9" fillId="0" borderId="7" xfId="0" applyFont="1" applyFill="1" applyBorder="1"/>
    <xf numFmtId="0" fontId="10" fillId="0" borderId="21" xfId="0" applyFont="1" applyBorder="1"/>
    <xf numFmtId="0" fontId="10" fillId="0" borderId="23" xfId="0" applyFont="1" applyBorder="1"/>
    <xf numFmtId="0" fontId="2" fillId="0" borderId="21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19" xfId="0" applyFont="1" applyBorder="1"/>
    <xf numFmtId="0" fontId="10" fillId="0" borderId="22" xfId="0" applyFont="1" applyBorder="1"/>
    <xf numFmtId="0" fontId="11" fillId="0" borderId="27" xfId="0" applyFont="1" applyBorder="1"/>
    <xf numFmtId="0" fontId="11" fillId="0" borderId="19" xfId="0" applyFont="1" applyBorder="1"/>
    <xf numFmtId="0" fontId="11" fillId="0" borderId="22" xfId="0" applyFont="1" applyBorder="1"/>
    <xf numFmtId="0" fontId="9" fillId="0" borderId="8" xfId="0" applyFont="1" applyBorder="1"/>
    <xf numFmtId="0" fontId="9" fillId="0" borderId="12" xfId="0" applyFont="1" applyBorder="1"/>
    <xf numFmtId="0" fontId="9" fillId="0" borderId="9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5" fillId="0" borderId="31" xfId="0" applyFont="1" applyBorder="1" applyAlignment="1">
      <alignment horizontal="center" wrapText="1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12" fillId="0" borderId="34" xfId="0" applyFont="1" applyBorder="1"/>
    <xf numFmtId="0" fontId="12" fillId="0" borderId="35" xfId="0" applyFont="1" applyBorder="1"/>
    <xf numFmtId="0" fontId="12" fillId="0" borderId="36" xfId="0" applyFont="1" applyBorder="1"/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justify" vertical="center" wrapText="1"/>
    </xf>
    <xf numFmtId="0" fontId="5" fillId="3" borderId="6" xfId="0" applyFont="1" applyFill="1" applyBorder="1"/>
    <xf numFmtId="0" fontId="5" fillId="3" borderId="11" xfId="0" applyFont="1" applyFill="1" applyBorder="1"/>
    <xf numFmtId="0" fontId="5" fillId="3" borderId="7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2" borderId="8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5" fillId="0" borderId="5" xfId="0" applyFont="1" applyFill="1" applyBorder="1"/>
    <xf numFmtId="0" fontId="3" fillId="0" borderId="6" xfId="0" applyFont="1" applyFill="1" applyBorder="1" applyAlignment="1">
      <alignment horizontal="justify" vertical="center" wrapText="1"/>
    </xf>
    <xf numFmtId="0" fontId="5" fillId="0" borderId="7" xfId="0" applyFont="1" applyFill="1" applyBorder="1"/>
    <xf numFmtId="0" fontId="3" fillId="2" borderId="9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5" fillId="0" borderId="40" xfId="0" applyFont="1" applyFill="1" applyBorder="1" applyAlignment="1">
      <alignment horizontal="center"/>
    </xf>
    <xf numFmtId="0" fontId="5" fillId="0" borderId="6" xfId="0" applyFont="1" applyFill="1" applyBorder="1"/>
    <xf numFmtId="0" fontId="3" fillId="0" borderId="7" xfId="0" applyFont="1" applyFill="1" applyBorder="1" applyAlignment="1">
      <alignment horizontal="right" vertical="center" wrapText="1"/>
    </xf>
    <xf numFmtId="0" fontId="2" fillId="0" borderId="7" xfId="1" applyNumberFormat="1" applyFont="1" applyBorder="1" applyAlignment="1">
      <alignment horizontal="center"/>
    </xf>
    <xf numFmtId="0" fontId="0" fillId="0" borderId="20" xfId="0" applyFont="1" applyBorder="1"/>
    <xf numFmtId="0" fontId="0" fillId="0" borderId="1" xfId="0" applyFont="1" applyBorder="1"/>
    <xf numFmtId="0" fontId="0" fillId="0" borderId="41" xfId="0" applyFont="1" applyBorder="1"/>
    <xf numFmtId="0" fontId="0" fillId="0" borderId="12" xfId="0" applyFont="1" applyBorder="1"/>
    <xf numFmtId="0" fontId="7" fillId="0" borderId="3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0" fillId="0" borderId="27" xfId="0" applyFont="1" applyBorder="1"/>
    <xf numFmtId="0" fontId="0" fillId="0" borderId="9" xfId="0" applyFont="1" applyBorder="1"/>
    <xf numFmtId="0" fontId="0" fillId="0" borderId="21" xfId="0" applyFont="1" applyBorder="1"/>
    <xf numFmtId="0" fontId="0" fillId="0" borderId="5" xfId="0" applyFont="1" applyBorder="1"/>
    <xf numFmtId="0" fontId="0" fillId="0" borderId="24" xfId="0" applyFont="1" applyBorder="1"/>
    <xf numFmtId="0" fontId="0" fillId="0" borderId="43" xfId="0" applyFont="1" applyBorder="1"/>
    <xf numFmtId="0" fontId="0" fillId="0" borderId="11" xfId="0" applyFont="1" applyBorder="1"/>
    <xf numFmtId="0" fontId="0" fillId="0" borderId="7" xfId="0" applyFont="1" applyBorder="1"/>
  </cellXfs>
  <cellStyles count="2">
    <cellStyle name="Обычный" xfId="0" builtinId="0"/>
    <cellStyle name="Обычный 2" xfId="1" xr:uid="{854F7899-6F39-4F80-BDC6-FF1BEDAA2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15B2-ED61-4066-B497-F5A3C3389B97}">
  <dimension ref="A1:K98"/>
  <sheetViews>
    <sheetView tabSelected="1" zoomScale="70" zoomScaleNormal="7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9" customWidth="1"/>
    <col min="2" max="2" width="12.33203125" customWidth="1"/>
    <col min="3" max="3" width="10.5546875" customWidth="1"/>
    <col min="4" max="4" width="9.77734375" customWidth="1"/>
    <col min="5" max="5" width="18.6640625" customWidth="1"/>
    <col min="6" max="6" width="16.21875" customWidth="1"/>
    <col min="7" max="7" width="21" customWidth="1"/>
    <col min="8" max="8" width="12" customWidth="1"/>
    <col min="9" max="9" width="13" customWidth="1"/>
    <col min="10" max="10" width="22" customWidth="1"/>
    <col min="11" max="11" width="10.6640625" customWidth="1"/>
  </cols>
  <sheetData>
    <row r="1" spans="1:11" x14ac:dyDescent="0.3">
      <c r="A1" s="126"/>
      <c r="B1" s="127"/>
      <c r="C1" s="127"/>
      <c r="D1" s="128"/>
      <c r="E1" s="109" t="s">
        <v>56</v>
      </c>
      <c r="F1" s="111"/>
      <c r="G1" s="109" t="s">
        <v>57</v>
      </c>
      <c r="H1" s="110"/>
      <c r="I1" s="110"/>
      <c r="J1" s="110"/>
      <c r="K1" s="111"/>
    </row>
    <row r="2" spans="1:11" ht="16.2" thickBot="1" x14ac:dyDescent="0.35">
      <c r="A2" s="28" t="s">
        <v>18</v>
      </c>
      <c r="B2" s="29" t="s">
        <v>7</v>
      </c>
      <c r="C2" s="29" t="s">
        <v>8</v>
      </c>
      <c r="D2" s="141" t="s">
        <v>9</v>
      </c>
      <c r="E2" s="9" t="s">
        <v>0</v>
      </c>
      <c r="F2" s="10" t="s">
        <v>10</v>
      </c>
      <c r="G2" s="9" t="s">
        <v>20</v>
      </c>
      <c r="H2" s="11" t="s">
        <v>21</v>
      </c>
      <c r="I2" s="11" t="s">
        <v>22</v>
      </c>
      <c r="J2" s="11" t="s">
        <v>23</v>
      </c>
      <c r="K2" s="10" t="s">
        <v>24</v>
      </c>
    </row>
    <row r="3" spans="1:11" ht="15.6" x14ac:dyDescent="0.3">
      <c r="A3" s="129" t="s">
        <v>6</v>
      </c>
      <c r="B3" s="27" t="s">
        <v>13</v>
      </c>
      <c r="C3" s="122" t="s">
        <v>11</v>
      </c>
      <c r="D3" s="49">
        <v>4</v>
      </c>
      <c r="E3" s="8">
        <v>1.05</v>
      </c>
      <c r="F3" s="134">
        <v>0.05</v>
      </c>
      <c r="G3" s="47">
        <v>1.95</v>
      </c>
      <c r="H3" s="48">
        <v>0.28620800000000002</v>
      </c>
      <c r="I3" s="48">
        <v>0.68062900000000004</v>
      </c>
      <c r="J3" s="55">
        <f t="shared" ref="J3:J8" si="0">G3*H3</f>
        <v>0.55810559999999998</v>
      </c>
      <c r="K3" s="49">
        <v>0.05</v>
      </c>
    </row>
    <row r="4" spans="1:11" ht="15.6" x14ac:dyDescent="0.3">
      <c r="A4" s="19" t="s">
        <v>5</v>
      </c>
      <c r="B4" s="4" t="s">
        <v>13</v>
      </c>
      <c r="C4" s="2" t="s">
        <v>11</v>
      </c>
      <c r="D4" s="50">
        <v>4</v>
      </c>
      <c r="E4" s="5">
        <v>0.59</v>
      </c>
      <c r="F4" s="135">
        <v>0.4</v>
      </c>
      <c r="G4" s="6">
        <v>1.05</v>
      </c>
      <c r="H4" s="3">
        <v>0.28620800000000002</v>
      </c>
      <c r="I4" s="3">
        <v>0.68062900000000004</v>
      </c>
      <c r="J4" s="55">
        <f t="shared" si="0"/>
        <v>0.30051840000000002</v>
      </c>
      <c r="K4" s="50">
        <v>0.47</v>
      </c>
    </row>
    <row r="5" spans="1:11" ht="15.6" x14ac:dyDescent="0.3">
      <c r="A5" s="19" t="s">
        <v>1</v>
      </c>
      <c r="B5" s="4" t="s">
        <v>13</v>
      </c>
      <c r="C5" s="2" t="s">
        <v>11</v>
      </c>
      <c r="D5" s="50">
        <v>4</v>
      </c>
      <c r="E5" s="5">
        <v>0.7</v>
      </c>
      <c r="F5" s="135">
        <v>0.14000000000000001</v>
      </c>
      <c r="G5" s="6">
        <v>1.89</v>
      </c>
      <c r="H5" s="3">
        <v>0.28620800000000002</v>
      </c>
      <c r="I5" s="3">
        <v>0.68062900000000004</v>
      </c>
      <c r="J5" s="55">
        <f t="shared" si="0"/>
        <v>0.54093312000000005</v>
      </c>
      <c r="K5" s="50">
        <v>0.09</v>
      </c>
    </row>
    <row r="6" spans="1:11" ht="15.6" x14ac:dyDescent="0.3">
      <c r="A6" s="19" t="s">
        <v>2</v>
      </c>
      <c r="B6" s="4" t="s">
        <v>13</v>
      </c>
      <c r="C6" s="2" t="s">
        <v>11</v>
      </c>
      <c r="D6" s="50">
        <v>4</v>
      </c>
      <c r="E6" s="5">
        <v>0.75</v>
      </c>
      <c r="F6" s="136">
        <v>0.19</v>
      </c>
      <c r="G6" s="6">
        <v>0.96</v>
      </c>
      <c r="H6" s="3">
        <v>0.28620800000000002</v>
      </c>
      <c r="I6" s="3">
        <v>0.68062900000000004</v>
      </c>
      <c r="J6" s="55">
        <f t="shared" si="0"/>
        <v>0.27475968000000001</v>
      </c>
      <c r="K6" s="50">
        <v>0.37</v>
      </c>
    </row>
    <row r="7" spans="1:11" ht="15.6" x14ac:dyDescent="0.3">
      <c r="A7" s="19" t="s">
        <v>3</v>
      </c>
      <c r="B7" s="4" t="s">
        <v>13</v>
      </c>
      <c r="C7" s="2" t="s">
        <v>11</v>
      </c>
      <c r="D7" s="50">
        <v>4</v>
      </c>
      <c r="E7" s="5">
        <v>0.43</v>
      </c>
      <c r="F7" s="136">
        <v>3.0000000000000001E-3</v>
      </c>
      <c r="G7" s="6">
        <v>1.57</v>
      </c>
      <c r="H7" s="3">
        <v>0.28620800000000002</v>
      </c>
      <c r="I7" s="3">
        <v>0.68062900000000004</v>
      </c>
      <c r="J7" s="55">
        <f t="shared" si="0"/>
        <v>0.44934656000000006</v>
      </c>
      <c r="K7" s="50">
        <v>3.0000000000000001E-3</v>
      </c>
    </row>
    <row r="8" spans="1:11" ht="15.6" x14ac:dyDescent="0.3">
      <c r="A8" s="19" t="s">
        <v>4</v>
      </c>
      <c r="B8" s="4" t="s">
        <v>13</v>
      </c>
      <c r="C8" s="2" t="s">
        <v>11</v>
      </c>
      <c r="D8" s="50">
        <v>4</v>
      </c>
      <c r="E8" s="5">
        <v>0.41</v>
      </c>
      <c r="F8" s="137">
        <v>2</v>
      </c>
      <c r="G8" s="6">
        <v>1.43</v>
      </c>
      <c r="H8" s="3">
        <v>0.28620800000000002</v>
      </c>
      <c r="I8" s="3">
        <v>0.68062900000000004</v>
      </c>
      <c r="J8" s="55">
        <f t="shared" si="0"/>
        <v>0.40927743999999999</v>
      </c>
      <c r="K8" s="50">
        <v>2.2599999999999998</v>
      </c>
    </row>
    <row r="9" spans="1:11" ht="15.6" x14ac:dyDescent="0.3">
      <c r="A9" s="19" t="s">
        <v>44</v>
      </c>
      <c r="B9" s="4" t="s">
        <v>13</v>
      </c>
      <c r="C9" s="2" t="s">
        <v>11</v>
      </c>
      <c r="D9" s="50">
        <v>4</v>
      </c>
      <c r="E9" s="5">
        <v>0.03</v>
      </c>
      <c r="F9" s="136">
        <v>0.8</v>
      </c>
      <c r="G9" s="51"/>
      <c r="H9" s="52"/>
      <c r="I9" s="52"/>
      <c r="J9" s="52"/>
      <c r="K9" s="53"/>
    </row>
    <row r="10" spans="1:11" ht="15.6" x14ac:dyDescent="0.3">
      <c r="A10" s="19" t="s">
        <v>45</v>
      </c>
      <c r="B10" s="4" t="s">
        <v>13</v>
      </c>
      <c r="C10" s="2" t="s">
        <v>11</v>
      </c>
      <c r="D10" s="50">
        <v>4</v>
      </c>
      <c r="E10" s="5">
        <v>0.03</v>
      </c>
      <c r="F10" s="136">
        <v>3.79</v>
      </c>
      <c r="G10" s="51"/>
      <c r="H10" s="52"/>
      <c r="I10" s="52"/>
      <c r="J10" s="52"/>
      <c r="K10" s="53"/>
    </row>
    <row r="11" spans="1:11" ht="15.6" x14ac:dyDescent="0.3">
      <c r="A11" s="19" t="s">
        <v>6</v>
      </c>
      <c r="B11" s="4" t="s">
        <v>13</v>
      </c>
      <c r="C11" s="1" t="s">
        <v>12</v>
      </c>
      <c r="D11" s="50">
        <v>49</v>
      </c>
      <c r="E11" s="6">
        <v>0.28999999999999998</v>
      </c>
      <c r="F11" s="131">
        <v>0.03</v>
      </c>
      <c r="G11" s="6">
        <v>0.91</v>
      </c>
      <c r="H11" s="3">
        <v>0.28620800000000002</v>
      </c>
      <c r="I11" s="3">
        <v>0.68062900000000004</v>
      </c>
      <c r="J11" s="55">
        <f t="shared" ref="J11:J16" si="1">G11*H11</f>
        <v>0.26044928000000001</v>
      </c>
      <c r="K11" s="50">
        <v>0.03</v>
      </c>
    </row>
    <row r="12" spans="1:11" ht="15.6" x14ac:dyDescent="0.3">
      <c r="A12" s="19" t="s">
        <v>5</v>
      </c>
      <c r="B12" s="4" t="s">
        <v>13</v>
      </c>
      <c r="C12" s="1" t="s">
        <v>12</v>
      </c>
      <c r="D12" s="50">
        <v>49</v>
      </c>
      <c r="E12" s="6">
        <v>0.59</v>
      </c>
      <c r="F12" s="131">
        <v>2.58</v>
      </c>
      <c r="G12" s="6">
        <v>1.05</v>
      </c>
      <c r="H12" s="3">
        <v>0.28620800000000002</v>
      </c>
      <c r="I12" s="3">
        <v>0.68062900000000004</v>
      </c>
      <c r="J12" s="55">
        <f t="shared" si="1"/>
        <v>0.30051840000000002</v>
      </c>
      <c r="K12" s="50">
        <v>2.2999999999999998</v>
      </c>
    </row>
    <row r="13" spans="1:11" ht="15.6" x14ac:dyDescent="0.3">
      <c r="A13" s="19" t="s">
        <v>1</v>
      </c>
      <c r="B13" s="4" t="s">
        <v>13</v>
      </c>
      <c r="C13" s="1" t="s">
        <v>12</v>
      </c>
      <c r="D13" s="50">
        <v>49</v>
      </c>
      <c r="E13" s="6">
        <v>0.21</v>
      </c>
      <c r="F13" s="131">
        <v>0.12</v>
      </c>
      <c r="G13" s="6">
        <v>0.62</v>
      </c>
      <c r="H13" s="3">
        <v>0.28620800000000002</v>
      </c>
      <c r="I13" s="3">
        <v>0.68062900000000004</v>
      </c>
      <c r="J13" s="55">
        <f t="shared" si="1"/>
        <v>0.17744896000000002</v>
      </c>
      <c r="K13" s="50">
        <v>0.11</v>
      </c>
    </row>
    <row r="14" spans="1:11" ht="15.6" x14ac:dyDescent="0.3">
      <c r="A14" s="19" t="s">
        <v>2</v>
      </c>
      <c r="B14" s="4" t="s">
        <v>13</v>
      </c>
      <c r="C14" s="1" t="s">
        <v>12</v>
      </c>
      <c r="D14" s="50">
        <v>49</v>
      </c>
      <c r="E14" s="6">
        <v>0.08</v>
      </c>
      <c r="F14" s="131">
        <v>1.1599999999999999</v>
      </c>
      <c r="G14" s="6">
        <v>0.51</v>
      </c>
      <c r="H14" s="3">
        <v>0.28620800000000002</v>
      </c>
      <c r="I14" s="3">
        <v>0.68062900000000004</v>
      </c>
      <c r="J14" s="55">
        <f t="shared" si="1"/>
        <v>0.14596608</v>
      </c>
      <c r="K14" s="50">
        <v>0.32</v>
      </c>
    </row>
    <row r="15" spans="1:11" ht="15.6" x14ac:dyDescent="0.3">
      <c r="A15" s="19" t="s">
        <v>3</v>
      </c>
      <c r="B15" s="4" t="s">
        <v>13</v>
      </c>
      <c r="C15" s="1" t="s">
        <v>12</v>
      </c>
      <c r="D15" s="50">
        <v>49</v>
      </c>
      <c r="E15" s="6">
        <v>0.1</v>
      </c>
      <c r="F15" s="131">
        <v>0.02</v>
      </c>
      <c r="G15" s="6">
        <v>0.35</v>
      </c>
      <c r="H15" s="3">
        <v>0.28620800000000002</v>
      </c>
      <c r="I15" s="3">
        <v>0.68062900000000004</v>
      </c>
      <c r="J15" s="55">
        <f t="shared" si="1"/>
        <v>0.10017280000000001</v>
      </c>
      <c r="K15" s="50">
        <v>0.02</v>
      </c>
    </row>
    <row r="16" spans="1:11" ht="15.6" x14ac:dyDescent="0.3">
      <c r="A16" s="19" t="s">
        <v>4</v>
      </c>
      <c r="B16" s="4" t="s">
        <v>13</v>
      </c>
      <c r="C16" s="1" t="s">
        <v>12</v>
      </c>
      <c r="D16" s="50">
        <v>49</v>
      </c>
      <c r="E16" s="6">
        <v>0.41</v>
      </c>
      <c r="F16" s="131">
        <v>2</v>
      </c>
      <c r="G16" s="6">
        <v>1.43</v>
      </c>
      <c r="H16" s="3">
        <v>0.28620800000000002</v>
      </c>
      <c r="I16" s="3">
        <v>0.68062900000000004</v>
      </c>
      <c r="J16" s="55">
        <f t="shared" si="1"/>
        <v>0.40927743999999999</v>
      </c>
      <c r="K16" s="50">
        <v>1.98</v>
      </c>
    </row>
    <row r="17" spans="1:11" ht="15.6" x14ac:dyDescent="0.3">
      <c r="A17" s="19" t="s">
        <v>44</v>
      </c>
      <c r="B17" s="4" t="s">
        <v>13</v>
      </c>
      <c r="C17" s="1" t="s">
        <v>12</v>
      </c>
      <c r="D17" s="50">
        <v>49</v>
      </c>
      <c r="E17" s="6">
        <v>0.02</v>
      </c>
      <c r="F17" s="131">
        <v>11.9</v>
      </c>
      <c r="G17" s="51"/>
      <c r="H17" s="52"/>
      <c r="I17" s="52"/>
      <c r="J17" s="52"/>
      <c r="K17" s="53"/>
    </row>
    <row r="18" spans="1:11" ht="15.6" x14ac:dyDescent="0.3">
      <c r="A18" s="19" t="s">
        <v>45</v>
      </c>
      <c r="B18" s="4" t="s">
        <v>13</v>
      </c>
      <c r="C18" s="1" t="s">
        <v>12</v>
      </c>
      <c r="D18" s="50">
        <v>49</v>
      </c>
      <c r="E18" s="6">
        <v>0.02</v>
      </c>
      <c r="F18" s="136">
        <v>10.88</v>
      </c>
      <c r="G18" s="51"/>
      <c r="H18" s="52"/>
      <c r="I18" s="52"/>
      <c r="J18" s="52"/>
      <c r="K18" s="53"/>
    </row>
    <row r="19" spans="1:11" ht="15.6" x14ac:dyDescent="0.3">
      <c r="A19" s="19" t="s">
        <v>6</v>
      </c>
      <c r="B19" s="4" t="s">
        <v>14</v>
      </c>
      <c r="C19" s="2" t="s">
        <v>11</v>
      </c>
      <c r="D19" s="50">
        <v>3</v>
      </c>
      <c r="E19" s="6">
        <v>14.82</v>
      </c>
      <c r="F19" s="131">
        <v>0.49</v>
      </c>
      <c r="G19" s="6">
        <v>4.17</v>
      </c>
      <c r="H19" s="3">
        <v>0.21226700000000001</v>
      </c>
      <c r="I19" s="3">
        <v>10.244854</v>
      </c>
      <c r="J19" s="55">
        <f t="shared" ref="J19:J24" si="2">G19*H19</f>
        <v>0.88515339000000004</v>
      </c>
      <c r="K19" s="50">
        <v>0.5</v>
      </c>
    </row>
    <row r="20" spans="1:11" ht="15.6" x14ac:dyDescent="0.3">
      <c r="A20" s="19" t="s">
        <v>5</v>
      </c>
      <c r="B20" s="4" t="s">
        <v>14</v>
      </c>
      <c r="C20" s="2" t="s">
        <v>11</v>
      </c>
      <c r="D20" s="50">
        <v>3</v>
      </c>
      <c r="E20" s="6">
        <v>1.18</v>
      </c>
      <c r="F20" s="131">
        <v>1.23</v>
      </c>
      <c r="G20" s="6">
        <v>0.6</v>
      </c>
      <c r="H20" s="3">
        <v>0.21226700000000001</v>
      </c>
      <c r="I20" s="3">
        <v>10.244854</v>
      </c>
      <c r="J20" s="55">
        <f t="shared" si="2"/>
        <v>0.12736020000000001</v>
      </c>
      <c r="K20" s="50">
        <v>1.25</v>
      </c>
    </row>
    <row r="21" spans="1:11" ht="15.6" x14ac:dyDescent="0.3">
      <c r="A21" s="19" t="s">
        <v>1</v>
      </c>
      <c r="B21" s="4" t="s">
        <v>14</v>
      </c>
      <c r="C21" s="2" t="s">
        <v>11</v>
      </c>
      <c r="D21" s="50">
        <v>3</v>
      </c>
      <c r="E21" s="6">
        <v>10.029999999999999</v>
      </c>
      <c r="F21" s="131">
        <v>0.09</v>
      </c>
      <c r="G21" s="6">
        <v>0.33</v>
      </c>
      <c r="H21" s="3">
        <v>0.21226700000000001</v>
      </c>
      <c r="I21" s="3">
        <v>10.244854</v>
      </c>
      <c r="J21" s="55">
        <f t="shared" si="2"/>
        <v>7.0048110000000011E-2</v>
      </c>
      <c r="K21" s="50">
        <v>0.02</v>
      </c>
    </row>
    <row r="22" spans="1:11" ht="15.6" x14ac:dyDescent="0.3">
      <c r="A22" s="19" t="s">
        <v>2</v>
      </c>
      <c r="B22" s="4" t="s">
        <v>14</v>
      </c>
      <c r="C22" s="2" t="s">
        <v>11</v>
      </c>
      <c r="D22" s="50">
        <v>3</v>
      </c>
      <c r="E22" s="6">
        <v>10.09</v>
      </c>
      <c r="F22" s="131">
        <v>0.2</v>
      </c>
      <c r="G22" s="6">
        <v>1.1599999999999999</v>
      </c>
      <c r="H22" s="3">
        <v>0.21226700000000001</v>
      </c>
      <c r="I22" s="3">
        <v>10.244854</v>
      </c>
      <c r="J22" s="55">
        <f t="shared" si="2"/>
        <v>0.24622971999999999</v>
      </c>
      <c r="K22" s="50">
        <v>0.27</v>
      </c>
    </row>
    <row r="23" spans="1:11" ht="15.6" x14ac:dyDescent="0.3">
      <c r="A23" s="19" t="s">
        <v>3</v>
      </c>
      <c r="B23" s="4" t="s">
        <v>14</v>
      </c>
      <c r="C23" s="2" t="s">
        <v>11</v>
      </c>
      <c r="D23" s="50">
        <v>3</v>
      </c>
      <c r="E23" s="6">
        <v>0.66</v>
      </c>
      <c r="F23" s="131">
        <v>3.0000000000000001E-3</v>
      </c>
      <c r="G23" s="6">
        <v>1</v>
      </c>
      <c r="H23" s="3">
        <v>0.21226700000000001</v>
      </c>
      <c r="I23" s="3">
        <v>10.244854</v>
      </c>
      <c r="J23" s="55">
        <f t="shared" si="2"/>
        <v>0.21226700000000001</v>
      </c>
      <c r="K23" s="50">
        <v>3.0000000000000001E-3</v>
      </c>
    </row>
    <row r="24" spans="1:11" ht="15.6" x14ac:dyDescent="0.3">
      <c r="A24" s="19" t="s">
        <v>4</v>
      </c>
      <c r="B24" s="4" t="s">
        <v>14</v>
      </c>
      <c r="C24" s="2" t="s">
        <v>11</v>
      </c>
      <c r="D24" s="50">
        <v>3</v>
      </c>
      <c r="E24" s="6">
        <v>0.18</v>
      </c>
      <c r="F24" s="131">
        <v>99</v>
      </c>
      <c r="G24" s="6">
        <v>0.85</v>
      </c>
      <c r="H24" s="3">
        <v>0.21226700000000001</v>
      </c>
      <c r="I24" s="3">
        <v>10.244854</v>
      </c>
      <c r="J24" s="55">
        <f t="shared" si="2"/>
        <v>0.18042695</v>
      </c>
      <c r="K24" s="50">
        <v>101.16</v>
      </c>
    </row>
    <row r="25" spans="1:11" ht="15.6" x14ac:dyDescent="0.3">
      <c r="A25" s="19" t="s">
        <v>44</v>
      </c>
      <c r="B25" s="4" t="s">
        <v>14</v>
      </c>
      <c r="C25" s="2" t="s">
        <v>11</v>
      </c>
      <c r="D25" s="50">
        <v>3</v>
      </c>
      <c r="E25" s="6">
        <v>0.16</v>
      </c>
      <c r="F25" s="131">
        <v>31.86</v>
      </c>
      <c r="G25" s="51"/>
      <c r="H25" s="52"/>
      <c r="I25" s="52"/>
      <c r="J25" s="52"/>
      <c r="K25" s="53"/>
    </row>
    <row r="26" spans="1:11" ht="15.6" x14ac:dyDescent="0.3">
      <c r="A26" s="19" t="s">
        <v>45</v>
      </c>
      <c r="B26" s="4" t="s">
        <v>14</v>
      </c>
      <c r="C26" s="2" t="s">
        <v>11</v>
      </c>
      <c r="D26" s="50">
        <v>3</v>
      </c>
      <c r="E26" s="6">
        <v>0.16</v>
      </c>
      <c r="F26" s="136">
        <v>20.79</v>
      </c>
      <c r="G26" s="51"/>
      <c r="H26" s="52"/>
      <c r="I26" s="52"/>
      <c r="J26" s="52"/>
      <c r="K26" s="53"/>
    </row>
    <row r="27" spans="1:11" ht="15.6" x14ac:dyDescent="0.3">
      <c r="A27" s="19" t="s">
        <v>6</v>
      </c>
      <c r="B27" s="4" t="s">
        <v>14</v>
      </c>
      <c r="C27" s="1" t="s">
        <v>12</v>
      </c>
      <c r="D27" s="50">
        <v>9</v>
      </c>
      <c r="E27" s="6">
        <v>2.77</v>
      </c>
      <c r="F27" s="131">
        <v>0.5</v>
      </c>
      <c r="G27" s="6">
        <v>0.87</v>
      </c>
      <c r="H27" s="3">
        <v>0.21226700000000001</v>
      </c>
      <c r="I27" s="3">
        <v>10.244854</v>
      </c>
      <c r="J27" s="55">
        <f t="shared" ref="J27:J32" si="3">G27*H27</f>
        <v>0.18467229000000002</v>
      </c>
      <c r="K27" s="50">
        <v>0.51</v>
      </c>
    </row>
    <row r="28" spans="1:11" ht="15.6" x14ac:dyDescent="0.3">
      <c r="A28" s="19" t="s">
        <v>5</v>
      </c>
      <c r="B28" s="4" t="s">
        <v>14</v>
      </c>
      <c r="C28" s="1" t="s">
        <v>12</v>
      </c>
      <c r="D28" s="50">
        <v>9</v>
      </c>
      <c r="E28" s="6">
        <v>1.18</v>
      </c>
      <c r="F28" s="131">
        <v>3.09</v>
      </c>
      <c r="G28" s="6">
        <v>0.6</v>
      </c>
      <c r="H28" s="3">
        <v>0.21226700000000001</v>
      </c>
      <c r="I28" s="3">
        <v>10.244854</v>
      </c>
      <c r="J28" s="55">
        <f t="shared" si="3"/>
        <v>0.12736020000000001</v>
      </c>
      <c r="K28" s="50">
        <v>3.11</v>
      </c>
    </row>
    <row r="29" spans="1:11" ht="15.6" x14ac:dyDescent="0.3">
      <c r="A29" s="19" t="s">
        <v>1</v>
      </c>
      <c r="B29" s="4" t="s">
        <v>14</v>
      </c>
      <c r="C29" s="1" t="s">
        <v>12</v>
      </c>
      <c r="D29" s="50">
        <v>9</v>
      </c>
      <c r="E29" s="6">
        <v>9.92</v>
      </c>
      <c r="F29" s="131">
        <v>0.18</v>
      </c>
      <c r="G29" s="6">
        <v>0.22</v>
      </c>
      <c r="H29" s="3">
        <v>0.21226700000000001</v>
      </c>
      <c r="I29" s="3">
        <v>10.244854</v>
      </c>
      <c r="J29" s="55">
        <f t="shared" si="3"/>
        <v>4.6698740000000002E-2</v>
      </c>
      <c r="K29" s="50">
        <v>0.06</v>
      </c>
    </row>
    <row r="30" spans="1:11" ht="15.6" x14ac:dyDescent="0.3">
      <c r="A30" s="19" t="s">
        <v>2</v>
      </c>
      <c r="B30" s="4" t="s">
        <v>14</v>
      </c>
      <c r="C30" s="1" t="s">
        <v>12</v>
      </c>
      <c r="D30" s="50">
        <v>9</v>
      </c>
      <c r="E30" s="6">
        <v>10.119999999999999</v>
      </c>
      <c r="F30" s="131">
        <v>0.25</v>
      </c>
      <c r="G30" s="6">
        <v>0.28000000000000003</v>
      </c>
      <c r="H30" s="3">
        <v>0.21226700000000001</v>
      </c>
      <c r="I30" s="3">
        <v>10.244854</v>
      </c>
      <c r="J30" s="55">
        <f t="shared" si="3"/>
        <v>5.943476000000001E-2</v>
      </c>
      <c r="K30" s="50">
        <v>0.08</v>
      </c>
    </row>
    <row r="31" spans="1:11" ht="15.6" x14ac:dyDescent="0.3">
      <c r="A31" s="19" t="s">
        <v>3</v>
      </c>
      <c r="B31" s="4" t="s">
        <v>14</v>
      </c>
      <c r="C31" s="1" t="s">
        <v>12</v>
      </c>
      <c r="D31" s="50">
        <v>9</v>
      </c>
      <c r="E31" s="6">
        <v>7.0000000000000007E-2</v>
      </c>
      <c r="F31" s="131">
        <v>3.0000000000000001E-3</v>
      </c>
      <c r="G31" s="6">
        <v>0.32</v>
      </c>
      <c r="H31" s="3">
        <v>0.21226700000000001</v>
      </c>
      <c r="I31" s="3">
        <v>10.244854</v>
      </c>
      <c r="J31" s="55">
        <f t="shared" si="3"/>
        <v>6.7925440000000004E-2</v>
      </c>
      <c r="K31" s="50">
        <v>3.0000000000000001E-3</v>
      </c>
    </row>
    <row r="32" spans="1:11" ht="15.6" x14ac:dyDescent="0.3">
      <c r="A32" s="19" t="s">
        <v>4</v>
      </c>
      <c r="B32" s="4" t="s">
        <v>14</v>
      </c>
      <c r="C32" s="1" t="s">
        <v>12</v>
      </c>
      <c r="D32" s="50">
        <v>9</v>
      </c>
      <c r="E32" s="6">
        <v>0.18</v>
      </c>
      <c r="F32" s="131">
        <v>99</v>
      </c>
      <c r="G32" s="6">
        <v>0.85</v>
      </c>
      <c r="H32" s="3">
        <v>0.21226700000000001</v>
      </c>
      <c r="I32" s="3">
        <v>10.244854</v>
      </c>
      <c r="J32" s="55">
        <f t="shared" si="3"/>
        <v>0.18042695</v>
      </c>
      <c r="K32" s="50">
        <v>101.29</v>
      </c>
    </row>
    <row r="33" spans="1:11" ht="15.6" x14ac:dyDescent="0.3">
      <c r="A33" s="19" t="s">
        <v>44</v>
      </c>
      <c r="B33" s="4" t="s">
        <v>14</v>
      </c>
      <c r="C33" s="1" t="s">
        <v>12</v>
      </c>
      <c r="D33" s="50">
        <v>9</v>
      </c>
      <c r="E33" s="6">
        <v>0.19</v>
      </c>
      <c r="F33" s="131">
        <v>93.8</v>
      </c>
      <c r="G33" s="51"/>
      <c r="H33" s="52"/>
      <c r="I33" s="52"/>
      <c r="J33" s="52"/>
      <c r="K33" s="53"/>
    </row>
    <row r="34" spans="1:11" ht="15.6" x14ac:dyDescent="0.3">
      <c r="A34" s="19" t="s">
        <v>45</v>
      </c>
      <c r="B34" s="4" t="s">
        <v>14</v>
      </c>
      <c r="C34" s="1" t="s">
        <v>12</v>
      </c>
      <c r="D34" s="50">
        <v>9</v>
      </c>
      <c r="E34" s="6">
        <v>0.19</v>
      </c>
      <c r="F34" s="136">
        <v>60.9</v>
      </c>
      <c r="G34" s="51"/>
      <c r="H34" s="52"/>
      <c r="I34" s="52"/>
      <c r="J34" s="52"/>
      <c r="K34" s="53"/>
    </row>
    <row r="35" spans="1:11" ht="15.6" x14ac:dyDescent="0.3">
      <c r="A35" s="19" t="s">
        <v>6</v>
      </c>
      <c r="B35" s="4" t="s">
        <v>15</v>
      </c>
      <c r="C35" s="2" t="s">
        <v>11</v>
      </c>
      <c r="D35" s="50">
        <v>3</v>
      </c>
      <c r="E35" s="6">
        <v>37.86</v>
      </c>
      <c r="F35" s="131">
        <v>0.56000000000000005</v>
      </c>
      <c r="G35" s="6">
        <v>3.6</v>
      </c>
      <c r="H35" s="3">
        <v>3.8057780000000001</v>
      </c>
      <c r="I35" s="3">
        <v>14.050458000000001</v>
      </c>
      <c r="J35" s="55">
        <f t="shared" ref="J35:J40" si="4">G35*H35</f>
        <v>13.700800800000001</v>
      </c>
      <c r="K35" s="50">
        <v>0.48</v>
      </c>
    </row>
    <row r="36" spans="1:11" ht="15.6" x14ac:dyDescent="0.3">
      <c r="A36" s="19" t="s">
        <v>5</v>
      </c>
      <c r="B36" s="4" t="s">
        <v>15</v>
      </c>
      <c r="C36" s="2" t="s">
        <v>11</v>
      </c>
      <c r="D36" s="50">
        <v>3</v>
      </c>
      <c r="E36" s="6">
        <v>2.78</v>
      </c>
      <c r="F36" s="131">
        <v>1.17</v>
      </c>
      <c r="G36" s="6">
        <v>1.17</v>
      </c>
      <c r="H36" s="3">
        <v>3.8057780000000001</v>
      </c>
      <c r="I36" s="3">
        <v>14.050458000000001</v>
      </c>
      <c r="J36" s="55">
        <f t="shared" si="4"/>
        <v>4.4527602599999998</v>
      </c>
      <c r="K36" s="50">
        <v>1.17</v>
      </c>
    </row>
    <row r="37" spans="1:11" ht="15.6" x14ac:dyDescent="0.3">
      <c r="A37" s="19" t="s">
        <v>1</v>
      </c>
      <c r="B37" s="4" t="s">
        <v>15</v>
      </c>
      <c r="C37" s="2" t="s">
        <v>11</v>
      </c>
      <c r="D37" s="50">
        <v>3</v>
      </c>
      <c r="E37" s="6">
        <v>10.82</v>
      </c>
      <c r="F37" s="131">
        <v>0.21</v>
      </c>
      <c r="G37" s="6">
        <v>1.81</v>
      </c>
      <c r="H37" s="3">
        <v>3.8057780000000001</v>
      </c>
      <c r="I37" s="3">
        <v>14.050458000000001</v>
      </c>
      <c r="J37" s="55">
        <f t="shared" si="4"/>
        <v>6.8884581800000007</v>
      </c>
      <c r="K37" s="50">
        <v>0.05</v>
      </c>
    </row>
    <row r="38" spans="1:11" ht="15.6" x14ac:dyDescent="0.3">
      <c r="A38" s="19" t="s">
        <v>2</v>
      </c>
      <c r="B38" s="4" t="s">
        <v>15</v>
      </c>
      <c r="C38" s="2" t="s">
        <v>11</v>
      </c>
      <c r="D38" s="50">
        <v>3</v>
      </c>
      <c r="E38" s="6">
        <v>11.18</v>
      </c>
      <c r="F38" s="131">
        <v>0.3</v>
      </c>
      <c r="G38" s="6">
        <v>1.93</v>
      </c>
      <c r="H38" s="3">
        <v>3.8057780000000001</v>
      </c>
      <c r="I38" s="3">
        <v>14.050458000000001</v>
      </c>
      <c r="J38" s="55">
        <f t="shared" si="4"/>
        <v>7.3451515399999998</v>
      </c>
      <c r="K38" s="50">
        <v>0.08</v>
      </c>
    </row>
    <row r="39" spans="1:11" ht="15.6" x14ac:dyDescent="0.3">
      <c r="A39" s="19" t="s">
        <v>3</v>
      </c>
      <c r="B39" s="4" t="s">
        <v>15</v>
      </c>
      <c r="C39" s="2" t="s">
        <v>11</v>
      </c>
      <c r="D39" s="50">
        <v>3</v>
      </c>
      <c r="E39" s="6">
        <v>11.29</v>
      </c>
      <c r="F39" s="131">
        <v>3.0000000000000001E-3</v>
      </c>
      <c r="G39" s="6">
        <v>1.24</v>
      </c>
      <c r="H39" s="3">
        <v>3.8057780000000001</v>
      </c>
      <c r="I39" s="3">
        <v>14.050458000000001</v>
      </c>
      <c r="J39" s="55">
        <f t="shared" si="4"/>
        <v>4.7191647200000002</v>
      </c>
      <c r="K39" s="50">
        <v>3.0000000000000001E-3</v>
      </c>
    </row>
    <row r="40" spans="1:11" ht="15.6" x14ac:dyDescent="0.3">
      <c r="A40" s="19" t="s">
        <v>4</v>
      </c>
      <c r="B40" s="4" t="s">
        <v>15</v>
      </c>
      <c r="C40" s="2" t="s">
        <v>11</v>
      </c>
      <c r="D40" s="50">
        <v>3</v>
      </c>
      <c r="E40" s="6">
        <v>2.75</v>
      </c>
      <c r="F40" s="131">
        <v>101.08</v>
      </c>
      <c r="G40" s="6">
        <v>0.73</v>
      </c>
      <c r="H40" s="3">
        <v>3.8057780000000001</v>
      </c>
      <c r="I40" s="3">
        <v>14.050458000000001</v>
      </c>
      <c r="J40" s="55">
        <f t="shared" si="4"/>
        <v>2.7782179400000002</v>
      </c>
      <c r="K40" s="50">
        <v>95.82</v>
      </c>
    </row>
    <row r="41" spans="1:11" ht="15.6" x14ac:dyDescent="0.3">
      <c r="A41" s="19" t="s">
        <v>44</v>
      </c>
      <c r="B41" s="4" t="s">
        <v>15</v>
      </c>
      <c r="C41" s="2" t="s">
        <v>11</v>
      </c>
      <c r="D41" s="50">
        <v>3</v>
      </c>
      <c r="E41" s="6">
        <v>4.5999999999999996</v>
      </c>
      <c r="F41" s="131">
        <v>33.159999999999997</v>
      </c>
      <c r="G41" s="51"/>
      <c r="H41" s="52"/>
      <c r="I41" s="52"/>
      <c r="J41" s="52"/>
      <c r="K41" s="53"/>
    </row>
    <row r="42" spans="1:11" ht="15.6" x14ac:dyDescent="0.3">
      <c r="A42" s="19" t="s">
        <v>45</v>
      </c>
      <c r="B42" s="4" t="s">
        <v>15</v>
      </c>
      <c r="C42" s="2" t="s">
        <v>11</v>
      </c>
      <c r="D42" s="50">
        <v>3</v>
      </c>
      <c r="E42" s="6">
        <v>4.5999999999999996</v>
      </c>
      <c r="F42" s="136">
        <v>22.18</v>
      </c>
      <c r="G42" s="51"/>
      <c r="H42" s="52"/>
      <c r="I42" s="52"/>
      <c r="J42" s="52"/>
      <c r="K42" s="53"/>
    </row>
    <row r="43" spans="1:11" ht="15.6" x14ac:dyDescent="0.3">
      <c r="A43" s="19" t="s">
        <v>6</v>
      </c>
      <c r="B43" s="4" t="s">
        <v>15</v>
      </c>
      <c r="C43" s="1" t="s">
        <v>12</v>
      </c>
      <c r="D43" s="50">
        <v>9</v>
      </c>
      <c r="E43" s="6">
        <v>81.290000000000006</v>
      </c>
      <c r="F43" s="131">
        <v>0.48</v>
      </c>
      <c r="G43" s="6">
        <v>1.19</v>
      </c>
      <c r="H43" s="3">
        <v>3.8057780000000001</v>
      </c>
      <c r="I43" s="3">
        <v>14.050458000000001</v>
      </c>
      <c r="J43" s="55">
        <f t="shared" ref="J43:J48" si="5">G43*H43</f>
        <v>4.5288758199999997</v>
      </c>
      <c r="K43" s="50">
        <v>0.49</v>
      </c>
    </row>
    <row r="44" spans="1:11" ht="15.6" x14ac:dyDescent="0.3">
      <c r="A44" s="19" t="s">
        <v>5</v>
      </c>
      <c r="B44" s="4" t="s">
        <v>15</v>
      </c>
      <c r="C44" s="1" t="s">
        <v>12</v>
      </c>
      <c r="D44" s="50">
        <v>9</v>
      </c>
      <c r="E44" s="6">
        <v>2.78</v>
      </c>
      <c r="F44" s="131">
        <v>2.95</v>
      </c>
      <c r="G44" s="6">
        <v>1.17</v>
      </c>
      <c r="H44" s="3">
        <v>3.8057780000000001</v>
      </c>
      <c r="I44" s="3">
        <v>14.050458000000001</v>
      </c>
      <c r="J44" s="55">
        <f t="shared" si="5"/>
        <v>4.4527602599999998</v>
      </c>
      <c r="K44" s="50">
        <v>2.96</v>
      </c>
    </row>
    <row r="45" spans="1:11" ht="15.6" x14ac:dyDescent="0.3">
      <c r="A45" s="19" t="s">
        <v>1</v>
      </c>
      <c r="B45" s="4" t="s">
        <v>15</v>
      </c>
      <c r="C45" s="1" t="s">
        <v>12</v>
      </c>
      <c r="D45" s="50">
        <v>9</v>
      </c>
      <c r="E45" s="6">
        <v>6.05</v>
      </c>
      <c r="F45" s="131">
        <v>0.02</v>
      </c>
      <c r="G45" s="6">
        <v>1.36</v>
      </c>
      <c r="H45" s="3">
        <v>3.8057780000000001</v>
      </c>
      <c r="I45" s="3">
        <v>14.050458000000001</v>
      </c>
      <c r="J45" s="55">
        <f t="shared" si="5"/>
        <v>5.1758580800000002</v>
      </c>
      <c r="K45" s="50">
        <v>0.1</v>
      </c>
    </row>
    <row r="46" spans="1:11" ht="15.6" x14ac:dyDescent="0.3">
      <c r="A46" s="19" t="s">
        <v>2</v>
      </c>
      <c r="B46" s="4" t="s">
        <v>15</v>
      </c>
      <c r="C46" s="1" t="s">
        <v>12</v>
      </c>
      <c r="D46" s="50">
        <v>9</v>
      </c>
      <c r="E46" s="6">
        <v>4.6900000000000004</v>
      </c>
      <c r="F46" s="131">
        <v>0.02</v>
      </c>
      <c r="G46" s="6">
        <v>1.64</v>
      </c>
      <c r="H46" s="3">
        <v>3.8057780000000001</v>
      </c>
      <c r="I46" s="3">
        <v>14.050458000000001</v>
      </c>
      <c r="J46" s="55">
        <f t="shared" si="5"/>
        <v>6.2414759200000001</v>
      </c>
      <c r="K46" s="50">
        <v>0.19</v>
      </c>
    </row>
    <row r="47" spans="1:11" ht="15.6" x14ac:dyDescent="0.3">
      <c r="A47" s="19" t="s">
        <v>3</v>
      </c>
      <c r="B47" s="4" t="s">
        <v>15</v>
      </c>
      <c r="C47" s="1" t="s">
        <v>12</v>
      </c>
      <c r="D47" s="50">
        <v>9</v>
      </c>
      <c r="E47" s="6">
        <v>4.63</v>
      </c>
      <c r="F47" s="131">
        <v>4.0000000000000001E-3</v>
      </c>
      <c r="G47" s="6">
        <v>1.1000000000000001</v>
      </c>
      <c r="H47" s="3">
        <v>3.8057780000000001</v>
      </c>
      <c r="I47" s="3">
        <v>14.050458000000001</v>
      </c>
      <c r="J47" s="55">
        <f t="shared" si="5"/>
        <v>4.1863558000000003</v>
      </c>
      <c r="K47" s="50">
        <v>4.0000000000000001E-3</v>
      </c>
    </row>
    <row r="48" spans="1:11" ht="15.6" x14ac:dyDescent="0.3">
      <c r="A48" s="19" t="s">
        <v>4</v>
      </c>
      <c r="B48" s="4" t="s">
        <v>15</v>
      </c>
      <c r="C48" s="1" t="s">
        <v>12</v>
      </c>
      <c r="D48" s="50">
        <v>9</v>
      </c>
      <c r="E48" s="6">
        <v>2.75</v>
      </c>
      <c r="F48" s="131">
        <v>95.9</v>
      </c>
      <c r="G48" s="6">
        <v>0.73</v>
      </c>
      <c r="H48" s="3">
        <v>3.8057780000000001</v>
      </c>
      <c r="I48" s="3">
        <v>14.050458000000001</v>
      </c>
      <c r="J48" s="55">
        <f t="shared" si="5"/>
        <v>2.7782179400000002</v>
      </c>
      <c r="K48" s="50">
        <v>95.8</v>
      </c>
    </row>
    <row r="49" spans="1:11" ht="15.6" x14ac:dyDescent="0.3">
      <c r="A49" s="19" t="s">
        <v>44</v>
      </c>
      <c r="B49" s="4" t="s">
        <v>15</v>
      </c>
      <c r="C49" s="1" t="s">
        <v>12</v>
      </c>
      <c r="D49" s="50">
        <v>9</v>
      </c>
      <c r="E49" s="6">
        <v>4.71</v>
      </c>
      <c r="F49" s="131">
        <v>92.8</v>
      </c>
      <c r="G49" s="51"/>
      <c r="H49" s="52"/>
      <c r="I49" s="52"/>
      <c r="J49" s="52"/>
      <c r="K49" s="53"/>
    </row>
    <row r="50" spans="1:11" ht="15.6" x14ac:dyDescent="0.3">
      <c r="A50" s="19" t="s">
        <v>45</v>
      </c>
      <c r="B50" s="4" t="s">
        <v>15</v>
      </c>
      <c r="C50" s="1" t="s">
        <v>12</v>
      </c>
      <c r="D50" s="50">
        <v>9</v>
      </c>
      <c r="E50" s="6">
        <v>4.71</v>
      </c>
      <c r="F50" s="136">
        <v>57.93</v>
      </c>
      <c r="G50" s="51"/>
      <c r="H50" s="52"/>
      <c r="I50" s="52"/>
      <c r="J50" s="52"/>
      <c r="K50" s="53"/>
    </row>
    <row r="51" spans="1:11" ht="15.6" x14ac:dyDescent="0.3">
      <c r="A51" s="19" t="s">
        <v>6</v>
      </c>
      <c r="B51" s="4" t="s">
        <v>16</v>
      </c>
      <c r="C51" s="2" t="s">
        <v>11</v>
      </c>
      <c r="D51" s="50">
        <v>3</v>
      </c>
      <c r="E51" s="6">
        <v>903.48</v>
      </c>
      <c r="F51" s="131">
        <v>0.28999999999999998</v>
      </c>
      <c r="G51" s="6">
        <v>2.41</v>
      </c>
      <c r="H51" s="3">
        <v>395.30799300000001</v>
      </c>
      <c r="I51" s="3">
        <v>646.36959999999999</v>
      </c>
      <c r="J51" s="55">
        <f t="shared" ref="J51:J56" si="6">G51*H51</f>
        <v>952.69226313000013</v>
      </c>
      <c r="K51" s="50">
        <v>0.28999999999999998</v>
      </c>
    </row>
    <row r="52" spans="1:11" ht="15.6" x14ac:dyDescent="0.3">
      <c r="A52" s="19" t="s">
        <v>5</v>
      </c>
      <c r="B52" s="4" t="s">
        <v>16</v>
      </c>
      <c r="C52" s="2" t="s">
        <v>11</v>
      </c>
      <c r="D52" s="50">
        <v>3</v>
      </c>
      <c r="E52" s="7">
        <v>1090000000000</v>
      </c>
      <c r="F52" s="131">
        <v>0.71</v>
      </c>
      <c r="G52" s="6">
        <v>0.97</v>
      </c>
      <c r="H52" s="3">
        <v>395.30799300000001</v>
      </c>
      <c r="I52" s="3">
        <v>646.36959999999999</v>
      </c>
      <c r="J52" s="55">
        <f t="shared" si="6"/>
        <v>383.44875321000001</v>
      </c>
      <c r="K52" s="50">
        <v>0.69</v>
      </c>
    </row>
    <row r="53" spans="1:11" ht="15.6" x14ac:dyDescent="0.3">
      <c r="A53" s="19" t="s">
        <v>1</v>
      </c>
      <c r="B53" s="4" t="s">
        <v>16</v>
      </c>
      <c r="C53" s="2" t="s">
        <v>11</v>
      </c>
      <c r="D53" s="50">
        <v>3</v>
      </c>
      <c r="E53" s="6">
        <v>396.4</v>
      </c>
      <c r="F53" s="131">
        <v>0.1</v>
      </c>
      <c r="G53" s="6">
        <v>1.06</v>
      </c>
      <c r="H53" s="3">
        <v>395.30799300000001</v>
      </c>
      <c r="I53" s="3">
        <v>646.36959999999999</v>
      </c>
      <c r="J53" s="55">
        <f t="shared" si="6"/>
        <v>419.02647258000002</v>
      </c>
      <c r="K53" s="50">
        <v>0.11</v>
      </c>
    </row>
    <row r="54" spans="1:11" ht="15.6" x14ac:dyDescent="0.3">
      <c r="A54" s="19" t="s">
        <v>2</v>
      </c>
      <c r="B54" s="4" t="s">
        <v>16</v>
      </c>
      <c r="C54" s="2" t="s">
        <v>11</v>
      </c>
      <c r="D54" s="50">
        <v>3</v>
      </c>
      <c r="E54" s="6">
        <v>845.52</v>
      </c>
      <c r="F54" s="131">
        <v>0.18</v>
      </c>
      <c r="G54" s="6">
        <v>1.07</v>
      </c>
      <c r="H54" s="3">
        <v>395.30799300000001</v>
      </c>
      <c r="I54" s="3">
        <v>646.36959999999999</v>
      </c>
      <c r="J54" s="55">
        <f t="shared" si="6"/>
        <v>422.97955251000002</v>
      </c>
      <c r="K54" s="50">
        <v>0.26</v>
      </c>
    </row>
    <row r="55" spans="1:11" ht="15.6" x14ac:dyDescent="0.3">
      <c r="A55" s="19" t="s">
        <v>3</v>
      </c>
      <c r="B55" s="4" t="s">
        <v>16</v>
      </c>
      <c r="C55" s="2" t="s">
        <v>11</v>
      </c>
      <c r="D55" s="50">
        <v>3</v>
      </c>
      <c r="E55" s="6">
        <v>1090.3499999999999</v>
      </c>
      <c r="F55" s="131">
        <v>3.0000000000000001E-3</v>
      </c>
      <c r="G55" s="6">
        <v>0.88</v>
      </c>
      <c r="H55" s="3">
        <v>395.30799300000001</v>
      </c>
      <c r="I55" s="3">
        <v>646.36959999999999</v>
      </c>
      <c r="J55" s="55">
        <f t="shared" si="6"/>
        <v>347.87103384</v>
      </c>
      <c r="K55" s="50">
        <v>4.0000000000000001E-3</v>
      </c>
    </row>
    <row r="56" spans="1:11" ht="15.6" x14ac:dyDescent="0.3">
      <c r="A56" s="19" t="s">
        <v>4</v>
      </c>
      <c r="B56" s="4" t="s">
        <v>16</v>
      </c>
      <c r="C56" s="2" t="s">
        <v>11</v>
      </c>
      <c r="D56" s="50">
        <v>3</v>
      </c>
      <c r="E56" s="6">
        <v>536.14</v>
      </c>
      <c r="F56" s="131">
        <v>47.79</v>
      </c>
      <c r="G56" s="6">
        <v>1.36</v>
      </c>
      <c r="H56" s="3">
        <v>395.30799300000001</v>
      </c>
      <c r="I56" s="3">
        <v>646.36959999999999</v>
      </c>
      <c r="J56" s="55">
        <f t="shared" si="6"/>
        <v>537.61887048000006</v>
      </c>
      <c r="K56" s="50">
        <v>48.41</v>
      </c>
    </row>
    <row r="57" spans="1:11" ht="15.6" x14ac:dyDescent="0.3">
      <c r="A57" s="19" t="s">
        <v>44</v>
      </c>
      <c r="B57" s="4" t="s">
        <v>16</v>
      </c>
      <c r="C57" s="2" t="s">
        <v>11</v>
      </c>
      <c r="D57" s="50">
        <v>3</v>
      </c>
      <c r="E57" s="6">
        <v>212.97</v>
      </c>
      <c r="F57" s="131">
        <v>14.67</v>
      </c>
      <c r="G57" s="51"/>
      <c r="H57" s="52"/>
      <c r="I57" s="52"/>
      <c r="J57" s="52"/>
      <c r="K57" s="53"/>
    </row>
    <row r="58" spans="1:11" ht="15.6" x14ac:dyDescent="0.3">
      <c r="A58" s="19" t="s">
        <v>45</v>
      </c>
      <c r="B58" s="4" t="s">
        <v>16</v>
      </c>
      <c r="C58" s="2" t="s">
        <v>11</v>
      </c>
      <c r="D58" s="50">
        <v>3</v>
      </c>
      <c r="E58" s="6">
        <v>212.97</v>
      </c>
      <c r="F58" s="136">
        <v>10.52</v>
      </c>
      <c r="G58" s="51"/>
      <c r="H58" s="52"/>
      <c r="I58" s="52"/>
      <c r="J58" s="52"/>
      <c r="K58" s="53"/>
    </row>
    <row r="59" spans="1:11" ht="15.6" x14ac:dyDescent="0.3">
      <c r="A59" s="19" t="s">
        <v>6</v>
      </c>
      <c r="B59" s="4" t="s">
        <v>16</v>
      </c>
      <c r="C59" s="1" t="s">
        <v>12</v>
      </c>
      <c r="D59" s="50">
        <v>9</v>
      </c>
      <c r="E59" s="6">
        <v>739.84</v>
      </c>
      <c r="F59" s="131">
        <v>0.32</v>
      </c>
      <c r="G59" s="6">
        <v>1.89</v>
      </c>
      <c r="H59" s="3">
        <v>395.30799300000001</v>
      </c>
      <c r="I59" s="3">
        <v>646.36959999999999</v>
      </c>
      <c r="J59" s="55">
        <f t="shared" ref="J59:J64" si="7">G59*H59</f>
        <v>747.13210676999995</v>
      </c>
      <c r="K59" s="50">
        <v>0.3</v>
      </c>
    </row>
    <row r="60" spans="1:11" ht="15.6" x14ac:dyDescent="0.3">
      <c r="A60" s="19" t="s">
        <v>5</v>
      </c>
      <c r="B60" s="4" t="s">
        <v>16</v>
      </c>
      <c r="C60" s="1" t="s">
        <v>12</v>
      </c>
      <c r="D60" s="50">
        <v>9</v>
      </c>
      <c r="E60" s="7">
        <v>1090000000000</v>
      </c>
      <c r="F60" s="131">
        <v>1.79</v>
      </c>
      <c r="G60" s="6">
        <v>0.97</v>
      </c>
      <c r="H60" s="3">
        <v>395.30799300000001</v>
      </c>
      <c r="I60" s="3">
        <v>646.36959999999999</v>
      </c>
      <c r="J60" s="55">
        <f t="shared" si="7"/>
        <v>383.44875321000001</v>
      </c>
      <c r="K60" s="50">
        <v>1.78</v>
      </c>
    </row>
    <row r="61" spans="1:11" ht="15.6" x14ac:dyDescent="0.3">
      <c r="A61" s="19" t="s">
        <v>1</v>
      </c>
      <c r="B61" s="4" t="s">
        <v>16</v>
      </c>
      <c r="C61" s="1" t="s">
        <v>12</v>
      </c>
      <c r="D61" s="50">
        <v>9</v>
      </c>
      <c r="E61" s="6">
        <v>249.74</v>
      </c>
      <c r="F61" s="131">
        <v>0.05</v>
      </c>
      <c r="G61" s="6">
        <v>0.64</v>
      </c>
      <c r="H61" s="3">
        <v>395.30799300000001</v>
      </c>
      <c r="I61" s="3">
        <v>646.36959999999999</v>
      </c>
      <c r="J61" s="55">
        <f t="shared" si="7"/>
        <v>252.99711552000002</v>
      </c>
      <c r="K61" s="50">
        <v>0.03</v>
      </c>
    </row>
    <row r="62" spans="1:11" ht="15.6" x14ac:dyDescent="0.3">
      <c r="A62" s="19" t="s">
        <v>2</v>
      </c>
      <c r="B62" s="4" t="s">
        <v>16</v>
      </c>
      <c r="C62" s="1" t="s">
        <v>12</v>
      </c>
      <c r="D62" s="50">
        <v>9</v>
      </c>
      <c r="E62" s="6">
        <v>645.32000000000005</v>
      </c>
      <c r="F62" s="131">
        <v>0.32</v>
      </c>
      <c r="G62" s="6">
        <v>0.97</v>
      </c>
      <c r="H62" s="3">
        <v>395.30799300000001</v>
      </c>
      <c r="I62" s="3">
        <v>646.36959999999999</v>
      </c>
      <c r="J62" s="55">
        <f t="shared" si="7"/>
        <v>383.44875321000001</v>
      </c>
      <c r="K62" s="50">
        <v>0.24</v>
      </c>
    </row>
    <row r="63" spans="1:11" ht="15.6" x14ac:dyDescent="0.3">
      <c r="A63" s="19" t="s">
        <v>3</v>
      </c>
      <c r="B63" s="4" t="s">
        <v>16</v>
      </c>
      <c r="C63" s="1" t="s">
        <v>12</v>
      </c>
      <c r="D63" s="50">
        <v>9</v>
      </c>
      <c r="E63" s="6">
        <v>381.2</v>
      </c>
      <c r="F63" s="131">
        <v>4.0000000000000001E-3</v>
      </c>
      <c r="G63" s="6">
        <v>0.69</v>
      </c>
      <c r="H63" s="3">
        <v>395.30799300000001</v>
      </c>
      <c r="I63" s="3">
        <v>646.36959999999999</v>
      </c>
      <c r="J63" s="55">
        <f t="shared" si="7"/>
        <v>272.76251516999997</v>
      </c>
      <c r="K63" s="50">
        <v>4.0000000000000001E-3</v>
      </c>
    </row>
    <row r="64" spans="1:11" ht="15.6" x14ac:dyDescent="0.3">
      <c r="A64" s="19" t="s">
        <v>4</v>
      </c>
      <c r="B64" s="4" t="s">
        <v>16</v>
      </c>
      <c r="C64" s="1" t="s">
        <v>12</v>
      </c>
      <c r="D64" s="50">
        <v>9</v>
      </c>
      <c r="E64" s="6">
        <v>536.14</v>
      </c>
      <c r="F64" s="131">
        <v>48.09</v>
      </c>
      <c r="G64" s="6">
        <v>1.36</v>
      </c>
      <c r="H64" s="3">
        <v>395.30799300000001</v>
      </c>
      <c r="I64" s="3">
        <v>646.36959999999999</v>
      </c>
      <c r="J64" s="55">
        <f t="shared" si="7"/>
        <v>537.61887048000006</v>
      </c>
      <c r="K64" s="50">
        <v>47.92</v>
      </c>
    </row>
    <row r="65" spans="1:11" ht="15.6" x14ac:dyDescent="0.3">
      <c r="A65" s="19" t="s">
        <v>44</v>
      </c>
      <c r="B65" s="4" t="s">
        <v>16</v>
      </c>
      <c r="C65" s="1" t="s">
        <v>12</v>
      </c>
      <c r="D65" s="50">
        <v>9</v>
      </c>
      <c r="E65" s="6">
        <v>202.42</v>
      </c>
      <c r="F65" s="131">
        <v>42.22</v>
      </c>
      <c r="G65" s="51"/>
      <c r="H65" s="52"/>
      <c r="I65" s="52"/>
      <c r="J65" s="52"/>
      <c r="K65" s="53"/>
    </row>
    <row r="66" spans="1:11" ht="15.6" x14ac:dyDescent="0.3">
      <c r="A66" s="19" t="s">
        <v>45</v>
      </c>
      <c r="B66" s="4" t="s">
        <v>16</v>
      </c>
      <c r="C66" s="1" t="s">
        <v>12</v>
      </c>
      <c r="D66" s="50">
        <v>9</v>
      </c>
      <c r="E66" s="6">
        <v>202.42</v>
      </c>
      <c r="F66" s="136">
        <v>28.41</v>
      </c>
      <c r="G66" s="51"/>
      <c r="H66" s="52"/>
      <c r="I66" s="52"/>
      <c r="J66" s="52"/>
      <c r="K66" s="53"/>
    </row>
    <row r="67" spans="1:11" ht="15.6" x14ac:dyDescent="0.3">
      <c r="A67" s="19" t="s">
        <v>6</v>
      </c>
      <c r="B67" s="4" t="s">
        <v>17</v>
      </c>
      <c r="C67" s="2" t="s">
        <v>11</v>
      </c>
      <c r="D67" s="50">
        <v>3</v>
      </c>
      <c r="E67" s="6">
        <v>3888.78</v>
      </c>
      <c r="F67" s="131">
        <v>7.0000000000000007E-2</v>
      </c>
      <c r="G67" s="6">
        <v>3.77</v>
      </c>
      <c r="H67" s="3">
        <v>6.8250080000000004</v>
      </c>
      <c r="I67" s="3">
        <v>363.74403000000001</v>
      </c>
      <c r="J67" s="55">
        <f t="shared" ref="J67:J72" si="8">G67*H67</f>
        <v>25.730280160000003</v>
      </c>
      <c r="K67" s="50">
        <v>7.0000000000000007E-2</v>
      </c>
    </row>
    <row r="68" spans="1:11" ht="15.6" x14ac:dyDescent="0.3">
      <c r="A68" s="19" t="s">
        <v>5</v>
      </c>
      <c r="B68" s="4" t="s">
        <v>17</v>
      </c>
      <c r="C68" s="2" t="s">
        <v>11</v>
      </c>
      <c r="D68" s="50">
        <v>3</v>
      </c>
      <c r="E68" s="6">
        <v>33.29</v>
      </c>
      <c r="F68" s="131">
        <v>0.28000000000000003</v>
      </c>
      <c r="G68" s="6">
        <v>1.05</v>
      </c>
      <c r="H68" s="3">
        <v>6.8250080000000004</v>
      </c>
      <c r="I68" s="3">
        <v>363.74403000000001</v>
      </c>
      <c r="J68" s="55">
        <f t="shared" si="8"/>
        <v>7.1662584000000011</v>
      </c>
      <c r="K68" s="50">
        <v>0.28000000000000003</v>
      </c>
    </row>
    <row r="69" spans="1:11" ht="15.6" x14ac:dyDescent="0.3">
      <c r="A69" s="19" t="s">
        <v>1</v>
      </c>
      <c r="B69" s="4" t="s">
        <v>17</v>
      </c>
      <c r="C69" s="2" t="s">
        <v>11</v>
      </c>
      <c r="D69" s="50">
        <v>3</v>
      </c>
      <c r="E69" s="6">
        <v>366.78</v>
      </c>
      <c r="F69" s="131">
        <v>0.09</v>
      </c>
      <c r="G69" s="6">
        <v>0.81</v>
      </c>
      <c r="H69" s="3">
        <v>6.8250080000000004</v>
      </c>
      <c r="I69" s="3">
        <v>363.74403000000001</v>
      </c>
      <c r="J69" s="55">
        <f t="shared" si="8"/>
        <v>5.5282564800000005</v>
      </c>
      <c r="K69" s="50">
        <v>0.02</v>
      </c>
    </row>
    <row r="70" spans="1:11" ht="15.6" x14ac:dyDescent="0.3">
      <c r="A70" s="19" t="s">
        <v>2</v>
      </c>
      <c r="B70" s="4" t="s">
        <v>17</v>
      </c>
      <c r="C70" s="2" t="s">
        <v>11</v>
      </c>
      <c r="D70" s="50">
        <v>3</v>
      </c>
      <c r="E70" s="6">
        <v>366.74</v>
      </c>
      <c r="F70" s="131">
        <v>0.13</v>
      </c>
      <c r="G70" s="6">
        <v>0.78</v>
      </c>
      <c r="H70" s="3">
        <v>6.8250080000000004</v>
      </c>
      <c r="I70" s="3">
        <v>363.74403000000001</v>
      </c>
      <c r="J70" s="55">
        <f t="shared" si="8"/>
        <v>5.3235062400000004</v>
      </c>
      <c r="K70" s="50">
        <v>0.05</v>
      </c>
    </row>
    <row r="71" spans="1:11" ht="15.6" x14ac:dyDescent="0.3">
      <c r="A71" s="19" t="s">
        <v>3</v>
      </c>
      <c r="B71" s="4" t="s">
        <v>17</v>
      </c>
      <c r="C71" s="2" t="s">
        <v>11</v>
      </c>
      <c r="D71" s="50">
        <v>3</v>
      </c>
      <c r="E71" s="6">
        <v>4.32</v>
      </c>
      <c r="F71" s="131">
        <v>7.0000000000000001E-3</v>
      </c>
      <c r="G71" s="6">
        <v>0.67</v>
      </c>
      <c r="H71" s="3">
        <v>6.8250080000000004</v>
      </c>
      <c r="I71" s="3">
        <v>363.74403000000001</v>
      </c>
      <c r="J71" s="55">
        <f t="shared" si="8"/>
        <v>4.5727553600000004</v>
      </c>
      <c r="K71" s="50">
        <v>4.0000000000000001E-3</v>
      </c>
    </row>
    <row r="72" spans="1:11" ht="15.6" x14ac:dyDescent="0.3">
      <c r="A72" s="19" t="s">
        <v>4</v>
      </c>
      <c r="B72" s="4" t="s">
        <v>17</v>
      </c>
      <c r="C72" s="2" t="s">
        <v>11</v>
      </c>
      <c r="D72" s="50">
        <v>3</v>
      </c>
      <c r="E72" s="6">
        <v>10.19</v>
      </c>
      <c r="F72" s="131">
        <v>9.94</v>
      </c>
      <c r="G72" s="6">
        <v>1.49</v>
      </c>
      <c r="H72" s="3">
        <v>6.8250080000000004</v>
      </c>
      <c r="I72" s="3">
        <v>363.74403000000001</v>
      </c>
      <c r="J72" s="55">
        <f t="shared" si="8"/>
        <v>10.16926192</v>
      </c>
      <c r="K72" s="50">
        <v>9.85</v>
      </c>
    </row>
    <row r="73" spans="1:11" ht="15.6" x14ac:dyDescent="0.3">
      <c r="A73" s="19" t="s">
        <v>44</v>
      </c>
      <c r="B73" s="4" t="s">
        <v>17</v>
      </c>
      <c r="C73" s="2" t="s">
        <v>11</v>
      </c>
      <c r="D73" s="50">
        <v>3</v>
      </c>
      <c r="E73" s="6">
        <v>1.17</v>
      </c>
      <c r="F73" s="131">
        <v>3.02</v>
      </c>
      <c r="G73" s="51"/>
      <c r="H73" s="52"/>
      <c r="I73" s="52"/>
      <c r="J73" s="52"/>
      <c r="K73" s="53"/>
    </row>
    <row r="74" spans="1:11" ht="15.6" x14ac:dyDescent="0.3">
      <c r="A74" s="19" t="s">
        <v>45</v>
      </c>
      <c r="B74" s="4" t="s">
        <v>17</v>
      </c>
      <c r="C74" s="2" t="s">
        <v>11</v>
      </c>
      <c r="D74" s="50">
        <v>3</v>
      </c>
      <c r="E74" s="6">
        <v>1.17</v>
      </c>
      <c r="F74" s="136">
        <v>4.7699999999999996</v>
      </c>
      <c r="G74" s="51"/>
      <c r="H74" s="52"/>
      <c r="I74" s="52"/>
      <c r="J74" s="52"/>
      <c r="K74" s="53"/>
    </row>
    <row r="75" spans="1:11" ht="15.6" x14ac:dyDescent="0.3">
      <c r="A75" s="19" t="s">
        <v>6</v>
      </c>
      <c r="B75" s="4" t="s">
        <v>17</v>
      </c>
      <c r="C75" s="1" t="s">
        <v>12</v>
      </c>
      <c r="D75" s="50">
        <v>9</v>
      </c>
      <c r="E75" s="6">
        <v>1587.31</v>
      </c>
      <c r="F75" s="131">
        <v>0.08</v>
      </c>
      <c r="G75" s="6">
        <v>1.43</v>
      </c>
      <c r="H75" s="3">
        <v>6.8250080000000004</v>
      </c>
      <c r="I75" s="3">
        <v>363.74403000000001</v>
      </c>
      <c r="J75" s="55">
        <f t="shared" ref="J75:J80" si="9">G75*H75</f>
        <v>9.7597614400000001</v>
      </c>
      <c r="K75" s="50">
        <v>0.08</v>
      </c>
    </row>
    <row r="76" spans="1:11" ht="15.6" x14ac:dyDescent="0.3">
      <c r="A76" s="19" t="s">
        <v>5</v>
      </c>
      <c r="B76" s="4" t="s">
        <v>17</v>
      </c>
      <c r="C76" s="1" t="s">
        <v>12</v>
      </c>
      <c r="D76" s="50">
        <v>9</v>
      </c>
      <c r="E76" s="6">
        <v>33.29</v>
      </c>
      <c r="F76" s="131">
        <v>0.71</v>
      </c>
      <c r="G76" s="6">
        <v>1.05</v>
      </c>
      <c r="H76" s="3">
        <v>6.8250080000000004</v>
      </c>
      <c r="I76" s="3">
        <v>363.74403000000001</v>
      </c>
      <c r="J76" s="55">
        <f t="shared" si="9"/>
        <v>7.1662584000000011</v>
      </c>
      <c r="K76" s="50">
        <v>0.7</v>
      </c>
    </row>
    <row r="77" spans="1:11" ht="15.6" x14ac:dyDescent="0.3">
      <c r="A77" s="19" t="s">
        <v>1</v>
      </c>
      <c r="B77" s="4" t="s">
        <v>17</v>
      </c>
      <c r="C77" s="1" t="s">
        <v>12</v>
      </c>
      <c r="D77" s="50">
        <v>9</v>
      </c>
      <c r="E77" s="6">
        <v>28.62</v>
      </c>
      <c r="F77" s="131">
        <v>7.0000000000000007E-2</v>
      </c>
      <c r="G77" s="6">
        <v>0.9</v>
      </c>
      <c r="H77" s="3">
        <v>6.8250080000000004</v>
      </c>
      <c r="I77" s="3">
        <v>363.74403000000001</v>
      </c>
      <c r="J77" s="55">
        <f t="shared" si="9"/>
        <v>6.1425072000000007</v>
      </c>
      <c r="K77" s="50">
        <v>0.02</v>
      </c>
    </row>
    <row r="78" spans="1:11" ht="15.6" x14ac:dyDescent="0.3">
      <c r="A78" s="19" t="s">
        <v>2</v>
      </c>
      <c r="B78" s="4" t="s">
        <v>17</v>
      </c>
      <c r="C78" s="1" t="s">
        <v>12</v>
      </c>
      <c r="D78" s="50">
        <v>9</v>
      </c>
      <c r="E78" s="6">
        <v>6.49</v>
      </c>
      <c r="F78" s="131">
        <v>0.04</v>
      </c>
      <c r="G78" s="6">
        <v>0.88</v>
      </c>
      <c r="H78" s="3">
        <v>6.8250080000000004</v>
      </c>
      <c r="I78" s="3">
        <v>363.74403000000001</v>
      </c>
      <c r="J78" s="55">
        <f t="shared" si="9"/>
        <v>6.0060070400000001</v>
      </c>
      <c r="K78" s="50">
        <v>0.14000000000000001</v>
      </c>
    </row>
    <row r="79" spans="1:11" ht="15.6" x14ac:dyDescent="0.3">
      <c r="A79" s="19" t="s">
        <v>3</v>
      </c>
      <c r="B79" s="4" t="s">
        <v>17</v>
      </c>
      <c r="C79" s="1" t="s">
        <v>12</v>
      </c>
      <c r="D79" s="50">
        <v>9</v>
      </c>
      <c r="E79" s="6">
        <v>6.13</v>
      </c>
      <c r="F79" s="131">
        <v>4.0000000000000001E-3</v>
      </c>
      <c r="G79" s="6">
        <v>0.78</v>
      </c>
      <c r="H79" s="3">
        <v>6.8250080000000004</v>
      </c>
      <c r="I79" s="3">
        <v>363.74403000000001</v>
      </c>
      <c r="J79" s="55">
        <f t="shared" si="9"/>
        <v>5.3235062400000004</v>
      </c>
      <c r="K79" s="50">
        <v>4.0000000000000001E-3</v>
      </c>
    </row>
    <row r="80" spans="1:11" ht="15.6" x14ac:dyDescent="0.3">
      <c r="A80" s="19" t="s">
        <v>4</v>
      </c>
      <c r="B80" s="4" t="s">
        <v>17</v>
      </c>
      <c r="C80" s="1" t="s">
        <v>12</v>
      </c>
      <c r="D80" s="50">
        <v>9</v>
      </c>
      <c r="E80" s="6">
        <v>10.19</v>
      </c>
      <c r="F80" s="131">
        <v>9.9700000000000006</v>
      </c>
      <c r="G80" s="6">
        <v>1.49</v>
      </c>
      <c r="H80" s="3">
        <v>6.8250080000000004</v>
      </c>
      <c r="I80" s="3">
        <v>363.74403000000001</v>
      </c>
      <c r="J80" s="55">
        <f t="shared" si="9"/>
        <v>10.16926192</v>
      </c>
      <c r="K80" s="50">
        <v>9.92</v>
      </c>
    </row>
    <row r="81" spans="1:11" ht="15.6" x14ac:dyDescent="0.3">
      <c r="A81" s="19" t="s">
        <v>44</v>
      </c>
      <c r="B81" s="4" t="s">
        <v>17</v>
      </c>
      <c r="C81" s="1" t="s">
        <v>12</v>
      </c>
      <c r="D81" s="50">
        <v>9</v>
      </c>
      <c r="E81" s="6">
        <v>1.51</v>
      </c>
      <c r="F81" s="131">
        <v>13.7</v>
      </c>
      <c r="G81" s="51"/>
      <c r="H81" s="52"/>
      <c r="I81" s="52"/>
      <c r="J81" s="52"/>
      <c r="K81" s="53"/>
    </row>
    <row r="82" spans="1:11" ht="15.6" x14ac:dyDescent="0.3">
      <c r="A82" s="19" t="s">
        <v>45</v>
      </c>
      <c r="B82" s="4" t="s">
        <v>17</v>
      </c>
      <c r="C82" s="1" t="s">
        <v>12</v>
      </c>
      <c r="D82" s="50">
        <v>9</v>
      </c>
      <c r="E82" s="6">
        <v>1.51</v>
      </c>
      <c r="F82" s="136">
        <v>12.4</v>
      </c>
      <c r="G82" s="51"/>
      <c r="H82" s="52"/>
      <c r="I82" s="52"/>
      <c r="J82" s="52"/>
      <c r="K82" s="53"/>
    </row>
    <row r="83" spans="1:11" ht="15.6" x14ac:dyDescent="0.3">
      <c r="A83" s="130" t="s">
        <v>6</v>
      </c>
      <c r="B83" s="13" t="s">
        <v>19</v>
      </c>
      <c r="C83" s="12" t="s">
        <v>11</v>
      </c>
      <c r="D83" s="131">
        <v>3</v>
      </c>
      <c r="E83" s="6">
        <v>274.10000000000002</v>
      </c>
      <c r="F83" s="131">
        <v>2.12</v>
      </c>
      <c r="G83" s="54">
        <v>1.68</v>
      </c>
      <c r="H83" s="3">
        <v>5.2132870000000002</v>
      </c>
      <c r="I83" s="3">
        <v>0.119245</v>
      </c>
      <c r="J83" s="55">
        <f t="shared" ref="J83:J87" si="10">G83*H83</f>
        <v>8.7583221600000005</v>
      </c>
      <c r="K83" s="50">
        <v>2.0699999999999998</v>
      </c>
    </row>
    <row r="84" spans="1:11" ht="15.6" x14ac:dyDescent="0.3">
      <c r="A84" s="130" t="s">
        <v>5</v>
      </c>
      <c r="B84" s="13" t="s">
        <v>19</v>
      </c>
      <c r="C84" s="12" t="s">
        <v>11</v>
      </c>
      <c r="D84" s="131">
        <v>3</v>
      </c>
      <c r="E84" s="6">
        <v>4.0999999999999996</v>
      </c>
      <c r="F84" s="131">
        <v>4.37</v>
      </c>
      <c r="G84" s="6">
        <v>0.78</v>
      </c>
      <c r="H84" s="3">
        <v>5.2132870000000002</v>
      </c>
      <c r="I84" s="3">
        <v>0.119245</v>
      </c>
      <c r="J84" s="55">
        <f t="shared" si="10"/>
        <v>4.0663638600000001</v>
      </c>
      <c r="K84" s="50">
        <v>4.37</v>
      </c>
    </row>
    <row r="85" spans="1:11" ht="15.6" x14ac:dyDescent="0.3">
      <c r="A85" s="130" t="s">
        <v>1</v>
      </c>
      <c r="B85" s="13" t="s">
        <v>19</v>
      </c>
      <c r="C85" s="12" t="s">
        <v>11</v>
      </c>
      <c r="D85" s="131">
        <v>3</v>
      </c>
      <c r="E85" s="6">
        <v>4.0199999999999996</v>
      </c>
      <c r="F85" s="131">
        <v>7.0000000000000001E-3</v>
      </c>
      <c r="G85" s="6">
        <v>0.71</v>
      </c>
      <c r="H85" s="3">
        <v>5.2132870000000002</v>
      </c>
      <c r="I85" s="3">
        <v>0.119245</v>
      </c>
      <c r="J85" s="55">
        <f t="shared" si="10"/>
        <v>3.70143377</v>
      </c>
      <c r="K85" s="50">
        <v>2.4E-2</v>
      </c>
    </row>
    <row r="86" spans="1:11" ht="15.6" x14ac:dyDescent="0.3">
      <c r="A86" s="130" t="s">
        <v>2</v>
      </c>
      <c r="B86" s="13" t="s">
        <v>19</v>
      </c>
      <c r="C86" s="12" t="s">
        <v>11</v>
      </c>
      <c r="D86" s="131">
        <v>3</v>
      </c>
      <c r="E86" s="6">
        <v>2.99</v>
      </c>
      <c r="F86" s="50">
        <v>1.6E-2</v>
      </c>
      <c r="G86" s="6">
        <v>0.78</v>
      </c>
      <c r="H86" s="3">
        <v>5.2132870000000002</v>
      </c>
      <c r="I86" s="3">
        <v>0.119245</v>
      </c>
      <c r="J86" s="55">
        <f t="shared" si="10"/>
        <v>4.0663638600000001</v>
      </c>
      <c r="K86" s="50">
        <v>9.8000000000000004E-2</v>
      </c>
    </row>
    <row r="87" spans="1:11" ht="15.6" x14ac:dyDescent="0.3">
      <c r="A87" s="130" t="s">
        <v>3</v>
      </c>
      <c r="B87" s="13" t="s">
        <v>19</v>
      </c>
      <c r="C87" s="12" t="s">
        <v>11</v>
      </c>
      <c r="D87" s="131">
        <v>3</v>
      </c>
      <c r="E87" s="6">
        <v>12.28</v>
      </c>
      <c r="F87" s="50">
        <v>3.0000000000000001E-3</v>
      </c>
      <c r="G87" s="6">
        <v>0.79</v>
      </c>
      <c r="H87" s="3">
        <v>5.2132870000000002</v>
      </c>
      <c r="I87" s="3">
        <v>0.119245</v>
      </c>
      <c r="J87" s="55">
        <f t="shared" si="10"/>
        <v>4.1184967300000004</v>
      </c>
      <c r="K87" s="50">
        <v>3.0000000000000001E-3</v>
      </c>
    </row>
    <row r="88" spans="1:11" ht="15.6" x14ac:dyDescent="0.3">
      <c r="A88" s="130" t="s">
        <v>4</v>
      </c>
      <c r="B88" s="13" t="s">
        <v>19</v>
      </c>
      <c r="C88" s="12" t="s">
        <v>11</v>
      </c>
      <c r="D88" s="131">
        <v>3</v>
      </c>
      <c r="E88" s="104" t="s">
        <v>58</v>
      </c>
      <c r="F88" s="138" t="s">
        <v>58</v>
      </c>
      <c r="G88" s="104" t="s">
        <v>58</v>
      </c>
      <c r="H88" s="105" t="s">
        <v>58</v>
      </c>
      <c r="I88" s="105" t="s">
        <v>58</v>
      </c>
      <c r="J88" s="105" t="s">
        <v>58</v>
      </c>
      <c r="K88" s="106" t="s">
        <v>58</v>
      </c>
    </row>
    <row r="89" spans="1:11" ht="15.6" x14ac:dyDescent="0.3">
      <c r="A89" s="130" t="s">
        <v>44</v>
      </c>
      <c r="B89" s="13" t="s">
        <v>19</v>
      </c>
      <c r="C89" s="12" t="s">
        <v>11</v>
      </c>
      <c r="D89" s="131">
        <v>3</v>
      </c>
      <c r="E89" s="56">
        <v>4.37</v>
      </c>
      <c r="F89" s="131">
        <v>84.58</v>
      </c>
      <c r="G89" s="51"/>
      <c r="H89" s="52"/>
      <c r="I89" s="52"/>
      <c r="J89" s="52"/>
      <c r="K89" s="53"/>
    </row>
    <row r="90" spans="1:11" ht="15.6" x14ac:dyDescent="0.3">
      <c r="A90" s="130" t="s">
        <v>45</v>
      </c>
      <c r="B90" s="13" t="s">
        <v>19</v>
      </c>
      <c r="C90" s="12" t="s">
        <v>11</v>
      </c>
      <c r="D90" s="131">
        <v>3</v>
      </c>
      <c r="E90" s="56">
        <v>4.37</v>
      </c>
      <c r="F90" s="136">
        <v>54.07</v>
      </c>
      <c r="G90" s="51"/>
      <c r="H90" s="52"/>
      <c r="I90" s="52"/>
      <c r="J90" s="52"/>
      <c r="K90" s="53"/>
    </row>
    <row r="91" spans="1:11" ht="15.6" x14ac:dyDescent="0.3">
      <c r="A91" s="130" t="s">
        <v>6</v>
      </c>
      <c r="B91" s="13" t="s">
        <v>19</v>
      </c>
      <c r="C91" s="14" t="s">
        <v>12</v>
      </c>
      <c r="D91" s="131">
        <v>9</v>
      </c>
      <c r="E91" s="6">
        <v>14.37</v>
      </c>
      <c r="F91" s="50">
        <v>2.33</v>
      </c>
      <c r="G91" s="6">
        <v>1.95</v>
      </c>
      <c r="H91" s="3">
        <v>5.2132870000000002</v>
      </c>
      <c r="I91" s="3">
        <v>0.119245</v>
      </c>
      <c r="J91" s="55">
        <f t="shared" ref="J91:J95" si="11">G91*H91</f>
        <v>10.16590965</v>
      </c>
      <c r="K91" s="50">
        <v>2.35</v>
      </c>
    </row>
    <row r="92" spans="1:11" ht="15.6" x14ac:dyDescent="0.3">
      <c r="A92" s="130" t="s">
        <v>5</v>
      </c>
      <c r="B92" s="13" t="s">
        <v>19</v>
      </c>
      <c r="C92" s="14" t="s">
        <v>12</v>
      </c>
      <c r="D92" s="131">
        <v>9</v>
      </c>
      <c r="E92" s="6">
        <v>4.0999999999999996</v>
      </c>
      <c r="F92" s="50">
        <v>11.18</v>
      </c>
      <c r="G92" s="6">
        <v>0.78</v>
      </c>
      <c r="H92" s="3">
        <v>5.2132870000000002</v>
      </c>
      <c r="I92" s="3">
        <v>0.119245</v>
      </c>
      <c r="J92" s="55">
        <f t="shared" si="11"/>
        <v>4.0663638600000001</v>
      </c>
      <c r="K92" s="50">
        <v>11.1</v>
      </c>
    </row>
    <row r="93" spans="1:11" ht="15.6" x14ac:dyDescent="0.3">
      <c r="A93" s="130" t="s">
        <v>1</v>
      </c>
      <c r="B93" s="13" t="s">
        <v>19</v>
      </c>
      <c r="C93" s="14" t="s">
        <v>12</v>
      </c>
      <c r="D93" s="131">
        <v>9</v>
      </c>
      <c r="E93" s="6">
        <v>4.0199999999999996</v>
      </c>
      <c r="F93" s="50">
        <v>1.7999999999999999E-2</v>
      </c>
      <c r="G93" s="6">
        <v>0.75</v>
      </c>
      <c r="H93" s="3">
        <v>5.2132870000000002</v>
      </c>
      <c r="I93" s="3">
        <v>0.119245</v>
      </c>
      <c r="J93" s="55">
        <f t="shared" si="11"/>
        <v>3.9099652499999999</v>
      </c>
      <c r="K93" s="50">
        <v>3.2000000000000001E-2</v>
      </c>
    </row>
    <row r="94" spans="1:11" ht="15.6" x14ac:dyDescent="0.3">
      <c r="A94" s="130" t="s">
        <v>2</v>
      </c>
      <c r="B94" s="13" t="s">
        <v>19</v>
      </c>
      <c r="C94" s="14" t="s">
        <v>12</v>
      </c>
      <c r="D94" s="131">
        <v>9</v>
      </c>
      <c r="E94" s="6">
        <v>4.04</v>
      </c>
      <c r="F94" s="50">
        <v>2.8000000000000001E-2</v>
      </c>
      <c r="G94" s="6">
        <v>0.74</v>
      </c>
      <c r="H94" s="3">
        <v>5.2132870000000002</v>
      </c>
      <c r="I94" s="3">
        <v>0.119245</v>
      </c>
      <c r="J94" s="55">
        <f t="shared" si="11"/>
        <v>3.8578323800000001</v>
      </c>
      <c r="K94" s="50">
        <v>6.3E-2</v>
      </c>
    </row>
    <row r="95" spans="1:11" ht="15.6" x14ac:dyDescent="0.3">
      <c r="A95" s="130" t="s">
        <v>3</v>
      </c>
      <c r="B95" s="13" t="s">
        <v>19</v>
      </c>
      <c r="C95" s="14" t="s">
        <v>12</v>
      </c>
      <c r="D95" s="131">
        <v>9</v>
      </c>
      <c r="E95" s="6">
        <v>4.03</v>
      </c>
      <c r="F95" s="50">
        <v>4.0000000000000001E-3</v>
      </c>
      <c r="G95" s="6">
        <v>0.83</v>
      </c>
      <c r="H95" s="3">
        <v>5.2132870000000002</v>
      </c>
      <c r="I95" s="3">
        <v>0.119245</v>
      </c>
      <c r="J95" s="55">
        <f t="shared" si="11"/>
        <v>4.3270282099999999</v>
      </c>
      <c r="K95" s="50">
        <v>4.0000000000000001E-3</v>
      </c>
    </row>
    <row r="96" spans="1:11" ht="15.6" x14ac:dyDescent="0.3">
      <c r="A96" s="130" t="s">
        <v>4</v>
      </c>
      <c r="B96" s="13" t="s">
        <v>19</v>
      </c>
      <c r="C96" s="14" t="s">
        <v>12</v>
      </c>
      <c r="D96" s="131">
        <v>9</v>
      </c>
      <c r="E96" s="104" t="s">
        <v>58</v>
      </c>
      <c r="F96" s="138" t="s">
        <v>58</v>
      </c>
      <c r="G96" s="104" t="s">
        <v>58</v>
      </c>
      <c r="H96" s="105" t="s">
        <v>58</v>
      </c>
      <c r="I96" s="105" t="s">
        <v>58</v>
      </c>
      <c r="J96" s="105" t="s">
        <v>58</v>
      </c>
      <c r="K96" s="106" t="s">
        <v>58</v>
      </c>
    </row>
    <row r="97" spans="1:11" ht="15.6" x14ac:dyDescent="0.3">
      <c r="A97" s="130" t="s">
        <v>44</v>
      </c>
      <c r="B97" s="13" t="s">
        <v>19</v>
      </c>
      <c r="C97" s="14" t="s">
        <v>12</v>
      </c>
      <c r="D97" s="131">
        <v>9</v>
      </c>
      <c r="E97" s="56">
        <v>3.3</v>
      </c>
      <c r="F97" s="131">
        <v>265.18</v>
      </c>
      <c r="G97" s="51"/>
      <c r="H97" s="52"/>
      <c r="I97" s="52"/>
      <c r="J97" s="52"/>
      <c r="K97" s="53"/>
    </row>
    <row r="98" spans="1:11" ht="16.2" thickBot="1" x14ac:dyDescent="0.35">
      <c r="A98" s="132" t="s">
        <v>45</v>
      </c>
      <c r="B98" s="21" t="s">
        <v>19</v>
      </c>
      <c r="C98" s="22" t="s">
        <v>12</v>
      </c>
      <c r="D98" s="133">
        <v>9</v>
      </c>
      <c r="E98" s="139">
        <v>3.3</v>
      </c>
      <c r="F98" s="140">
        <v>155.9</v>
      </c>
      <c r="G98" s="123"/>
      <c r="H98" s="124"/>
      <c r="I98" s="124"/>
      <c r="J98" s="124"/>
      <c r="K98" s="125"/>
    </row>
  </sheetData>
  <mergeCells count="2">
    <mergeCell ref="E1:F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12AA-094C-474A-A088-FE6F1A79E0D3}">
  <dimension ref="A1:L14"/>
  <sheetViews>
    <sheetView zoomScale="70" zoomScaleNormal="70" workbookViewId="0"/>
  </sheetViews>
  <sheetFormatPr defaultRowHeight="14.4" x14ac:dyDescent="0.3"/>
  <cols>
    <col min="1" max="3" width="11.6640625" customWidth="1"/>
    <col min="4" max="4" width="16.88671875" customWidth="1"/>
    <col min="5" max="5" width="18.21875" customWidth="1"/>
    <col min="6" max="6" width="18.5546875" customWidth="1"/>
    <col min="7" max="7" width="16.109375" customWidth="1"/>
    <col min="8" max="8" width="22.77734375" customWidth="1"/>
    <col min="9" max="9" width="17.5546875" customWidth="1"/>
    <col min="10" max="10" width="21.109375" customWidth="1"/>
    <col min="11" max="11" width="19.6640625" customWidth="1"/>
    <col min="12" max="12" width="20.5546875" customWidth="1"/>
  </cols>
  <sheetData>
    <row r="1" spans="1:12" ht="16.2" thickBot="1" x14ac:dyDescent="0.35">
      <c r="A1" s="59"/>
      <c r="B1" s="59"/>
      <c r="C1" s="59"/>
      <c r="D1" s="112" t="s">
        <v>55</v>
      </c>
      <c r="E1" s="115"/>
      <c r="F1" s="115"/>
      <c r="G1" s="115"/>
      <c r="H1" s="116"/>
      <c r="I1" s="112" t="s">
        <v>54</v>
      </c>
      <c r="J1" s="113"/>
      <c r="K1" s="113"/>
      <c r="L1" s="114"/>
    </row>
    <row r="2" spans="1:12" ht="31.8" thickBot="1" x14ac:dyDescent="0.35">
      <c r="A2" s="95" t="s">
        <v>7</v>
      </c>
      <c r="B2" s="96" t="s">
        <v>8</v>
      </c>
      <c r="C2" s="97" t="s">
        <v>9</v>
      </c>
      <c r="D2" s="98" t="s">
        <v>49</v>
      </c>
      <c r="E2" s="99" t="s">
        <v>50</v>
      </c>
      <c r="F2" s="99" t="s">
        <v>51</v>
      </c>
      <c r="G2" s="99" t="s">
        <v>52</v>
      </c>
      <c r="H2" s="100" t="s">
        <v>53</v>
      </c>
      <c r="I2" s="101" t="s">
        <v>35</v>
      </c>
      <c r="J2" s="102" t="s">
        <v>36</v>
      </c>
      <c r="K2" s="102" t="s">
        <v>37</v>
      </c>
      <c r="L2" s="103" t="s">
        <v>38</v>
      </c>
    </row>
    <row r="3" spans="1:12" ht="15.6" x14ac:dyDescent="0.3">
      <c r="A3" s="86" t="s">
        <v>39</v>
      </c>
      <c r="B3" s="87" t="s">
        <v>12</v>
      </c>
      <c r="C3" s="88">
        <v>49</v>
      </c>
      <c r="D3" s="89">
        <v>7.44</v>
      </c>
      <c r="E3" s="90">
        <v>51.39</v>
      </c>
      <c r="F3" s="90">
        <v>19.98</v>
      </c>
      <c r="G3" s="90">
        <v>17.55</v>
      </c>
      <c r="H3" s="91">
        <v>3.64</v>
      </c>
      <c r="I3" s="92">
        <v>5.0999999999999996</v>
      </c>
      <c r="J3" s="93">
        <v>5.0999999999999996</v>
      </c>
      <c r="K3" s="93">
        <v>5.9</v>
      </c>
      <c r="L3" s="94">
        <v>7.3</v>
      </c>
    </row>
    <row r="4" spans="1:12" ht="15.6" x14ac:dyDescent="0.3">
      <c r="A4" s="80" t="s">
        <v>40</v>
      </c>
      <c r="B4" s="60" t="s">
        <v>12</v>
      </c>
      <c r="C4" s="81">
        <v>9</v>
      </c>
      <c r="D4" s="68">
        <v>9.61</v>
      </c>
      <c r="E4" s="61">
        <v>63.86</v>
      </c>
      <c r="F4" s="61">
        <v>12.76</v>
      </c>
      <c r="G4" s="61">
        <v>13.01</v>
      </c>
      <c r="H4" s="69">
        <v>0.75</v>
      </c>
      <c r="I4" s="73">
        <v>27</v>
      </c>
      <c r="J4" s="62">
        <v>27</v>
      </c>
      <c r="K4" s="62">
        <v>78</v>
      </c>
      <c r="L4" s="74">
        <v>48.3</v>
      </c>
    </row>
    <row r="5" spans="1:12" ht="15.6" x14ac:dyDescent="0.3">
      <c r="A5" s="82" t="s">
        <v>41</v>
      </c>
      <c r="B5" s="60" t="s">
        <v>12</v>
      </c>
      <c r="C5" s="81">
        <v>9</v>
      </c>
      <c r="D5" s="68">
        <v>4.41</v>
      </c>
      <c r="E5" s="61">
        <v>45.24</v>
      </c>
      <c r="F5" s="61">
        <v>23.74</v>
      </c>
      <c r="G5" s="61">
        <v>25.3</v>
      </c>
      <c r="H5" s="69">
        <v>1.31</v>
      </c>
      <c r="I5" s="73">
        <v>4.9000000000000004</v>
      </c>
      <c r="J5" s="62">
        <v>4.9000000000000004</v>
      </c>
      <c r="K5" s="62">
        <v>5.5</v>
      </c>
      <c r="L5" s="74">
        <v>7.2</v>
      </c>
    </row>
    <row r="6" spans="1:12" ht="15.6" x14ac:dyDescent="0.3">
      <c r="A6" s="80" t="s">
        <v>42</v>
      </c>
      <c r="B6" s="60" t="s">
        <v>12</v>
      </c>
      <c r="C6" s="81">
        <v>9</v>
      </c>
      <c r="D6" s="68">
        <v>7.52</v>
      </c>
      <c r="E6" s="61">
        <v>69.650000000000006</v>
      </c>
      <c r="F6" s="61">
        <v>10.69</v>
      </c>
      <c r="G6" s="61">
        <v>11.27</v>
      </c>
      <c r="H6" s="69">
        <v>0.87</v>
      </c>
      <c r="I6" s="73">
        <v>15.6</v>
      </c>
      <c r="J6" s="62">
        <v>15.6</v>
      </c>
      <c r="K6" s="62">
        <v>35</v>
      </c>
      <c r="L6" s="74">
        <v>26.3</v>
      </c>
    </row>
    <row r="7" spans="1:12" ht="15.6" x14ac:dyDescent="0.3">
      <c r="A7" s="80" t="s">
        <v>43</v>
      </c>
      <c r="B7" s="60" t="s">
        <v>12</v>
      </c>
      <c r="C7" s="81">
        <v>9</v>
      </c>
      <c r="D7" s="68">
        <v>10.84</v>
      </c>
      <c r="E7" s="61">
        <v>66.67</v>
      </c>
      <c r="F7" s="61">
        <v>9.57</v>
      </c>
      <c r="G7" s="61">
        <v>12.12</v>
      </c>
      <c r="H7" s="69">
        <v>0.8</v>
      </c>
      <c r="I7" s="73">
        <v>27</v>
      </c>
      <c r="J7" s="62">
        <v>27</v>
      </c>
      <c r="K7" s="62">
        <v>76.5</v>
      </c>
      <c r="L7" s="74">
        <v>48.5</v>
      </c>
    </row>
    <row r="8" spans="1:12" ht="15.6" x14ac:dyDescent="0.3">
      <c r="A8" s="80" t="s">
        <v>19</v>
      </c>
      <c r="B8" s="60" t="s">
        <v>12</v>
      </c>
      <c r="C8" s="81">
        <v>9</v>
      </c>
      <c r="D8" s="68">
        <v>7.83</v>
      </c>
      <c r="E8" s="61">
        <v>74.28</v>
      </c>
      <c r="F8" s="61">
        <v>12.05</v>
      </c>
      <c r="G8" s="61">
        <v>5.01</v>
      </c>
      <c r="H8" s="69">
        <v>0.83</v>
      </c>
      <c r="I8" s="75">
        <v>87.7</v>
      </c>
      <c r="J8" s="63">
        <v>87.7</v>
      </c>
      <c r="K8" s="63">
        <v>348.6</v>
      </c>
      <c r="L8" s="76">
        <v>161.30000000000001</v>
      </c>
    </row>
    <row r="9" spans="1:12" ht="15.6" x14ac:dyDescent="0.3">
      <c r="A9" s="80" t="s">
        <v>39</v>
      </c>
      <c r="B9" s="60" t="s">
        <v>11</v>
      </c>
      <c r="C9" s="81">
        <v>4</v>
      </c>
      <c r="D9" s="68">
        <v>7.46</v>
      </c>
      <c r="E9" s="61">
        <v>63.68</v>
      </c>
      <c r="F9" s="61">
        <v>9.44</v>
      </c>
      <c r="G9" s="61">
        <v>9.7799999999999994</v>
      </c>
      <c r="H9" s="69">
        <v>9.64</v>
      </c>
      <c r="I9" s="73">
        <v>3.5</v>
      </c>
      <c r="J9" s="62">
        <v>3.5</v>
      </c>
      <c r="K9" s="62">
        <v>3.5</v>
      </c>
      <c r="L9" s="74">
        <v>5.3</v>
      </c>
    </row>
    <row r="10" spans="1:12" ht="15.6" x14ac:dyDescent="0.3">
      <c r="A10" s="80" t="s">
        <v>40</v>
      </c>
      <c r="B10" s="60" t="s">
        <v>11</v>
      </c>
      <c r="C10" s="81">
        <v>3</v>
      </c>
      <c r="D10" s="68">
        <v>9.08</v>
      </c>
      <c r="E10" s="61">
        <v>63.32</v>
      </c>
      <c r="F10" s="61">
        <v>15.25</v>
      </c>
      <c r="G10" s="61">
        <v>11.5</v>
      </c>
      <c r="H10" s="69">
        <v>0.85</v>
      </c>
      <c r="I10" s="73">
        <v>9.1</v>
      </c>
      <c r="J10" s="62">
        <v>9.1</v>
      </c>
      <c r="K10" s="62">
        <v>29</v>
      </c>
      <c r="L10" s="74">
        <v>16.7</v>
      </c>
    </row>
    <row r="11" spans="1:12" ht="15.6" x14ac:dyDescent="0.3">
      <c r="A11" s="80" t="s">
        <v>41</v>
      </c>
      <c r="B11" s="60" t="s">
        <v>11</v>
      </c>
      <c r="C11" s="81">
        <v>3</v>
      </c>
      <c r="D11" s="68">
        <v>6.68</v>
      </c>
      <c r="E11" s="61">
        <v>71.17</v>
      </c>
      <c r="F11" s="61">
        <v>9.23</v>
      </c>
      <c r="G11" s="61">
        <v>10.01</v>
      </c>
      <c r="H11" s="69">
        <v>2.91</v>
      </c>
      <c r="I11" s="73">
        <v>3.9</v>
      </c>
      <c r="J11" s="62">
        <v>3.9</v>
      </c>
      <c r="K11" s="62">
        <v>3.9</v>
      </c>
      <c r="L11" s="74">
        <v>5.3</v>
      </c>
    </row>
    <row r="12" spans="1:12" ht="15.6" x14ac:dyDescent="0.3">
      <c r="A12" s="80" t="s">
        <v>42</v>
      </c>
      <c r="B12" s="60" t="s">
        <v>11</v>
      </c>
      <c r="C12" s="81">
        <v>3</v>
      </c>
      <c r="D12" s="68">
        <v>7.12</v>
      </c>
      <c r="E12" s="61">
        <v>68.53</v>
      </c>
      <c r="F12" s="61">
        <v>11.11</v>
      </c>
      <c r="G12" s="61">
        <v>12.11</v>
      </c>
      <c r="H12" s="69">
        <v>1.1299999999999999</v>
      </c>
      <c r="I12" s="73">
        <v>5.9</v>
      </c>
      <c r="J12" s="62">
        <v>5.9</v>
      </c>
      <c r="K12" s="62">
        <v>7.5</v>
      </c>
      <c r="L12" s="74">
        <v>9.1</v>
      </c>
    </row>
    <row r="13" spans="1:12" ht="15.6" x14ac:dyDescent="0.3">
      <c r="A13" s="80" t="s">
        <v>43</v>
      </c>
      <c r="B13" s="60" t="s">
        <v>11</v>
      </c>
      <c r="C13" s="81">
        <v>3</v>
      </c>
      <c r="D13" s="68">
        <v>9.3699999999999992</v>
      </c>
      <c r="E13" s="61">
        <v>60.25</v>
      </c>
      <c r="F13" s="61">
        <v>11.81</v>
      </c>
      <c r="G13" s="61">
        <v>17.260000000000002</v>
      </c>
      <c r="H13" s="69">
        <v>1.3</v>
      </c>
      <c r="I13" s="73">
        <v>9</v>
      </c>
      <c r="J13" s="62">
        <v>9</v>
      </c>
      <c r="K13" s="62">
        <v>28.1</v>
      </c>
      <c r="L13" s="74">
        <v>16.8</v>
      </c>
    </row>
    <row r="14" spans="1:12" ht="16.2" thickBot="1" x14ac:dyDescent="0.35">
      <c r="A14" s="83" t="s">
        <v>19</v>
      </c>
      <c r="B14" s="84" t="s">
        <v>11</v>
      </c>
      <c r="C14" s="85">
        <v>3</v>
      </c>
      <c r="D14" s="70">
        <v>7.51</v>
      </c>
      <c r="E14" s="71">
        <v>72.959999999999994</v>
      </c>
      <c r="F14" s="71">
        <v>12.65</v>
      </c>
      <c r="G14" s="71">
        <v>5.98</v>
      </c>
      <c r="H14" s="72">
        <v>0.9</v>
      </c>
      <c r="I14" s="77">
        <v>31.2</v>
      </c>
      <c r="J14" s="78">
        <v>31.2</v>
      </c>
      <c r="K14" s="78">
        <v>115.2</v>
      </c>
      <c r="L14" s="79">
        <v>60.5</v>
      </c>
    </row>
  </sheetData>
  <mergeCells count="2">
    <mergeCell ref="I1:L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8837-49B8-4C35-9FFA-6C263A6AC4E5}">
  <dimension ref="A1:J50"/>
  <sheetViews>
    <sheetView zoomScale="70" zoomScaleNormal="70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17.88671875" customWidth="1"/>
    <col min="2" max="2" width="16.109375" customWidth="1"/>
    <col min="3" max="3" width="9.5546875" customWidth="1"/>
    <col min="4" max="4" width="12" customWidth="1"/>
    <col min="5" max="5" width="18" customWidth="1"/>
    <col min="6" max="6" width="11.44140625" customWidth="1"/>
    <col min="7" max="7" width="16.6640625" customWidth="1"/>
    <col min="8" max="8" width="17.44140625" customWidth="1"/>
    <col min="9" max="9" width="17.33203125" customWidth="1"/>
    <col min="10" max="10" width="16.33203125" customWidth="1"/>
  </cols>
  <sheetData>
    <row r="1" spans="1:10" ht="33" customHeight="1" x14ac:dyDescent="0.3">
      <c r="A1" s="119" t="s">
        <v>48</v>
      </c>
      <c r="B1" s="120"/>
      <c r="C1" s="120"/>
      <c r="D1" s="120"/>
      <c r="E1" s="120"/>
      <c r="F1" s="121"/>
      <c r="G1" s="117" t="s">
        <v>34</v>
      </c>
      <c r="H1" s="117"/>
      <c r="I1" s="117"/>
      <c r="J1" s="118"/>
    </row>
    <row r="2" spans="1:10" ht="16.2" thickBot="1" x14ac:dyDescent="0.35">
      <c r="A2" s="28" t="s">
        <v>18</v>
      </c>
      <c r="B2" s="29" t="s">
        <v>7</v>
      </c>
      <c r="C2" s="29" t="s">
        <v>8</v>
      </c>
      <c r="D2" s="29" t="s">
        <v>9</v>
      </c>
      <c r="E2" s="29" t="s">
        <v>32</v>
      </c>
      <c r="F2" s="11" t="s">
        <v>0</v>
      </c>
      <c r="G2" s="11" t="s">
        <v>29</v>
      </c>
      <c r="H2" s="11" t="s">
        <v>33</v>
      </c>
      <c r="I2" s="11" t="s">
        <v>30</v>
      </c>
      <c r="J2" s="10" t="s">
        <v>31</v>
      </c>
    </row>
    <row r="3" spans="1:10" ht="15.6" x14ac:dyDescent="0.3">
      <c r="A3" s="30" t="s">
        <v>25</v>
      </c>
      <c r="B3" s="31" t="s">
        <v>13</v>
      </c>
      <c r="C3" s="32" t="s">
        <v>11</v>
      </c>
      <c r="D3" s="33">
        <v>4</v>
      </c>
      <c r="E3" s="33">
        <v>100</v>
      </c>
      <c r="F3" s="58">
        <v>0.23</v>
      </c>
      <c r="G3" s="58">
        <f>H3+I3</f>
        <v>3653429.8499999996</v>
      </c>
      <c r="H3" s="42">
        <v>3653098.03</v>
      </c>
      <c r="I3" s="42">
        <v>331.82</v>
      </c>
      <c r="J3" s="64">
        <f>I3/E3</f>
        <v>3.3182</v>
      </c>
    </row>
    <row r="4" spans="1:10" ht="15.6" x14ac:dyDescent="0.3">
      <c r="A4" s="19" t="s">
        <v>26</v>
      </c>
      <c r="B4" s="4" t="s">
        <v>13</v>
      </c>
      <c r="C4" s="2" t="s">
        <v>11</v>
      </c>
      <c r="D4" s="3">
        <v>4</v>
      </c>
      <c r="E4" s="3">
        <v>100</v>
      </c>
      <c r="F4" s="57">
        <v>0.34200000000000003</v>
      </c>
      <c r="G4" s="16">
        <v>68531.157000000007</v>
      </c>
      <c r="H4" s="107" t="s">
        <v>58</v>
      </c>
      <c r="I4" s="107" t="s">
        <v>58</v>
      </c>
      <c r="J4" s="108" t="s">
        <v>58</v>
      </c>
    </row>
    <row r="5" spans="1:10" ht="15.6" x14ac:dyDescent="0.3">
      <c r="A5" s="19" t="s">
        <v>27</v>
      </c>
      <c r="B5" s="4" t="s">
        <v>13</v>
      </c>
      <c r="C5" s="2" t="s">
        <v>11</v>
      </c>
      <c r="D5" s="3">
        <v>4</v>
      </c>
      <c r="E5" s="3">
        <v>100</v>
      </c>
      <c r="F5" s="16">
        <v>0.224</v>
      </c>
      <c r="G5" s="16">
        <f t="shared" ref="G5:G50" si="0">H5+I5</f>
        <v>42932.841779999995</v>
      </c>
      <c r="H5" s="17">
        <v>42929.42</v>
      </c>
      <c r="I5" s="17">
        <v>3.42178</v>
      </c>
      <c r="J5" s="44">
        <f t="shared" ref="J5:J50" si="1">I5/E5</f>
        <v>3.42178E-2</v>
      </c>
    </row>
    <row r="6" spans="1:10" ht="15.6" x14ac:dyDescent="0.3">
      <c r="A6" s="19" t="s">
        <v>28</v>
      </c>
      <c r="B6" s="4" t="s">
        <v>13</v>
      </c>
      <c r="C6" s="2" t="s">
        <v>11</v>
      </c>
      <c r="D6" s="3">
        <v>4</v>
      </c>
      <c r="E6" s="3">
        <v>100</v>
      </c>
      <c r="F6" s="16">
        <v>0.2477</v>
      </c>
      <c r="G6" s="16">
        <f t="shared" si="0"/>
        <v>30713.5481</v>
      </c>
      <c r="H6" s="17">
        <v>30711.867999999999</v>
      </c>
      <c r="I6" s="17">
        <v>1.6800999999999999</v>
      </c>
      <c r="J6" s="44">
        <f t="shared" si="1"/>
        <v>1.6801E-2</v>
      </c>
    </row>
    <row r="7" spans="1:10" ht="15.6" x14ac:dyDescent="0.3">
      <c r="A7" s="19" t="s">
        <v>25</v>
      </c>
      <c r="B7" s="4" t="s">
        <v>13</v>
      </c>
      <c r="C7" s="1" t="s">
        <v>12</v>
      </c>
      <c r="D7" s="3">
        <v>49</v>
      </c>
      <c r="E7" s="3">
        <v>100</v>
      </c>
      <c r="F7" s="18">
        <v>0.11</v>
      </c>
      <c r="G7" s="57">
        <f t="shared" si="0"/>
        <v>1974938.16</v>
      </c>
      <c r="H7" s="18">
        <v>1974604.2</v>
      </c>
      <c r="I7" s="18">
        <v>333.96</v>
      </c>
      <c r="J7" s="65">
        <f t="shared" si="1"/>
        <v>3.3395999999999999</v>
      </c>
    </row>
    <row r="8" spans="1:10" ht="15.6" x14ac:dyDescent="0.3">
      <c r="A8" s="19" t="s">
        <v>26</v>
      </c>
      <c r="B8" s="4" t="s">
        <v>13</v>
      </c>
      <c r="C8" s="1" t="s">
        <v>12</v>
      </c>
      <c r="D8" s="3">
        <v>49</v>
      </c>
      <c r="E8" s="3">
        <v>100</v>
      </c>
      <c r="F8" s="17">
        <v>9.5600000000000004E-2</v>
      </c>
      <c r="G8" s="16">
        <v>499202.08500000002</v>
      </c>
      <c r="H8" s="107" t="s">
        <v>58</v>
      </c>
      <c r="I8" s="107" t="s">
        <v>58</v>
      </c>
      <c r="J8" s="108" t="s">
        <v>58</v>
      </c>
    </row>
    <row r="9" spans="1:10" ht="15.6" x14ac:dyDescent="0.3">
      <c r="A9" s="19" t="s">
        <v>27</v>
      </c>
      <c r="B9" s="4" t="s">
        <v>13</v>
      </c>
      <c r="C9" s="1" t="s">
        <v>12</v>
      </c>
      <c r="D9" s="3">
        <v>49</v>
      </c>
      <c r="E9" s="3">
        <v>100</v>
      </c>
      <c r="F9" s="17">
        <v>7.3400000000000007E-2</v>
      </c>
      <c r="G9" s="16">
        <f t="shared" si="0"/>
        <v>90054.371800000008</v>
      </c>
      <c r="H9" s="17">
        <v>90051.316000000006</v>
      </c>
      <c r="I9" s="17">
        <v>3.0558000000000001</v>
      </c>
      <c r="J9" s="44">
        <f t="shared" si="1"/>
        <v>3.0558000000000002E-2</v>
      </c>
    </row>
    <row r="10" spans="1:10" ht="16.2" thickBot="1" x14ac:dyDescent="0.35">
      <c r="A10" s="20" t="s">
        <v>28</v>
      </c>
      <c r="B10" s="36" t="s">
        <v>13</v>
      </c>
      <c r="C10" s="37" t="s">
        <v>12</v>
      </c>
      <c r="D10" s="38">
        <v>49</v>
      </c>
      <c r="E10" s="38">
        <v>100</v>
      </c>
      <c r="F10" s="26">
        <v>7.0688000000000001E-2</v>
      </c>
      <c r="G10" s="25">
        <f t="shared" si="0"/>
        <v>62712.429999999993</v>
      </c>
      <c r="H10" s="26">
        <v>62710.875999999997</v>
      </c>
      <c r="I10" s="26">
        <v>1.554</v>
      </c>
      <c r="J10" s="45">
        <f t="shared" si="1"/>
        <v>1.554E-2</v>
      </c>
    </row>
    <row r="11" spans="1:10" ht="15.6" x14ac:dyDescent="0.3">
      <c r="A11" s="30" t="s">
        <v>25</v>
      </c>
      <c r="B11" s="31" t="s">
        <v>14</v>
      </c>
      <c r="C11" s="32" t="s">
        <v>11</v>
      </c>
      <c r="D11" s="33">
        <v>3</v>
      </c>
      <c r="E11" s="33">
        <v>5000</v>
      </c>
      <c r="F11" s="35">
        <v>0.1067</v>
      </c>
      <c r="G11" s="34">
        <f>H11+I11</f>
        <v>11806741.1009</v>
      </c>
      <c r="H11" s="35">
        <v>11806207.58</v>
      </c>
      <c r="I11" s="35">
        <v>533.52089999999998</v>
      </c>
      <c r="J11" s="43">
        <f>I11/E11</f>
        <v>0.10670418</v>
      </c>
    </row>
    <row r="12" spans="1:10" ht="15.6" x14ac:dyDescent="0.3">
      <c r="A12" s="19" t="s">
        <v>26</v>
      </c>
      <c r="B12" s="4" t="s">
        <v>14</v>
      </c>
      <c r="C12" s="2" t="s">
        <v>11</v>
      </c>
      <c r="D12" s="3">
        <v>3</v>
      </c>
      <c r="E12" s="3">
        <v>5000</v>
      </c>
      <c r="F12" s="17">
        <v>9.6299999999999997E-2</v>
      </c>
      <c r="G12" s="16">
        <v>1085465.2709999999</v>
      </c>
      <c r="H12" s="107" t="s">
        <v>58</v>
      </c>
      <c r="I12" s="107" t="s">
        <v>58</v>
      </c>
      <c r="J12" s="108" t="s">
        <v>58</v>
      </c>
    </row>
    <row r="13" spans="1:10" ht="15.6" x14ac:dyDescent="0.3">
      <c r="A13" s="19" t="s">
        <v>27</v>
      </c>
      <c r="B13" s="4" t="s">
        <v>14</v>
      </c>
      <c r="C13" s="2" t="s">
        <v>11</v>
      </c>
      <c r="D13" s="3">
        <v>3</v>
      </c>
      <c r="E13" s="3">
        <v>5000</v>
      </c>
      <c r="F13" s="17">
        <v>0.11086</v>
      </c>
      <c r="G13" s="16">
        <f t="shared" ref="G13:G18" si="2">H13+I13</f>
        <v>1032413.993</v>
      </c>
      <c r="H13" s="17">
        <v>1032404.047</v>
      </c>
      <c r="I13" s="17">
        <v>9.9459999999999997</v>
      </c>
      <c r="J13" s="44">
        <f t="shared" ref="J13:J18" si="3">I13/E13</f>
        <v>1.9892E-3</v>
      </c>
    </row>
    <row r="14" spans="1:10" ht="15.6" x14ac:dyDescent="0.3">
      <c r="A14" s="19" t="s">
        <v>28</v>
      </c>
      <c r="B14" s="4" t="s">
        <v>14</v>
      </c>
      <c r="C14" s="2" t="s">
        <v>11</v>
      </c>
      <c r="D14" s="3">
        <v>3</v>
      </c>
      <c r="E14" s="3">
        <v>5000</v>
      </c>
      <c r="F14" s="17">
        <v>0.12859999999999999</v>
      </c>
      <c r="G14" s="16">
        <f t="shared" si="2"/>
        <v>612563.86398000002</v>
      </c>
      <c r="H14" s="17">
        <v>612557.90899999999</v>
      </c>
      <c r="I14" s="17">
        <v>5.9549799999999999</v>
      </c>
      <c r="J14" s="44">
        <f t="shared" si="3"/>
        <v>1.1909959999999999E-3</v>
      </c>
    </row>
    <row r="15" spans="1:10" ht="15.6" x14ac:dyDescent="0.3">
      <c r="A15" s="19" t="s">
        <v>25</v>
      </c>
      <c r="B15" s="4" t="s">
        <v>14</v>
      </c>
      <c r="C15" s="1" t="s">
        <v>12</v>
      </c>
      <c r="D15" s="3">
        <v>9</v>
      </c>
      <c r="E15" s="3">
        <v>5000</v>
      </c>
      <c r="F15" s="17">
        <v>0.121</v>
      </c>
      <c r="G15" s="16">
        <f t="shared" si="2"/>
        <v>22190660.427000001</v>
      </c>
      <c r="H15" s="17">
        <v>22190130.318</v>
      </c>
      <c r="I15" s="17">
        <v>530.10900000000004</v>
      </c>
      <c r="J15" s="44">
        <f t="shared" si="3"/>
        <v>0.10602180000000001</v>
      </c>
    </row>
    <row r="16" spans="1:10" ht="15.6" x14ac:dyDescent="0.3">
      <c r="A16" s="19" t="s">
        <v>26</v>
      </c>
      <c r="B16" s="4" t="s">
        <v>14</v>
      </c>
      <c r="C16" s="1" t="s">
        <v>12</v>
      </c>
      <c r="D16" s="3">
        <v>9</v>
      </c>
      <c r="E16" s="3">
        <v>5000</v>
      </c>
      <c r="F16" s="17">
        <v>0.14499999999999999</v>
      </c>
      <c r="G16" s="16">
        <v>2730211.4580000001</v>
      </c>
      <c r="H16" s="107" t="s">
        <v>58</v>
      </c>
      <c r="I16" s="107" t="s">
        <v>58</v>
      </c>
      <c r="J16" s="108" t="s">
        <v>58</v>
      </c>
    </row>
    <row r="17" spans="1:10" ht="15.6" x14ac:dyDescent="0.3">
      <c r="A17" s="19" t="s">
        <v>27</v>
      </c>
      <c r="B17" s="4" t="s">
        <v>14</v>
      </c>
      <c r="C17" s="1" t="s">
        <v>12</v>
      </c>
      <c r="D17" s="3">
        <v>9</v>
      </c>
      <c r="E17" s="3">
        <v>5000</v>
      </c>
      <c r="F17" s="17">
        <v>9.4E-2</v>
      </c>
      <c r="G17" s="16">
        <f t="shared" si="2"/>
        <v>2039386.6779999998</v>
      </c>
      <c r="H17" s="17">
        <v>2039376.6529999999</v>
      </c>
      <c r="I17" s="17">
        <v>10.025</v>
      </c>
      <c r="J17" s="44">
        <f t="shared" si="3"/>
        <v>2.0050000000000003E-3</v>
      </c>
    </row>
    <row r="18" spans="1:10" ht="16.2" thickBot="1" x14ac:dyDescent="0.35">
      <c r="A18" s="20" t="s">
        <v>28</v>
      </c>
      <c r="B18" s="36" t="s">
        <v>14</v>
      </c>
      <c r="C18" s="37" t="s">
        <v>12</v>
      </c>
      <c r="D18" s="38">
        <v>9</v>
      </c>
      <c r="E18" s="38">
        <v>5000</v>
      </c>
      <c r="F18" s="26">
        <v>9.5899999999999999E-2</v>
      </c>
      <c r="G18" s="25">
        <f t="shared" si="2"/>
        <v>973233.1320000001</v>
      </c>
      <c r="H18" s="26">
        <v>973225.93</v>
      </c>
      <c r="I18" s="26">
        <v>7.202</v>
      </c>
      <c r="J18" s="45">
        <f t="shared" si="3"/>
        <v>1.4403999999999999E-3</v>
      </c>
    </row>
    <row r="19" spans="1:10" ht="15.6" x14ac:dyDescent="0.3">
      <c r="A19" s="30" t="s">
        <v>25</v>
      </c>
      <c r="B19" s="31" t="s">
        <v>15</v>
      </c>
      <c r="C19" s="32" t="s">
        <v>11</v>
      </c>
      <c r="D19" s="33">
        <v>3</v>
      </c>
      <c r="E19" s="33">
        <v>5000</v>
      </c>
      <c r="F19" s="35">
        <v>6.9</v>
      </c>
      <c r="G19" s="34">
        <f t="shared" si="0"/>
        <v>10231321.375600001</v>
      </c>
      <c r="H19" s="35">
        <v>10230775.385600001</v>
      </c>
      <c r="I19" s="35">
        <v>545.99</v>
      </c>
      <c r="J19" s="43">
        <f t="shared" si="1"/>
        <v>0.109198</v>
      </c>
    </row>
    <row r="20" spans="1:10" ht="15.6" x14ac:dyDescent="0.3">
      <c r="A20" s="19" t="s">
        <v>26</v>
      </c>
      <c r="B20" s="4" t="s">
        <v>15</v>
      </c>
      <c r="C20" s="2" t="s">
        <v>11</v>
      </c>
      <c r="D20" s="3">
        <v>3</v>
      </c>
      <c r="E20" s="3">
        <v>5000</v>
      </c>
      <c r="F20" s="17">
        <v>5.44</v>
      </c>
      <c r="G20" s="16">
        <v>1074019.6839999999</v>
      </c>
      <c r="H20" s="107" t="s">
        <v>58</v>
      </c>
      <c r="I20" s="107" t="s">
        <v>58</v>
      </c>
      <c r="J20" s="108" t="s">
        <v>58</v>
      </c>
    </row>
    <row r="21" spans="1:10" ht="15.6" x14ac:dyDescent="0.3">
      <c r="A21" s="19" t="s">
        <v>27</v>
      </c>
      <c r="B21" s="4" t="s">
        <v>15</v>
      </c>
      <c r="C21" s="2" t="s">
        <v>11</v>
      </c>
      <c r="D21" s="3">
        <v>3</v>
      </c>
      <c r="E21" s="3">
        <v>5000</v>
      </c>
      <c r="F21" s="17">
        <v>3.9860000000000002</v>
      </c>
      <c r="G21" s="16">
        <f t="shared" si="0"/>
        <v>4735290.4890000001</v>
      </c>
      <c r="H21" s="17">
        <v>4735280.6550000003</v>
      </c>
      <c r="I21" s="17">
        <v>9.8339999999999996</v>
      </c>
      <c r="J21" s="44">
        <f t="shared" si="1"/>
        <v>1.9667999999999999E-3</v>
      </c>
    </row>
    <row r="22" spans="1:10" ht="15.6" x14ac:dyDescent="0.3">
      <c r="A22" s="19" t="s">
        <v>28</v>
      </c>
      <c r="B22" s="4" t="s">
        <v>15</v>
      </c>
      <c r="C22" s="2" t="s">
        <v>11</v>
      </c>
      <c r="D22" s="3">
        <v>3</v>
      </c>
      <c r="E22" s="3">
        <v>5000</v>
      </c>
      <c r="F22" s="17">
        <v>4.6529999999999996</v>
      </c>
      <c r="G22" s="16">
        <f t="shared" si="0"/>
        <v>1031834.7169999999</v>
      </c>
      <c r="H22" s="17">
        <v>1031828.402</v>
      </c>
      <c r="I22" s="17">
        <v>6.3150000000000004</v>
      </c>
      <c r="J22" s="44">
        <f t="shared" si="1"/>
        <v>1.263E-3</v>
      </c>
    </row>
    <row r="23" spans="1:10" ht="15.6" x14ac:dyDescent="0.3">
      <c r="A23" s="19" t="s">
        <v>25</v>
      </c>
      <c r="B23" s="4" t="s">
        <v>15</v>
      </c>
      <c r="C23" s="1" t="s">
        <v>12</v>
      </c>
      <c r="D23" s="3">
        <v>9</v>
      </c>
      <c r="E23" s="3">
        <v>5000</v>
      </c>
      <c r="F23" s="17">
        <v>4.24</v>
      </c>
      <c r="G23" s="16">
        <f t="shared" si="0"/>
        <v>8086776.0480000004</v>
      </c>
      <c r="H23" s="17">
        <v>8086234.5800000001</v>
      </c>
      <c r="I23" s="17">
        <v>541.46799999999996</v>
      </c>
      <c r="J23" s="44">
        <f t="shared" si="1"/>
        <v>0.10829359999999999</v>
      </c>
    </row>
    <row r="24" spans="1:10" ht="15.6" x14ac:dyDescent="0.3">
      <c r="A24" s="19" t="s">
        <v>26</v>
      </c>
      <c r="B24" s="4" t="s">
        <v>15</v>
      </c>
      <c r="C24" s="1" t="s">
        <v>12</v>
      </c>
      <c r="D24" s="3">
        <v>9</v>
      </c>
      <c r="E24" s="3">
        <v>5000</v>
      </c>
      <c r="F24" s="17">
        <v>4.41</v>
      </c>
      <c r="G24" s="16">
        <v>2676741.4920000001</v>
      </c>
      <c r="H24" s="107" t="s">
        <v>58</v>
      </c>
      <c r="I24" s="107" t="s">
        <v>58</v>
      </c>
      <c r="J24" s="108" t="s">
        <v>58</v>
      </c>
    </row>
    <row r="25" spans="1:10" ht="15.6" x14ac:dyDescent="0.3">
      <c r="A25" s="19" t="s">
        <v>27</v>
      </c>
      <c r="B25" s="4" t="s">
        <v>15</v>
      </c>
      <c r="C25" s="1" t="s">
        <v>12</v>
      </c>
      <c r="D25" s="3">
        <v>9</v>
      </c>
      <c r="E25" s="3">
        <v>5000</v>
      </c>
      <c r="F25" s="17">
        <v>3.22</v>
      </c>
      <c r="G25" s="16">
        <f t="shared" si="0"/>
        <v>1951184.429</v>
      </c>
      <c r="H25" s="17">
        <v>1951174.1040000001</v>
      </c>
      <c r="I25" s="17">
        <v>10.324999999999999</v>
      </c>
      <c r="J25" s="44">
        <f t="shared" si="1"/>
        <v>2.065E-3</v>
      </c>
    </row>
    <row r="26" spans="1:10" ht="16.2" thickBot="1" x14ac:dyDescent="0.35">
      <c r="A26" s="20" t="s">
        <v>28</v>
      </c>
      <c r="B26" s="36" t="s">
        <v>15</v>
      </c>
      <c r="C26" s="37" t="s">
        <v>12</v>
      </c>
      <c r="D26" s="38">
        <v>9</v>
      </c>
      <c r="E26" s="38">
        <v>5000</v>
      </c>
      <c r="F26" s="26">
        <v>4.1980000000000004</v>
      </c>
      <c r="G26" s="25">
        <f t="shared" si="0"/>
        <v>974177.43599999999</v>
      </c>
      <c r="H26" s="26">
        <v>974170.38500000001</v>
      </c>
      <c r="I26" s="26">
        <v>7.0510000000000002</v>
      </c>
      <c r="J26" s="45">
        <f t="shared" si="1"/>
        <v>1.4102000000000001E-3</v>
      </c>
    </row>
    <row r="27" spans="1:10" ht="15.6" x14ac:dyDescent="0.3">
      <c r="A27" s="30" t="s">
        <v>25</v>
      </c>
      <c r="B27" s="46" t="s">
        <v>16</v>
      </c>
      <c r="C27" s="32" t="s">
        <v>11</v>
      </c>
      <c r="D27" s="33">
        <v>3</v>
      </c>
      <c r="E27" s="33">
        <v>2500</v>
      </c>
      <c r="F27" s="35">
        <v>309.42</v>
      </c>
      <c r="G27" s="34">
        <f t="shared" si="0"/>
        <v>13672369.424800001</v>
      </c>
      <c r="H27" s="35">
        <v>13672098.8748</v>
      </c>
      <c r="I27" s="35">
        <v>270.55</v>
      </c>
      <c r="J27" s="43">
        <f t="shared" si="1"/>
        <v>0.10822000000000001</v>
      </c>
    </row>
    <row r="28" spans="1:10" ht="15.6" x14ac:dyDescent="0.3">
      <c r="A28" s="19" t="s">
        <v>26</v>
      </c>
      <c r="B28" s="4" t="s">
        <v>16</v>
      </c>
      <c r="C28" s="2" t="s">
        <v>11</v>
      </c>
      <c r="D28" s="3">
        <v>3</v>
      </c>
      <c r="E28" s="3">
        <v>2500</v>
      </c>
      <c r="F28" s="17">
        <v>273.28899999999999</v>
      </c>
      <c r="G28" s="16">
        <v>550808.13899999997</v>
      </c>
      <c r="H28" s="107" t="s">
        <v>58</v>
      </c>
      <c r="I28" s="107" t="s">
        <v>58</v>
      </c>
      <c r="J28" s="108" t="s">
        <v>58</v>
      </c>
    </row>
    <row r="29" spans="1:10" ht="15.6" x14ac:dyDescent="0.3">
      <c r="A29" s="19" t="s">
        <v>27</v>
      </c>
      <c r="B29" s="4" t="s">
        <v>16</v>
      </c>
      <c r="C29" s="2" t="s">
        <v>11</v>
      </c>
      <c r="D29" s="3">
        <v>3</v>
      </c>
      <c r="E29" s="3">
        <v>2500</v>
      </c>
      <c r="F29" s="17">
        <v>304.31900000000002</v>
      </c>
      <c r="G29" s="16">
        <f t="shared" si="0"/>
        <v>1112521.5377</v>
      </c>
      <c r="H29" s="17">
        <v>1112516.2520000001</v>
      </c>
      <c r="I29" s="17">
        <v>5.2857000000000003</v>
      </c>
      <c r="J29" s="44">
        <f t="shared" si="1"/>
        <v>2.1142800000000001E-3</v>
      </c>
    </row>
    <row r="30" spans="1:10" ht="15.6" x14ac:dyDescent="0.3">
      <c r="A30" s="19" t="s">
        <v>28</v>
      </c>
      <c r="B30" s="4" t="s">
        <v>16</v>
      </c>
      <c r="C30" s="2" t="s">
        <v>11</v>
      </c>
      <c r="D30" s="3">
        <v>3</v>
      </c>
      <c r="E30" s="3">
        <v>2500</v>
      </c>
      <c r="F30" s="17">
        <v>257.94</v>
      </c>
      <c r="G30" s="16">
        <f t="shared" si="0"/>
        <v>977805.49800000002</v>
      </c>
      <c r="H30" s="17">
        <v>977800.13</v>
      </c>
      <c r="I30" s="17">
        <v>5.3680000000000003</v>
      </c>
      <c r="J30" s="44">
        <f t="shared" si="1"/>
        <v>2.1472000000000002E-3</v>
      </c>
    </row>
    <row r="31" spans="1:10" ht="15.6" x14ac:dyDescent="0.3">
      <c r="A31" s="19" t="s">
        <v>25</v>
      </c>
      <c r="B31" s="4" t="s">
        <v>16</v>
      </c>
      <c r="C31" s="1" t="s">
        <v>12</v>
      </c>
      <c r="D31" s="3">
        <v>9</v>
      </c>
      <c r="E31" s="3">
        <v>2500</v>
      </c>
      <c r="F31" s="17">
        <v>223.75</v>
      </c>
      <c r="G31" s="16">
        <f t="shared" si="0"/>
        <v>16148731.817</v>
      </c>
      <c r="H31" s="17">
        <v>16148460.592</v>
      </c>
      <c r="I31" s="17">
        <v>271.22500000000002</v>
      </c>
      <c r="J31" s="44">
        <f t="shared" si="1"/>
        <v>0.10849</v>
      </c>
    </row>
    <row r="32" spans="1:10" ht="15.6" x14ac:dyDescent="0.3">
      <c r="A32" s="19" t="s">
        <v>26</v>
      </c>
      <c r="B32" s="4" t="s">
        <v>16</v>
      </c>
      <c r="C32" s="1" t="s">
        <v>12</v>
      </c>
      <c r="D32" s="3">
        <v>9</v>
      </c>
      <c r="E32" s="3">
        <v>2500</v>
      </c>
      <c r="F32" s="17">
        <v>268.85899999999998</v>
      </c>
      <c r="G32" s="16">
        <v>1363532.632</v>
      </c>
      <c r="H32" s="107" t="s">
        <v>58</v>
      </c>
      <c r="I32" s="107" t="s">
        <v>58</v>
      </c>
      <c r="J32" s="108" t="s">
        <v>58</v>
      </c>
    </row>
    <row r="33" spans="1:10" ht="15.6" x14ac:dyDescent="0.3">
      <c r="A33" s="19" t="s">
        <v>27</v>
      </c>
      <c r="B33" s="4" t="s">
        <v>16</v>
      </c>
      <c r="C33" s="1" t="s">
        <v>12</v>
      </c>
      <c r="D33" s="3">
        <v>9</v>
      </c>
      <c r="E33" s="3">
        <v>2500</v>
      </c>
      <c r="F33" s="17">
        <v>211.59</v>
      </c>
      <c r="G33" s="16">
        <f t="shared" si="0"/>
        <v>1365205.7289</v>
      </c>
      <c r="H33" s="17">
        <v>1365200.2819999999</v>
      </c>
      <c r="I33" s="17">
        <v>5.4469000000000003</v>
      </c>
      <c r="J33" s="44">
        <f t="shared" si="1"/>
        <v>2.1787600000000001E-3</v>
      </c>
    </row>
    <row r="34" spans="1:10" ht="16.2" thickBot="1" x14ac:dyDescent="0.35">
      <c r="A34" s="20" t="s">
        <v>28</v>
      </c>
      <c r="B34" s="27" t="s">
        <v>16</v>
      </c>
      <c r="C34" s="37" t="s">
        <v>12</v>
      </c>
      <c r="D34" s="38">
        <v>9</v>
      </c>
      <c r="E34" s="38">
        <v>2500</v>
      </c>
      <c r="F34" s="26">
        <v>221.79</v>
      </c>
      <c r="G34" s="25">
        <f t="shared" si="0"/>
        <v>629673.99270000006</v>
      </c>
      <c r="H34" s="26">
        <v>629669.53</v>
      </c>
      <c r="I34" s="26">
        <v>4.4626999999999999</v>
      </c>
      <c r="J34" s="45">
        <f t="shared" si="1"/>
        <v>1.7850799999999999E-3</v>
      </c>
    </row>
    <row r="35" spans="1:10" ht="15.6" x14ac:dyDescent="0.3">
      <c r="A35" s="30" t="s">
        <v>25</v>
      </c>
      <c r="B35" s="31" t="s">
        <v>17</v>
      </c>
      <c r="C35" s="32" t="s">
        <v>11</v>
      </c>
      <c r="D35" s="33">
        <v>3</v>
      </c>
      <c r="E35" s="33">
        <v>500</v>
      </c>
      <c r="F35" s="35">
        <v>2.1040000000000001</v>
      </c>
      <c r="G35" s="34">
        <f t="shared" si="0"/>
        <v>10568512.809999999</v>
      </c>
      <c r="H35" s="35">
        <v>10568371.189999999</v>
      </c>
      <c r="I35" s="35">
        <v>141.62</v>
      </c>
      <c r="J35" s="43">
        <f t="shared" si="1"/>
        <v>0.28323999999999999</v>
      </c>
    </row>
    <row r="36" spans="1:10" ht="15.6" x14ac:dyDescent="0.3">
      <c r="A36" s="19" t="s">
        <v>26</v>
      </c>
      <c r="B36" s="4" t="s">
        <v>17</v>
      </c>
      <c r="C36" s="2" t="s">
        <v>11</v>
      </c>
      <c r="D36" s="3">
        <v>3</v>
      </c>
      <c r="E36" s="3">
        <v>500</v>
      </c>
      <c r="F36" s="17">
        <v>6.85</v>
      </c>
      <c r="G36" s="16">
        <v>149086.54199999999</v>
      </c>
      <c r="H36" s="107" t="s">
        <v>58</v>
      </c>
      <c r="I36" s="107" t="s">
        <v>58</v>
      </c>
      <c r="J36" s="108" t="s">
        <v>58</v>
      </c>
    </row>
    <row r="37" spans="1:10" ht="15.6" x14ac:dyDescent="0.3">
      <c r="A37" s="19" t="s">
        <v>27</v>
      </c>
      <c r="B37" s="4" t="s">
        <v>17</v>
      </c>
      <c r="C37" s="2" t="s">
        <v>11</v>
      </c>
      <c r="D37" s="3">
        <v>3</v>
      </c>
      <c r="E37" s="3">
        <v>500</v>
      </c>
      <c r="F37" s="17">
        <v>1.62</v>
      </c>
      <c r="G37" s="16">
        <f t="shared" si="0"/>
        <v>1103121.74</v>
      </c>
      <c r="H37" s="17">
        <v>1103117.73</v>
      </c>
      <c r="I37" s="17">
        <v>4.01</v>
      </c>
      <c r="J37" s="44">
        <f t="shared" si="1"/>
        <v>8.0199999999999994E-3</v>
      </c>
    </row>
    <row r="38" spans="1:10" ht="15.6" x14ac:dyDescent="0.3">
      <c r="A38" s="19" t="s">
        <v>28</v>
      </c>
      <c r="B38" s="4" t="s">
        <v>17</v>
      </c>
      <c r="C38" s="2" t="s">
        <v>11</v>
      </c>
      <c r="D38" s="3">
        <v>3</v>
      </c>
      <c r="E38" s="3">
        <v>500</v>
      </c>
      <c r="F38" s="17">
        <v>5.0910000000000002</v>
      </c>
      <c r="G38" s="16">
        <f t="shared" si="0"/>
        <v>436656.27799999999</v>
      </c>
      <c r="H38" s="17">
        <v>436653.49599999998</v>
      </c>
      <c r="I38" s="17">
        <v>2.782</v>
      </c>
      <c r="J38" s="44">
        <f t="shared" si="1"/>
        <v>5.5640000000000004E-3</v>
      </c>
    </row>
    <row r="39" spans="1:10" ht="15.6" x14ac:dyDescent="0.3">
      <c r="A39" s="19" t="s">
        <v>25</v>
      </c>
      <c r="B39" s="4" t="s">
        <v>17</v>
      </c>
      <c r="C39" s="1" t="s">
        <v>12</v>
      </c>
      <c r="D39" s="3">
        <v>9</v>
      </c>
      <c r="E39" s="3">
        <v>500</v>
      </c>
      <c r="F39" s="17">
        <v>1.9870000000000001</v>
      </c>
      <c r="G39" s="16">
        <f t="shared" si="0"/>
        <v>8866305.3048</v>
      </c>
      <c r="H39" s="17">
        <v>8866166.6009999998</v>
      </c>
      <c r="I39" s="17">
        <v>138.7038</v>
      </c>
      <c r="J39" s="44">
        <f t="shared" si="1"/>
        <v>0.27740759999999998</v>
      </c>
    </row>
    <row r="40" spans="1:10" ht="15.6" x14ac:dyDescent="0.3">
      <c r="A40" s="19" t="s">
        <v>26</v>
      </c>
      <c r="B40" s="4" t="s">
        <v>17</v>
      </c>
      <c r="C40" s="1" t="s">
        <v>12</v>
      </c>
      <c r="D40" s="3">
        <v>9</v>
      </c>
      <c r="E40" s="3">
        <v>500</v>
      </c>
      <c r="F40" s="17">
        <v>3.93</v>
      </c>
      <c r="G40" s="16">
        <v>358690.42099999997</v>
      </c>
      <c r="H40" s="107" t="s">
        <v>58</v>
      </c>
      <c r="I40" s="107" t="s">
        <v>58</v>
      </c>
      <c r="J40" s="108" t="s">
        <v>58</v>
      </c>
    </row>
    <row r="41" spans="1:10" ht="15.6" x14ac:dyDescent="0.3">
      <c r="A41" s="19" t="s">
        <v>27</v>
      </c>
      <c r="B41" s="4" t="s">
        <v>17</v>
      </c>
      <c r="C41" s="1" t="s">
        <v>12</v>
      </c>
      <c r="D41" s="3">
        <v>9</v>
      </c>
      <c r="E41" s="3">
        <v>500</v>
      </c>
      <c r="F41" s="17">
        <v>2.5470000000000002</v>
      </c>
      <c r="G41" s="16">
        <f t="shared" si="0"/>
        <v>1058556.595</v>
      </c>
      <c r="H41" s="17">
        <v>1058552.145</v>
      </c>
      <c r="I41" s="17">
        <v>4.45</v>
      </c>
      <c r="J41" s="44">
        <f t="shared" si="1"/>
        <v>8.8999999999999999E-3</v>
      </c>
    </row>
    <row r="42" spans="1:10" ht="16.2" thickBot="1" x14ac:dyDescent="0.35">
      <c r="A42" s="20" t="s">
        <v>28</v>
      </c>
      <c r="B42" s="36" t="s">
        <v>17</v>
      </c>
      <c r="C42" s="37" t="s">
        <v>12</v>
      </c>
      <c r="D42" s="38">
        <v>9</v>
      </c>
      <c r="E42" s="38">
        <v>500</v>
      </c>
      <c r="F42" s="26">
        <v>5.04</v>
      </c>
      <c r="G42" s="25">
        <f t="shared" si="0"/>
        <v>583557.00089999998</v>
      </c>
      <c r="H42" s="26">
        <v>583554.14390000002</v>
      </c>
      <c r="I42" s="26">
        <v>2.8570000000000002</v>
      </c>
      <c r="J42" s="45">
        <f t="shared" si="1"/>
        <v>5.7140000000000003E-3</v>
      </c>
    </row>
    <row r="43" spans="1:10" ht="15.6" x14ac:dyDescent="0.3">
      <c r="A43" s="30" t="s">
        <v>25</v>
      </c>
      <c r="B43" s="39" t="s">
        <v>19</v>
      </c>
      <c r="C43" s="40" t="s">
        <v>11</v>
      </c>
      <c r="D43" s="41">
        <v>3</v>
      </c>
      <c r="E43" s="41">
        <v>22000</v>
      </c>
      <c r="F43" s="42">
        <v>2.3864999999999998</v>
      </c>
      <c r="G43" s="58">
        <f t="shared" si="0"/>
        <v>50936307.321000002</v>
      </c>
      <c r="H43" s="35">
        <v>50933110.870999999</v>
      </c>
      <c r="I43" s="35">
        <v>3196.45</v>
      </c>
      <c r="J43" s="43">
        <f t="shared" si="1"/>
        <v>0.14529318181818182</v>
      </c>
    </row>
    <row r="44" spans="1:10" ht="15.6" x14ac:dyDescent="0.3">
      <c r="A44" s="19" t="s">
        <v>26</v>
      </c>
      <c r="B44" s="13" t="s">
        <v>19</v>
      </c>
      <c r="C44" s="12" t="s">
        <v>11</v>
      </c>
      <c r="D44" s="15">
        <v>3</v>
      </c>
      <c r="E44" s="15">
        <v>22000</v>
      </c>
      <c r="F44" s="18">
        <v>2.9540000000000002</v>
      </c>
      <c r="G44" s="57">
        <v>4503845.3099999996</v>
      </c>
      <c r="H44" s="107" t="s">
        <v>58</v>
      </c>
      <c r="I44" s="107" t="s">
        <v>58</v>
      </c>
      <c r="J44" s="108" t="s">
        <v>58</v>
      </c>
    </row>
    <row r="45" spans="1:10" ht="15.6" x14ac:dyDescent="0.3">
      <c r="A45" s="19" t="s">
        <v>27</v>
      </c>
      <c r="B45" s="13" t="s">
        <v>19</v>
      </c>
      <c r="C45" s="12" t="s">
        <v>11</v>
      </c>
      <c r="D45" s="15">
        <v>3</v>
      </c>
      <c r="E45" s="15">
        <v>22000</v>
      </c>
      <c r="F45" s="18">
        <v>3.1869999999999998</v>
      </c>
      <c r="G45" s="57">
        <f t="shared" si="0"/>
        <v>5288750.9240000006</v>
      </c>
      <c r="H45" s="17">
        <v>5288718.9740000004</v>
      </c>
      <c r="I45" s="17">
        <v>31.95</v>
      </c>
      <c r="J45" s="44">
        <f t="shared" si="1"/>
        <v>1.4522727272727272E-3</v>
      </c>
    </row>
    <row r="46" spans="1:10" ht="15.6" x14ac:dyDescent="0.3">
      <c r="A46" s="19" t="s">
        <v>28</v>
      </c>
      <c r="B46" s="13" t="s">
        <v>19</v>
      </c>
      <c r="C46" s="12" t="s">
        <v>11</v>
      </c>
      <c r="D46" s="15">
        <v>3</v>
      </c>
      <c r="E46" s="15">
        <v>22000</v>
      </c>
      <c r="F46" s="18">
        <v>4.3319999999999999</v>
      </c>
      <c r="G46" s="57">
        <f t="shared" si="0"/>
        <v>2903779.5300000003</v>
      </c>
      <c r="H46" s="17">
        <v>2903753.7</v>
      </c>
      <c r="I46" s="17">
        <v>25.83</v>
      </c>
      <c r="J46" s="44">
        <f t="shared" si="1"/>
        <v>1.1740909090909089E-3</v>
      </c>
    </row>
    <row r="47" spans="1:10" ht="15.6" x14ac:dyDescent="0.3">
      <c r="A47" s="19" t="s">
        <v>25</v>
      </c>
      <c r="B47" s="13" t="s">
        <v>19</v>
      </c>
      <c r="C47" s="14" t="s">
        <v>12</v>
      </c>
      <c r="D47" s="15">
        <v>9</v>
      </c>
      <c r="E47" s="15">
        <v>22000</v>
      </c>
      <c r="F47" s="18">
        <v>1.17</v>
      </c>
      <c r="G47" s="57">
        <f t="shared" si="0"/>
        <v>44278301.408999994</v>
      </c>
      <c r="H47" s="17">
        <v>44275086.979999997</v>
      </c>
      <c r="I47" s="17">
        <v>3214.4290000000001</v>
      </c>
      <c r="J47" s="44">
        <f t="shared" si="1"/>
        <v>0.14611040909090908</v>
      </c>
    </row>
    <row r="48" spans="1:10" ht="15.6" x14ac:dyDescent="0.3">
      <c r="A48" s="19" t="s">
        <v>26</v>
      </c>
      <c r="B48" s="13" t="s">
        <v>19</v>
      </c>
      <c r="C48" s="14" t="s">
        <v>12</v>
      </c>
      <c r="D48" s="15">
        <v>9</v>
      </c>
      <c r="E48" s="15">
        <v>22000</v>
      </c>
      <c r="F48" s="18">
        <v>4.1595000000000004</v>
      </c>
      <c r="G48" s="57">
        <v>11383143.26</v>
      </c>
      <c r="H48" s="107" t="s">
        <v>58</v>
      </c>
      <c r="I48" s="107" t="s">
        <v>58</v>
      </c>
      <c r="J48" s="108" t="s">
        <v>58</v>
      </c>
    </row>
    <row r="49" spans="1:10" ht="15.6" x14ac:dyDescent="0.3">
      <c r="A49" s="19" t="s">
        <v>27</v>
      </c>
      <c r="B49" s="13" t="s">
        <v>19</v>
      </c>
      <c r="C49" s="14" t="s">
        <v>12</v>
      </c>
      <c r="D49" s="15">
        <v>9</v>
      </c>
      <c r="E49" s="15">
        <v>22000</v>
      </c>
      <c r="F49" s="67">
        <v>0.93</v>
      </c>
      <c r="G49" s="57">
        <f t="shared" si="0"/>
        <v>15206140.234999999</v>
      </c>
      <c r="H49" s="17">
        <v>15206106.92</v>
      </c>
      <c r="I49" s="17">
        <v>33.314999999999998</v>
      </c>
      <c r="J49" s="44">
        <f t="shared" si="1"/>
        <v>1.5143181818181818E-3</v>
      </c>
    </row>
    <row r="50" spans="1:10" ht="16.2" thickBot="1" x14ac:dyDescent="0.35">
      <c r="A50" s="20" t="s">
        <v>28</v>
      </c>
      <c r="B50" s="21" t="s">
        <v>19</v>
      </c>
      <c r="C50" s="22" t="s">
        <v>12</v>
      </c>
      <c r="D50" s="23">
        <v>9</v>
      </c>
      <c r="E50" s="23">
        <v>22000</v>
      </c>
      <c r="F50" s="24">
        <v>1.296</v>
      </c>
      <c r="G50" s="66">
        <f t="shared" si="0"/>
        <v>3898543.9180000001</v>
      </c>
      <c r="H50" s="26">
        <v>3898516.395</v>
      </c>
      <c r="I50" s="26">
        <v>27.523</v>
      </c>
      <c r="J50" s="45">
        <f t="shared" si="1"/>
        <v>1.2510454545454546E-3</v>
      </c>
    </row>
  </sheetData>
  <mergeCells count="2">
    <mergeCell ref="G1:J1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A18C-FEB9-47D3-AFD0-44FBECDFF507}">
  <dimension ref="A1:D13"/>
  <sheetViews>
    <sheetView workbookViewId="0"/>
  </sheetViews>
  <sheetFormatPr defaultRowHeight="14.4" x14ac:dyDescent="0.3"/>
  <cols>
    <col min="1" max="2" width="11.6640625" customWidth="1"/>
    <col min="3" max="3" width="11.77734375" customWidth="1"/>
    <col min="4" max="4" width="18" customWidth="1"/>
  </cols>
  <sheetData>
    <row r="1" spans="1:4" ht="15" thickBot="1" x14ac:dyDescent="0.35">
      <c r="A1" s="146" t="s">
        <v>7</v>
      </c>
      <c r="B1" s="147" t="s">
        <v>8</v>
      </c>
      <c r="C1" s="148" t="s">
        <v>46</v>
      </c>
      <c r="D1" s="149" t="s">
        <v>47</v>
      </c>
    </row>
    <row r="2" spans="1:4" x14ac:dyDescent="0.3">
      <c r="A2" s="150" t="s">
        <v>13</v>
      </c>
      <c r="B2" s="144" t="s">
        <v>12</v>
      </c>
      <c r="C2" s="145">
        <v>99.05</v>
      </c>
      <c r="D2" s="151">
        <v>0.95</v>
      </c>
    </row>
    <row r="3" spans="1:4" x14ac:dyDescent="0.3">
      <c r="A3" s="152" t="s">
        <v>14</v>
      </c>
      <c r="B3" s="142" t="s">
        <v>12</v>
      </c>
      <c r="C3" s="143">
        <v>98.16</v>
      </c>
      <c r="D3" s="153">
        <v>1.84</v>
      </c>
    </row>
    <row r="4" spans="1:4" x14ac:dyDescent="0.3">
      <c r="A4" s="152" t="s">
        <v>17</v>
      </c>
      <c r="B4" s="142" t="s">
        <v>12</v>
      </c>
      <c r="C4" s="143">
        <v>91.33</v>
      </c>
      <c r="D4" s="153">
        <v>8.67</v>
      </c>
    </row>
    <row r="5" spans="1:4" x14ac:dyDescent="0.3">
      <c r="A5" s="152" t="s">
        <v>16</v>
      </c>
      <c r="B5" s="142" t="s">
        <v>12</v>
      </c>
      <c r="C5" s="143">
        <v>97.13</v>
      </c>
      <c r="D5" s="153">
        <v>2.87</v>
      </c>
    </row>
    <row r="6" spans="1:4" x14ac:dyDescent="0.3">
      <c r="A6" s="152" t="s">
        <v>15</v>
      </c>
      <c r="B6" s="142" t="s">
        <v>12</v>
      </c>
      <c r="C6" s="143">
        <v>98.08</v>
      </c>
      <c r="D6" s="153">
        <v>1.92</v>
      </c>
    </row>
    <row r="7" spans="1:4" x14ac:dyDescent="0.3">
      <c r="A7" s="152" t="s">
        <v>19</v>
      </c>
      <c r="B7" s="142" t="s">
        <v>12</v>
      </c>
      <c r="C7" s="143">
        <v>99.42</v>
      </c>
      <c r="D7" s="153">
        <v>0.57999999999999996</v>
      </c>
    </row>
    <row r="8" spans="1:4" x14ac:dyDescent="0.3">
      <c r="A8" s="152" t="s">
        <v>13</v>
      </c>
      <c r="B8" s="142" t="s">
        <v>11</v>
      </c>
      <c r="C8" s="143">
        <v>99.04</v>
      </c>
      <c r="D8" s="153">
        <v>0.96</v>
      </c>
    </row>
    <row r="9" spans="1:4" x14ac:dyDescent="0.3">
      <c r="A9" s="152" t="s">
        <v>14</v>
      </c>
      <c r="B9" s="142" t="s">
        <v>11</v>
      </c>
      <c r="C9" s="143">
        <v>96.62</v>
      </c>
      <c r="D9" s="153">
        <v>3.38</v>
      </c>
    </row>
    <row r="10" spans="1:4" x14ac:dyDescent="0.3">
      <c r="A10" s="152" t="s">
        <v>17</v>
      </c>
      <c r="B10" s="142" t="s">
        <v>11</v>
      </c>
      <c r="C10" s="143">
        <v>97.33</v>
      </c>
      <c r="D10" s="153">
        <v>2.67</v>
      </c>
    </row>
    <row r="11" spans="1:4" x14ac:dyDescent="0.3">
      <c r="A11" s="152" t="s">
        <v>16</v>
      </c>
      <c r="B11" s="142" t="s">
        <v>11</v>
      </c>
      <c r="C11" s="143">
        <v>97.46</v>
      </c>
      <c r="D11" s="153">
        <v>2.54</v>
      </c>
    </row>
    <row r="12" spans="1:4" x14ac:dyDescent="0.3">
      <c r="A12" s="152" t="s">
        <v>15</v>
      </c>
      <c r="B12" s="142" t="s">
        <v>11</v>
      </c>
      <c r="C12" s="143">
        <v>97.55</v>
      </c>
      <c r="D12" s="153">
        <v>2.4500000000000002</v>
      </c>
    </row>
    <row r="13" spans="1:4" ht="15" thickBot="1" x14ac:dyDescent="0.35">
      <c r="A13" s="154" t="s">
        <v>19</v>
      </c>
      <c r="B13" s="155" t="s">
        <v>11</v>
      </c>
      <c r="C13" s="156">
        <v>99.14</v>
      </c>
      <c r="D13" s="157">
        <v>0.86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ParaDI_and_orbits</vt:lpstr>
      <vt:lpstr>RT percent by steps</vt:lpstr>
      <vt:lpstr>NN algorithms</vt:lpstr>
      <vt:lpstr>Percent DTW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Полуянов</dc:creator>
  <cp:lastModifiedBy>Андрей Полуянов</cp:lastModifiedBy>
  <dcterms:created xsi:type="dcterms:W3CDTF">2023-03-27T18:49:36Z</dcterms:created>
  <dcterms:modified xsi:type="dcterms:W3CDTF">2023-07-08T08:27:27Z</dcterms:modified>
</cp:coreProperties>
</file>