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mon\Programming\GitHub\DIPAE_EnsomatomenaSystimata_6th_Term\"/>
    </mc:Choice>
  </mc:AlternateContent>
  <bookViews>
    <workbookView xWindow="0" yWindow="9645" windowWidth="26895" windowHeight="11175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O22" i="1"/>
  <c r="O25" i="1" s="1"/>
  <c r="N22" i="1"/>
  <c r="F22" i="1" l="1"/>
  <c r="G22" i="1" s="1"/>
  <c r="F5" i="1"/>
  <c r="G5" i="1" s="1"/>
  <c r="F2" i="1"/>
  <c r="G2" i="1" s="1"/>
  <c r="I2" i="1" s="1"/>
  <c r="C2" i="1"/>
  <c r="G8" i="1" l="1"/>
  <c r="H2" i="1"/>
  <c r="G25" i="1"/>
</calcChain>
</file>

<file path=xl/sharedStrings.xml><?xml version="1.0" encoding="utf-8"?>
<sst xmlns="http://schemas.openxmlformats.org/spreadsheetml/2006/main" count="26" uniqueCount="17">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</sst>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2" fillId="4" borderId="2" xfId="0" applyFont="1" applyFill="1" applyBorder="1" applyAlignment="1">
      <alignment horizontal="center"/>
    </xf>
    <xf numFmtId="0" fontId="3" fillId="2" borderId="3" xfId="0" applyFont="1" applyFill="1" applyBorder="1"/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5" xfId="0" applyBorder="1"/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4" borderId="7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0" borderId="0" xfId="0" applyBorder="1"/>
    <xf numFmtId="0" fontId="1" fillId="3" borderId="5" xfId="0" applyFont="1" applyFill="1" applyBorder="1"/>
    <xf numFmtId="0" fontId="0" fillId="0" borderId="8" xfId="0" applyBorder="1"/>
    <xf numFmtId="0" fontId="1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25.85546875" customWidth="1"/>
    <col min="2" max="2" width="28.7109375" customWidth="1"/>
    <col min="3" max="3" width="22.42578125" customWidth="1"/>
    <col min="5" max="5" width="11.28515625" bestFit="1" customWidth="1"/>
    <col min="6" max="6" width="19.42578125" bestFit="1" customWidth="1"/>
    <col min="7" max="7" width="37.5703125" bestFit="1" customWidth="1"/>
    <col min="8" max="8" width="17.85546875" bestFit="1" customWidth="1"/>
    <col min="9" max="9" width="12.140625" customWidth="1"/>
    <col min="11" max="11" width="12.42578125" customWidth="1"/>
    <col min="12" max="12" width="23.7109375" customWidth="1"/>
    <col min="14" max="14" width="17.5703125" bestFit="1" customWidth="1"/>
    <col min="15" max="15" width="20.5703125" customWidth="1"/>
    <col min="16" max="16" width="19.28515625" customWidth="1"/>
  </cols>
  <sheetData>
    <row r="1" spans="1:12" s="39" customFormat="1" ht="37.5" x14ac:dyDescent="0.3">
      <c r="A1" s="38" t="s">
        <v>0</v>
      </c>
      <c r="B1" s="38" t="s">
        <v>1</v>
      </c>
      <c r="C1" s="38" t="s">
        <v>2</v>
      </c>
      <c r="E1" s="38" t="s">
        <v>6</v>
      </c>
      <c r="F1" s="38" t="s">
        <v>3</v>
      </c>
      <c r="G1" s="38" t="s">
        <v>4</v>
      </c>
      <c r="H1" s="38" t="s">
        <v>11</v>
      </c>
      <c r="I1" s="38" t="s">
        <v>10</v>
      </c>
    </row>
    <row r="2" spans="1:12" ht="26.25" x14ac:dyDescent="0.4">
      <c r="A2" s="4">
        <v>4</v>
      </c>
      <c r="B2" s="4">
        <v>48</v>
      </c>
      <c r="C2" s="4">
        <f>(A2*(1/B2*POWER(10,6)))/1000</f>
        <v>83.333333333333329</v>
      </c>
      <c r="E2" s="3">
        <v>5</v>
      </c>
      <c r="F2" s="2">
        <f>1/E2*1000</f>
        <v>200</v>
      </c>
      <c r="G2" s="2">
        <f>F2/2</f>
        <v>100</v>
      </c>
      <c r="H2" s="9">
        <f>IF($G$2&lt;$G$5,$G$5/$G$2,$G$2/$G$5)</f>
        <v>2.5</v>
      </c>
      <c r="I2" s="11">
        <f>IF($G$2&lt;$G$5,$G$2,$G$5)</f>
        <v>100</v>
      </c>
      <c r="J2" s="1"/>
      <c r="K2" s="1"/>
      <c r="L2" s="1"/>
    </row>
    <row r="3" spans="1:12" x14ac:dyDescent="0.25">
      <c r="H3" s="9"/>
      <c r="I3" s="11"/>
    </row>
    <row r="4" spans="1:12" ht="18.75" x14ac:dyDescent="0.3">
      <c r="E4" s="5" t="s">
        <v>5</v>
      </c>
      <c r="F4" s="5" t="s">
        <v>3</v>
      </c>
      <c r="G4" s="5" t="s">
        <v>4</v>
      </c>
      <c r="H4" s="9"/>
      <c r="I4" s="11"/>
    </row>
    <row r="5" spans="1:12" ht="18.75" x14ac:dyDescent="0.3">
      <c r="E5" s="3">
        <v>2</v>
      </c>
      <c r="F5" s="2">
        <f>1/E5*1000</f>
        <v>500</v>
      </c>
      <c r="G5" s="2">
        <f>F5/2</f>
        <v>250</v>
      </c>
      <c r="H5" s="9"/>
      <c r="I5" s="11"/>
    </row>
    <row r="7" spans="1:12" ht="23.25" x14ac:dyDescent="0.35">
      <c r="D7" s="10" t="s">
        <v>7</v>
      </c>
      <c r="E7" s="10"/>
      <c r="F7" s="5" t="s">
        <v>8</v>
      </c>
      <c r="G7" s="6" t="s">
        <v>9</v>
      </c>
    </row>
    <row r="8" spans="1:12" ht="26.25" x14ac:dyDescent="0.4">
      <c r="D8" s="2">
        <v>1</v>
      </c>
      <c r="E8" s="8">
        <v>64</v>
      </c>
      <c r="F8" s="2">
        <v>65536</v>
      </c>
      <c r="G8" s="4">
        <f>($C$2*$E$8*$F$8-($I$2*POWER(10,6)))/($C$2*$E$8)</f>
        <v>46786</v>
      </c>
    </row>
    <row r="9" spans="1:12" ht="18.75" x14ac:dyDescent="0.3">
      <c r="D9" s="2">
        <v>2</v>
      </c>
      <c r="E9" s="8"/>
      <c r="F9" s="1"/>
    </row>
    <row r="10" spans="1:12" ht="18.75" x14ac:dyDescent="0.3">
      <c r="D10" s="2">
        <v>4</v>
      </c>
      <c r="E10" s="8"/>
      <c r="F10" s="1"/>
    </row>
    <row r="11" spans="1:12" ht="18.75" x14ac:dyDescent="0.3">
      <c r="D11" s="2">
        <v>8</v>
      </c>
      <c r="E11" s="8"/>
      <c r="F11" s="1"/>
    </row>
    <row r="12" spans="1:12" ht="18.75" x14ac:dyDescent="0.3">
      <c r="D12" s="2">
        <v>16</v>
      </c>
      <c r="E12" s="8"/>
      <c r="F12" s="1"/>
    </row>
    <row r="13" spans="1:12" ht="18.75" x14ac:dyDescent="0.3">
      <c r="D13" s="2">
        <v>32</v>
      </c>
      <c r="E13" s="8"/>
      <c r="F13" s="1"/>
    </row>
    <row r="14" spans="1:12" ht="18.75" x14ac:dyDescent="0.3">
      <c r="D14" s="2">
        <v>64</v>
      </c>
      <c r="E14" s="8"/>
      <c r="F14" s="1"/>
    </row>
    <row r="15" spans="1:12" ht="18.75" x14ac:dyDescent="0.3">
      <c r="D15" s="2">
        <v>128</v>
      </c>
      <c r="E15" s="8"/>
      <c r="F15" s="1"/>
    </row>
    <row r="16" spans="1:12" ht="18.75" x14ac:dyDescent="0.3">
      <c r="D16" s="2">
        <v>256</v>
      </c>
      <c r="E16" s="8"/>
      <c r="F16" s="1"/>
    </row>
    <row r="18" spans="4:16" s="7" customFormat="1" x14ac:dyDescent="0.25"/>
    <row r="20" spans="4:16" ht="15.75" thickBot="1" x14ac:dyDescent="0.3"/>
    <row r="21" spans="4:16" ht="18.75" x14ac:dyDescent="0.3">
      <c r="E21" s="16" t="s">
        <v>12</v>
      </c>
      <c r="F21" s="21" t="s">
        <v>3</v>
      </c>
      <c r="G21" s="12" t="s">
        <v>4</v>
      </c>
      <c r="J21" s="10" t="s">
        <v>7</v>
      </c>
      <c r="K21" s="40"/>
      <c r="L21" s="16" t="s">
        <v>13</v>
      </c>
      <c r="M21" s="21" t="s">
        <v>15</v>
      </c>
      <c r="N21" s="21" t="s">
        <v>14</v>
      </c>
      <c r="O21" s="28" t="s">
        <v>16</v>
      </c>
      <c r="P21" s="30"/>
    </row>
    <row r="22" spans="4:16" ht="19.5" thickBot="1" x14ac:dyDescent="0.35">
      <c r="E22" s="23">
        <v>5</v>
      </c>
      <c r="F22" s="22">
        <f>1/E22*1000</f>
        <v>200</v>
      </c>
      <c r="G22" s="17">
        <f>F22/2</f>
        <v>100</v>
      </c>
      <c r="J22" s="2">
        <v>1</v>
      </c>
      <c r="K22" s="8">
        <v>64</v>
      </c>
      <c r="L22" s="26">
        <v>100</v>
      </c>
      <c r="M22" s="24">
        <v>50</v>
      </c>
      <c r="N22" s="22">
        <f>L22/$M$22</f>
        <v>2</v>
      </c>
      <c r="O22" s="34">
        <f>M22</f>
        <v>50</v>
      </c>
      <c r="P22" s="35"/>
    </row>
    <row r="23" spans="4:16" ht="18.75" x14ac:dyDescent="0.3">
      <c r="F23" s="18"/>
      <c r="G23" s="13"/>
      <c r="J23" s="2">
        <v>2</v>
      </c>
      <c r="K23" s="8"/>
      <c r="L23" s="26">
        <v>250</v>
      </c>
      <c r="M23" s="25"/>
      <c r="N23" s="22">
        <f>L23/$M$22</f>
        <v>5</v>
      </c>
      <c r="O23" s="25"/>
      <c r="P23" s="13"/>
    </row>
    <row r="24" spans="4:16" ht="23.25" x14ac:dyDescent="0.35">
      <c r="D24" s="10" t="s">
        <v>7</v>
      </c>
      <c r="E24" s="40"/>
      <c r="F24" s="19" t="s">
        <v>8</v>
      </c>
      <c r="G24" s="14" t="s">
        <v>9</v>
      </c>
      <c r="J24" s="2">
        <v>4</v>
      </c>
      <c r="K24" s="8"/>
      <c r="L24" s="26"/>
      <c r="M24" s="25"/>
      <c r="N24" s="22">
        <f>L24/$M$22</f>
        <v>0</v>
      </c>
      <c r="O24" s="29" t="s">
        <v>9</v>
      </c>
      <c r="P24" s="31"/>
    </row>
    <row r="25" spans="4:16" ht="27" thickBot="1" x14ac:dyDescent="0.45">
      <c r="D25" s="2">
        <v>1</v>
      </c>
      <c r="E25" s="8">
        <v>64</v>
      </c>
      <c r="F25" s="20">
        <v>65536</v>
      </c>
      <c r="G25" s="15">
        <f>($C$2*$E$25*$F$25-($G$22*POWER(10,6)))/($C$2*$E$25)</f>
        <v>46786</v>
      </c>
      <c r="J25" s="2">
        <v>8</v>
      </c>
      <c r="K25" s="8"/>
      <c r="L25" s="26"/>
      <c r="M25" s="25"/>
      <c r="N25" s="22">
        <f>L25/$M$22</f>
        <v>0</v>
      </c>
      <c r="O25" s="36">
        <f>($C$2*$E$25*$F$25-($O$22*POWER(10,6)))/($C$2*$E$25)</f>
        <v>56161</v>
      </c>
      <c r="P25" s="37"/>
    </row>
    <row r="26" spans="4:16" ht="19.5" thickBot="1" x14ac:dyDescent="0.35">
      <c r="D26" s="2">
        <v>2</v>
      </c>
      <c r="E26" s="8"/>
      <c r="J26" s="2">
        <v>16</v>
      </c>
      <c r="K26" s="8"/>
      <c r="L26" s="23"/>
      <c r="M26" s="27"/>
      <c r="N26" s="32">
        <f>L26/$M$22</f>
        <v>0</v>
      </c>
      <c r="O26" s="27"/>
      <c r="P26" s="33"/>
    </row>
    <row r="27" spans="4:16" ht="18.75" x14ac:dyDescent="0.3">
      <c r="D27" s="2">
        <v>4</v>
      </c>
      <c r="E27" s="8"/>
      <c r="J27" s="2">
        <v>32</v>
      </c>
      <c r="K27" s="8"/>
    </row>
    <row r="28" spans="4:16" ht="18.75" x14ac:dyDescent="0.3">
      <c r="D28" s="2">
        <v>8</v>
      </c>
      <c r="E28" s="8"/>
      <c r="J28" s="2">
        <v>64</v>
      </c>
      <c r="K28" s="8"/>
    </row>
    <row r="29" spans="4:16" ht="18.75" x14ac:dyDescent="0.3">
      <c r="D29" s="2">
        <v>16</v>
      </c>
      <c r="E29" s="8"/>
      <c r="J29" s="2">
        <v>128</v>
      </c>
      <c r="K29" s="8"/>
    </row>
    <row r="30" spans="4:16" ht="18.600000000000001" customHeight="1" x14ac:dyDescent="0.3">
      <c r="D30" s="2">
        <v>32</v>
      </c>
      <c r="E30" s="8"/>
      <c r="J30" s="2">
        <v>256</v>
      </c>
      <c r="K30" s="8"/>
    </row>
    <row r="31" spans="4:16" ht="18.600000000000001" customHeight="1" x14ac:dyDescent="0.3">
      <c r="D31" s="2">
        <v>64</v>
      </c>
      <c r="E31" s="8"/>
    </row>
    <row r="32" spans="4:16" ht="18.75" x14ac:dyDescent="0.3">
      <c r="D32" s="2">
        <v>128</v>
      </c>
      <c r="E32" s="8"/>
    </row>
    <row r="33" spans="4:5" ht="18.75" x14ac:dyDescent="0.3">
      <c r="D33" s="2">
        <v>256</v>
      </c>
      <c r="E33" s="8"/>
    </row>
  </sheetData>
  <dataConsolidate/>
  <mergeCells count="10">
    <mergeCell ref="O21:P21"/>
    <mergeCell ref="O24:P24"/>
    <mergeCell ref="K22:K30"/>
    <mergeCell ref="J21:K21"/>
    <mergeCell ref="E25:E33"/>
    <mergeCell ref="H2:H5"/>
    <mergeCell ref="D7:E7"/>
    <mergeCell ref="E8:E16"/>
    <mergeCell ref="I2:I5"/>
    <mergeCell ref="D24:E24"/>
  </mergeCells>
  <dataValidations count="2">
    <dataValidation type="list" allowBlank="1" showInputMessage="1" showErrorMessage="1" sqref="E25:E33 K22:K30">
      <formula1>$D$25:$D$33</formula1>
    </dataValidation>
    <dataValidation type="list" allowBlank="1" showInputMessage="1" showErrorMessage="1" sqref="E8:E16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</cp:lastModifiedBy>
  <dcterms:created xsi:type="dcterms:W3CDTF">2025-03-30T00:11:44Z</dcterms:created>
  <dcterms:modified xsi:type="dcterms:W3CDTF">2025-04-05T09:27:50Z</dcterms:modified>
</cp:coreProperties>
</file>