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pance\Documents\GitHub\FNS-Harmony\FNS_H_1.3.0\"/>
    </mc:Choice>
  </mc:AlternateContent>
  <xr:revisionPtr revIDLastSave="0" documentId="13_ncr:1_{87A711AF-814D-4CB9-A2D6-2A4058A51A73}" xr6:coauthVersionLast="36" xr6:coauthVersionMax="36" xr10:uidLastSave="{00000000-0000-0000-0000-000000000000}"/>
  <bookViews>
    <workbookView xWindow="0" yWindow="0" windowWidth="38400" windowHeight="17505" xr2:uid="{00000000-000D-0000-FFFF-FFFF00000000}"/>
  </bookViews>
  <sheets>
    <sheet name="Sheet1" sheetId="1" r:id="rId1"/>
    <sheet name="Terms" sheetId="2" r:id="rId2"/>
  </sheets>
  <calcPr calcId="191029"/>
</workbook>
</file>

<file path=xl/calcChain.xml><?xml version="1.0" encoding="utf-8"?>
<calcChain xmlns="http://schemas.openxmlformats.org/spreadsheetml/2006/main">
  <c r="G15" i="1" l="1"/>
  <c r="F2" i="1"/>
  <c r="E31" i="1"/>
  <c r="E30" i="1"/>
  <c r="E22" i="1"/>
  <c r="M18" i="1"/>
  <c r="K18" i="1"/>
  <c r="H18" i="1"/>
  <c r="K17" i="1"/>
  <c r="G17" i="1"/>
  <c r="K10" i="1"/>
  <c r="E10" i="1"/>
  <c r="L8" i="1"/>
  <c r="K7" i="1"/>
  <c r="K6" i="1"/>
  <c r="G6" i="1"/>
  <c r="E6" i="1"/>
  <c r="J5" i="1"/>
  <c r="E5" i="1"/>
  <c r="J4" i="1"/>
  <c r="E4" i="1"/>
  <c r="I3" i="1"/>
  <c r="H3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000-000001000000}">
      <text>
        <r>
          <rPr>
            <sz val="10"/>
            <color rgb="FF000000"/>
            <rFont val="Arial"/>
            <scheme val="minor"/>
          </rPr>
          <t>I assume treatment type should be IL-1β here?
	-Femke Kopmels</t>
        </r>
      </text>
    </comment>
  </commentList>
</comments>
</file>

<file path=xl/sharedStrings.xml><?xml version="1.0" encoding="utf-8"?>
<sst xmlns="http://schemas.openxmlformats.org/spreadsheetml/2006/main" count="401" uniqueCount="231">
  <si>
    <t>Control</t>
  </si>
  <si>
    <t>Whole grain</t>
  </si>
  <si>
    <t>high-fat</t>
  </si>
  <si>
    <t>low-fat</t>
  </si>
  <si>
    <t>OGTT</t>
  </si>
  <si>
    <t>Screening</t>
  </si>
  <si>
    <t>water</t>
  </si>
  <si>
    <t>Observation</t>
  </si>
  <si>
    <t>diclofenac</t>
  </si>
  <si>
    <t>placebo</t>
  </si>
  <si>
    <t>Run-in</t>
  </si>
  <si>
    <t>Vitamin C</t>
  </si>
  <si>
    <t>PVD_diet</t>
  </si>
  <si>
    <t>Acclimatation</t>
  </si>
  <si>
    <t>CTR_diet</t>
  </si>
  <si>
    <t>MBD_diet</t>
  </si>
  <si>
    <t>MBDT_diet</t>
  </si>
  <si>
    <t>Weaning</t>
  </si>
  <si>
    <t>AIDM</t>
  </si>
  <si>
    <t>HFPPC</t>
  </si>
  <si>
    <t>Placebo</t>
  </si>
  <si>
    <t>fast1</t>
  </si>
  <si>
    <t>fast2</t>
  </si>
  <si>
    <t>fast3</t>
  </si>
  <si>
    <t>fast4</t>
  </si>
  <si>
    <t>fast5</t>
  </si>
  <si>
    <t>AA</t>
  </si>
  <si>
    <t>DHA</t>
  </si>
  <si>
    <t>Untreated (D)</t>
  </si>
  <si>
    <t>Fasting</t>
  </si>
  <si>
    <t>PAT</t>
  </si>
  <si>
    <t>SLD</t>
  </si>
  <si>
    <t>SLD2</t>
  </si>
  <si>
    <t>SLD3</t>
  </si>
  <si>
    <t>Stress</t>
  </si>
  <si>
    <t>HFHC</t>
  </si>
  <si>
    <t>Maria's comments</t>
  </si>
  <si>
    <t>Study IDs</t>
  </si>
  <si>
    <t>FOODON</t>
  </si>
  <si>
    <t>ONS</t>
  </si>
  <si>
    <t>CHEBI</t>
  </si>
  <si>
    <t>EFO</t>
  </si>
  <si>
    <t>FNS-H</t>
  </si>
  <si>
    <t>ENVO</t>
  </si>
  <si>
    <t>NCIT</t>
  </si>
  <si>
    <t>SNOMED</t>
  </si>
  <si>
    <t>other</t>
  </si>
  <si>
    <t>Cloudy Apple Juice</t>
  </si>
  <si>
    <t>Enriched Apple Juice (polyphenol enriched apple juice (PAJ) )</t>
  </si>
  <si>
    <t>(The OLTT is a drink of 500 mL which consists of a mixture of 75g glucose syrup, 20g Protifar (Nutricia), 60g palm oil and 64g water. The OGTT is a drink consisting of 75 g glucose in 300mL water. )</t>
  </si>
  <si>
    <t>OGTT+OLTT (please combine OGTT and OLTT)</t>
  </si>
  <si>
    <t xml:space="preserve">OLTT </t>
  </si>
  <si>
    <t>Not enough information to annotate</t>
  </si>
  <si>
    <r>
      <rPr>
        <u/>
        <sz val="10"/>
        <color rgb="FF1155CC"/>
        <rFont val="Arial"/>
      </rPr>
      <t>Foodmix</t>
    </r>
    <r>
      <rPr>
        <sz val="10"/>
        <color rgb="FF000000"/>
        <rFont val="Arial"/>
      </rPr>
      <t xml:space="preserve"> + 3 others</t>
    </r>
  </si>
  <si>
    <t>ADMIT_01 (private, description in Fairspace)</t>
  </si>
  <si>
    <t>-</t>
  </si>
  <si>
    <r>
      <rPr>
        <u/>
        <sz val="10"/>
        <color rgb="FF1155CC"/>
        <rFont val="Arial"/>
      </rPr>
      <t>9218_Fat_challenge_tests</t>
    </r>
    <r>
      <rPr>
        <sz val="10"/>
        <color rgb="FF000000"/>
        <rFont val="Arial"/>
      </rPr>
      <t xml:space="preserve"> + 2 others</t>
    </r>
  </si>
  <si>
    <t>This is a DHA intervention</t>
  </si>
  <si>
    <t>IFC-CNR-DEI</t>
  </si>
  <si>
    <t>IL-1\u03b2</t>
  </si>
  <si>
    <t>new term in FNS-H?</t>
  </si>
  <si>
    <t>High Bioactive Diet</t>
  </si>
  <si>
    <t>Low Bioactive Diet</t>
  </si>
  <si>
    <t>same as above</t>
  </si>
  <si>
    <t>Apple Juice</t>
  </si>
  <si>
    <t>Whole Apple</t>
  </si>
  <si>
    <t>High LCn3 / low polyphenol diet</t>
  </si>
  <si>
    <t>High LCn3/polyphenol diet</t>
  </si>
  <si>
    <t>Low LCn3 / high polyphenol diet</t>
  </si>
  <si>
    <t>Low LCn3/polyphenol diet</t>
  </si>
  <si>
    <t>let me know which study it refers to</t>
  </si>
  <si>
    <t>There is only one for "Run-in period" (see below)</t>
  </si>
  <si>
    <t>run-in period</t>
  </si>
  <si>
    <t>Test meal</t>
  </si>
  <si>
    <t>HealthGrain</t>
  </si>
  <si>
    <t>Run-in period</t>
  </si>
  <si>
    <t>I've added 'refined grain' as it is in the study</t>
  </si>
  <si>
    <t>refined grain</t>
  </si>
  <si>
    <t>VitC-LPS-PBMC</t>
  </si>
  <si>
    <t>Cultured PBMNC</t>
  </si>
  <si>
    <t>Peripheral blood mononuclear cell</t>
  </si>
  <si>
    <t>Ex Vivo cult control</t>
  </si>
  <si>
    <t>Ex Vivo cult LPS</t>
  </si>
  <si>
    <t>lipopolysaccharides</t>
  </si>
  <si>
    <t xml:space="preserve">Metabolic Bone Disease </t>
  </si>
  <si>
    <t>is this Metabolic Bone Disease Treatment</t>
  </si>
  <si>
    <t>peripheral vascular disease</t>
  </si>
  <si>
    <t>Acclimatation to what?</t>
  </si>
  <si>
    <t>MEATIC-WP4</t>
  </si>
  <si>
    <t>Wash-out_diet</t>
  </si>
  <si>
    <t>introducing the baby to solid foods, complementary feeding</t>
  </si>
  <si>
    <t>Foodmix</t>
  </si>
  <si>
    <t>anti-inflamatory dietary mixture</t>
  </si>
  <si>
    <t>human fetus-derived pancreatic progenitor cells</t>
  </si>
  <si>
    <r>
      <rPr>
        <u/>
        <sz val="10"/>
        <color rgb="FF1155CC"/>
        <rFont val="Arial"/>
      </rPr>
      <t>Foodmix</t>
    </r>
    <r>
      <rPr>
        <sz val="10"/>
        <color rgb="FF000000"/>
        <rFont val="Arial"/>
      </rPr>
      <t xml:space="preserve"> + 1 other</t>
    </r>
  </si>
  <si>
    <t>NuGO_PPSH</t>
  </si>
  <si>
    <t>AIRC-ISS</t>
  </si>
  <si>
    <t>HuMet_mrt_2012</t>
  </si>
  <si>
    <t>FLAVURS</t>
  </si>
  <si>
    <t>Habitual Diet</t>
  </si>
  <si>
    <t>High Flavonoid Diet +160g/day</t>
  </si>
  <si>
    <t>High Flavonoid Diet +320g/day</t>
  </si>
  <si>
    <t>High Flavonoid Diet +480g/day</t>
  </si>
  <si>
    <t>Low Flavonoid Diet +160g/day</t>
  </si>
  <si>
    <t>Low Flavonoid Diet +320g/day</t>
  </si>
  <si>
    <t>Low Flavonoid Diet +480g/day</t>
  </si>
  <si>
    <t>Mediterranean-based free diet</t>
  </si>
  <si>
    <t>NCT02710513</t>
  </si>
  <si>
    <t>Mediterranean-based functional diet</t>
  </si>
  <si>
    <t>Term Name</t>
  </si>
  <si>
    <t>Term URI</t>
  </si>
  <si>
    <t>Ontology Source</t>
  </si>
  <si>
    <t>Ontology URI</t>
  </si>
  <si>
    <t>Ontology Full Name</t>
  </si>
  <si>
    <t>high fat diet</t>
  </si>
  <si>
    <t>http://www.ebi.ac.uk/efo/EFO_0002757</t>
  </si>
  <si>
    <t>https://data.bioontology.org/ontologies/EFO</t>
  </si>
  <si>
    <t>Experimental Factor Ontology</t>
  </si>
  <si>
    <t>http://purl.obolibrary.org/obo/ONS_1000041</t>
  </si>
  <si>
    <t>https://data.bioontology.org/ontologies/FNS-H</t>
  </si>
  <si>
    <t>FNS-Harmony</t>
  </si>
  <si>
    <t>https://data.bioontology.org/ontologies/ONS</t>
  </si>
  <si>
    <t>Ontology for Nutritional Studies</t>
  </si>
  <si>
    <t>low fat diet</t>
  </si>
  <si>
    <t>http://www.ebi.ac.uk/efo/EFO_0002758</t>
  </si>
  <si>
    <t>http://purl.obolibrary.org/obo/ONS_1000042</t>
  </si>
  <si>
    <t>apple juice</t>
  </si>
  <si>
    <t>http://purl.obolibrary.org/obo/FOODON_00001059</t>
  </si>
  <si>
    <t>foodon</t>
  </si>
  <si>
    <t>envo</t>
  </si>
  <si>
    <t>polyphenol</t>
  </si>
  <si>
    <t>http://purl.obolibrary.org/obo/CHEBI_26195</t>
  </si>
  <si>
    <t>chebi</t>
  </si>
  <si>
    <t>Polyphenol</t>
  </si>
  <si>
    <t>http://purl.obolibrary.org/obo/NCIT_C28203</t>
  </si>
  <si>
    <t>ncit</t>
  </si>
  <si>
    <t>Washout Period</t>
  </si>
  <si>
    <t>http://purl.obolibrary.org/obo/NCIT_C42872</t>
  </si>
  <si>
    <t>Glucose tolerance test</t>
  </si>
  <si>
    <t>http://purl.bioontology.org/ontology/SNOMEDCT/113076002</t>
  </si>
  <si>
    <t>SNOMEDCT</t>
  </si>
  <si>
    <t>https://data.bioontology.org/ontologies/SNOMEDCT</t>
  </si>
  <si>
    <t>SNOMED CT</t>
  </si>
  <si>
    <t>Palm Oil</t>
  </si>
  <si>
    <t>http://ncicb.nci.nih.gov/xml/owl/EVS/Thesaurus.owl#C72211</t>
  </si>
  <si>
    <t>https://data.bioontology.org/ontologies/NCIT</t>
  </si>
  <si>
    <t>National Cancer Institute Thesaurus</t>
  </si>
  <si>
    <t>palm oil</t>
  </si>
  <si>
    <t>http://purl.obolibrary.org/obo/FOODON_03310232</t>
  </si>
  <si>
    <t>http://purl.obolibrary.org/obo/NCIT_C72211</t>
  </si>
  <si>
    <t>docosahexaenoic acid</t>
  </si>
  <si>
    <t>http://purl.obolibrary.org/obo/CHEBI_36005</t>
  </si>
  <si>
    <t>http://purl.obolibrary.org/obo/CHEBI_47381</t>
  </si>
  <si>
    <t>Diclofenac</t>
  </si>
  <si>
    <t>http://purl.obolibrary.org/obo/NCIT_C28985</t>
  </si>
  <si>
    <t>http://www.ebi.ac.uk/efo/EFO_0001674</t>
  </si>
  <si>
    <t>efo</t>
  </si>
  <si>
    <t>http://purl.obolibrary.org/obo/NCIT_C753</t>
  </si>
  <si>
    <t>Placebo Control</t>
  </si>
  <si>
    <t>http://purl.obolibrary.org/obo/NCIT_C49648</t>
  </si>
  <si>
    <t>apple (whole)</t>
  </si>
  <si>
    <t>http://purl.obolibrary.org/obo/FOODON_00002473</t>
  </si>
  <si>
    <t>cereal grain food product</t>
  </si>
  <si>
    <t>http://purl.obolibrary.org/obo/FOODON_00001093</t>
  </si>
  <si>
    <t>whole grain</t>
  </si>
  <si>
    <t>http://purl.obolibrary.org/obo/FOODON_00003950</t>
  </si>
  <si>
    <t>dBNP label</t>
  </si>
  <si>
    <t>FNS_H termID</t>
  </si>
  <si>
    <t>FNS_H:0000001029</t>
  </si>
  <si>
    <t>FNS_H:0000001000</t>
  </si>
  <si>
    <t>FNS_H:0000001001</t>
  </si>
  <si>
    <t>FNS_H:0000001002</t>
  </si>
  <si>
    <t>FNS_H:0000001003</t>
  </si>
  <si>
    <t>FNS_H:0000001004</t>
  </si>
  <si>
    <t>FNS_H:0000001005</t>
  </si>
  <si>
    <t>FNS_H:0000001006</t>
  </si>
  <si>
    <t>FNS_H:0000001007</t>
  </si>
  <si>
    <t>FNS_H:0000001008</t>
  </si>
  <si>
    <t>FNS_H:0000001009</t>
  </si>
  <si>
    <t>FNS_H:0000001010</t>
  </si>
  <si>
    <t>FNS_H:0000001011</t>
  </si>
  <si>
    <t>FNS_H:0000001012</t>
  </si>
  <si>
    <t>FNS_H:0000001013</t>
  </si>
  <si>
    <t>FNS_H:0000001014</t>
  </si>
  <si>
    <t>FNS_H:0000001043</t>
  </si>
  <si>
    <t>FNS_H:0000001016</t>
  </si>
  <si>
    <t>FNS_H:0000001017</t>
  </si>
  <si>
    <t>FNS_H:0000001018</t>
  </si>
  <si>
    <t>FNS_H:0000001019</t>
  </si>
  <si>
    <t>FNS_H:0000001020</t>
  </si>
  <si>
    <t>FNS_H:0000001021</t>
  </si>
  <si>
    <t>FNS_H:0000001022</t>
  </si>
  <si>
    <t>FNS_H:0000001023</t>
  </si>
  <si>
    <t>FNS_H:0000001027</t>
  </si>
  <si>
    <t>FNS_H:0000001026</t>
  </si>
  <si>
    <t>FNS_H:0000001028</t>
  </si>
  <si>
    <t>FNS_H:0000001030</t>
  </si>
  <si>
    <t>FNS_H:0000001031</t>
  </si>
  <si>
    <t>FNS_H:0000001032</t>
  </si>
  <si>
    <t>FNS_H:0000001033</t>
  </si>
  <si>
    <t>FNS_H:0000001034</t>
  </si>
  <si>
    <t>FNS_H_0000001035</t>
  </si>
  <si>
    <t>FNS_H:0000001037</t>
  </si>
  <si>
    <t>FNS_H:0000001036</t>
  </si>
  <si>
    <t>Wash-Out diet</t>
  </si>
  <si>
    <t>FNS_H:0000001038</t>
  </si>
  <si>
    <t>FNS_H:0000001040</t>
  </si>
  <si>
    <t>FNS_H:0000001041</t>
  </si>
  <si>
    <t>FNS_H:0000001042</t>
  </si>
  <si>
    <t>FNS_H:0000001044</t>
  </si>
  <si>
    <t>FNS_H:0000001045</t>
  </si>
  <si>
    <t>FNS_H:0000001046</t>
  </si>
  <si>
    <t>FNS_H:0000001048</t>
  </si>
  <si>
    <t>FNS_H:0000001052</t>
  </si>
  <si>
    <t>FNS_H:0000001054</t>
  </si>
  <si>
    <t>FNS_H:0000001055</t>
  </si>
  <si>
    <t>FNS_H:0000001056</t>
  </si>
  <si>
    <t>FNS_H:0000001057</t>
  </si>
  <si>
    <t>FNS_H:0000001058</t>
  </si>
  <si>
    <t>FNS_H:0000001059</t>
  </si>
  <si>
    <t>FNS_H:0000001060</t>
  </si>
  <si>
    <t>FNS_H:0000001061</t>
  </si>
  <si>
    <t>FNS_H:0000001062</t>
  </si>
  <si>
    <t>FNS_H:0000001063</t>
  </si>
  <si>
    <t>FNS_H:0000001064</t>
  </si>
  <si>
    <t>FNS_H:0000001065</t>
  </si>
  <si>
    <t>FNS_H:0000001066</t>
  </si>
  <si>
    <t>FNS_H:0000001067</t>
  </si>
  <si>
    <t>FNS_H:0000001069</t>
  </si>
  <si>
    <t>FNS_H:0000001068</t>
  </si>
  <si>
    <t>FNS_H:0000001070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</si>
</sst>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3" borderId="0" xfId="0" applyFont="1" applyFill="1" applyAlignment="1"/>
    <xf numFmtId="0" fontId="0" fillId="2" borderId="0" xfId="0" applyFont="1" applyFill="1" applyAlignment="1">
      <alignment horizontal="left"/>
    </xf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6" fillId="0" borderId="0" xfId="0" applyFont="1"/>
    <xf numFmtId="0" fontId="1" fillId="4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5" fillId="0" borderId="0" xfId="0" applyFont="1" applyAlignment="1"/>
    <xf numFmtId="0" fontId="14" fillId="0" borderId="0" xfId="1" applyAlignment="1"/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shin.eu/interventionstudies/study/show/91463" TargetMode="External"/><Relationship Id="rId18" Type="http://schemas.openxmlformats.org/officeDocument/2006/relationships/hyperlink" Target="https://dashin.eu/interventionstudies/study/show/26250457" TargetMode="External"/><Relationship Id="rId26" Type="http://schemas.openxmlformats.org/officeDocument/2006/relationships/hyperlink" Target="https://dashin.eu/interventionstudies/study/show/38790940" TargetMode="External"/><Relationship Id="rId3" Type="http://schemas.openxmlformats.org/officeDocument/2006/relationships/hyperlink" Target="https://dashin.eu/interventionstudies/study/show/26228433" TargetMode="External"/><Relationship Id="rId21" Type="http://schemas.openxmlformats.org/officeDocument/2006/relationships/hyperlink" Target="https://dashin.eu/interventionstudies/study/show/358848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dashin.eu/interventionstudies/study/show/26250917" TargetMode="External"/><Relationship Id="rId12" Type="http://schemas.openxmlformats.org/officeDocument/2006/relationships/hyperlink" Target="https://dashin.eu/interventionstudies/study/show/91463" TargetMode="External"/><Relationship Id="rId17" Type="http://schemas.openxmlformats.org/officeDocument/2006/relationships/hyperlink" Target="https://dashin.eu/interventionstudies/study/show/26250457" TargetMode="External"/><Relationship Id="rId25" Type="http://schemas.openxmlformats.org/officeDocument/2006/relationships/hyperlink" Target="https://dashin.eu/interventionstudies/study/show/3879094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dashin.eu/interventionstudies/study/show/297476" TargetMode="External"/><Relationship Id="rId16" Type="http://schemas.openxmlformats.org/officeDocument/2006/relationships/hyperlink" Target="https://dashin.eu/interventionstudies/study/show/91463" TargetMode="External"/><Relationship Id="rId20" Type="http://schemas.openxmlformats.org/officeDocument/2006/relationships/hyperlink" Target="https://dashin.eu/interventionstudies/study/show/358848" TargetMode="External"/><Relationship Id="rId29" Type="http://schemas.openxmlformats.org/officeDocument/2006/relationships/hyperlink" Target="https://dashin.eu/interventionstudies/study/show/38790940" TargetMode="External"/><Relationship Id="rId1" Type="http://schemas.openxmlformats.org/officeDocument/2006/relationships/hyperlink" Target="https://dashin.eu/interventionstudies/study/show/35827" TargetMode="External"/><Relationship Id="rId6" Type="http://schemas.openxmlformats.org/officeDocument/2006/relationships/hyperlink" Target="https://dashin.eu/interventionstudies/study/show/26250917" TargetMode="External"/><Relationship Id="rId11" Type="http://schemas.openxmlformats.org/officeDocument/2006/relationships/hyperlink" Target="https://dashin.eu/interventionstudies/study/show/35827" TargetMode="External"/><Relationship Id="rId24" Type="http://schemas.openxmlformats.org/officeDocument/2006/relationships/hyperlink" Target="https://dashin.eu/interventionstudies/study/show/358848" TargetMode="External"/><Relationship Id="rId32" Type="http://schemas.openxmlformats.org/officeDocument/2006/relationships/hyperlink" Target="https://dashin.eu/interventionstudies/study/show/26224315" TargetMode="External"/><Relationship Id="rId5" Type="http://schemas.openxmlformats.org/officeDocument/2006/relationships/hyperlink" Target="https://dashin.eu/interventionstudies/study/show/26254319" TargetMode="External"/><Relationship Id="rId15" Type="http://schemas.openxmlformats.org/officeDocument/2006/relationships/hyperlink" Target="https://dashin.eu/interventionstudies/study/show/91463" TargetMode="External"/><Relationship Id="rId23" Type="http://schemas.openxmlformats.org/officeDocument/2006/relationships/hyperlink" Target="https://dashin.eu/interventionstudies/study/show/358848" TargetMode="External"/><Relationship Id="rId28" Type="http://schemas.openxmlformats.org/officeDocument/2006/relationships/hyperlink" Target="https://dashin.eu/interventionstudies/study/show/38790940" TargetMode="External"/><Relationship Id="rId10" Type="http://schemas.openxmlformats.org/officeDocument/2006/relationships/hyperlink" Target="https://dashin.eu/interventionstudies/study/show/35827" TargetMode="External"/><Relationship Id="rId19" Type="http://schemas.openxmlformats.org/officeDocument/2006/relationships/hyperlink" Target="https://dashin.eu/interventionstudies/study/show/358848" TargetMode="External"/><Relationship Id="rId31" Type="http://schemas.openxmlformats.org/officeDocument/2006/relationships/hyperlink" Target="https://dashin.eu/interventionstudies/study/show/38790940" TargetMode="External"/><Relationship Id="rId4" Type="http://schemas.openxmlformats.org/officeDocument/2006/relationships/hyperlink" Target="http://purl.obolibrary.org/obo/NCIT_C98779" TargetMode="External"/><Relationship Id="rId9" Type="http://schemas.openxmlformats.org/officeDocument/2006/relationships/hyperlink" Target="https://dashin.eu/interventionstudies/study/show/35827" TargetMode="External"/><Relationship Id="rId14" Type="http://schemas.openxmlformats.org/officeDocument/2006/relationships/hyperlink" Target="https://dashin.eu/interventionstudies/study/show/91463" TargetMode="External"/><Relationship Id="rId22" Type="http://schemas.openxmlformats.org/officeDocument/2006/relationships/hyperlink" Target="https://dashin.eu/interventionstudies/study/show/358848" TargetMode="External"/><Relationship Id="rId27" Type="http://schemas.openxmlformats.org/officeDocument/2006/relationships/hyperlink" Target="https://dashin.eu/interventionstudies/study/show/38790940" TargetMode="External"/><Relationship Id="rId30" Type="http://schemas.openxmlformats.org/officeDocument/2006/relationships/hyperlink" Target="https://dashin.eu/interventionstudies/study/show/38790940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dashin.eu/interventionstudies/study/show/4183378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FOODON_00001059" TargetMode="External"/><Relationship Id="rId18" Type="http://schemas.openxmlformats.org/officeDocument/2006/relationships/hyperlink" Target="http://purl.obolibrary.org/obo/NCIT_C28203" TargetMode="External"/><Relationship Id="rId26" Type="http://schemas.openxmlformats.org/officeDocument/2006/relationships/hyperlink" Target="http://purl.obolibrary.org/obo/NCIT_C72211" TargetMode="External"/><Relationship Id="rId3" Type="http://schemas.openxmlformats.org/officeDocument/2006/relationships/hyperlink" Target="http://purl.obolibrary.org/obo/ONS_1000041" TargetMode="External"/><Relationship Id="rId21" Type="http://schemas.openxmlformats.org/officeDocument/2006/relationships/hyperlink" Target="https://data.bioontology.org/ontologies/SNOMEDCT" TargetMode="External"/><Relationship Id="rId34" Type="http://schemas.openxmlformats.org/officeDocument/2006/relationships/hyperlink" Target="http://purl.obolibrary.org/obo/FOODON_00001093" TargetMode="External"/><Relationship Id="rId7" Type="http://schemas.openxmlformats.org/officeDocument/2006/relationships/hyperlink" Target="http://www.ebi.ac.uk/efo/EFO_0002758" TargetMode="External"/><Relationship Id="rId12" Type="http://schemas.openxmlformats.org/officeDocument/2006/relationships/hyperlink" Target="http://purl.obolibrary.org/obo/FOODON_00001059" TargetMode="External"/><Relationship Id="rId17" Type="http://schemas.openxmlformats.org/officeDocument/2006/relationships/hyperlink" Target="http://purl.obolibrary.org/obo/NCIT_C28203" TargetMode="External"/><Relationship Id="rId25" Type="http://schemas.openxmlformats.org/officeDocument/2006/relationships/hyperlink" Target="http://purl.obolibrary.org/obo/FOODON_03310232" TargetMode="External"/><Relationship Id="rId33" Type="http://schemas.openxmlformats.org/officeDocument/2006/relationships/hyperlink" Target="http://purl.obolibrary.org/obo/FOODON_00002473" TargetMode="External"/><Relationship Id="rId2" Type="http://schemas.openxmlformats.org/officeDocument/2006/relationships/hyperlink" Target="https://data.bioontology.org/ontologies/EFO" TargetMode="External"/><Relationship Id="rId16" Type="http://schemas.openxmlformats.org/officeDocument/2006/relationships/hyperlink" Target="http://purl.obolibrary.org/obo/CHEBI_26195" TargetMode="External"/><Relationship Id="rId20" Type="http://schemas.openxmlformats.org/officeDocument/2006/relationships/hyperlink" Target="http://purl.bioontology.org/ontology/SNOMEDCT/113076002" TargetMode="External"/><Relationship Id="rId29" Type="http://schemas.openxmlformats.org/officeDocument/2006/relationships/hyperlink" Target="http://purl.obolibrary.org/obo/NCIT_C28985" TargetMode="External"/><Relationship Id="rId1" Type="http://schemas.openxmlformats.org/officeDocument/2006/relationships/hyperlink" Target="http://www.ebi.ac.uk/efo/EFO_0002757" TargetMode="External"/><Relationship Id="rId6" Type="http://schemas.openxmlformats.org/officeDocument/2006/relationships/hyperlink" Target="https://data.bioontology.org/ontologies/ONS" TargetMode="External"/><Relationship Id="rId11" Type="http://schemas.openxmlformats.org/officeDocument/2006/relationships/hyperlink" Target="http://purl.obolibrary.org/obo/FOODON_00001059" TargetMode="External"/><Relationship Id="rId24" Type="http://schemas.openxmlformats.org/officeDocument/2006/relationships/hyperlink" Target="http://purl.obolibrary.org/obo/FOODON_03310232" TargetMode="External"/><Relationship Id="rId32" Type="http://schemas.openxmlformats.org/officeDocument/2006/relationships/hyperlink" Target="http://purl.obolibrary.org/obo/NCIT_C49648" TargetMode="External"/><Relationship Id="rId5" Type="http://schemas.openxmlformats.org/officeDocument/2006/relationships/hyperlink" Target="http://purl.obolibrary.org/obo/ONS_1000041" TargetMode="External"/><Relationship Id="rId15" Type="http://schemas.openxmlformats.org/officeDocument/2006/relationships/hyperlink" Target="http://purl.obolibrary.org/obo/CHEBI_26195" TargetMode="External"/><Relationship Id="rId23" Type="http://schemas.openxmlformats.org/officeDocument/2006/relationships/hyperlink" Target="https://data.bioontology.org/ontologies/NCIT" TargetMode="External"/><Relationship Id="rId28" Type="http://schemas.openxmlformats.org/officeDocument/2006/relationships/hyperlink" Target="http://purl.obolibrary.org/obo/CHEBI_473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data.bioontology.org/ontologies/FNS-H" TargetMode="External"/><Relationship Id="rId19" Type="http://schemas.openxmlformats.org/officeDocument/2006/relationships/hyperlink" Target="http://purl.obolibrary.org/obo/NCIT_C42872" TargetMode="External"/><Relationship Id="rId31" Type="http://schemas.openxmlformats.org/officeDocument/2006/relationships/hyperlink" Target="http://purl.obolibrary.org/obo/NCIT_C753" TargetMode="External"/><Relationship Id="rId4" Type="http://schemas.openxmlformats.org/officeDocument/2006/relationships/hyperlink" Target="https://data.bioontology.org/ontologies/FNS-H" TargetMode="External"/><Relationship Id="rId9" Type="http://schemas.openxmlformats.org/officeDocument/2006/relationships/hyperlink" Target="http://purl.obolibrary.org/obo/ONS_1000042" TargetMode="External"/><Relationship Id="rId14" Type="http://schemas.openxmlformats.org/officeDocument/2006/relationships/hyperlink" Target="http://purl.obolibrary.org/obo/FOODON_00001059" TargetMode="External"/><Relationship Id="rId22" Type="http://schemas.openxmlformats.org/officeDocument/2006/relationships/hyperlink" Target="http://ncicb.nci.nih.gov/xml/owl/EVS/Thesaurus.owl" TargetMode="External"/><Relationship Id="rId27" Type="http://schemas.openxmlformats.org/officeDocument/2006/relationships/hyperlink" Target="http://purl.obolibrary.org/obo/CHEBI_36005" TargetMode="External"/><Relationship Id="rId30" Type="http://schemas.openxmlformats.org/officeDocument/2006/relationships/hyperlink" Target="http://www.ebi.ac.uk/efo/EFO_0001674" TargetMode="External"/><Relationship Id="rId35" Type="http://schemas.openxmlformats.org/officeDocument/2006/relationships/hyperlink" Target="http://purl.obolibrary.org/obo/FOODON_00003950" TargetMode="External"/><Relationship Id="rId8" Type="http://schemas.openxmlformats.org/officeDocument/2006/relationships/hyperlink" Target="https://data.bioontology.org/ontologies/E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8"/>
  <sheetViews>
    <sheetView tabSelected="1" workbookViewId="0">
      <selection activeCell="B72" sqref="B72"/>
    </sheetView>
  </sheetViews>
  <sheetFormatPr defaultColWidth="12.5703125" defaultRowHeight="15.75" customHeight="1" x14ac:dyDescent="0.2"/>
  <cols>
    <col min="1" max="1" width="18.5703125" bestFit="1" customWidth="1"/>
    <col min="2" max="2" width="36.42578125" customWidth="1"/>
    <col min="3" max="3" width="49.28515625" customWidth="1"/>
    <col min="4" max="4" width="50.42578125" customWidth="1"/>
    <col min="5" max="6" width="10.7109375" customWidth="1"/>
  </cols>
  <sheetData>
    <row r="1" spans="1:13" x14ac:dyDescent="0.2">
      <c r="A1" s="18" t="s">
        <v>167</v>
      </c>
      <c r="B1" s="1" t="s">
        <v>36</v>
      </c>
      <c r="C1" s="1" t="s">
        <v>37</v>
      </c>
      <c r="D1" s="18" t="s">
        <v>166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2">
      <c r="A2" t="s">
        <v>169</v>
      </c>
      <c r="D2" s="1" t="s">
        <v>2</v>
      </c>
      <c r="F2" s="2" t="str">
        <f>HYPERLINK("http://purl.obolibrary.org/obo/ONS_1000041","high fat diet")</f>
        <v>high fat diet</v>
      </c>
      <c r="H2" s="2" t="str">
        <f>HYPERLINK("http://www.ebi.ac.uk/efo/EFO_0002757","high fat diet")</f>
        <v>high fat diet</v>
      </c>
      <c r="I2" s="2" t="str">
        <f>HYPERLINK("http://purl.obolibrary.org/obo/ONS_1000041","high fat diet")</f>
        <v>high fat diet</v>
      </c>
    </row>
    <row r="3" spans="1:13" x14ac:dyDescent="0.2">
      <c r="A3" s="18" t="s">
        <v>170</v>
      </c>
      <c r="D3" s="1" t="s">
        <v>3</v>
      </c>
      <c r="H3" s="2" t="str">
        <f>HYPERLINK("http://www.ebi.ac.uk/efo/EFO_0002758","low fat diet")</f>
        <v>low fat diet</v>
      </c>
      <c r="I3" s="2" t="str">
        <f>HYPERLINK("http://purl.obolibrary.org/obo/ONS_1000042","low fat diet")</f>
        <v>low fat diet</v>
      </c>
    </row>
    <row r="4" spans="1:13" x14ac:dyDescent="0.2">
      <c r="A4" t="s">
        <v>171</v>
      </c>
      <c r="D4" s="1" t="s">
        <v>47</v>
      </c>
      <c r="E4" s="2" t="str">
        <f t="shared" ref="E4:E5" si="0">HYPERLINK("http://purl.obolibrary.org/obo/FOODON_00001059","apple juice")</f>
        <v>apple juice</v>
      </c>
      <c r="J4" s="2" t="str">
        <f t="shared" ref="J4:J5" si="1">HYPERLINK("http://purl.obolibrary.org/obo/FOODON_00001059","apple juice")</f>
        <v>apple juice</v>
      </c>
    </row>
    <row r="5" spans="1:13" x14ac:dyDescent="0.2">
      <c r="A5" s="18" t="s">
        <v>172</v>
      </c>
      <c r="D5" s="3" t="s">
        <v>48</v>
      </c>
      <c r="E5" s="2" t="str">
        <f t="shared" si="0"/>
        <v>apple juice</v>
      </c>
      <c r="J5" s="2" t="str">
        <f t="shared" si="1"/>
        <v>apple juice</v>
      </c>
    </row>
    <row r="6" spans="1:13" x14ac:dyDescent="0.2">
      <c r="E6" s="2" t="str">
        <f>HYPERLINK("http://purl.obolibrary.org/obo/CHEBI_26195","polyphenol")</f>
        <v>polyphenol</v>
      </c>
      <c r="G6" s="2" t="str">
        <f>HYPERLINK("http://purl.obolibrary.org/obo/CHEBI_26195","polyphenol")</f>
        <v>polyphenol</v>
      </c>
      <c r="K6" s="2" t="str">
        <f>HYPERLINK("http://purl.obolibrary.org/obo/NCIT_C28203","Polyphenol")</f>
        <v>Polyphenol</v>
      </c>
    </row>
    <row r="7" spans="1:13" x14ac:dyDescent="0.2">
      <c r="A7" s="18" t="s">
        <v>173</v>
      </c>
      <c r="D7" s="20" t="s">
        <v>204</v>
      </c>
      <c r="K7" s="2" t="str">
        <f>HYPERLINK("http://purl.obolibrary.org/obo/NCIT_C42872","Washout Period")</f>
        <v>Washout Period</v>
      </c>
    </row>
    <row r="8" spans="1:13" x14ac:dyDescent="0.2">
      <c r="A8" s="18" t="s">
        <v>174</v>
      </c>
      <c r="B8" s="20" t="s">
        <v>49</v>
      </c>
      <c r="D8" s="20" t="s">
        <v>4</v>
      </c>
      <c r="E8" s="1"/>
      <c r="L8" s="2" t="str">
        <f>HYPERLINK("http://purl.bioontology.org/ontology/SNOMEDCT/113076002","Glucose tolerance test")</f>
        <v>Glucose tolerance test</v>
      </c>
    </row>
    <row r="9" spans="1:13" x14ac:dyDescent="0.2">
      <c r="A9" s="18" t="s">
        <v>175</v>
      </c>
      <c r="D9" s="3" t="s">
        <v>50</v>
      </c>
    </row>
    <row r="10" spans="1:13" x14ac:dyDescent="0.2">
      <c r="A10" s="18" t="s">
        <v>176</v>
      </c>
      <c r="D10" s="1" t="s">
        <v>51</v>
      </c>
      <c r="E10" s="4" t="str">
        <f>HYPERLINK("http://purl.obolibrary.org/obo/FOODON_03310232","palm oil")</f>
        <v>palm oil</v>
      </c>
      <c r="K10" s="2" t="str">
        <f>HYPERLINK("http://purl.obolibrary.org/obo/NCIT_C72211","Palm Oil")</f>
        <v>Palm Oil</v>
      </c>
    </row>
    <row r="11" spans="1:13" x14ac:dyDescent="0.2">
      <c r="A11" s="18" t="s">
        <v>177</v>
      </c>
      <c r="B11" s="1" t="s">
        <v>52</v>
      </c>
      <c r="C11" s="5" t="s">
        <v>53</v>
      </c>
      <c r="D11" s="6" t="s">
        <v>5</v>
      </c>
    </row>
    <row r="12" spans="1:13" x14ac:dyDescent="0.2">
      <c r="A12" s="18" t="s">
        <v>178</v>
      </c>
      <c r="B12" s="1" t="s">
        <v>52</v>
      </c>
      <c r="C12" s="7" t="s">
        <v>54</v>
      </c>
      <c r="D12" s="6" t="s">
        <v>6</v>
      </c>
    </row>
    <row r="13" spans="1:13" x14ac:dyDescent="0.2">
      <c r="A13" s="18" t="s">
        <v>179</v>
      </c>
      <c r="B13" s="1" t="s">
        <v>52</v>
      </c>
      <c r="C13" s="8" t="s">
        <v>55</v>
      </c>
      <c r="D13" s="6" t="s">
        <v>7</v>
      </c>
    </row>
    <row r="14" spans="1:13" x14ac:dyDescent="0.2">
      <c r="A14" s="18" t="s">
        <v>180</v>
      </c>
      <c r="B14" s="1" t="s">
        <v>52</v>
      </c>
      <c r="C14" s="9" t="s">
        <v>56</v>
      </c>
      <c r="D14" s="6" t="s">
        <v>0</v>
      </c>
    </row>
    <row r="15" spans="1:13" x14ac:dyDescent="0.2">
      <c r="A15" s="18" t="s">
        <v>181</v>
      </c>
      <c r="C15" s="10"/>
      <c r="D15" s="1" t="s">
        <v>27</v>
      </c>
      <c r="E15" s="1"/>
      <c r="G15" s="2" t="str">
        <f>HYPERLINK("http://purl.obolibrary.org/obo/CHEBI_36005","docosahexaenoic acid")</f>
        <v>docosahexaenoic acid</v>
      </c>
    </row>
    <row r="16" spans="1:13" x14ac:dyDescent="0.2">
      <c r="A16" s="18" t="s">
        <v>182</v>
      </c>
      <c r="B16" s="1" t="s">
        <v>57</v>
      </c>
      <c r="C16" s="5" t="s">
        <v>58</v>
      </c>
      <c r="D16" s="6" t="s">
        <v>59</v>
      </c>
      <c r="E16" s="1"/>
    </row>
    <row r="17" spans="1:13" x14ac:dyDescent="0.2">
      <c r="A17" s="18" t="s">
        <v>183</v>
      </c>
      <c r="C17" s="10"/>
      <c r="D17" s="1" t="s">
        <v>8</v>
      </c>
      <c r="G17" s="2" t="str">
        <f>HYPERLINK("http://purl.obolibrary.org/obo/CHEBI_47381","diclofenac")</f>
        <v>diclofenac</v>
      </c>
      <c r="K17" s="2" t="str">
        <f>HYPERLINK("http://purl.obolibrary.org/obo/NCIT_C28985","Diclofenac")</f>
        <v>Diclofenac</v>
      </c>
    </row>
    <row r="18" spans="1:13" x14ac:dyDescent="0.2">
      <c r="A18" s="18" t="s">
        <v>184</v>
      </c>
      <c r="C18" s="10"/>
      <c r="D18" s="1" t="s">
        <v>9</v>
      </c>
      <c r="H18" s="2" t="str">
        <f>HYPERLINK("http://www.ebi.ac.uk/efo/EFO_0001674","placebo")</f>
        <v>placebo</v>
      </c>
      <c r="K18" s="2" t="str">
        <f>HYPERLINK("http://purl.obolibrary.org/obo/NCIT_C753","Placebo")</f>
        <v>Placebo</v>
      </c>
      <c r="M18" s="2" t="str">
        <f>HYPERLINK("http://purl.obolibrary.org/obo/NCIT_C49648","Placebo Control")</f>
        <v>Placebo Control</v>
      </c>
    </row>
    <row r="19" spans="1:13" x14ac:dyDescent="0.2">
      <c r="A19" s="18" t="s">
        <v>185</v>
      </c>
      <c r="B19" s="1" t="s">
        <v>60</v>
      </c>
      <c r="C19" s="10"/>
      <c r="D19" s="6" t="s">
        <v>61</v>
      </c>
    </row>
    <row r="20" spans="1:13" x14ac:dyDescent="0.2">
      <c r="A20" s="18" t="s">
        <v>186</v>
      </c>
      <c r="B20" s="1" t="s">
        <v>60</v>
      </c>
      <c r="C20" s="10"/>
      <c r="D20" s="6" t="s">
        <v>62</v>
      </c>
    </row>
    <row r="21" spans="1:13" x14ac:dyDescent="0.2">
      <c r="A21" s="18" t="s">
        <v>187</v>
      </c>
      <c r="B21" s="1" t="s">
        <v>63</v>
      </c>
      <c r="C21" s="10"/>
      <c r="D21" s="11" t="s">
        <v>64</v>
      </c>
    </row>
    <row r="22" spans="1:13" x14ac:dyDescent="0.2">
      <c r="A22" s="18" t="s">
        <v>188</v>
      </c>
      <c r="C22" s="10"/>
      <c r="D22" s="1" t="s">
        <v>65</v>
      </c>
      <c r="E22" s="2" t="str">
        <f>HYPERLINK("http://purl.obolibrary.org/obo/FOODON_00002473","apple (whole)")</f>
        <v>apple (whole)</v>
      </c>
    </row>
    <row r="23" spans="1:13" x14ac:dyDescent="0.2">
      <c r="A23" s="18" t="s">
        <v>189</v>
      </c>
      <c r="B23" s="1" t="s">
        <v>52</v>
      </c>
      <c r="C23" s="8" t="s">
        <v>55</v>
      </c>
      <c r="D23" s="6" t="s">
        <v>66</v>
      </c>
    </row>
    <row r="24" spans="1:13" x14ac:dyDescent="0.2">
      <c r="A24" s="18" t="s">
        <v>190</v>
      </c>
      <c r="B24" s="1" t="s">
        <v>52</v>
      </c>
      <c r="C24" s="8" t="s">
        <v>55</v>
      </c>
      <c r="D24" s="6" t="s">
        <v>67</v>
      </c>
    </row>
    <row r="25" spans="1:13" x14ac:dyDescent="0.2">
      <c r="A25" s="18" t="s">
        <v>191</v>
      </c>
      <c r="B25" s="1" t="s">
        <v>52</v>
      </c>
      <c r="C25" s="8" t="s">
        <v>55</v>
      </c>
      <c r="D25" s="6" t="s">
        <v>68</v>
      </c>
    </row>
    <row r="26" spans="1:13" x14ac:dyDescent="0.2">
      <c r="A26" s="18" t="s">
        <v>192</v>
      </c>
      <c r="B26" s="1" t="s">
        <v>52</v>
      </c>
      <c r="C26" s="8" t="s">
        <v>55</v>
      </c>
      <c r="D26" s="6" t="s">
        <v>69</v>
      </c>
    </row>
    <row r="27" spans="1:13" x14ac:dyDescent="0.2">
      <c r="A27" s="18" t="s">
        <v>193</v>
      </c>
      <c r="B27" s="1" t="s">
        <v>70</v>
      </c>
      <c r="C27" s="12" t="s">
        <v>71</v>
      </c>
      <c r="D27" s="6" t="s">
        <v>10</v>
      </c>
      <c r="E27" s="1"/>
      <c r="K27" s="13" t="s">
        <v>72</v>
      </c>
    </row>
    <row r="28" spans="1:13" x14ac:dyDescent="0.2">
      <c r="A28" s="18" t="s">
        <v>194</v>
      </c>
      <c r="B28" s="1" t="s">
        <v>70</v>
      </c>
      <c r="C28" s="8" t="s">
        <v>55</v>
      </c>
      <c r="D28" s="6" t="s">
        <v>73</v>
      </c>
    </row>
    <row r="29" spans="1:13" x14ac:dyDescent="0.2">
      <c r="A29" s="18" t="s">
        <v>193</v>
      </c>
      <c r="B29" s="1" t="s">
        <v>70</v>
      </c>
      <c r="C29" s="14" t="s">
        <v>74</v>
      </c>
      <c r="D29" s="6" t="s">
        <v>75</v>
      </c>
      <c r="E29" s="1"/>
    </row>
    <row r="30" spans="1:13" x14ac:dyDescent="0.2">
      <c r="A30" s="18" t="s">
        <v>195</v>
      </c>
      <c r="C30" s="10"/>
      <c r="D30" s="1" t="s">
        <v>1</v>
      </c>
      <c r="E30" s="2" t="str">
        <f>HYPERLINK("http://purl.obolibrary.org/obo/FOODON_00003950","whole grain")</f>
        <v>whole grain</v>
      </c>
    </row>
    <row r="31" spans="1:13" x14ac:dyDescent="0.2">
      <c r="A31" s="18" t="s">
        <v>168</v>
      </c>
      <c r="B31" s="1" t="s">
        <v>76</v>
      </c>
      <c r="C31" s="10"/>
      <c r="D31" s="6" t="s">
        <v>77</v>
      </c>
      <c r="E31" s="4" t="str">
        <f>HYPERLINK("http://purl.obolibrary.org/obo/FOODON_00001093","cereal grain food product")</f>
        <v>cereal grain food product</v>
      </c>
      <c r="F31" s="1"/>
    </row>
    <row r="32" spans="1:13" x14ac:dyDescent="0.2">
      <c r="A32" t="s">
        <v>196</v>
      </c>
      <c r="B32" s="1" t="s">
        <v>70</v>
      </c>
      <c r="C32" s="15" t="s">
        <v>78</v>
      </c>
      <c r="D32" s="6" t="s">
        <v>79</v>
      </c>
      <c r="E32" s="1"/>
      <c r="F32" s="1" t="s">
        <v>80</v>
      </c>
    </row>
    <row r="33" spans="1:6" x14ac:dyDescent="0.2">
      <c r="A33" t="s">
        <v>197</v>
      </c>
      <c r="B33" s="1" t="s">
        <v>70</v>
      </c>
      <c r="C33" s="8" t="s">
        <v>55</v>
      </c>
      <c r="D33" s="6" t="s">
        <v>81</v>
      </c>
    </row>
    <row r="34" spans="1:6" x14ac:dyDescent="0.2">
      <c r="A34" t="s">
        <v>198</v>
      </c>
      <c r="B34" s="1" t="s">
        <v>70</v>
      </c>
      <c r="C34" s="8" t="s">
        <v>55</v>
      </c>
      <c r="D34" s="6" t="s">
        <v>82</v>
      </c>
      <c r="E34" s="16"/>
      <c r="F34" s="16" t="s">
        <v>83</v>
      </c>
    </row>
    <row r="35" spans="1:6" x14ac:dyDescent="0.2">
      <c r="A35" t="s">
        <v>199</v>
      </c>
      <c r="B35" s="1" t="s">
        <v>70</v>
      </c>
      <c r="C35" s="15" t="s">
        <v>78</v>
      </c>
      <c r="D35" s="6" t="s">
        <v>11</v>
      </c>
    </row>
    <row r="36" spans="1:6" x14ac:dyDescent="0.2">
      <c r="A36" t="s">
        <v>200</v>
      </c>
      <c r="B36" s="1" t="s">
        <v>70</v>
      </c>
      <c r="C36" s="8" t="s">
        <v>55</v>
      </c>
      <c r="D36" s="6" t="s">
        <v>15</v>
      </c>
      <c r="E36" s="1"/>
      <c r="F36" s="1" t="s">
        <v>84</v>
      </c>
    </row>
    <row r="37" spans="1:6" x14ac:dyDescent="0.2">
      <c r="A37" s="18" t="s">
        <v>201</v>
      </c>
      <c r="B37" s="1" t="s">
        <v>70</v>
      </c>
      <c r="C37" s="8" t="s">
        <v>55</v>
      </c>
      <c r="D37" s="6" t="s">
        <v>16</v>
      </c>
      <c r="E37" s="1"/>
      <c r="F37" s="1" t="s">
        <v>85</v>
      </c>
    </row>
    <row r="38" spans="1:6" x14ac:dyDescent="0.2">
      <c r="A38" t="s">
        <v>203</v>
      </c>
      <c r="B38" s="1" t="s">
        <v>70</v>
      </c>
      <c r="C38" s="8" t="s">
        <v>55</v>
      </c>
      <c r="D38" s="6" t="s">
        <v>12</v>
      </c>
      <c r="E38" s="1"/>
      <c r="F38" s="1" t="s">
        <v>86</v>
      </c>
    </row>
    <row r="39" spans="1:6" x14ac:dyDescent="0.2">
      <c r="A39" t="s">
        <v>202</v>
      </c>
      <c r="B39" s="1" t="s">
        <v>70</v>
      </c>
      <c r="C39" s="8" t="s">
        <v>55</v>
      </c>
      <c r="D39" s="6" t="s">
        <v>13</v>
      </c>
      <c r="E39" s="1"/>
      <c r="F39" s="1" t="s">
        <v>87</v>
      </c>
    </row>
    <row r="40" spans="1:6" x14ac:dyDescent="0.2">
      <c r="A40" t="s">
        <v>205</v>
      </c>
      <c r="B40" s="1" t="s">
        <v>70</v>
      </c>
      <c r="C40" s="15" t="s">
        <v>88</v>
      </c>
      <c r="D40" s="6" t="s">
        <v>14</v>
      </c>
    </row>
    <row r="41" spans="1:6" x14ac:dyDescent="0.2">
      <c r="A41" s="18" t="s">
        <v>173</v>
      </c>
      <c r="B41" s="1" t="s">
        <v>63</v>
      </c>
      <c r="C41" s="10"/>
      <c r="D41" s="11" t="s">
        <v>89</v>
      </c>
    </row>
    <row r="42" spans="1:6" x14ac:dyDescent="0.2">
      <c r="A42" t="s">
        <v>206</v>
      </c>
      <c r="B42" s="1" t="s">
        <v>70</v>
      </c>
      <c r="C42" s="8" t="s">
        <v>55</v>
      </c>
      <c r="D42" s="1" t="s">
        <v>17</v>
      </c>
      <c r="E42" s="1"/>
      <c r="F42" s="1" t="s">
        <v>90</v>
      </c>
    </row>
    <row r="43" spans="1:6" x14ac:dyDescent="0.2">
      <c r="A43" t="s">
        <v>207</v>
      </c>
      <c r="B43" s="1" t="s">
        <v>70</v>
      </c>
      <c r="C43" s="17" t="s">
        <v>91</v>
      </c>
      <c r="D43" s="6" t="s">
        <v>18</v>
      </c>
      <c r="E43" s="1"/>
      <c r="F43" s="1" t="s">
        <v>92</v>
      </c>
    </row>
    <row r="44" spans="1:6" x14ac:dyDescent="0.2">
      <c r="A44" t="s">
        <v>208</v>
      </c>
      <c r="B44" s="1" t="s">
        <v>70</v>
      </c>
      <c r="C44" s="17" t="s">
        <v>91</v>
      </c>
      <c r="D44" s="6" t="s">
        <v>19</v>
      </c>
      <c r="E44" s="1"/>
      <c r="F44" s="1" t="s">
        <v>93</v>
      </c>
    </row>
    <row r="45" spans="1:6" x14ac:dyDescent="0.2">
      <c r="A45" t="s">
        <v>184</v>
      </c>
      <c r="B45" s="1" t="s">
        <v>70</v>
      </c>
      <c r="C45" s="17" t="s">
        <v>94</v>
      </c>
      <c r="D45" s="6" t="s">
        <v>20</v>
      </c>
    </row>
    <row r="46" spans="1:6" x14ac:dyDescent="0.2">
      <c r="A46" t="s">
        <v>209</v>
      </c>
      <c r="B46" s="1" t="s">
        <v>70</v>
      </c>
      <c r="C46" s="15" t="s">
        <v>95</v>
      </c>
      <c r="D46" s="6" t="s">
        <v>21</v>
      </c>
    </row>
    <row r="47" spans="1:6" x14ac:dyDescent="0.2">
      <c r="A47" t="s">
        <v>210</v>
      </c>
      <c r="B47" s="1" t="s">
        <v>70</v>
      </c>
      <c r="C47" s="15" t="s">
        <v>95</v>
      </c>
      <c r="D47" s="6" t="s">
        <v>22</v>
      </c>
    </row>
    <row r="48" spans="1:6" x14ac:dyDescent="0.2">
      <c r="A48" s="18" t="s">
        <v>211</v>
      </c>
      <c r="B48" s="1" t="s">
        <v>70</v>
      </c>
      <c r="C48" s="15" t="s">
        <v>95</v>
      </c>
      <c r="D48" s="6" t="s">
        <v>23</v>
      </c>
    </row>
    <row r="49" spans="1:4" x14ac:dyDescent="0.2">
      <c r="A49" t="s">
        <v>211</v>
      </c>
      <c r="B49" s="1" t="s">
        <v>70</v>
      </c>
      <c r="C49" s="15" t="s">
        <v>95</v>
      </c>
      <c r="D49" s="6" t="s">
        <v>24</v>
      </c>
    </row>
    <row r="50" spans="1:4" x14ac:dyDescent="0.2">
      <c r="A50" t="s">
        <v>212</v>
      </c>
      <c r="B50" s="1" t="s">
        <v>70</v>
      </c>
      <c r="C50" s="15" t="s">
        <v>95</v>
      </c>
      <c r="D50" s="6" t="s">
        <v>25</v>
      </c>
    </row>
    <row r="51" spans="1:4" x14ac:dyDescent="0.2">
      <c r="A51" t="s">
        <v>213</v>
      </c>
      <c r="B51" s="1" t="s">
        <v>70</v>
      </c>
      <c r="C51" s="15" t="s">
        <v>96</v>
      </c>
      <c r="D51" s="1" t="s">
        <v>26</v>
      </c>
    </row>
    <row r="52" spans="1:4" x14ac:dyDescent="0.2">
      <c r="A52" t="s">
        <v>214</v>
      </c>
      <c r="B52" s="1" t="s">
        <v>70</v>
      </c>
      <c r="C52" s="15" t="s">
        <v>96</v>
      </c>
      <c r="D52" s="1" t="s">
        <v>28</v>
      </c>
    </row>
    <row r="53" spans="1:4" x14ac:dyDescent="0.2">
      <c r="A53" t="s">
        <v>215</v>
      </c>
      <c r="C53" s="15" t="s">
        <v>97</v>
      </c>
      <c r="D53" s="1" t="s">
        <v>29</v>
      </c>
    </row>
    <row r="54" spans="1:4" x14ac:dyDescent="0.2">
      <c r="A54" t="s">
        <v>216</v>
      </c>
      <c r="B54" s="1" t="s">
        <v>70</v>
      </c>
      <c r="C54" s="15" t="s">
        <v>97</v>
      </c>
      <c r="D54" s="1" t="s">
        <v>30</v>
      </c>
    </row>
    <row r="55" spans="1:4" x14ac:dyDescent="0.2">
      <c r="A55" t="s">
        <v>217</v>
      </c>
      <c r="B55" s="1" t="s">
        <v>70</v>
      </c>
      <c r="C55" s="15" t="s">
        <v>97</v>
      </c>
      <c r="D55" s="1" t="s">
        <v>31</v>
      </c>
    </row>
    <row r="56" spans="1:4" x14ac:dyDescent="0.2">
      <c r="A56" t="s">
        <v>218</v>
      </c>
      <c r="B56" s="1" t="s">
        <v>70</v>
      </c>
      <c r="C56" s="15" t="s">
        <v>97</v>
      </c>
      <c r="D56" s="1" t="s">
        <v>32</v>
      </c>
    </row>
    <row r="57" spans="1:4" x14ac:dyDescent="0.2">
      <c r="A57" t="s">
        <v>219</v>
      </c>
      <c r="B57" s="1" t="s">
        <v>70</v>
      </c>
      <c r="C57" s="15" t="s">
        <v>97</v>
      </c>
      <c r="D57" s="1" t="s">
        <v>33</v>
      </c>
    </row>
    <row r="58" spans="1:4" x14ac:dyDescent="0.2">
      <c r="A58" t="s">
        <v>220</v>
      </c>
      <c r="B58" s="1" t="s">
        <v>70</v>
      </c>
      <c r="C58" s="15" t="s">
        <v>97</v>
      </c>
      <c r="D58" s="1" t="s">
        <v>34</v>
      </c>
    </row>
    <row r="59" spans="1:4" x14ac:dyDescent="0.2">
      <c r="A59" t="s">
        <v>221</v>
      </c>
      <c r="B59" s="1" t="s">
        <v>70</v>
      </c>
      <c r="C59" s="15" t="s">
        <v>98</v>
      </c>
      <c r="D59" s="1" t="s">
        <v>99</v>
      </c>
    </row>
    <row r="60" spans="1:4" x14ac:dyDescent="0.2">
      <c r="A60" t="s">
        <v>222</v>
      </c>
      <c r="B60" s="1" t="s">
        <v>70</v>
      </c>
      <c r="C60" s="15" t="s">
        <v>98</v>
      </c>
      <c r="D60" s="1" t="s">
        <v>100</v>
      </c>
    </row>
    <row r="61" spans="1:4" x14ac:dyDescent="0.2">
      <c r="A61" t="s">
        <v>223</v>
      </c>
      <c r="B61" s="1" t="s">
        <v>70</v>
      </c>
      <c r="C61" s="15" t="s">
        <v>98</v>
      </c>
      <c r="D61" s="1" t="s">
        <v>101</v>
      </c>
    </row>
    <row r="62" spans="1:4" x14ac:dyDescent="0.2">
      <c r="A62" t="s">
        <v>224</v>
      </c>
      <c r="B62" s="1" t="s">
        <v>70</v>
      </c>
      <c r="C62" s="15" t="s">
        <v>98</v>
      </c>
      <c r="D62" s="1" t="s">
        <v>102</v>
      </c>
    </row>
    <row r="63" spans="1:4" x14ac:dyDescent="0.2">
      <c r="A63" s="18" t="s">
        <v>225</v>
      </c>
      <c r="B63" s="1" t="s">
        <v>70</v>
      </c>
      <c r="C63" s="15" t="s">
        <v>98</v>
      </c>
      <c r="D63" s="1" t="s">
        <v>103</v>
      </c>
    </row>
    <row r="64" spans="1:4" x14ac:dyDescent="0.2">
      <c r="A64" t="s">
        <v>226</v>
      </c>
      <c r="B64" s="1" t="s">
        <v>70</v>
      </c>
      <c r="C64" s="15" t="s">
        <v>98</v>
      </c>
      <c r="D64" s="1" t="s">
        <v>104</v>
      </c>
    </row>
    <row r="65" spans="1:4" x14ac:dyDescent="0.2">
      <c r="A65" t="s">
        <v>227</v>
      </c>
      <c r="B65" s="1" t="s">
        <v>70</v>
      </c>
      <c r="C65" s="15" t="s">
        <v>98</v>
      </c>
      <c r="D65" s="1" t="s">
        <v>105</v>
      </c>
    </row>
    <row r="66" spans="1:4" x14ac:dyDescent="0.2">
      <c r="A66" t="s">
        <v>229</v>
      </c>
      <c r="B66" s="1" t="s">
        <v>70</v>
      </c>
      <c r="C66" s="1" t="s">
        <v>55</v>
      </c>
      <c r="D66" s="1" t="s">
        <v>106</v>
      </c>
    </row>
    <row r="67" spans="1:4" x14ac:dyDescent="0.2">
      <c r="A67" t="s">
        <v>228</v>
      </c>
      <c r="B67" s="1" t="s">
        <v>70</v>
      </c>
      <c r="C67" s="15" t="s">
        <v>107</v>
      </c>
      <c r="D67" s="1" t="s">
        <v>108</v>
      </c>
    </row>
    <row r="68" spans="1:4" x14ac:dyDescent="0.2">
      <c r="A68" t="s">
        <v>230</v>
      </c>
      <c r="B68" s="1" t="s">
        <v>70</v>
      </c>
      <c r="C68" s="8" t="s">
        <v>55</v>
      </c>
      <c r="D68" s="1" t="s">
        <v>35</v>
      </c>
    </row>
  </sheetData>
  <hyperlinks>
    <hyperlink ref="C11" r:id="rId1" xr:uid="{00000000-0004-0000-0000-000000000000}"/>
    <hyperlink ref="C14" r:id="rId2" xr:uid="{00000000-0004-0000-0000-000001000000}"/>
    <hyperlink ref="C16" r:id="rId3" xr:uid="{00000000-0004-0000-0000-000002000000}"/>
    <hyperlink ref="K27" r:id="rId4" xr:uid="{00000000-0004-0000-0000-000003000000}"/>
    <hyperlink ref="C29" r:id="rId5" xr:uid="{00000000-0004-0000-0000-000004000000}"/>
    <hyperlink ref="C32" r:id="rId6" xr:uid="{00000000-0004-0000-0000-000005000000}"/>
    <hyperlink ref="C35" r:id="rId7" xr:uid="{00000000-0004-0000-0000-000006000000}"/>
    <hyperlink ref="C40" r:id="rId8" xr:uid="{00000000-0004-0000-0000-000007000000}"/>
    <hyperlink ref="C43" r:id="rId9" xr:uid="{00000000-0004-0000-0000-000008000000}"/>
    <hyperlink ref="C44" r:id="rId10" xr:uid="{00000000-0004-0000-0000-000009000000}"/>
    <hyperlink ref="C45" r:id="rId11" xr:uid="{00000000-0004-0000-0000-00000A000000}"/>
    <hyperlink ref="C46" r:id="rId12" xr:uid="{00000000-0004-0000-0000-00000B000000}"/>
    <hyperlink ref="C47" r:id="rId13" xr:uid="{00000000-0004-0000-0000-00000C000000}"/>
    <hyperlink ref="C48" r:id="rId14" xr:uid="{00000000-0004-0000-0000-00000D000000}"/>
    <hyperlink ref="C49" r:id="rId15" xr:uid="{00000000-0004-0000-0000-00000E000000}"/>
    <hyperlink ref="C50" r:id="rId16" xr:uid="{00000000-0004-0000-0000-00000F000000}"/>
    <hyperlink ref="C51" r:id="rId17" xr:uid="{00000000-0004-0000-0000-000013000000}"/>
    <hyperlink ref="C52" r:id="rId18" xr:uid="{00000000-0004-0000-0000-000014000000}"/>
    <hyperlink ref="C53" r:id="rId19" xr:uid="{00000000-0004-0000-0000-000015000000}"/>
    <hyperlink ref="C54" r:id="rId20" xr:uid="{00000000-0004-0000-0000-000016000000}"/>
    <hyperlink ref="C55" r:id="rId21" xr:uid="{00000000-0004-0000-0000-000017000000}"/>
    <hyperlink ref="C56" r:id="rId22" xr:uid="{00000000-0004-0000-0000-000018000000}"/>
    <hyperlink ref="C57" r:id="rId23" xr:uid="{00000000-0004-0000-0000-000019000000}"/>
    <hyperlink ref="C58" r:id="rId24" xr:uid="{00000000-0004-0000-0000-00001A000000}"/>
    <hyperlink ref="C59" r:id="rId25" xr:uid="{00000000-0004-0000-0000-00001B000000}"/>
    <hyperlink ref="C60" r:id="rId26" xr:uid="{00000000-0004-0000-0000-00001C000000}"/>
    <hyperlink ref="C61" r:id="rId27" xr:uid="{00000000-0004-0000-0000-00001D000000}"/>
    <hyperlink ref="C62" r:id="rId28" xr:uid="{00000000-0004-0000-0000-00001E000000}"/>
    <hyperlink ref="C63" r:id="rId29" xr:uid="{00000000-0004-0000-0000-00001F000000}"/>
    <hyperlink ref="C64" r:id="rId30" xr:uid="{00000000-0004-0000-0000-000020000000}"/>
    <hyperlink ref="C65" r:id="rId31" xr:uid="{00000000-0004-0000-0000-000021000000}"/>
    <hyperlink ref="C67" r:id="rId32" xr:uid="{00000000-0004-0000-0000-000022000000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9"/>
  <sheetViews>
    <sheetView workbookViewId="0">
      <selection activeCell="B28" sqref="B28"/>
    </sheetView>
  </sheetViews>
  <sheetFormatPr defaultColWidth="12.5703125" defaultRowHeight="15.75" customHeight="1" x14ac:dyDescent="0.2"/>
  <cols>
    <col min="2" max="2" width="52" bestFit="1" customWidth="1"/>
  </cols>
  <sheetData>
    <row r="1" spans="1:5" x14ac:dyDescent="0.2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</row>
    <row r="2" spans="1:5" x14ac:dyDescent="0.2">
      <c r="A2" s="1" t="s">
        <v>114</v>
      </c>
      <c r="B2" s="4" t="s">
        <v>115</v>
      </c>
      <c r="C2" s="1" t="s">
        <v>41</v>
      </c>
      <c r="D2" s="4" t="s">
        <v>116</v>
      </c>
      <c r="E2" s="1" t="s">
        <v>117</v>
      </c>
    </row>
    <row r="3" spans="1:5" x14ac:dyDescent="0.2">
      <c r="A3" s="1" t="s">
        <v>114</v>
      </c>
      <c r="B3" s="4" t="s">
        <v>118</v>
      </c>
      <c r="C3" s="1" t="s">
        <v>42</v>
      </c>
      <c r="D3" s="4" t="s">
        <v>119</v>
      </c>
      <c r="E3" s="1" t="s">
        <v>120</v>
      </c>
    </row>
    <row r="4" spans="1:5" x14ac:dyDescent="0.2">
      <c r="A4" s="1" t="s">
        <v>114</v>
      </c>
      <c r="B4" s="4" t="s">
        <v>118</v>
      </c>
      <c r="C4" s="1" t="s">
        <v>39</v>
      </c>
      <c r="D4" s="4" t="s">
        <v>121</v>
      </c>
      <c r="E4" s="1" t="s">
        <v>122</v>
      </c>
    </row>
    <row r="5" spans="1:5" x14ac:dyDescent="0.2">
      <c r="A5" s="1" t="s">
        <v>123</v>
      </c>
      <c r="B5" s="4" t="s">
        <v>124</v>
      </c>
      <c r="C5" s="1" t="s">
        <v>41</v>
      </c>
      <c r="D5" s="4" t="s">
        <v>116</v>
      </c>
      <c r="E5" s="1" t="s">
        <v>117</v>
      </c>
    </row>
    <row r="6" spans="1:5" x14ac:dyDescent="0.2">
      <c r="A6" s="1" t="s">
        <v>123</v>
      </c>
      <c r="B6" s="4" t="s">
        <v>125</v>
      </c>
      <c r="C6" s="1" t="s">
        <v>42</v>
      </c>
      <c r="D6" s="4" t="s">
        <v>119</v>
      </c>
      <c r="E6" s="1" t="s">
        <v>120</v>
      </c>
    </row>
    <row r="7" spans="1:5" x14ac:dyDescent="0.2">
      <c r="A7" s="1" t="s">
        <v>126</v>
      </c>
      <c r="B7" s="19" t="s">
        <v>127</v>
      </c>
      <c r="C7" s="1" t="s">
        <v>38</v>
      </c>
      <c r="D7" s="1" t="s">
        <v>128</v>
      </c>
      <c r="E7" s="1" t="s">
        <v>128</v>
      </c>
    </row>
    <row r="8" spans="1:5" x14ac:dyDescent="0.2">
      <c r="A8" s="1" t="s">
        <v>126</v>
      </c>
      <c r="B8" s="4" t="s">
        <v>127</v>
      </c>
      <c r="C8" s="1" t="s">
        <v>43</v>
      </c>
      <c r="D8" s="1" t="s">
        <v>129</v>
      </c>
      <c r="E8" s="1" t="s">
        <v>129</v>
      </c>
    </row>
    <row r="9" spans="1:5" x14ac:dyDescent="0.2">
      <c r="A9" s="1" t="s">
        <v>126</v>
      </c>
      <c r="B9" s="4" t="s">
        <v>127</v>
      </c>
      <c r="C9" s="1" t="s">
        <v>43</v>
      </c>
      <c r="D9" s="1" t="s">
        <v>129</v>
      </c>
      <c r="E9" s="1" t="s">
        <v>129</v>
      </c>
    </row>
    <row r="10" spans="1:5" x14ac:dyDescent="0.2">
      <c r="A10" s="1" t="s">
        <v>126</v>
      </c>
      <c r="B10" s="4" t="s">
        <v>127</v>
      </c>
      <c r="C10" s="1" t="s">
        <v>38</v>
      </c>
      <c r="D10" s="1" t="s">
        <v>128</v>
      </c>
      <c r="E10" s="1" t="s">
        <v>128</v>
      </c>
    </row>
    <row r="11" spans="1:5" x14ac:dyDescent="0.2">
      <c r="A11" s="1" t="s">
        <v>130</v>
      </c>
      <c r="B11" s="4" t="s">
        <v>131</v>
      </c>
      <c r="C11" s="1" t="s">
        <v>40</v>
      </c>
      <c r="D11" s="1" t="s">
        <v>132</v>
      </c>
      <c r="E11" s="1" t="s">
        <v>132</v>
      </c>
    </row>
    <row r="12" spans="1:5" x14ac:dyDescent="0.2">
      <c r="A12" s="1" t="s">
        <v>130</v>
      </c>
      <c r="B12" s="4" t="s">
        <v>131</v>
      </c>
      <c r="C12" s="1" t="s">
        <v>38</v>
      </c>
      <c r="D12" s="1" t="s">
        <v>128</v>
      </c>
      <c r="E12" s="1" t="s">
        <v>128</v>
      </c>
    </row>
    <row r="13" spans="1:5" x14ac:dyDescent="0.2">
      <c r="A13" s="1" t="s">
        <v>133</v>
      </c>
      <c r="B13" s="4" t="s">
        <v>134</v>
      </c>
      <c r="C13" s="1" t="s">
        <v>44</v>
      </c>
      <c r="D13" s="1" t="s">
        <v>135</v>
      </c>
      <c r="E13" s="1" t="s">
        <v>135</v>
      </c>
    </row>
    <row r="14" spans="1:5" x14ac:dyDescent="0.2">
      <c r="A14" s="1" t="s">
        <v>133</v>
      </c>
      <c r="B14" s="4" t="s">
        <v>134</v>
      </c>
      <c r="C14" s="1" t="s">
        <v>44</v>
      </c>
      <c r="D14" s="1" t="s">
        <v>135</v>
      </c>
      <c r="E14" s="1" t="s">
        <v>135</v>
      </c>
    </row>
    <row r="15" spans="1:5" x14ac:dyDescent="0.2">
      <c r="A15" s="1" t="s">
        <v>136</v>
      </c>
      <c r="B15" s="19" t="s">
        <v>137</v>
      </c>
      <c r="C15" s="1" t="s">
        <v>44</v>
      </c>
      <c r="D15" s="1" t="s">
        <v>135</v>
      </c>
      <c r="E15" s="1" t="s">
        <v>135</v>
      </c>
    </row>
    <row r="16" spans="1:5" x14ac:dyDescent="0.2">
      <c r="A16" s="1" t="s">
        <v>138</v>
      </c>
      <c r="B16" s="19" t="s">
        <v>139</v>
      </c>
      <c r="C16" s="1" t="s">
        <v>140</v>
      </c>
      <c r="D16" s="4" t="s">
        <v>141</v>
      </c>
      <c r="E16" s="1" t="s">
        <v>142</v>
      </c>
    </row>
    <row r="17" spans="1:5" x14ac:dyDescent="0.2">
      <c r="A17" s="1" t="s">
        <v>143</v>
      </c>
      <c r="B17" s="4" t="s">
        <v>144</v>
      </c>
      <c r="C17" s="1" t="s">
        <v>44</v>
      </c>
      <c r="D17" s="4" t="s">
        <v>145</v>
      </c>
      <c r="E17" s="1" t="s">
        <v>146</v>
      </c>
    </row>
    <row r="18" spans="1:5" x14ac:dyDescent="0.2">
      <c r="A18" s="1" t="s">
        <v>147</v>
      </c>
      <c r="B18" s="4" t="s">
        <v>148</v>
      </c>
      <c r="C18" s="1" t="s">
        <v>38</v>
      </c>
      <c r="D18" s="1" t="s">
        <v>128</v>
      </c>
      <c r="E18" s="1" t="s">
        <v>128</v>
      </c>
    </row>
    <row r="19" spans="1:5" x14ac:dyDescent="0.2">
      <c r="A19" s="1" t="s">
        <v>147</v>
      </c>
      <c r="B19" s="4" t="s">
        <v>148</v>
      </c>
      <c r="C19" s="1" t="s">
        <v>38</v>
      </c>
      <c r="D19" s="1" t="s">
        <v>128</v>
      </c>
      <c r="E19" s="1" t="s">
        <v>128</v>
      </c>
    </row>
    <row r="20" spans="1:5" x14ac:dyDescent="0.2">
      <c r="A20" s="1" t="s">
        <v>143</v>
      </c>
      <c r="B20" s="4" t="s">
        <v>149</v>
      </c>
      <c r="C20" s="1" t="s">
        <v>44</v>
      </c>
      <c r="D20" s="1" t="s">
        <v>135</v>
      </c>
      <c r="E20" s="1" t="s">
        <v>135</v>
      </c>
    </row>
    <row r="21" spans="1:5" x14ac:dyDescent="0.2">
      <c r="A21" s="1" t="s">
        <v>150</v>
      </c>
      <c r="B21" s="19" t="s">
        <v>151</v>
      </c>
      <c r="C21" s="1" t="s">
        <v>40</v>
      </c>
      <c r="D21" s="1" t="s">
        <v>132</v>
      </c>
      <c r="E21" s="1" t="s">
        <v>132</v>
      </c>
    </row>
    <row r="22" spans="1:5" x14ac:dyDescent="0.2">
      <c r="A22" s="1" t="s">
        <v>8</v>
      </c>
      <c r="B22" s="4" t="s">
        <v>152</v>
      </c>
      <c r="C22" s="1" t="s">
        <v>40</v>
      </c>
      <c r="D22" s="1" t="s">
        <v>132</v>
      </c>
      <c r="E22" s="1" t="s">
        <v>132</v>
      </c>
    </row>
    <row r="23" spans="1:5" x14ac:dyDescent="0.2">
      <c r="A23" s="1" t="s">
        <v>153</v>
      </c>
      <c r="B23" s="4" t="s">
        <v>154</v>
      </c>
      <c r="C23" s="1" t="s">
        <v>44</v>
      </c>
      <c r="D23" s="1" t="s">
        <v>135</v>
      </c>
      <c r="E23" s="1" t="s">
        <v>135</v>
      </c>
    </row>
    <row r="24" spans="1:5" x14ac:dyDescent="0.2">
      <c r="A24" s="1" t="s">
        <v>9</v>
      </c>
      <c r="B24" s="4" t="s">
        <v>155</v>
      </c>
      <c r="C24" s="1" t="s">
        <v>41</v>
      </c>
      <c r="D24" s="1" t="s">
        <v>156</v>
      </c>
      <c r="E24" s="1" t="s">
        <v>156</v>
      </c>
    </row>
    <row r="25" spans="1:5" x14ac:dyDescent="0.2">
      <c r="A25" s="1" t="s">
        <v>20</v>
      </c>
      <c r="B25" s="4" t="s">
        <v>157</v>
      </c>
      <c r="C25" s="1" t="s">
        <v>44</v>
      </c>
      <c r="D25" s="1" t="s">
        <v>135</v>
      </c>
      <c r="E25" s="1" t="s">
        <v>135</v>
      </c>
    </row>
    <row r="26" spans="1:5" x14ac:dyDescent="0.2">
      <c r="A26" s="1" t="s">
        <v>158</v>
      </c>
      <c r="B26" s="19" t="s">
        <v>159</v>
      </c>
      <c r="C26" s="1" t="s">
        <v>44</v>
      </c>
      <c r="D26" s="1" t="s">
        <v>135</v>
      </c>
      <c r="E26" s="1" t="s">
        <v>135</v>
      </c>
    </row>
    <row r="27" spans="1:5" x14ac:dyDescent="0.2">
      <c r="A27" s="1" t="s">
        <v>160</v>
      </c>
      <c r="B27" s="4" t="s">
        <v>161</v>
      </c>
      <c r="C27" s="1" t="s">
        <v>38</v>
      </c>
      <c r="D27" s="1" t="s">
        <v>128</v>
      </c>
      <c r="E27" s="1" t="s">
        <v>128</v>
      </c>
    </row>
    <row r="28" spans="1:5" x14ac:dyDescent="0.2">
      <c r="A28" s="1" t="s">
        <v>162</v>
      </c>
      <c r="B28" s="4" t="s">
        <v>163</v>
      </c>
      <c r="C28" s="1" t="s">
        <v>38</v>
      </c>
      <c r="D28" s="1" t="s">
        <v>128</v>
      </c>
      <c r="E28" s="1" t="s">
        <v>128</v>
      </c>
    </row>
    <row r="29" spans="1:5" x14ac:dyDescent="0.2">
      <c r="A29" s="1" t="s">
        <v>164</v>
      </c>
      <c r="B29" s="4" t="s">
        <v>165</v>
      </c>
      <c r="C29" s="1" t="s">
        <v>38</v>
      </c>
      <c r="D29" s="1" t="s">
        <v>128</v>
      </c>
      <c r="E29" s="1" t="s">
        <v>128</v>
      </c>
    </row>
  </sheetData>
  <hyperlinks>
    <hyperlink ref="B2" r:id="rId1" xr:uid="{00000000-0004-0000-0100-000000000000}"/>
    <hyperlink ref="D2" r:id="rId2" xr:uid="{00000000-0004-0000-0100-000001000000}"/>
    <hyperlink ref="B3" r:id="rId3" xr:uid="{00000000-0004-0000-0100-000002000000}"/>
    <hyperlink ref="D3" r:id="rId4" xr:uid="{00000000-0004-0000-0100-000003000000}"/>
    <hyperlink ref="B4" r:id="rId5" xr:uid="{00000000-0004-0000-0100-000004000000}"/>
    <hyperlink ref="D4" r:id="rId6" xr:uid="{00000000-0004-0000-0100-000005000000}"/>
    <hyperlink ref="B5" r:id="rId7" xr:uid="{00000000-0004-0000-0100-000006000000}"/>
    <hyperlink ref="D5" r:id="rId8" xr:uid="{00000000-0004-0000-0100-000007000000}"/>
    <hyperlink ref="B6" r:id="rId9" xr:uid="{00000000-0004-0000-0100-000008000000}"/>
    <hyperlink ref="D6" r:id="rId10" xr:uid="{00000000-0004-0000-0100-000009000000}"/>
    <hyperlink ref="B7" r:id="rId11" xr:uid="{00000000-0004-0000-0100-00000A000000}"/>
    <hyperlink ref="B8" r:id="rId12" xr:uid="{00000000-0004-0000-0100-00000B000000}"/>
    <hyperlink ref="B9" r:id="rId13" xr:uid="{00000000-0004-0000-0100-00000C000000}"/>
    <hyperlink ref="B10" r:id="rId14" xr:uid="{00000000-0004-0000-0100-00000D000000}"/>
    <hyperlink ref="B11" r:id="rId15" xr:uid="{00000000-0004-0000-0100-00000E000000}"/>
    <hyperlink ref="B12" r:id="rId16" xr:uid="{00000000-0004-0000-0100-00000F000000}"/>
    <hyperlink ref="B13" r:id="rId17" xr:uid="{00000000-0004-0000-0100-000010000000}"/>
    <hyperlink ref="B14" r:id="rId18" xr:uid="{00000000-0004-0000-0100-000011000000}"/>
    <hyperlink ref="B15" r:id="rId19" xr:uid="{00000000-0004-0000-0100-000012000000}"/>
    <hyperlink ref="B16" r:id="rId20" xr:uid="{00000000-0004-0000-0100-000013000000}"/>
    <hyperlink ref="D16" r:id="rId21" xr:uid="{00000000-0004-0000-0100-000014000000}"/>
    <hyperlink ref="B17" r:id="rId22" location="C72211" xr:uid="{00000000-0004-0000-0100-000015000000}"/>
    <hyperlink ref="D17" r:id="rId23" xr:uid="{00000000-0004-0000-0100-000016000000}"/>
    <hyperlink ref="B18" r:id="rId24" xr:uid="{00000000-0004-0000-0100-000017000000}"/>
    <hyperlink ref="B19" r:id="rId25" xr:uid="{00000000-0004-0000-0100-000018000000}"/>
    <hyperlink ref="B20" r:id="rId26" xr:uid="{00000000-0004-0000-0100-000019000000}"/>
    <hyperlink ref="B21" r:id="rId27" xr:uid="{00000000-0004-0000-0100-00001A000000}"/>
    <hyperlink ref="B22" r:id="rId28" xr:uid="{00000000-0004-0000-0100-00001B000000}"/>
    <hyperlink ref="B23" r:id="rId29" xr:uid="{00000000-0004-0000-0100-00001C000000}"/>
    <hyperlink ref="B24" r:id="rId30" xr:uid="{00000000-0004-0000-0100-00001D000000}"/>
    <hyperlink ref="B25" r:id="rId31" xr:uid="{00000000-0004-0000-0100-00001E000000}"/>
    <hyperlink ref="B26" r:id="rId32" xr:uid="{00000000-0004-0000-0100-00001F000000}"/>
    <hyperlink ref="B27" r:id="rId33" xr:uid="{00000000-0004-0000-0100-000020000000}"/>
    <hyperlink ref="B28" r:id="rId34" xr:uid="{00000000-0004-0000-0100-000021000000}"/>
    <hyperlink ref="B29" r:id="rId35" xr:uid="{00000000-0004-0000-0100-000022000000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Panče Panov</dc:creator>
  <cp:lastModifiedBy>Panče Panov</cp:lastModifiedBy>
  <dcterms:created xsi:type="dcterms:W3CDTF">2023-07-10T12:46:57Z</dcterms:created>
  <dcterms:modified xsi:type="dcterms:W3CDTF">2023-07-10T14:56:05Z</dcterms:modified>
</cp:coreProperties>
</file>