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9060"/>
  </bookViews>
  <sheets>
    <sheet name="Sheet1" sheetId="1" r:id="rId1"/>
  </sheets>
  <definedNames>
    <definedName name="_xlnm.Print_Area" localSheetId="0">Sheet1!$C$1:$C$24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C8A85A1D4C940CA94EF86337C499C5B" descr="图像2025-7-29 17.00"/>
        <xdr:cNvPicPr/>
      </xdr:nvPicPr>
      <xdr:blipFill>
        <a:blip r:embed="rId1"/>
        <a:stretch>
          <a:fillRect/>
        </a:stretch>
      </xdr:blipFill>
      <xdr:spPr>
        <a:xfrm>
          <a:off x="0" y="0"/>
          <a:ext cx="10058400" cy="3969385"/>
        </a:xfrm>
        <a:prstGeom prst="rect">
          <a:avLst/>
        </a:prstGeom>
      </xdr:spPr>
    </xdr:pic>
  </etc:cellImage>
  <etc:cellImage>
    <xdr:pic>
      <xdr:nvPicPr>
        <xdr:cNvPr id="7" name="ID_476031B9B930495C8CAB733172EDD0DF" descr="图像2025-7-29 17.01"/>
        <xdr:cNvPicPr/>
      </xdr:nvPicPr>
      <xdr:blipFill>
        <a:blip r:embed="rId2"/>
        <a:stretch>
          <a:fillRect/>
        </a:stretch>
      </xdr:blipFill>
      <xdr:spPr>
        <a:xfrm>
          <a:off x="0" y="0"/>
          <a:ext cx="10058400" cy="2636520"/>
        </a:xfrm>
        <a:prstGeom prst="rect">
          <a:avLst/>
        </a:prstGeom>
      </xdr:spPr>
    </xdr:pic>
  </etc:cellImage>
  <etc:cellImage>
    <xdr:pic>
      <xdr:nvPicPr>
        <xdr:cNvPr id="8" name="ID_3A0B8444BD8D49419A78546C9072C093" descr="图像2025-7-29 17.01"/>
        <xdr:cNvPicPr/>
      </xdr:nvPicPr>
      <xdr:blipFill>
        <a:blip r:embed="rId3"/>
        <a:stretch>
          <a:fillRect/>
        </a:stretch>
      </xdr:blipFill>
      <xdr:spPr>
        <a:xfrm>
          <a:off x="0" y="0"/>
          <a:ext cx="10058400" cy="1576705"/>
        </a:xfrm>
        <a:prstGeom prst="rect">
          <a:avLst/>
        </a:prstGeom>
      </xdr:spPr>
    </xdr:pic>
  </etc:cellImage>
  <etc:cellImage>
    <xdr:pic>
      <xdr:nvPicPr>
        <xdr:cNvPr id="9" name="ID_390C3E1CBB664B5F97F4FA9A33D6FEDD" descr="图像2025-7-29 16.57"/>
        <xdr:cNvPicPr/>
      </xdr:nvPicPr>
      <xdr:blipFill>
        <a:blip r:embed="rId4"/>
        <a:stretch>
          <a:fillRect/>
        </a:stretch>
      </xdr:blipFill>
      <xdr:spPr>
        <a:xfrm>
          <a:off x="0" y="0"/>
          <a:ext cx="10058400" cy="3279775"/>
        </a:xfrm>
        <a:prstGeom prst="rect">
          <a:avLst/>
        </a:prstGeom>
      </xdr:spPr>
    </xdr:pic>
  </etc:cellImage>
  <etc:cellImage>
    <xdr:pic>
      <xdr:nvPicPr>
        <xdr:cNvPr id="10" name="ID_F1E38C062E744BE19110693AD266C926" descr="图像2025-7-29 17.03"/>
        <xdr:cNvPicPr/>
      </xdr:nvPicPr>
      <xdr:blipFill>
        <a:blip r:embed="rId5"/>
        <a:stretch>
          <a:fillRect/>
        </a:stretch>
      </xdr:blipFill>
      <xdr:spPr>
        <a:xfrm>
          <a:off x="0" y="0"/>
          <a:ext cx="10058400" cy="2623185"/>
        </a:xfrm>
        <a:prstGeom prst="rect">
          <a:avLst/>
        </a:prstGeom>
      </xdr:spPr>
    </xdr:pic>
  </etc:cellImage>
  <etc:cellImage>
    <xdr:pic>
      <xdr:nvPicPr>
        <xdr:cNvPr id="12" name="ID_95C178E8DC24461A9B267FDDF980CF2C" descr="图像2025-7-29 17.04"/>
        <xdr:cNvPicPr/>
      </xdr:nvPicPr>
      <xdr:blipFill>
        <a:blip r:embed="rId6"/>
        <a:stretch>
          <a:fillRect/>
        </a:stretch>
      </xdr:blipFill>
      <xdr:spPr>
        <a:xfrm>
          <a:off x="0" y="0"/>
          <a:ext cx="10059035" cy="2664460"/>
        </a:xfrm>
        <a:prstGeom prst="rect">
          <a:avLst/>
        </a:prstGeom>
      </xdr:spPr>
    </xdr:pic>
  </etc:cellImage>
  <etc:cellImage>
    <xdr:pic>
      <xdr:nvPicPr>
        <xdr:cNvPr id="13" name="ID_F3F6A8876A9044FC9E9A621D94BB0FEE" descr="图像2025-7-29 17.04"/>
        <xdr:cNvPicPr/>
      </xdr:nvPicPr>
      <xdr:blipFill>
        <a:blip r:embed="rId7"/>
        <a:stretch>
          <a:fillRect/>
        </a:stretch>
      </xdr:blipFill>
      <xdr:spPr>
        <a:xfrm>
          <a:off x="0" y="0"/>
          <a:ext cx="10059035" cy="2626360"/>
        </a:xfrm>
        <a:prstGeom prst="rect">
          <a:avLst/>
        </a:prstGeom>
      </xdr:spPr>
    </xdr:pic>
  </etc:cellImage>
  <etc:cellImage>
    <xdr:pic>
      <xdr:nvPicPr>
        <xdr:cNvPr id="14" name="ID_B717E241482044F09D0706ECDDBE40BB" descr="图像2025-7-29 17.25"/>
        <xdr:cNvPicPr/>
      </xdr:nvPicPr>
      <xdr:blipFill>
        <a:blip r:embed="rId8"/>
        <a:stretch>
          <a:fillRect/>
        </a:stretch>
      </xdr:blipFill>
      <xdr:spPr>
        <a:xfrm>
          <a:off x="0" y="0"/>
          <a:ext cx="10059035" cy="5083175"/>
        </a:xfrm>
        <a:prstGeom prst="rect">
          <a:avLst/>
        </a:prstGeom>
      </xdr:spPr>
    </xdr:pic>
  </etc:cellImage>
  <etc:cellImage>
    <xdr:pic>
      <xdr:nvPicPr>
        <xdr:cNvPr id="15" name="ID_59CEF97BEB2A4F10B25A40DCAF77A342" descr="图像2025-7-29 17.27"/>
        <xdr:cNvPicPr/>
      </xdr:nvPicPr>
      <xdr:blipFill>
        <a:blip r:embed="rId9"/>
        <a:stretch>
          <a:fillRect/>
        </a:stretch>
      </xdr:blipFill>
      <xdr:spPr>
        <a:xfrm>
          <a:off x="0" y="0"/>
          <a:ext cx="10058400" cy="1704340"/>
        </a:xfrm>
        <a:prstGeom prst="rect">
          <a:avLst/>
        </a:prstGeom>
      </xdr:spPr>
    </xdr:pic>
  </etc:cellImage>
  <etc:cellImage>
    <xdr:pic>
      <xdr:nvPicPr>
        <xdr:cNvPr id="16" name="ID_CABAA455136F48B594A04C95762EB5CE" descr="图像2025-7-29 17.28"/>
        <xdr:cNvPicPr/>
      </xdr:nvPicPr>
      <xdr:blipFill>
        <a:blip r:embed="rId10"/>
        <a:stretch>
          <a:fillRect/>
        </a:stretch>
      </xdr:blipFill>
      <xdr:spPr>
        <a:xfrm>
          <a:off x="0" y="0"/>
          <a:ext cx="10058400" cy="2087880"/>
        </a:xfrm>
        <a:prstGeom prst="rect">
          <a:avLst/>
        </a:prstGeom>
      </xdr:spPr>
    </xdr:pic>
  </etc:cellImage>
  <etc:cellImage>
    <xdr:pic>
      <xdr:nvPicPr>
        <xdr:cNvPr id="19" name="ID_611511DB151A4CA2ACD697B9F4647CBF" descr="WechatIMG28"/>
        <xdr:cNvPicPr/>
      </xdr:nvPicPr>
      <xdr:blipFill>
        <a:blip r:embed="rId11"/>
        <a:stretch>
          <a:fillRect/>
        </a:stretch>
      </xdr:blipFill>
      <xdr:spPr>
        <a:xfrm>
          <a:off x="0" y="0"/>
          <a:ext cx="10058400" cy="4298950"/>
        </a:xfrm>
        <a:prstGeom prst="rect">
          <a:avLst/>
        </a:prstGeom>
      </xdr:spPr>
    </xdr:pic>
  </etc:cellImage>
  <etc:cellImage>
    <xdr:pic>
      <xdr:nvPicPr>
        <xdr:cNvPr id="22" name="ID_0C53FA6C6196416590BCA24A04C58E7F" descr="WechatIMG32"/>
        <xdr:cNvPicPr/>
      </xdr:nvPicPr>
      <xdr:blipFill>
        <a:blip r:embed="rId12"/>
        <a:stretch>
          <a:fillRect/>
        </a:stretch>
      </xdr:blipFill>
      <xdr:spPr>
        <a:xfrm>
          <a:off x="0" y="0"/>
          <a:ext cx="10058400" cy="4946650"/>
        </a:xfrm>
        <a:prstGeom prst="rect">
          <a:avLst/>
        </a:prstGeom>
      </xdr:spPr>
    </xdr:pic>
  </etc:cellImage>
  <etc:cellImage>
    <xdr:pic>
      <xdr:nvPicPr>
        <xdr:cNvPr id="24" name="ID_9D4D0075931547989D873B723049D5E7" descr="WechatIMG436"/>
        <xdr:cNvPicPr/>
      </xdr:nvPicPr>
      <xdr:blipFill>
        <a:blip r:embed="rId13"/>
        <a:stretch>
          <a:fillRect/>
        </a:stretch>
      </xdr:blipFill>
      <xdr:spPr>
        <a:xfrm>
          <a:off x="0" y="0"/>
          <a:ext cx="10058400" cy="480377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<sst xmlns="http://schemas.openxmlformats.org/spreadsheetml/2006/main" count="11" uniqueCount="11">
  <si>
    <t>朱桢象山小海鲜周报数据复盘</t>
  </si>
  <si>
    <t>一、经营分析：</t>
  </si>
  <si>
    <r>
      <rPr>
        <sz val="14"/>
        <color rgb="FF000000"/>
        <rFont val="微软雅黑"/>
        <charset val="134"/>
      </rPr>
      <t>线上营业额5.05</t>
    </r>
    <r>
      <rPr>
        <sz val="14"/>
        <color rgb="FFFF0000"/>
        <rFont val="微软雅黑"/>
        <charset val="134"/>
      </rPr>
      <t>（-0.79）</t>
    </r>
    <r>
      <rPr>
        <sz val="14"/>
        <color rgb="FF000000"/>
        <rFont val="微软雅黑"/>
        <charset val="134"/>
      </rPr>
      <t>万，购买人数共66</t>
    </r>
    <r>
      <rPr>
        <sz val="14"/>
        <color rgb="FFFF0000"/>
        <rFont val="微软雅黑"/>
        <charset val="134"/>
      </rPr>
      <t>（-26）</t>
    </r>
    <r>
      <rPr>
        <sz val="14"/>
        <color rgb="FF000000"/>
        <rFont val="微软雅黑"/>
        <charset val="134"/>
      </rPr>
      <t>人，线上营业额</t>
    </r>
    <r>
      <rPr>
        <sz val="14"/>
        <color rgb="FF00B050"/>
        <rFont val="微软雅黑"/>
        <charset val="134"/>
      </rPr>
      <t>超越商圈同行均值</t>
    </r>
  </si>
  <si>
    <t>二、门店核心指标分析：</t>
  </si>
  <si>
    <r>
      <rPr>
        <sz val="14"/>
        <color theme="1"/>
        <rFont val="微软雅黑"/>
        <charset val="134"/>
      </rPr>
      <t xml:space="preserve">
门店本周的除搜索频道的曝光微增之外,美食频道和首页信息流的曝光都略微有所降低；访问人数各渠道都有所降低；本周的线上购买、收藏、打卡降幅明显,需注意
</t>
    </r>
    <r>
      <rPr>
        <b/>
        <sz val="14"/>
        <color theme="1"/>
        <rFont val="微软雅黑"/>
        <charset val="134"/>
      </rPr>
      <t xml:space="preserve">
1、曝光：</t>
    </r>
    <r>
      <rPr>
        <sz val="14"/>
        <color theme="1"/>
        <rFont val="微软雅黑"/>
        <charset val="134"/>
      </rPr>
      <t>2.38w（</t>
    </r>
    <r>
      <rPr>
        <sz val="14"/>
        <color rgb="FFFF0000"/>
        <rFont val="微软雅黑"/>
        <charset val="134"/>
      </rPr>
      <t>-0.11w</t>
    </r>
    <r>
      <rPr>
        <sz val="14"/>
        <color theme="1"/>
        <rFont val="微软雅黑"/>
        <charset val="134"/>
      </rPr>
      <t>），环比</t>
    </r>
    <r>
      <rPr>
        <sz val="14"/>
        <color rgb="FFFF0000"/>
        <rFont val="微软雅黑"/>
        <charset val="134"/>
      </rPr>
      <t>-4.2%</t>
    </r>
    <r>
      <rPr>
        <sz val="14"/>
        <color theme="1"/>
        <rFont val="微软雅黑"/>
        <charset val="134"/>
      </rPr>
      <t xml:space="preserve">
</t>
    </r>
    <r>
      <rPr>
        <b/>
        <sz val="14"/>
        <color theme="1"/>
        <rFont val="微软雅黑"/>
        <charset val="134"/>
      </rPr>
      <t>2、访问：</t>
    </r>
    <r>
      <rPr>
        <sz val="14"/>
        <color theme="1"/>
        <rFont val="微软雅黑"/>
        <charset val="134"/>
      </rPr>
      <t>2688（</t>
    </r>
    <r>
      <rPr>
        <sz val="14"/>
        <color rgb="FFFF0000"/>
        <rFont val="微软雅黑"/>
        <charset val="134"/>
      </rPr>
      <t>-398</t>
    </r>
    <r>
      <rPr>
        <sz val="14"/>
        <color theme="1"/>
        <rFont val="微软雅黑"/>
        <charset val="134"/>
      </rPr>
      <t>），环比</t>
    </r>
    <r>
      <rPr>
        <sz val="14"/>
        <color rgb="FFFF0000"/>
        <rFont val="微软雅黑"/>
        <charset val="134"/>
      </rPr>
      <t>-14.8%</t>
    </r>
    <r>
      <rPr>
        <sz val="14"/>
        <color theme="1"/>
        <rFont val="微软雅黑"/>
        <charset val="134"/>
      </rPr>
      <t xml:space="preserve">
</t>
    </r>
    <r>
      <rPr>
        <b/>
        <sz val="14"/>
        <color theme="1"/>
        <rFont val="微软雅黑"/>
        <charset val="134"/>
      </rPr>
      <t>3、购买：66</t>
    </r>
    <r>
      <rPr>
        <sz val="14"/>
        <color theme="1"/>
        <rFont val="微软雅黑"/>
        <charset val="134"/>
      </rPr>
      <t>（</t>
    </r>
    <r>
      <rPr>
        <sz val="14"/>
        <color rgb="FFFF0000"/>
        <rFont val="微软雅黑"/>
        <charset val="134"/>
      </rPr>
      <t>-26</t>
    </r>
    <r>
      <rPr>
        <sz val="14"/>
        <color theme="1"/>
        <rFont val="微软雅黑"/>
        <charset val="134"/>
      </rPr>
      <t>）人，环比</t>
    </r>
    <r>
      <rPr>
        <sz val="14"/>
        <color rgb="FFFF0000"/>
        <rFont val="微软雅黑"/>
        <charset val="134"/>
      </rPr>
      <t>-30.52%</t>
    </r>
    <r>
      <rPr>
        <sz val="14"/>
        <color theme="1"/>
        <rFont val="微软雅黑"/>
        <charset val="134"/>
      </rPr>
      <t xml:space="preserve">
</t>
    </r>
    <r>
      <rPr>
        <b/>
        <sz val="14"/>
        <color theme="1"/>
        <rFont val="微软雅黑"/>
        <charset val="134"/>
      </rPr>
      <t>4、收藏打卡：</t>
    </r>
    <r>
      <rPr>
        <sz val="14"/>
        <color theme="1"/>
        <rFont val="微软雅黑"/>
        <charset val="134"/>
      </rPr>
      <t>收藏</t>
    </r>
    <r>
      <rPr>
        <sz val="14"/>
        <color rgb="FFFF0000"/>
        <rFont val="微软雅黑"/>
        <charset val="134"/>
      </rPr>
      <t>-49.39%</t>
    </r>
    <r>
      <rPr>
        <sz val="14"/>
        <color theme="1"/>
        <rFont val="微软雅黑"/>
        <charset val="134"/>
      </rPr>
      <t>，打卡</t>
    </r>
    <r>
      <rPr>
        <sz val="14"/>
        <color rgb="FFFF0000"/>
        <rFont val="微软雅黑"/>
        <charset val="134"/>
      </rPr>
      <t>-40.4%</t>
    </r>
    <r>
      <rPr>
        <sz val="14"/>
        <color theme="1"/>
        <rFont val="微软雅黑"/>
        <charset val="134"/>
      </rPr>
      <t xml:space="preserve">
</t>
    </r>
    <r>
      <rPr>
        <b/>
        <sz val="14"/>
        <color theme="1"/>
        <rFont val="微软雅黑"/>
        <charset val="134"/>
      </rPr>
      <t>5、top3流失去向门店：每鲜海鲜火锅集市（上海首店)、兴鲜港海鲜大排档、小齐海鲜·本帮菜（上海首店）</t>
    </r>
    <r>
      <rPr>
        <sz val="14"/>
        <color theme="1"/>
        <rFont val="微软雅黑"/>
        <charset val="134"/>
      </rPr>
      <t xml:space="preserve">
</t>
    </r>
  </si>
  <si>
    <t>三、推广分析：</t>
  </si>
  <si>
    <r>
      <rPr>
        <sz val="14"/>
        <color rgb="FF000000"/>
        <rFont val="微软雅黑"/>
        <charset val="134"/>
      </rPr>
      <t xml:space="preserve">
本周推广花费共1248（-484）元，日均178元，订单量36个, </t>
    </r>
    <r>
      <rPr>
        <b/>
        <sz val="14"/>
        <rFont val="微软雅黑"/>
        <charset val="134"/>
      </rPr>
      <t xml:space="preserve">订单成本35元/单
</t>
    </r>
    <r>
      <rPr>
        <sz val="14"/>
        <rFont val="微软雅黑"/>
        <charset val="134"/>
      </rPr>
      <t>商圈同行推广均值约2000/周,门店目前推广通</t>
    </r>
    <r>
      <rPr>
        <b/>
        <sz val="14"/>
        <rFont val="微软雅黑"/>
        <charset val="134"/>
      </rPr>
      <t>花费排名74</t>
    </r>
    <r>
      <rPr>
        <sz val="14"/>
        <rFont val="微软雅黑"/>
        <charset val="134"/>
      </rPr>
      <t>,</t>
    </r>
    <r>
      <rPr>
        <b/>
        <sz val="14"/>
        <rFont val="微软雅黑"/>
        <charset val="134"/>
      </rPr>
      <t>曝光排名83</t>
    </r>
    <r>
      <rPr>
        <sz val="14"/>
        <rFont val="微软雅黑"/>
        <charset val="134"/>
      </rPr>
      <t>,</t>
    </r>
    <r>
      <rPr>
        <b/>
        <sz val="14"/>
        <rFont val="微软雅黑"/>
        <charset val="134"/>
      </rPr>
      <t xml:space="preserve">点击排名59
</t>
    </r>
    <r>
      <rPr>
        <sz val="14"/>
        <rFont val="微软雅黑"/>
        <charset val="134"/>
      </rPr>
      <t>从“花费排名74→曝光排名→83点击排名59”能看出门店目前推广性价比较高,转化还不错,但是门店目前或去的曝光较少,这可能和门店自身热度、门店权重或门店品类热度相关</t>
    </r>
    <r>
      <rPr>
        <sz val="14"/>
        <color rgb="FF000000"/>
        <rFont val="微软雅黑"/>
        <charset val="134"/>
      </rPr>
      <t xml:space="preserve">
</t>
    </r>
  </si>
  <si>
    <t>四、评价星级</t>
  </si>
  <si>
    <r>
      <rPr>
        <sz val="14"/>
        <color rgb="FF000000"/>
        <rFont val="微软雅黑"/>
        <charset val="134"/>
      </rPr>
      <t>门店本周星级、榜单无变化，本周</t>
    </r>
    <r>
      <rPr>
        <sz val="14"/>
        <color rgb="FFFF0000"/>
        <rFont val="微软雅黑"/>
        <charset val="134"/>
      </rPr>
      <t>好评率下降</t>
    </r>
    <r>
      <rPr>
        <sz val="14"/>
        <color rgb="FF000000"/>
        <rFont val="微软雅黑"/>
        <charset val="134"/>
      </rPr>
      <t>，</t>
    </r>
    <r>
      <rPr>
        <sz val="14"/>
        <color rgb="FFFF0000"/>
        <rFont val="微软雅黑"/>
        <charset val="134"/>
      </rPr>
      <t>评价总量降低</t>
    </r>
    <r>
      <rPr>
        <sz val="14"/>
        <color rgb="FF000000"/>
        <rFont val="微软雅黑"/>
        <charset val="134"/>
      </rPr>
      <t>，</t>
    </r>
    <r>
      <rPr>
        <sz val="14"/>
        <color rgb="FFFF0000"/>
        <rFont val="微软雅黑"/>
        <charset val="134"/>
      </rPr>
      <t>优质评价降低</t>
    </r>
    <r>
      <rPr>
        <sz val="14"/>
        <color rgb="FF000000"/>
        <rFont val="微软雅黑"/>
        <charset val="134"/>
      </rPr>
      <t>，</t>
    </r>
    <r>
      <rPr>
        <sz val="14"/>
        <color rgb="FFFF0000"/>
        <rFont val="微软雅黑"/>
        <charset val="134"/>
      </rPr>
      <t>消费后评价降低</t>
    </r>
    <r>
      <rPr>
        <sz val="14"/>
        <color rgb="FF000000"/>
        <rFont val="微软雅黑"/>
        <charset val="134"/>
      </rPr>
      <t xml:space="preserve">，需持续推进
</t>
    </r>
    <r>
      <rPr>
        <b/>
        <sz val="14"/>
        <color rgb="FF000000"/>
        <rFont val="微软雅黑"/>
        <charset val="134"/>
      </rPr>
      <t>点评评价</t>
    </r>
    <r>
      <rPr>
        <sz val="14"/>
        <color rgb="FF000000"/>
        <rFont val="微软雅黑"/>
        <charset val="134"/>
      </rPr>
      <t>：新增评价共28（</t>
    </r>
    <r>
      <rPr>
        <sz val="14"/>
        <color rgb="FFFF0000"/>
        <rFont val="微软雅黑"/>
        <charset val="134"/>
      </rPr>
      <t>-17</t>
    </r>
    <r>
      <rPr>
        <sz val="14"/>
        <color rgb="FF000000"/>
        <rFont val="微软雅黑"/>
        <charset val="134"/>
      </rPr>
      <t>）条，好评率</t>
    </r>
    <r>
      <rPr>
        <sz val="14"/>
        <color rgb="FFFF0000"/>
        <rFont val="微软雅黑"/>
        <charset val="134"/>
      </rPr>
      <t>93%</t>
    </r>
    <r>
      <rPr>
        <sz val="14"/>
        <color rgb="FF000000"/>
        <rFont val="微软雅黑"/>
        <charset val="134"/>
      </rPr>
      <t>，消费后评价9（</t>
    </r>
    <r>
      <rPr>
        <sz val="14"/>
        <color rgb="FFFF0000"/>
        <rFont val="微软雅黑"/>
        <charset val="134"/>
      </rPr>
      <t>-3</t>
    </r>
    <r>
      <rPr>
        <sz val="14"/>
        <color rgb="FF000000"/>
        <rFont val="微软雅黑"/>
        <charset val="134"/>
      </rPr>
      <t>），优质评价8（</t>
    </r>
    <r>
      <rPr>
        <sz val="14"/>
        <color rgb="FFFF0000"/>
        <rFont val="微软雅黑"/>
        <charset val="134"/>
      </rPr>
      <t>-11</t>
    </r>
    <r>
      <rPr>
        <sz val="14"/>
        <color rgb="FF000000"/>
        <rFont val="微软雅黑"/>
        <charset val="134"/>
      </rPr>
      <t xml:space="preserve">）
</t>
    </r>
    <r>
      <rPr>
        <b/>
        <sz val="14"/>
        <color rgb="FF000000"/>
        <rFont val="微软雅黑"/>
        <charset val="134"/>
      </rPr>
      <t>点评评分</t>
    </r>
    <r>
      <rPr>
        <sz val="14"/>
        <color rgb="FF000000"/>
        <rFont val="微软雅黑"/>
        <charset val="134"/>
      </rPr>
      <t>：星级4.4，口味分4.4(</t>
    </r>
    <r>
      <rPr>
        <sz val="14"/>
        <color rgb="FF00B050"/>
        <rFont val="微软雅黑"/>
        <charset val="134"/>
      </rPr>
      <t>+0.1</t>
    </r>
    <r>
      <rPr>
        <sz val="14"/>
        <color rgb="FF000000"/>
        <rFont val="微软雅黑"/>
        <charset val="134"/>
      </rPr>
      <t>)，环境分4.2(</t>
    </r>
    <r>
      <rPr>
        <sz val="14"/>
        <color rgb="FF00B050"/>
        <rFont val="微软雅黑"/>
        <charset val="134"/>
      </rPr>
      <t>+0.1</t>
    </r>
    <r>
      <rPr>
        <sz val="14"/>
        <color rgb="FF000000"/>
        <rFont val="微软雅黑"/>
        <charset val="134"/>
      </rPr>
      <t>)，服务分4.3，食材分4.4(</t>
    </r>
    <r>
      <rPr>
        <sz val="14"/>
        <color rgb="FFFF0000"/>
        <rFont val="微软雅黑"/>
        <charset val="134"/>
      </rPr>
      <t>-0.1</t>
    </r>
    <r>
      <rPr>
        <sz val="14"/>
        <color rgb="FF000000"/>
        <rFont val="微软雅黑"/>
        <charset val="134"/>
      </rPr>
      <t xml:space="preserve">)
点评榜单：
虹桥镇鱼鲜海鲜热门榜：第5名
虹桥镇鱼鲜海鲜好评榜：第5名
虹桥镇鱼鲜海鲜打卡人气榜：第4名
美团榜单:
虹桥镇鱼鲜海鲜人气榜:第7名
</t>
    </r>
  </si>
  <si>
    <t>五、商品分析：</t>
  </si>
  <si>
    <t>套餐+代金券整体曝光-访问转化率较为稳定,但由于线上总消费人数下降较大,导致整体访问-购买转化率有所下降
不过,门店套餐的情况本周整体是稍有所提升的,总核销量和访问-购买转化都有所提升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</si>
</sst>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22"/>
      <color rgb="FFFFFFFF"/>
      <name val="微软雅黑"/>
      <charset val="134"/>
    </font>
    <font>
      <b/>
      <sz val="14"/>
      <color rgb="FF000000"/>
      <name val="微软雅黑"/>
      <charset val="134"/>
    </font>
    <font>
      <sz val="14"/>
      <color rgb="FF000000"/>
      <name val="微软雅黑"/>
      <charset val="134"/>
    </font>
    <font>
      <sz val="14"/>
      <color theme="1"/>
      <name val="微软雅黑"/>
      <charset val="134"/>
    </font>
    <font>
      <b/>
      <sz val="11"/>
      <color rgb="FF00000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4"/>
      <name val="微软雅黑"/>
      <charset val="134"/>
    </font>
    <font>
      <sz val="14"/>
      <name val="微软雅黑"/>
      <charset val="134"/>
    </font>
    <font>
      <sz val="14"/>
      <color rgb="FFFF0000"/>
      <name val="微软雅黑"/>
      <charset val="134"/>
    </font>
    <font>
      <sz val="14"/>
      <color rgb="FF00B050"/>
      <name val="微软雅黑"/>
      <charset val="134"/>
    </font>
    <font>
      <b/>
      <sz val="14"/>
      <color theme="1"/>
      <name val="微软雅黑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7" fillId="11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jpeg"/><Relationship Id="rId8" Type="http://schemas.openxmlformats.org/officeDocument/2006/relationships/image" Target="media/image8.jpeg"/><Relationship Id="rId7" Type="http://schemas.openxmlformats.org/officeDocument/2006/relationships/image" Target="media/image7.jpeg"/><Relationship Id="rId6" Type="http://schemas.openxmlformats.org/officeDocument/2006/relationships/image" Target="media/image6.jpeg"/><Relationship Id="rId5" Type="http://schemas.openxmlformats.org/officeDocument/2006/relationships/image" Target="media/image5.jpeg"/><Relationship Id="rId4" Type="http://schemas.openxmlformats.org/officeDocument/2006/relationships/image" Target="media/image4.jpeg"/><Relationship Id="rId3" Type="http://schemas.openxmlformats.org/officeDocument/2006/relationships/image" Target="media/image3.jpeg"/><Relationship Id="rId2" Type="http://schemas.openxmlformats.org/officeDocument/2006/relationships/image" Target="media/image2.jpeg"/><Relationship Id="rId13" Type="http://schemas.openxmlformats.org/officeDocument/2006/relationships/image" Target="media/image13.png"/><Relationship Id="rId12" Type="http://schemas.openxmlformats.org/officeDocument/2006/relationships/image" Target="media/image12.jpeg"/><Relationship Id="rId11" Type="http://schemas.openxmlformats.org/officeDocument/2006/relationships/image" Target="media/image11.jpeg"/><Relationship Id="rId10" Type="http://schemas.openxmlformats.org/officeDocument/2006/relationships/image" Target="media/image10.jpeg"/><Relationship Id="rId1" Type="http://schemas.openxmlformats.org/officeDocument/2006/relationships/image" Target="media/image1.jpeg"/></Relationships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www.wps.cn/officeDocument/2020/cellImage" Target="cellimag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480060</xdr:colOff>
      <xdr:row>4</xdr:row>
      <xdr:rowOff>1722120</xdr:rowOff>
    </xdr:from>
    <xdr:to>
      <xdr:col>2</xdr:col>
      <xdr:colOff>9384665</xdr:colOff>
      <xdr:row>4</xdr:row>
      <xdr:rowOff>2454275</xdr:rowOff>
    </xdr:to>
    <xdr:sp>
      <xdr:nvSpPr>
        <xdr:cNvPr id="9" name="矩形 8"/>
        <xdr:cNvSpPr/>
      </xdr:nvSpPr>
      <xdr:spPr>
        <a:xfrm>
          <a:off x="1699260" y="6776720"/>
          <a:ext cx="8904605" cy="73215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7324725</xdr:colOff>
      <xdr:row>4</xdr:row>
      <xdr:rowOff>1191260</xdr:rowOff>
    </xdr:from>
    <xdr:to>
      <xdr:col>2</xdr:col>
      <xdr:colOff>9311640</xdr:colOff>
      <xdr:row>4</xdr:row>
      <xdr:rowOff>1569085</xdr:rowOff>
    </xdr:to>
    <xdr:sp>
      <xdr:nvSpPr>
        <xdr:cNvPr id="10" name="文本框 9"/>
        <xdr:cNvSpPr txBox="1"/>
      </xdr:nvSpPr>
      <xdr:spPr>
        <a:xfrm>
          <a:off x="8543925" y="6245860"/>
          <a:ext cx="1986915" cy="377825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CN" altLang="en-US" sz="1600">
              <a:solidFill>
                <a:srgbClr val="FF0000"/>
              </a:solidFill>
            </a:rPr>
            <a:t>超过商圈同行均值</a:t>
          </a:r>
          <a:endParaRPr lang="zh-CN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682625</xdr:colOff>
      <xdr:row>9</xdr:row>
      <xdr:rowOff>388620</xdr:rowOff>
    </xdr:from>
    <xdr:to>
      <xdr:col>2</xdr:col>
      <xdr:colOff>1934845</xdr:colOff>
      <xdr:row>9</xdr:row>
      <xdr:rowOff>769620</xdr:rowOff>
    </xdr:to>
    <xdr:sp>
      <xdr:nvSpPr>
        <xdr:cNvPr id="2" name="文本框 1"/>
        <xdr:cNvSpPr txBox="1"/>
      </xdr:nvSpPr>
      <xdr:spPr>
        <a:xfrm>
          <a:off x="1901825" y="16009620"/>
          <a:ext cx="1252220" cy="3810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zh-CN" altLang="en-US" sz="2000">
              <a:solidFill>
                <a:srgbClr val="FF0000"/>
              </a:solidFill>
            </a:rPr>
            <a:t>曝光人数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751205</xdr:colOff>
      <xdr:row>10</xdr:row>
      <xdr:rowOff>316230</xdr:rowOff>
    </xdr:from>
    <xdr:to>
      <xdr:col>2</xdr:col>
      <xdr:colOff>1950085</xdr:colOff>
      <xdr:row>10</xdr:row>
      <xdr:rowOff>697230</xdr:rowOff>
    </xdr:to>
    <xdr:sp>
      <xdr:nvSpPr>
        <xdr:cNvPr id="3" name="文本框 2"/>
        <xdr:cNvSpPr txBox="1"/>
      </xdr:nvSpPr>
      <xdr:spPr>
        <a:xfrm>
          <a:off x="1970405" y="18553430"/>
          <a:ext cx="1198880" cy="3810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>
              <a:solidFill>
                <a:srgbClr val="FF0000"/>
              </a:solidFill>
            </a:rPr>
            <a:t>访问人数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751205</xdr:colOff>
      <xdr:row>11</xdr:row>
      <xdr:rowOff>357505</xdr:rowOff>
    </xdr:from>
    <xdr:to>
      <xdr:col>2</xdr:col>
      <xdr:colOff>1981835</xdr:colOff>
      <xdr:row>11</xdr:row>
      <xdr:rowOff>738505</xdr:rowOff>
    </xdr:to>
    <xdr:sp>
      <xdr:nvSpPr>
        <xdr:cNvPr id="8" name="文本框 7"/>
        <xdr:cNvSpPr txBox="1"/>
      </xdr:nvSpPr>
      <xdr:spPr>
        <a:xfrm>
          <a:off x="1970405" y="21274405"/>
          <a:ext cx="1230630" cy="381000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2000">
              <a:solidFill>
                <a:srgbClr val="FF0000"/>
              </a:solidFill>
            </a:rPr>
            <a:t>购买人数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9144635</xdr:colOff>
      <xdr:row>9</xdr:row>
      <xdr:rowOff>385445</xdr:rowOff>
    </xdr:from>
    <xdr:to>
      <xdr:col>2</xdr:col>
      <xdr:colOff>9413875</xdr:colOff>
      <xdr:row>9</xdr:row>
      <xdr:rowOff>2559685</xdr:rowOff>
    </xdr:to>
    <xdr:sp>
      <xdr:nvSpPr>
        <xdr:cNvPr id="11" name="文本框 10"/>
        <xdr:cNvSpPr txBox="1"/>
      </xdr:nvSpPr>
      <xdr:spPr>
        <a:xfrm>
          <a:off x="10363835" y="16006445"/>
          <a:ext cx="269240" cy="2174240"/>
        </a:xfrm>
        <a:prstGeom prst="rect">
          <a:avLst/>
        </a:prstGeom>
        <a:noFill/>
        <a:ln w="9525" cmpd="sng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9109075</xdr:colOff>
      <xdr:row>10</xdr:row>
      <xdr:rowOff>587375</xdr:rowOff>
    </xdr:from>
    <xdr:to>
      <xdr:col>2</xdr:col>
      <xdr:colOff>9408160</xdr:colOff>
      <xdr:row>10</xdr:row>
      <xdr:rowOff>2566670</xdr:rowOff>
    </xdr:to>
    <xdr:sp>
      <xdr:nvSpPr>
        <xdr:cNvPr id="12" name="文本框 11"/>
        <xdr:cNvSpPr txBox="1"/>
      </xdr:nvSpPr>
      <xdr:spPr>
        <a:xfrm>
          <a:off x="10328275" y="18824575"/>
          <a:ext cx="299085" cy="1979295"/>
        </a:xfrm>
        <a:prstGeom prst="rect">
          <a:avLst/>
        </a:prstGeom>
        <a:noFill/>
        <a:ln w="9525" cmpd="sng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9144635</xdr:colOff>
      <xdr:row>11</xdr:row>
      <xdr:rowOff>391160</xdr:rowOff>
    </xdr:from>
    <xdr:to>
      <xdr:col>2</xdr:col>
      <xdr:colOff>9443085</xdr:colOff>
      <xdr:row>11</xdr:row>
      <xdr:rowOff>2575560</xdr:rowOff>
    </xdr:to>
    <xdr:sp>
      <xdr:nvSpPr>
        <xdr:cNvPr id="13" name="文本框 12"/>
        <xdr:cNvSpPr txBox="1"/>
      </xdr:nvSpPr>
      <xdr:spPr>
        <a:xfrm>
          <a:off x="10363835" y="21308060"/>
          <a:ext cx="298450" cy="2184400"/>
        </a:xfrm>
        <a:prstGeom prst="rect">
          <a:avLst/>
        </a:prstGeom>
        <a:noFill/>
        <a:ln w="9525" cmpd="sng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ysClr val="window" lastClr="FFFFFF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825500</xdr:colOff>
      <xdr:row>4</xdr:row>
      <xdr:rowOff>916305</xdr:rowOff>
    </xdr:from>
    <xdr:to>
      <xdr:col>2</xdr:col>
      <xdr:colOff>2032000</xdr:colOff>
      <xdr:row>4</xdr:row>
      <xdr:rowOff>1304925</xdr:rowOff>
    </xdr:to>
    <xdr:sp>
      <xdr:nvSpPr>
        <xdr:cNvPr id="4" name="文本框 3"/>
        <xdr:cNvSpPr txBox="1"/>
      </xdr:nvSpPr>
      <xdr:spPr>
        <a:xfrm>
          <a:off x="2044700" y="5970905"/>
          <a:ext cx="1206500" cy="388620"/>
        </a:xfrm>
        <a:prstGeom prst="rect">
          <a:avLst/>
        </a:prstGeom>
        <a:noFill/>
        <a:ln w="9525" cmpd="sng">
          <a:solidFill>
            <a:srgbClr val="FF0000"/>
          </a:solidFill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zh-CN" altLang="en-US" sz="2000">
              <a:solidFill>
                <a:srgbClr val="FF0000"/>
              </a:solidFill>
            </a:rPr>
            <a:t>线上消费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8506460</xdr:colOff>
      <xdr:row>11</xdr:row>
      <xdr:rowOff>428625</xdr:rowOff>
    </xdr:from>
    <xdr:to>
      <xdr:col>2</xdr:col>
      <xdr:colOff>9288145</xdr:colOff>
      <xdr:row>11</xdr:row>
      <xdr:rowOff>1006475</xdr:rowOff>
    </xdr:to>
    <xdr:cxnSp>
      <xdr:nvCxnSpPr>
        <xdr:cNvPr id="18" name="直接箭头连接符 17"/>
        <xdr:cNvCxnSpPr/>
      </xdr:nvCxnSpPr>
      <xdr:spPr>
        <a:xfrm>
          <a:off x="9725660" y="21345525"/>
          <a:ext cx="781685" cy="57785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8496300</xdr:colOff>
      <xdr:row>10</xdr:row>
      <xdr:rowOff>1006475</xdr:rowOff>
    </xdr:from>
    <xdr:to>
      <xdr:col>2</xdr:col>
      <xdr:colOff>9318625</xdr:colOff>
      <xdr:row>10</xdr:row>
      <xdr:rowOff>1231265</xdr:rowOff>
    </xdr:to>
    <xdr:cxnSp>
      <xdr:nvCxnSpPr>
        <xdr:cNvPr id="19" name="直接箭头连接符 18"/>
        <xdr:cNvCxnSpPr/>
      </xdr:nvCxnSpPr>
      <xdr:spPr>
        <a:xfrm>
          <a:off x="9715500" y="19243675"/>
          <a:ext cx="822325" cy="22479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8522970</xdr:colOff>
      <xdr:row>9</xdr:row>
      <xdr:rowOff>657860</xdr:rowOff>
    </xdr:from>
    <xdr:to>
      <xdr:col>2</xdr:col>
      <xdr:colOff>9244965</xdr:colOff>
      <xdr:row>9</xdr:row>
      <xdr:rowOff>769620</xdr:rowOff>
    </xdr:to>
    <xdr:cxnSp>
      <xdr:nvCxnSpPr>
        <xdr:cNvPr id="20" name="直接箭头连接符 19"/>
        <xdr:cNvCxnSpPr/>
      </xdr:nvCxnSpPr>
      <xdr:spPr>
        <a:xfrm>
          <a:off x="9742170" y="16278860"/>
          <a:ext cx="721995" cy="11176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C1:L24"/>
  <sheetViews>
    <sheetView tabSelected="1" zoomScale="85" zoomScaleNormal="85" zoomScaleSheetLayoutView="70" topLeftCell="A20" workbookViewId="0">
      <selection activeCell="E12" sqref="E12"/>
    </sheetView>
  </sheetViews>
  <sheetFormatPr defaultColWidth="8.88888888888889" defaultRowHeight="14.4"/>
  <cols>
    <col min="3" max="3" width="138.166666666667" customWidth="1"/>
    <col min="6" max="6" width="45.4259259259259"/>
  </cols>
  <sheetData>
    <row r="1" ht="47" customHeight="1" spans="3:3">
      <c r="C1" s="2" t="s">
        <v>0</v>
      </c>
    </row>
    <row r="2" s="1" customFormat="1" ht="28" customHeight="1" spans="3:12">
      <c r="C2" s="3" t="s">
        <v>1</v>
      </c>
      <c r="F2" s="4"/>
      <c r="G2" s="4"/>
      <c r="H2" s="4"/>
      <c r="I2" s="4"/>
      <c r="J2" s="4"/>
      <c r="K2" s="4"/>
      <c r="L2" s="4"/>
    </row>
    <row r="3" ht="47" customHeight="1" spans="3:12">
      <c r="C3" s="5" t="s">
        <v>2</v>
      </c>
      <c r="F3" s="6"/>
      <c r="G3" s="6"/>
      <c r="H3" s="6"/>
      <c r="I3" s="6"/>
      <c r="J3" s="6"/>
      <c r="K3" s="6"/>
      <c r="L3" s="6"/>
    </row>
    <row r="4" ht="276" customHeight="1" spans="3:3">
      <c r="C4" s="7" t="str">
        <f>_xlfn.DISPIMG("ID_8C8A85A1D4C940CA94EF86337C499C5B",1)</f>
        <v>=DISPIMG("ID_8C8A85A1D4C940CA94EF86337C499C5B",1)</v>
      </c>
    </row>
    <row r="5" ht="198" customHeight="1" spans="3:3">
      <c r="C5" s="7" t="str">
        <f>_xlfn.DISPIMG("ID_476031B9B930495C8CAB733172EDD0DF",1)</f>
        <v>=DISPIMG("ID_476031B9B930495C8CAB733172EDD0DF",1)</v>
      </c>
    </row>
    <row r="6" ht="120" customHeight="1" spans="3:3">
      <c r="C6" s="7" t="str">
        <f>_xlfn.DISPIMG("ID_3A0B8444BD8D49419A78546C9072C093",1)</f>
        <v>=DISPIMG("ID_3A0B8444BD8D49419A78546C9072C093",1)</v>
      </c>
    </row>
    <row r="7" s="1" customFormat="1" ht="28" customHeight="1" spans="3:3">
      <c r="C7" s="8" t="s">
        <v>3</v>
      </c>
    </row>
    <row r="8" ht="221" customHeight="1" spans="3:3">
      <c r="C8" s="9" t="s">
        <v>4</v>
      </c>
    </row>
    <row r="9" ht="265" customHeight="1" spans="3:3">
      <c r="C9" s="7" t="str">
        <f>_xlfn.DISPIMG("ID_390C3E1CBB664B5F97F4FA9A33D6FEDD",1)</f>
        <v>=DISPIMG("ID_390C3E1CBB664B5F97F4FA9A33D6FEDD",1)</v>
      </c>
    </row>
    <row r="10" ht="206" customHeight="1" spans="3:3">
      <c r="C10" s="10" t="str">
        <f>_xlfn.DISPIMG("ID_F1E38C062E744BE19110693AD266C926",1)</f>
        <v>=DISPIMG("ID_F1E38C062E744BE19110693AD266C926",1)</v>
      </c>
    </row>
    <row r="11" s="1" customFormat="1" ht="211" customHeight="1" spans="3:3">
      <c r="C11" s="11" t="str">
        <f>_xlfn.DISPIMG("ID_95C178E8DC24461A9B267FDDF980CF2C",1)</f>
        <v>=DISPIMG("ID_95C178E8DC24461A9B267FDDF980CF2C",1)</v>
      </c>
    </row>
    <row r="12" s="1" customFormat="1" ht="210" customHeight="1" spans="3:3">
      <c r="C12" s="11" t="str">
        <f>_xlfn.DISPIMG("ID_F3F6A8876A9044FC9E9A621D94BB0FEE",1)</f>
        <v>=DISPIMG("ID_F3F6A8876A9044FC9E9A621D94BB0FEE",1)</v>
      </c>
    </row>
    <row r="13" s="1" customFormat="1" ht="28" customHeight="1" spans="3:3">
      <c r="C13" s="12" t="s">
        <v>5</v>
      </c>
    </row>
    <row r="14" ht="142" customHeight="1" spans="3:3">
      <c r="C14" s="5" t="s">
        <v>6</v>
      </c>
    </row>
    <row r="15" ht="205" customHeight="1" spans="3:3">
      <c r="C15" s="13" t="str">
        <f>_xlfn.DISPIMG("ID_611511DB151A4CA2ACD697B9F4647CBF",1)</f>
        <v>=DISPIMG("ID_611511DB151A4CA2ACD697B9F4647CBF",1)</v>
      </c>
    </row>
    <row r="16" ht="379" customHeight="1" spans="3:3">
      <c r="C16" s="13" t="str">
        <f>_xlfn.DISPIMG("ID_0C53FA6C6196416590BCA24A04C58E7F",1)</f>
        <v>=DISPIMG("ID_0C53FA6C6196416590BCA24A04C58E7F",1)</v>
      </c>
    </row>
    <row r="17" s="1" customFormat="1" ht="27" customHeight="1" spans="3:3">
      <c r="C17" s="14" t="s">
        <v>7</v>
      </c>
    </row>
    <row r="18" ht="283" customHeight="1" spans="3:3">
      <c r="C18" s="5" t="s">
        <v>8</v>
      </c>
    </row>
    <row r="19" ht="138" customHeight="1" spans="3:3">
      <c r="C19" s="13" t="str">
        <f>_xlfn.DISPIMG("ID_59CEF97BEB2A4F10B25A40DCAF77A342",1)</f>
        <v>=DISPIMG("ID_59CEF97BEB2A4F10B25A40DCAF77A342",1)</v>
      </c>
    </row>
    <row r="20" ht="369" customHeight="1" spans="3:3">
      <c r="C20" s="15" t="str">
        <f>_xlfn.DISPIMG("ID_B717E241482044F09D0706ECDDBE40BB",1)</f>
        <v>=DISPIMG("ID_B717E241482044F09D0706ECDDBE40BB",1)</v>
      </c>
    </row>
    <row r="21" s="1" customFormat="1" ht="30" customHeight="1" spans="3:3">
      <c r="C21" s="16" t="s">
        <v>9</v>
      </c>
    </row>
    <row r="22" ht="64" customHeight="1" spans="3:3">
      <c r="C22" s="5" t="s">
        <v>10</v>
      </c>
    </row>
    <row r="23" ht="187" customHeight="1" spans="3:3">
      <c r="C23" s="7" t="str">
        <f>_xlfn.DISPIMG("ID_CABAA455136F48B594A04C95762EB5CE",1)</f>
        <v>=DISPIMG("ID_CABAA455136F48B594A04C95762EB5CE",1)</v>
      </c>
    </row>
    <row r="24" ht="358" customHeight="1" spans="3:3">
      <c r="C24" s="10" t="str">
        <f>_xlfn.DISPIMG("ID_9D4D0075931547989D873B723049D5E7",1)</f>
        <v>=DISPIMG("ID_9D4D0075931547989D873B723049D5E7",1)</v>
      </c>
    </row>
  </sheetData>
  <pageMargins left="0.75" right="0.75" top="1" bottom="1" header="0.5" footer="0.5"/>
  <pageSetup paperSize="9" scale="63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</dc:creator>
  <cp:lastModifiedBy>夏まで</cp:lastModifiedBy>
  <dcterms:created xsi:type="dcterms:W3CDTF">2023-05-12T19:15:00Z</dcterms:created>
  <dcterms:modified xsi:type="dcterms:W3CDTF">2025-07-31T01:55:10Z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C82E2F6A7D894E959F768EBE315FCCF1_13</vt:lpwstr>
  </property>
</Properties>
</file>