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5440" windowHeight="15396"/>
  </bookViews>
  <sheets>
    <sheet name="1 - Formato Evaluación" sheetId="1" r:id="rId1"/>
    <sheet name="Hoja1" sheetId="3" state="hidden" r:id="rId2"/>
  </sheets>
  <definedNames>
    <definedName name="_xlnm.Print_Area" localSheetId="0">'1 - Formato Evaluación'!$A$1:$R$52</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2" i="1" l="1"/>
  <c r="I18" i="1"/>
  <c r="J18" i="1"/>
  <c r="K18" i="1"/>
  <c r="L18" i="1"/>
  <c r="M18" i="1"/>
  <c r="N18" i="1"/>
  <c r="O18" i="1"/>
  <c r="P18" i="1"/>
  <c r="Q18" i="1"/>
  <c r="Q35" i="1" l="1"/>
  <c r="M35" i="1"/>
  <c r="I35" i="1"/>
  <c r="J35" i="1"/>
  <c r="K35" i="1"/>
  <c r="L35" i="1"/>
  <c r="N35" i="1"/>
  <c r="O35" i="1"/>
  <c r="P35" i="1"/>
  <c r="H43" i="1" l="1"/>
  <c r="P42" i="1" l="1"/>
  <c r="N42" i="1"/>
  <c r="L42" i="1"/>
  <c r="J42" i="1"/>
  <c r="I42" i="1"/>
  <c r="P27" i="1"/>
  <c r="N27" i="1"/>
  <c r="L27" i="1"/>
  <c r="J27" i="1"/>
  <c r="I27" i="1"/>
  <c r="K27" i="1" l="1"/>
  <c r="J43" i="1" s="1"/>
  <c r="O27" i="1"/>
  <c r="M42" i="1"/>
  <c r="Q42" i="1"/>
  <c r="O42" i="1"/>
  <c r="M27" i="1"/>
  <c r="Q27" i="1"/>
  <c r="N43" i="1" l="1"/>
  <c r="L43" i="1"/>
  <c r="P43" i="1"/>
  <c r="P44" i="1" l="1"/>
  <c r="L44" i="1"/>
  <c r="N44" i="1"/>
  <c r="J44" i="1"/>
</calcChain>
</file>

<file path=xl/comments1.xml><?xml version="1.0" encoding="utf-8"?>
<comments xmlns="http://schemas.openxmlformats.org/spreadsheetml/2006/main">
  <authors>
    <author>Autor</author>
  </authors>
  <commentList>
    <comment ref="I8" authorId="0" shapeId="0">
      <text>
        <r>
          <rPr>
            <sz val="9"/>
            <color indexed="81"/>
            <rFont val="Tahoma"/>
            <family val="2"/>
          </rPr>
          <t xml:space="preserve">Registrar en este columna el Peso Porcentual de cada Item dentro del Capitulo
</t>
        </r>
      </text>
    </comment>
    <comment ref="J8" authorId="0" shapeId="0">
      <text>
        <r>
          <rPr>
            <sz val="9"/>
            <color indexed="81"/>
            <rFont val="Tahoma"/>
            <family val="2"/>
          </rPr>
          <t xml:space="preserve">Registrar en este columna la calificación de cada Item, siendo 5 la más Alta y 1 la más Baja
</t>
        </r>
      </text>
    </comment>
    <comment ref="L8"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r>
      </text>
    </comment>
    <comment ref="N8"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r>
      </text>
    </comment>
    <comment ref="P8"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r>
      </text>
    </comment>
    <comment ref="B9"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Por favor aqui deben revisar los requisitos funcionales del proyecto uno por uno. y asi porder colocar el nombre de las empresas que van a ingresar como proveedores</t>
        </r>
      </text>
    </comment>
    <comment ref="I18" authorId="0" shapeId="0">
      <text>
        <r>
          <rPr>
            <sz val="9"/>
            <color indexed="81"/>
            <rFont val="Tahoma"/>
            <family val="2"/>
          </rPr>
          <t>Esta celda debe ser siempre 100%</t>
        </r>
      </text>
    </comment>
    <comment ref="J20" authorId="0" shapeId="0">
      <text>
        <r>
          <rPr>
            <sz val="9"/>
            <color indexed="81"/>
            <rFont val="Tahoma"/>
            <family val="2"/>
          </rPr>
          <t xml:space="preserve">Registrar en este columna la calificación de cada Item, siendo 5 la más Alta y 1 la más Baja
</t>
        </r>
      </text>
    </comment>
    <comment ref="L20"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r>
      </text>
    </comment>
    <comment ref="N20"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r>
      </text>
    </comment>
    <comment ref="P20"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r>
      </text>
    </comment>
    <comment ref="R20"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Deben analizar las propuestas  que son tres  cual es la mas aceptable. y en cada items de los requisitos colocar si cumple o no cumple.</t>
        </r>
      </text>
    </comment>
    <comment ref="I27" authorId="0" shapeId="0">
      <text>
        <r>
          <rPr>
            <sz val="9"/>
            <color indexed="81"/>
            <rFont val="Tahoma"/>
            <family val="2"/>
          </rPr>
          <t>Esta celda debe ser siempre 100%</t>
        </r>
      </text>
    </comment>
    <comment ref="J29" authorId="0" shapeId="0">
      <text>
        <r>
          <rPr>
            <sz val="9"/>
            <color indexed="81"/>
            <rFont val="Tahoma"/>
            <family val="2"/>
          </rPr>
          <t xml:space="preserve">Registrar en este columna la calificación de cada Item, siendo 5 la más Alta y 1 la más Baja
</t>
        </r>
      </text>
    </comment>
    <comment ref="L29"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r>
      </text>
    </comment>
    <comment ref="N29"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r>
      </text>
    </comment>
    <comment ref="P29"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r>
      </text>
    </comment>
    <comment ref="I35" authorId="0" shapeId="0">
      <text>
        <r>
          <rPr>
            <sz val="9"/>
            <color indexed="81"/>
            <rFont val="Tahoma"/>
            <family val="2"/>
          </rPr>
          <t>Esta celda debe ser siempre 100%</t>
        </r>
      </text>
    </comment>
    <comment ref="J37" authorId="0" shapeId="0">
      <text>
        <r>
          <rPr>
            <sz val="9"/>
            <color indexed="81"/>
            <rFont val="Tahoma"/>
            <family val="2"/>
          </rPr>
          <t xml:space="preserve">Registrar en este columna la calificación de cada Item, siendo 5 la más Alta y 1 la más Baja
</t>
        </r>
      </text>
    </comment>
    <comment ref="L37"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r>
      </text>
    </comment>
    <comment ref="N37"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r>
      </text>
    </comment>
    <comment ref="P37"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r>
      </text>
    </comment>
    <comment ref="I42" authorId="0" shapeId="0">
      <text>
        <r>
          <rPr>
            <sz val="9"/>
            <color indexed="81"/>
            <rFont val="Tahoma"/>
            <family val="2"/>
          </rPr>
          <t>Esta celda debe ser siempre 100%</t>
        </r>
      </text>
    </comment>
    <comment ref="H43" authorId="0" shapeId="0">
      <text>
        <r>
          <rPr>
            <sz val="9"/>
            <color indexed="81"/>
            <rFont val="Tahoma"/>
            <family val="2"/>
          </rPr>
          <t>Esta celda debe ser siempre 100%</t>
        </r>
      </text>
    </comment>
  </commentList>
</comments>
</file>

<file path=xl/sharedStrings.xml><?xml version="1.0" encoding="utf-8"?>
<sst xmlns="http://schemas.openxmlformats.org/spreadsheetml/2006/main" count="103" uniqueCount="77">
  <si>
    <t>Comentarios</t>
  </si>
  <si>
    <t>Item</t>
  </si>
  <si>
    <t>Peso del 
Item</t>
  </si>
  <si>
    <t>Sub Totales</t>
  </si>
  <si>
    <t>I. DATOS DE LA EVALUACIÓN</t>
  </si>
  <si>
    <t>II. EVALUACIÓN DE LOS REQUERIMIENTOS FUNCIONALES</t>
  </si>
  <si>
    <t>III. EVALUACIÓN DE LOS REQUERIMIENTOS NO FUNCIONALES</t>
  </si>
  <si>
    <t>IV. EVALUACIÓN DE ASPECTOS FINANCIEROS</t>
  </si>
  <si>
    <t>V. EVALUACIÓN DE ASPECTOS GENERALES</t>
  </si>
  <si>
    <t>TOTALES</t>
  </si>
  <si>
    <t>% Cap.</t>
  </si>
  <si>
    <t>Orden de Eligibilidad *</t>
  </si>
  <si>
    <t>* En el caso en que varios proveedores empaten en el primer lugar, Compras seleccionará entre ellos al proveedor con quien se negocien mejores precios y/o condiciones de pago.</t>
  </si>
  <si>
    <t xml:space="preserve">VERSION 1.0 </t>
  </si>
  <si>
    <t xml:space="preserve">NOMBRE PROYECTO : </t>
  </si>
  <si>
    <t>EVALUACIÓN DE PROPUESTAS</t>
  </si>
  <si>
    <t xml:space="preserve">Registro de usuario en el sistema </t>
  </si>
  <si>
    <t>El proponente 3 ha demostrado pocos casos de éxito durante la elaboración del proyecto de desarrollo de software.</t>
  </si>
  <si>
    <t>CODIGO:01</t>
  </si>
  <si>
    <t>Pag. 1  de  1</t>
  </si>
  <si>
    <t>c</t>
  </si>
  <si>
    <t>empresa que aparece en el contrato de software</t>
  </si>
  <si>
    <t>Capital de Trabajo (AC - PC)</t>
  </si>
  <si>
    <t>Relación Precio de Venta / Ventas</t>
  </si>
  <si>
    <t>Indice de Endeudamiento (PT / AT)</t>
  </si>
  <si>
    <t>Indice de Liquidez (AC / PC)</t>
  </si>
  <si>
    <t>Precio de Venta</t>
  </si>
  <si>
    <t>Experiencia Previa - Casos de Éxito</t>
  </si>
  <si>
    <t>Equipo de Trabajo</t>
  </si>
  <si>
    <t>Tiempo de Garantía</t>
  </si>
  <si>
    <t>Servicio de Soporte</t>
  </si>
  <si>
    <t>Modulo administrador</t>
  </si>
  <si>
    <t xml:space="preserve">Existencia de categorias </t>
  </si>
  <si>
    <t xml:space="preserve">Información de productos en un listado </t>
  </si>
  <si>
    <t>Realizar un pedido</t>
  </si>
  <si>
    <t xml:space="preserve">Modulo empleado </t>
  </si>
  <si>
    <t>Pedidos de ingreso(Adm)</t>
  </si>
  <si>
    <t>Administracion de acceso</t>
  </si>
  <si>
    <t>Generar informes</t>
  </si>
  <si>
    <t>Información de la panaderia</t>
  </si>
  <si>
    <t>Estación cliente</t>
  </si>
  <si>
    <t xml:space="preserve">Color del software </t>
  </si>
  <si>
    <t xml:space="preserve">Capacitación de empleados </t>
  </si>
  <si>
    <t>Manejo de usuarios</t>
  </si>
  <si>
    <t xml:space="preserve">2.DesCo SAS </t>
  </si>
  <si>
    <t>1.Pan Pa Todos</t>
  </si>
  <si>
    <t>3.Software Industries</t>
  </si>
  <si>
    <t>4.CorpoCodigo IND</t>
  </si>
  <si>
    <t>Pan Pa' Todos</t>
  </si>
  <si>
    <t>Control Ingresos y Egresos</t>
  </si>
  <si>
    <t xml:space="preserve">Peso del Item </t>
  </si>
  <si>
    <t>Los proponentes 2,3 y 4 no cuenta con el presupuesto adecuado para la realización de el sistema de información.</t>
  </si>
  <si>
    <t>El propuesto 1 obtuvo la mayor valoración a la propuesta de venta, mientras que los restantes no lo lograron.</t>
  </si>
  <si>
    <t>El proponente 3 obtuvo un avanzado indice de endeudamiento al momento del desarrollo del proyecto, mientras que el número 1 alcanzo con satisfacción los requisitos.</t>
  </si>
  <si>
    <t>El proponente 3  alcanzo el precio de venta bastante elevado, en otro caso el proponente número 1 lo obtuvo con satisfacción.</t>
  </si>
  <si>
    <t>El proponente 2 a generado poco alcance en los equipos de trabajo esto comparado con los otros proponentes 3,4 a sido del mínimo, mientras que el número 1 a obtenido un buen desarrollo.</t>
  </si>
  <si>
    <t>El proponente número 3 no logro cumplir con el servicio de soporte a diferencia de el número 1 quien proporcionara la ayuda técnica necesaria para resolver cualquier problema que se pueda tener con el uso o funcionamiento.</t>
  </si>
  <si>
    <t>El proponente 1 obtuvo el mejor porcentaje, cuanta con los criterios completos de registro de los usuarios como los son clientes, empreados y administrador, a diferencia de los proponentes 2, 3, 4 quienes obtuvieron menos porcentaje en la calificación ya que estos no cumplen con la validación segura y no cuentan con un usuario administrativo.</t>
  </si>
  <si>
    <t>El número 1 obtuvo el mejor resultado durante la evaluación del porcentaje puesto que este cuenta con varias categorias como lo son panes, paquetes, bebidas y postres a diferencia de los componentes 2, 3, 4 quienes alcanzaron un menor porcentaje ya que estos no obtienen las categorias necesarias.</t>
  </si>
  <si>
    <t>El mejor porcentaje lo obtuvo el proponente número 1 el cual tiene el listado de todos los productos y le permite ver la información de cada uno,  por el contrario al proponente 2, 3, 4 obtuvo uno menor porcentaje ya que estos no cuentan con la información en el listado de los productos.</t>
  </si>
  <si>
    <t>Los proponentes 2, 3, 4 obtuvieron el mas bajo porcentaje, esto genero que el número 1 fuese el más considerabley viable para la forma correcta en realizar un pedido.</t>
  </si>
  <si>
    <t>El proponente número 3 obtuvo el menor porcentaje frente al mejor porcentaje número 1 el cual el empleado cumple con un espacio(modulo) donde podra ver quien realizo el pedido y cuantos pedidos se han hecho, esto llevo a que el número 4 no cumpla con un modulo de empleado, el proponente número 2 cumple pero no se evidencia que cantidad de pedidos se realizaron</t>
  </si>
  <si>
    <t xml:space="preserve">Los proponentes 2,3, 4 obtuvieron un menor porcentaje ya que no cumplen con los requisitos de seguridad para ingresar al modulo administrador al contrario en el modulo del primer proponente se puede agregar, modificar y eliminar los productos. </t>
  </si>
  <si>
    <t>El número 1 obtuvo el porcentaje mayor ya que el software le informa al adm cuando es necesario realizar los pedidos de ingreso, esto llevo a que los restantes 3 y 4 estuvieran en le medio el 2 por otro lado este alcanzo el menor porcentaje por lo que no cumple con lo requerido en los pedidos de ingreso.</t>
  </si>
  <si>
    <t>El proponente número 2,3 y 4 obtuvieron la calificación mas baja no cumplen con administración  de acceso, al contrario el primer proponente permite que el administrador tenga un espacio de gestión de ingreso al software por parte de los empleados</t>
  </si>
  <si>
    <t>El proponente número 3 obtuvo el porcentaje mas bajo, a diferencia del número 1, esto con lleva a que el de mas bajo porcentaje no cumpla ya que no tiene la funcionalidad al generar informes de productos más y menos vendidos, informes de pedidso realizados, cancelados, completados y los que estan en proceso.</t>
  </si>
  <si>
    <t xml:space="preserve">El proponente 1 obtuvo el mejor porcentaje, el cual permitira que los clientes tengan información de la panadería, mientras que los demás obtuvieron los porcentajes más bajos, lo que lleva a no cumplir con la correcta información de la panadería </t>
  </si>
  <si>
    <t>Los proponentes 2, 3, 4 obtuvieron la calificación del porcentaje bajo, a diferencia del número 1 el cual implementa el sofware en 1 estación cliente</t>
  </si>
  <si>
    <t>El proponente 1 obtuvo el porcentaje mayor ya que este cumplio con el color requerido, los demás proponentes no hallaron el color que requirieron los clientes esto llevo a el no cumplimiento del color del software.</t>
  </si>
  <si>
    <t xml:space="preserve">El mayor porcentaje ofrecia la capacitación de ocho empreados para el funcionamiento del mismo software al contrario los demás proponentes solo capacitaban al administrador </t>
  </si>
  <si>
    <t>Los porcentaje mas alto lo ha realizado el proponente número 1 esto quiere decir que los porcentajes bajos los obtubieron los proponentes 2,3,4 lo que lleva a no cumplir con el control de ingresos y egresos, debido a la poca probabilidad al control de estos.</t>
  </si>
  <si>
    <t>componente numero 1 es quien obtuvo la mejor porcentaje, el cual brinda un facil manejo para los usuarios, a diferencia de el componente número 2, 3, 4 los cuales obtuvieron menos porcentaje en la calificación dada.</t>
  </si>
  <si>
    <t xml:space="preserve"> El proponente  número 1 mejoro y es adecuado en el indice de calidez, a diferencia de el 2,3,4 quienes no adquirieron insumos para el desarrollo</t>
  </si>
  <si>
    <t>El proponente número 1 a alcanzado el tiempo de garantía, a diferencia del 2,3,4 quiénes no lograron el tiempo correspondiente.</t>
  </si>
  <si>
    <t>FECHA: 13/11/21</t>
  </si>
  <si>
    <t>LÍDER TÉCNICO:  DEMETRIO MAURICIO ESTUPINAN FINO</t>
  </si>
  <si>
    <t>GERENTE DE PROYECTO: PAN PA' TODOS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</si>
</sst>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 _$_-;\-* #,##0\ _$_-;_-* &quot;-&quot;??\ _$_-;_-@_-"/>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9"/>
      <color indexed="81"/>
      <name val="Tahoma"/>
      <family val="2"/>
    </font>
    <font>
      <i/>
      <sz val="11"/>
      <color theme="1"/>
      <name val="Calibri"/>
      <family val="2"/>
      <scheme val="minor"/>
    </font>
    <font>
      <b/>
      <sz val="14"/>
      <color theme="0"/>
      <name val="Calibri"/>
      <family val="2"/>
      <scheme val="minor"/>
    </font>
    <font>
      <b/>
      <sz val="16"/>
      <name val="Calibri"/>
      <family val="2"/>
      <scheme val="minor"/>
    </font>
    <font>
      <sz val="11"/>
      <name val="Calibri"/>
      <family val="2"/>
      <scheme val="minor"/>
    </font>
    <font>
      <sz val="16"/>
      <name val="Calibri"/>
      <family val="2"/>
      <scheme val="minor"/>
    </font>
    <font>
      <b/>
      <sz val="12"/>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24994659260841701"/>
        <bgColor indexed="64"/>
      </patternFill>
    </fill>
    <fill>
      <patternFill patternType="solid">
        <fgColor theme="0"/>
        <bgColor indexed="64"/>
      </patternFill>
    </fill>
    <fill>
      <patternFill patternType="solid">
        <fgColor theme="4" tint="-0.249977111117893"/>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106">
    <xf numFmtId="0" fontId="0" fillId="0" borderId="0" xfId="0"/>
    <xf numFmtId="0" fontId="0" fillId="2" borderId="0" xfId="0" applyFill="1"/>
    <xf numFmtId="0" fontId="3" fillId="2" borderId="0" xfId="0" applyFont="1" applyFill="1" applyAlignment="1">
      <alignment horizontal="left" vertical="center" wrapText="1"/>
    </xf>
    <xf numFmtId="0" fontId="0" fillId="2" borderId="0" xfId="0" applyFill="1" applyBorder="1" applyAlignment="1">
      <alignment horizontal="center"/>
    </xf>
    <xf numFmtId="0" fontId="0" fillId="2" borderId="0" xfId="0" applyFill="1" applyBorder="1" applyAlignment="1">
      <alignment horizontal="left"/>
    </xf>
    <xf numFmtId="0" fontId="0" fillId="2" borderId="0" xfId="0" applyFill="1" applyBorder="1"/>
    <xf numFmtId="0" fontId="2" fillId="0" borderId="12" xfId="0" applyFont="1" applyBorder="1" applyAlignment="1">
      <alignment horizontal="left"/>
    </xf>
    <xf numFmtId="17" fontId="1" fillId="4" borderId="1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12" xfId="0" applyBorder="1" applyAlignment="1">
      <alignment wrapText="1"/>
    </xf>
    <xf numFmtId="0" fontId="13" fillId="0" borderId="3" xfId="0" applyFont="1" applyFill="1" applyBorder="1" applyAlignment="1">
      <alignment horizontal="center"/>
    </xf>
    <xf numFmtId="0" fontId="12" fillId="0" borderId="6" xfId="0" applyFont="1" applyFill="1" applyBorder="1" applyAlignment="1">
      <alignment horizontal="center" vertical="center"/>
    </xf>
    <xf numFmtId="0" fontId="14" fillId="2" borderId="0" xfId="0" applyFont="1" applyFill="1"/>
    <xf numFmtId="0" fontId="14" fillId="0" borderId="32" xfId="0" applyFont="1" applyBorder="1" applyAlignment="1"/>
    <xf numFmtId="0" fontId="14" fillId="0" borderId="33" xfId="0" applyFont="1" applyBorder="1" applyAlignment="1"/>
    <xf numFmtId="10" fontId="0" fillId="0" borderId="8" xfId="2" applyNumberFormat="1" applyFont="1" applyFill="1" applyBorder="1" applyAlignment="1">
      <alignment horizontal="center" vertical="center"/>
    </xf>
    <xf numFmtId="165" fontId="0" fillId="0" borderId="8" xfId="1" applyNumberFormat="1" applyFont="1" applyBorder="1" applyAlignment="1">
      <alignment horizontal="center" vertical="center"/>
    </xf>
    <xf numFmtId="10" fontId="0" fillId="0" borderId="8" xfId="2" applyNumberFormat="1" applyFont="1" applyBorder="1" applyAlignment="1">
      <alignment horizontal="center" vertical="center"/>
    </xf>
    <xf numFmtId="10" fontId="2" fillId="0" borderId="5" xfId="0" applyNumberFormat="1" applyFont="1" applyBorder="1" applyAlignment="1">
      <alignment horizontal="center" vertical="center"/>
    </xf>
    <xf numFmtId="165" fontId="2" fillId="0" borderId="5" xfId="1" applyNumberFormat="1" applyFont="1" applyBorder="1" applyAlignment="1">
      <alignment horizontal="center" vertical="center"/>
    </xf>
    <xf numFmtId="10" fontId="2" fillId="0" borderId="5" xfId="2" applyNumberFormat="1" applyFont="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xf numFmtId="10" fontId="2" fillId="0" borderId="8" xfId="0" applyNumberFormat="1" applyFont="1" applyBorder="1" applyAlignment="1">
      <alignment horizontal="center" vertical="center"/>
    </xf>
    <xf numFmtId="165" fontId="2" fillId="0" borderId="8" xfId="1" applyNumberFormat="1" applyFont="1" applyBorder="1" applyAlignment="1">
      <alignment horizontal="center" vertical="center"/>
    </xf>
    <xf numFmtId="10" fontId="2" fillId="0" borderId="8" xfId="2" applyNumberFormat="1" applyFont="1" applyBorder="1" applyAlignment="1">
      <alignment horizontal="center" vertical="center"/>
    </xf>
    <xf numFmtId="0" fontId="15" fillId="0" borderId="8" xfId="0" applyFont="1" applyBorder="1" applyAlignment="1">
      <alignment vertical="center" wrapText="1"/>
    </xf>
    <xf numFmtId="10" fontId="0" fillId="0" borderId="8" xfId="2" applyNumberFormat="1" applyFont="1" applyBorder="1" applyAlignment="1">
      <alignment horizontal="center" vertical="center" wrapText="1"/>
    </xf>
    <xf numFmtId="165" fontId="0" fillId="0" borderId="8" xfId="1" applyNumberFormat="1" applyFont="1" applyBorder="1" applyAlignment="1">
      <alignment horizontal="center" vertical="center" wrapText="1"/>
    </xf>
    <xf numFmtId="0" fontId="0" fillId="2" borderId="0" xfId="0" applyFill="1" applyAlignment="1">
      <alignment wrapText="1"/>
    </xf>
    <xf numFmtId="0" fontId="0" fillId="0" borderId="7" xfId="0" applyBorder="1" applyAlignment="1">
      <alignment horizontal="center" vertical="center" wrapText="1"/>
    </xf>
    <xf numFmtId="0" fontId="0" fillId="0" borderId="8" xfId="0" applyBorder="1" applyAlignment="1">
      <alignment wrapText="1"/>
    </xf>
    <xf numFmtId="0" fontId="0" fillId="0" borderId="8" xfId="0" applyBorder="1" applyAlignment="1">
      <alignment horizontal="left" vertical="top" wrapText="1"/>
    </xf>
    <xf numFmtId="10" fontId="2" fillId="0" borderId="18" xfId="0" applyNumberFormat="1" applyFont="1" applyBorder="1" applyAlignment="1">
      <alignment horizontal="center" vertical="center"/>
    </xf>
    <xf numFmtId="165" fontId="2" fillId="0" borderId="18" xfId="1" applyNumberFormat="1" applyFont="1" applyBorder="1" applyAlignment="1">
      <alignment horizontal="center" vertical="center"/>
    </xf>
    <xf numFmtId="10" fontId="2" fillId="0" borderId="18" xfId="2" applyNumberFormat="1" applyFont="1" applyBorder="1" applyAlignment="1">
      <alignment horizontal="center" vertical="center"/>
    </xf>
    <xf numFmtId="0" fontId="15" fillId="0" borderId="0" xfId="0" applyFont="1" applyAlignment="1">
      <alignment horizontal="left" vertical="top" wrapText="1"/>
    </xf>
    <xf numFmtId="0" fontId="0" fillId="0" borderId="35" xfId="0" applyBorder="1" applyAlignment="1">
      <alignment wrapText="1"/>
    </xf>
    <xf numFmtId="0" fontId="0" fillId="2" borderId="18" xfId="0" applyFill="1" applyBorder="1"/>
    <xf numFmtId="0" fontId="0" fillId="2" borderId="20" xfId="0" applyFill="1" applyBorder="1"/>
    <xf numFmtId="17" fontId="1" fillId="6" borderId="12" xfId="0" applyNumberFormat="1"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1" xfId="0" applyFont="1" applyFill="1" applyBorder="1" applyAlignment="1">
      <alignment horizontal="center" vertical="center" wrapText="1"/>
    </xf>
    <xf numFmtId="9" fontId="0" fillId="0" borderId="18" xfId="2" applyFont="1" applyBorder="1" applyAlignment="1">
      <alignment horizontal="center" vertical="center"/>
    </xf>
    <xf numFmtId="9" fontId="0" fillId="0" borderId="19" xfId="2" applyFont="1" applyBorder="1" applyAlignment="1">
      <alignment horizontal="center" vertical="center"/>
    </xf>
    <xf numFmtId="9" fontId="0" fillId="0" borderId="22" xfId="2" applyFont="1" applyBorder="1" applyAlignment="1">
      <alignment horizontal="center" vertical="center"/>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27"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0" borderId="13" xfId="0" applyFont="1" applyFill="1" applyBorder="1" applyAlignment="1">
      <alignment horizontal="center" vertical="center" wrapText="1"/>
    </xf>
    <xf numFmtId="0" fontId="0" fillId="0" borderId="14" xfId="0" applyFill="1" applyBorder="1" applyAlignment="1">
      <alignment horizontal="center" vertical="center" wrapText="1"/>
    </xf>
    <xf numFmtId="0" fontId="11" fillId="0" borderId="21" xfId="0" applyFont="1" applyFill="1" applyBorder="1" applyAlignment="1">
      <alignment horizontal="center"/>
    </xf>
    <xf numFmtId="0" fontId="11" fillId="0" borderId="25" xfId="0" applyFont="1" applyFill="1" applyBorder="1" applyAlignment="1">
      <alignment horizontal="center"/>
    </xf>
    <xf numFmtId="0" fontId="14" fillId="0" borderId="33" xfId="0" applyFont="1" applyBorder="1" applyAlignment="1">
      <alignment horizontal="center"/>
    </xf>
    <xf numFmtId="0" fontId="14" fillId="0" borderId="34" xfId="0" applyFont="1" applyBorder="1" applyAlignment="1">
      <alignment horizontal="center"/>
    </xf>
    <xf numFmtId="0" fontId="1" fillId="4" borderId="24"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5" borderId="9" xfId="0" applyFill="1" applyBorder="1" applyAlignment="1">
      <alignment horizontal="left" vertical="center" wrapText="1"/>
    </xf>
    <xf numFmtId="0" fontId="0" fillId="5" borderId="10" xfId="0" applyFill="1" applyBorder="1" applyAlignment="1">
      <alignment horizontal="left" vertical="center"/>
    </xf>
    <xf numFmtId="0" fontId="0" fillId="5" borderId="11" xfId="0" applyFill="1" applyBorder="1" applyAlignment="1">
      <alignment horizontal="left" vertical="center"/>
    </xf>
    <xf numFmtId="0" fontId="2" fillId="0" borderId="16"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5" borderId="9" xfId="0" applyFill="1" applyBorder="1" applyAlignment="1">
      <alignment horizontal="left" vertical="center"/>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10" fontId="6" fillId="3" borderId="2" xfId="2" applyNumberFormat="1" applyFont="1" applyFill="1" applyBorder="1" applyAlignment="1">
      <alignment horizontal="center" vertical="center"/>
    </xf>
    <xf numFmtId="0" fontId="2" fillId="0" borderId="23" xfId="0" applyFont="1" applyBorder="1" applyAlignment="1">
      <alignment horizontal="center"/>
    </xf>
    <xf numFmtId="0" fontId="2" fillId="0" borderId="18" xfId="0" applyFont="1" applyBorder="1" applyAlignment="1">
      <alignment horizontal="center"/>
    </xf>
    <xf numFmtId="9" fontId="0" fillId="0" borderId="8" xfId="2" applyFont="1" applyBorder="1" applyAlignment="1">
      <alignment horizontal="center" vertical="center" wrapText="1"/>
    </xf>
    <xf numFmtId="9" fontId="0" fillId="0" borderId="18" xfId="2" applyFont="1" applyBorder="1" applyAlignment="1">
      <alignment horizontal="center" vertical="center" wrapText="1"/>
    </xf>
    <xf numFmtId="0" fontId="0" fillId="0" borderId="8"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7" xfId="0" applyFont="1" applyBorder="1" applyAlignment="1">
      <alignment horizontal="left"/>
    </xf>
    <xf numFmtId="0" fontId="2" fillId="0" borderId="8" xfId="0" applyFont="1" applyBorder="1" applyAlignment="1">
      <alignment horizontal="left"/>
    </xf>
    <xf numFmtId="0" fontId="2" fillId="0" borderId="16"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13" xfId="0" applyFont="1" applyBorder="1" applyAlignment="1">
      <alignment horizontal="left"/>
    </xf>
    <xf numFmtId="0" fontId="2" fillId="0" borderId="17" xfId="0" applyFont="1" applyBorder="1" applyAlignment="1">
      <alignment horizontal="left"/>
    </xf>
    <xf numFmtId="9" fontId="0" fillId="0" borderId="20" xfId="2" applyFont="1" applyBorder="1" applyAlignment="1">
      <alignment horizontal="center" vertical="center"/>
    </xf>
    <xf numFmtId="0" fontId="9" fillId="2" borderId="0" xfId="0" applyFont="1" applyFill="1" applyBorder="1" applyAlignment="1">
      <alignment horizontal="left"/>
    </xf>
    <xf numFmtId="9" fontId="7" fillId="3" borderId="2"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3" borderId="13" xfId="1" applyNumberFormat="1" applyFont="1" applyFill="1" applyBorder="1" applyAlignment="1">
      <alignment horizontal="center" vertical="center"/>
    </xf>
    <xf numFmtId="0" fontId="6" fillId="3" borderId="15" xfId="1" applyNumberFormat="1" applyFont="1" applyFill="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8" dT="2021-08-24T03:04:18.98" personId="{00000000-0000-0000-0000-000000000000}" id="{7FD3EE65-340E-4255-81EE-9836961ACF43}">
    <text>Cmabiar el nombre de la empresacambiar el nombre de la empresa.</text>
  </threadedComment>
  <threadedComment ref="N8" dT="2021-08-24T03:04:33.52" personId="{00000000-0000-0000-0000-000000000000}" id="{EB1934BA-B8A7-47E9-B73E-D6136DD069B4}">
    <text>Cambiar el nombre de la empresa</text>
  </threadedComment>
  <threadedComment ref="N8" dT="2021-08-24T03:04:52.69" personId="{00000000-0000-0000-0000-000000000000}" id="{5046C286-7E8D-41F3-AF22-A6761D1CE327}" parentId="{EB1934BA-B8A7-47E9-B73E-D6136DD069B4}">
    <text>Urgente</text>
  </threadedComment>
  <threadedComment ref="P8" dT="2021-08-24T03:05:19.04" personId="{00000000-0000-0000-0000-000000000000}" id="{C394C291-B9D9-4264-9532-9CB9CA65F89B}">
    <text>El nombre de su proyecto</text>
  </threadedComment>
  <threadedComment ref="B9" dT="2021-08-24T03:03:24.21" personId="{00000000-0000-0000-0000-000000000000}" id="{DE184AD3-E0CA-4281-8331-381AEF1AEE69}">
    <text>Por favor aqui deben revisar los requisitos funcionales del proyecto uno por uno. y asi porder colocar el nombre de las empresas que van a ingresar como proveedores</text>
  </threadedComment>
  <threadedComment ref="L20" dT="2021-08-24T03:04:18.98" personId="{00000000-0000-0000-0000-000000000000}" id="{7CF4248B-0F3C-4C62-A6A7-D268600420A2}">
    <text>Cmabiar el nombre de la empresacambiar el nombre de la empresa.</text>
  </threadedComment>
  <threadedComment ref="N20" dT="2021-08-24T03:04:33.52" personId="{00000000-0000-0000-0000-000000000000}" id="{E55475E8-B6AE-4340-B48C-24DB28CB3DE5}">
    <text>Cambiar el nombre de la empresa</text>
  </threadedComment>
  <threadedComment ref="N20" dT="2021-08-24T03:04:52.69" personId="{00000000-0000-0000-0000-000000000000}" id="{7D5E470D-1D10-4F14-868E-42FB815ED18A}" parentId="{E55475E8-B6AE-4340-B48C-24DB28CB3DE5}">
    <text>Urgente</text>
  </threadedComment>
  <threadedComment ref="P20" dT="2021-08-24T03:05:19.04" personId="{00000000-0000-0000-0000-000000000000}" id="{FF14EEA2-5559-42AE-8F8C-B537C982205C}">
    <text>El nombre de su proyecto</text>
  </threadedComment>
  <threadedComment ref="R20" dT="2021-08-24T03:09:46.19" personId="{00000000-0000-0000-0000-000000000000}" id="{2D35C5E3-650B-42C2-8C4A-07D663BF7464}">
    <text>Deben analizar las propuestas  que son tres  cual es la mas aceptable. y en cada items de los requisitos colocar si cumple o no cumple.</text>
  </threadedComment>
  <threadedComment ref="L29" dT="2021-08-24T03:04:18.98" personId="{00000000-0000-0000-0000-000000000000}" id="{FFD5E98C-5306-4EFA-BBE5-DE0CF657A0F0}">
    <text>Cmabiar el nombre de la empresacambiar el nombre de la empresa.</text>
  </threadedComment>
  <threadedComment ref="N29" dT="2021-08-24T03:04:33.52" personId="{00000000-0000-0000-0000-000000000000}" id="{6DFFB2B9-8F2F-4606-AAE9-05BC11579391}">
    <text>Cambiar el nombre de la empresa</text>
  </threadedComment>
  <threadedComment ref="N29" dT="2021-08-24T03:04:52.69" personId="{00000000-0000-0000-0000-000000000000}" id="{79ADA043-8A17-4E3A-A883-E46D0BC7E107}" parentId="{6DFFB2B9-8F2F-4606-AAE9-05BC11579391}">
    <text>Urgente</text>
  </threadedComment>
  <threadedComment ref="P29" dT="2021-08-24T03:05:19.04" personId="{00000000-0000-0000-0000-000000000000}" id="{789779EF-F523-4CC7-AD56-71BF4C366D52}">
    <text>El nombre de su proyecto</text>
  </threadedComment>
  <threadedComment ref="L37" dT="2021-08-24T03:04:18.98" personId="{00000000-0000-0000-0000-000000000000}" id="{F9C94DEA-A9C8-4C92-8BDA-6F9BE5F2F418}">
    <text>Cmabiar el nombre de la empresacambiar el nombre de la empresa.</text>
  </threadedComment>
  <threadedComment ref="N37" dT="2021-08-24T03:04:33.52" personId="{00000000-0000-0000-0000-000000000000}" id="{53B71BFC-83A1-489F-A4E5-08C143241433}">
    <text>Cambiar el nombre de la empresa</text>
  </threadedComment>
  <threadedComment ref="N37" dT="2021-08-24T03:04:52.69" personId="{00000000-0000-0000-0000-000000000000}" id="{824E7EB6-415C-4813-9362-608F487D7FC6}" parentId="{53B71BFC-83A1-489F-A4E5-08C143241433}">
    <text>Urgente</text>
  </threadedComment>
  <threadedComment ref="P37" dT="2021-08-24T03:05:19.04" personId="{00000000-0000-0000-0000-000000000000}" id="{1DBA66DC-EEBC-4F65-BDE2-51F5B18F0D62}">
    <text>El nombre de su proyecto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5"/>
  <sheetViews>
    <sheetView tabSelected="1" view="pageBreakPreview" topLeftCell="A14" zoomScale="70" zoomScaleNormal="70" zoomScaleSheetLayoutView="70" workbookViewId="0">
      <selection activeCell="L17" sqref="L17"/>
    </sheetView>
  </sheetViews>
  <sheetFormatPr baseColWidth="10" defaultColWidth="11.44140625" defaultRowHeight="14.4" x14ac:dyDescent="0.3"/>
  <cols>
    <col min="1" max="1" width="3.44140625" style="1" bestFit="1" customWidth="1"/>
    <col min="2" max="4" width="3.44140625" style="1" customWidth="1"/>
    <col min="5" max="5" width="7" style="1" customWidth="1"/>
    <col min="6" max="6" width="3.44140625" style="1" customWidth="1"/>
    <col min="7" max="7" width="30.5546875" style="1" customWidth="1"/>
    <col min="8" max="8" width="9.44140625" style="1" customWidth="1"/>
    <col min="9" max="9" width="11" style="1" customWidth="1"/>
    <col min="10" max="10" width="10.5546875" style="1" customWidth="1"/>
    <col min="11" max="11" width="8.6640625" style="1" customWidth="1"/>
    <col min="12" max="12" width="15.109375" style="1" customWidth="1"/>
    <col min="13" max="13" width="8.6640625" style="1" customWidth="1"/>
    <col min="14" max="14" width="15" style="1" customWidth="1"/>
    <col min="15" max="15" width="15.88671875" style="1" customWidth="1"/>
    <col min="16" max="16" width="15" style="1" customWidth="1"/>
    <col min="17" max="17" width="9.33203125" style="1" customWidth="1"/>
    <col min="18" max="18" width="67.109375" style="1" customWidth="1"/>
    <col min="19" max="16384" width="11.44140625" style="1"/>
  </cols>
  <sheetData>
    <row r="1" spans="1:19" ht="42" customHeight="1" x14ac:dyDescent="0.4">
      <c r="A1" s="50"/>
      <c r="B1" s="51"/>
      <c r="C1" s="51"/>
      <c r="D1" s="51"/>
      <c r="E1" s="51"/>
      <c r="F1" s="51"/>
      <c r="G1" s="52"/>
      <c r="H1" s="58" t="s">
        <v>15</v>
      </c>
      <c r="I1" s="59"/>
      <c r="J1" s="59"/>
      <c r="K1" s="59"/>
      <c r="L1" s="59"/>
      <c r="M1" s="59"/>
      <c r="N1" s="59"/>
      <c r="O1" s="59"/>
      <c r="P1" s="59"/>
      <c r="Q1" s="59"/>
      <c r="R1" s="10" t="s">
        <v>13</v>
      </c>
    </row>
    <row r="2" spans="1:19" ht="34.5" customHeight="1" thickBot="1" x14ac:dyDescent="0.35">
      <c r="A2" s="53"/>
      <c r="B2" s="54"/>
      <c r="C2" s="54"/>
      <c r="D2" s="54"/>
      <c r="E2" s="54"/>
      <c r="F2" s="54"/>
      <c r="G2" s="55"/>
      <c r="H2" s="56" t="s">
        <v>18</v>
      </c>
      <c r="I2" s="57"/>
      <c r="J2" s="57"/>
      <c r="K2" s="57"/>
      <c r="L2" s="57"/>
      <c r="M2" s="57"/>
      <c r="N2" s="57"/>
      <c r="O2" s="57"/>
      <c r="P2" s="57"/>
      <c r="Q2" s="57"/>
      <c r="R2" s="11" t="s">
        <v>19</v>
      </c>
    </row>
    <row r="3" spans="1:19" s="12" customFormat="1" ht="24.75" customHeight="1" thickBot="1" x14ac:dyDescent="0.35">
      <c r="A3" s="13" t="s">
        <v>14</v>
      </c>
      <c r="B3" s="14"/>
      <c r="C3" s="14"/>
      <c r="D3" s="14"/>
      <c r="E3" s="14"/>
      <c r="F3" s="14"/>
      <c r="G3" s="60" t="s">
        <v>48</v>
      </c>
      <c r="H3" s="60"/>
      <c r="I3" s="60"/>
      <c r="J3" s="60"/>
      <c r="K3" s="60"/>
      <c r="L3" s="60"/>
      <c r="M3" s="60"/>
      <c r="N3" s="60"/>
      <c r="O3" s="60" t="s">
        <v>21</v>
      </c>
      <c r="P3" s="60"/>
      <c r="Q3" s="60"/>
      <c r="R3" s="61"/>
    </row>
    <row r="4" spans="1:19" s="2" customFormat="1" ht="15" customHeight="1" x14ac:dyDescent="0.3">
      <c r="A4" s="62" t="s">
        <v>4</v>
      </c>
      <c r="B4" s="63"/>
      <c r="C4" s="63"/>
      <c r="D4" s="63"/>
      <c r="E4" s="63"/>
      <c r="F4" s="63"/>
      <c r="G4" s="63"/>
      <c r="H4" s="63"/>
      <c r="I4" s="63"/>
      <c r="J4" s="63"/>
      <c r="K4" s="63"/>
      <c r="L4" s="63"/>
      <c r="M4" s="63"/>
      <c r="N4" s="63"/>
      <c r="O4" s="63"/>
      <c r="P4" s="63"/>
      <c r="Q4" s="63"/>
      <c r="R4" s="64"/>
    </row>
    <row r="5" spans="1:19" x14ac:dyDescent="0.3">
      <c r="A5" s="90"/>
      <c r="B5" s="91"/>
      <c r="C5" s="91"/>
      <c r="D5" s="91"/>
      <c r="E5" s="91"/>
      <c r="F5" s="91"/>
      <c r="G5" s="91"/>
      <c r="H5" s="91"/>
      <c r="I5" s="91"/>
      <c r="J5" s="91"/>
      <c r="K5" s="91"/>
      <c r="L5" s="91"/>
      <c r="M5" s="91"/>
      <c r="N5" s="91"/>
      <c r="O5" s="91"/>
      <c r="P5" s="91"/>
      <c r="Q5" s="91"/>
      <c r="R5" s="6" t="s">
        <v>74</v>
      </c>
    </row>
    <row r="6" spans="1:19" ht="15" thickBot="1" x14ac:dyDescent="0.35">
      <c r="A6" s="92" t="s">
        <v>76</v>
      </c>
      <c r="B6" s="93"/>
      <c r="C6" s="93"/>
      <c r="D6" s="93"/>
      <c r="E6" s="93"/>
      <c r="F6" s="93"/>
      <c r="G6" s="93"/>
      <c r="H6" s="93"/>
      <c r="I6" s="93"/>
      <c r="J6" s="93"/>
      <c r="K6" s="93"/>
      <c r="L6" s="94"/>
      <c r="M6" s="95" t="s">
        <v>75</v>
      </c>
      <c r="N6" s="93"/>
      <c r="O6" s="93"/>
      <c r="P6" s="93"/>
      <c r="Q6" s="93"/>
      <c r="R6" s="96"/>
    </row>
    <row r="7" spans="1:19" ht="18" x14ac:dyDescent="0.3">
      <c r="A7" s="65" t="s">
        <v>5</v>
      </c>
      <c r="B7" s="66"/>
      <c r="C7" s="66"/>
      <c r="D7" s="66"/>
      <c r="E7" s="66"/>
      <c r="F7" s="66"/>
      <c r="G7" s="66"/>
      <c r="H7" s="66"/>
      <c r="I7" s="66"/>
      <c r="J7" s="66"/>
      <c r="K7" s="66"/>
      <c r="L7" s="66"/>
      <c r="M7" s="66"/>
      <c r="N7" s="67"/>
      <c r="O7" s="67"/>
      <c r="P7" s="67"/>
      <c r="Q7" s="67"/>
      <c r="R7" s="68"/>
    </row>
    <row r="8" spans="1:19" s="2" customFormat="1" ht="30" customHeight="1" x14ac:dyDescent="0.3">
      <c r="A8" s="48" t="s">
        <v>1</v>
      </c>
      <c r="B8" s="49"/>
      <c r="C8" s="49"/>
      <c r="D8" s="49"/>
      <c r="E8" s="49"/>
      <c r="F8" s="49"/>
      <c r="G8" s="49"/>
      <c r="H8" s="8" t="s">
        <v>10</v>
      </c>
      <c r="I8" s="8" t="s">
        <v>50</v>
      </c>
      <c r="J8" s="43" t="s">
        <v>45</v>
      </c>
      <c r="K8" s="44"/>
      <c r="L8" s="43" t="s">
        <v>44</v>
      </c>
      <c r="M8" s="44"/>
      <c r="N8" s="43" t="s">
        <v>46</v>
      </c>
      <c r="O8" s="44"/>
      <c r="P8" s="43" t="s">
        <v>47</v>
      </c>
      <c r="Q8" s="44"/>
      <c r="R8" s="7" t="s">
        <v>0</v>
      </c>
    </row>
    <row r="9" spans="1:19" ht="92.25" customHeight="1" x14ac:dyDescent="0.3">
      <c r="A9" s="21">
        <v>1</v>
      </c>
      <c r="B9" s="78" t="s">
        <v>16</v>
      </c>
      <c r="C9" s="73"/>
      <c r="D9" s="73"/>
      <c r="E9" s="73"/>
      <c r="F9" s="73"/>
      <c r="G9" s="74"/>
      <c r="H9" s="45">
        <v>0.4</v>
      </c>
      <c r="I9" s="15">
        <v>0.1</v>
      </c>
      <c r="J9" s="16">
        <v>4</v>
      </c>
      <c r="K9" s="17">
        <v>0.08</v>
      </c>
      <c r="L9" s="16">
        <v>1</v>
      </c>
      <c r="M9" s="17">
        <v>0.01</v>
      </c>
      <c r="N9" s="16">
        <v>2</v>
      </c>
      <c r="O9" s="17">
        <v>0.03</v>
      </c>
      <c r="P9" s="16">
        <v>3</v>
      </c>
      <c r="Q9" s="17">
        <v>0.05</v>
      </c>
      <c r="R9" s="34" t="s">
        <v>57</v>
      </c>
      <c r="S9" s="1" t="s">
        <v>20</v>
      </c>
    </row>
    <row r="10" spans="1:19" ht="82.5" customHeight="1" x14ac:dyDescent="0.3">
      <c r="A10" s="21">
        <v>2</v>
      </c>
      <c r="B10" s="78" t="s">
        <v>32</v>
      </c>
      <c r="C10" s="73"/>
      <c r="D10" s="73"/>
      <c r="E10" s="73"/>
      <c r="F10" s="73"/>
      <c r="G10" s="74"/>
      <c r="H10" s="46"/>
      <c r="I10" s="15">
        <v>0.12</v>
      </c>
      <c r="J10" s="16">
        <v>4</v>
      </c>
      <c r="K10" s="17">
        <v>0.1</v>
      </c>
      <c r="L10" s="16">
        <v>2</v>
      </c>
      <c r="M10" s="17">
        <v>0.05</v>
      </c>
      <c r="N10" s="16">
        <v>1</v>
      </c>
      <c r="O10" s="17">
        <v>0.02</v>
      </c>
      <c r="P10" s="16">
        <v>1</v>
      </c>
      <c r="Q10" s="17">
        <v>0.03</v>
      </c>
      <c r="R10" s="34" t="s">
        <v>58</v>
      </c>
    </row>
    <row r="11" spans="1:19" ht="76.5" customHeight="1" x14ac:dyDescent="0.3">
      <c r="A11" s="21">
        <v>3</v>
      </c>
      <c r="B11" s="78" t="s">
        <v>33</v>
      </c>
      <c r="C11" s="73"/>
      <c r="D11" s="73"/>
      <c r="E11" s="73"/>
      <c r="F11" s="73"/>
      <c r="G11" s="74"/>
      <c r="H11" s="46"/>
      <c r="I11" s="15">
        <v>0.1</v>
      </c>
      <c r="J11" s="16">
        <v>5</v>
      </c>
      <c r="K11" s="17">
        <v>0.1</v>
      </c>
      <c r="L11" s="16">
        <v>2</v>
      </c>
      <c r="M11" s="17">
        <v>0.06</v>
      </c>
      <c r="N11" s="16">
        <v>3</v>
      </c>
      <c r="O11" s="17">
        <v>7.0000000000000007E-2</v>
      </c>
      <c r="P11" s="16">
        <v>1</v>
      </c>
      <c r="Q11" s="17">
        <v>0.02</v>
      </c>
      <c r="R11" s="34" t="s">
        <v>59</v>
      </c>
    </row>
    <row r="12" spans="1:19" ht="51.75" customHeight="1" x14ac:dyDescent="0.3">
      <c r="A12" s="21">
        <v>4</v>
      </c>
      <c r="B12" s="78" t="s">
        <v>34</v>
      </c>
      <c r="C12" s="73"/>
      <c r="D12" s="73"/>
      <c r="E12" s="73"/>
      <c r="F12" s="73"/>
      <c r="G12" s="74"/>
      <c r="H12" s="46"/>
      <c r="I12" s="15">
        <v>0.12</v>
      </c>
      <c r="J12" s="16">
        <v>4</v>
      </c>
      <c r="K12" s="17">
        <v>0.1</v>
      </c>
      <c r="L12" s="16">
        <v>2</v>
      </c>
      <c r="M12" s="17">
        <v>0.05</v>
      </c>
      <c r="N12" s="16">
        <v>2</v>
      </c>
      <c r="O12" s="17">
        <v>0.06</v>
      </c>
      <c r="P12" s="16">
        <v>3</v>
      </c>
      <c r="Q12" s="17">
        <v>0.08</v>
      </c>
      <c r="R12" s="34" t="s">
        <v>60</v>
      </c>
    </row>
    <row r="13" spans="1:19" ht="117" customHeight="1" x14ac:dyDescent="0.3">
      <c r="A13" s="21">
        <v>5</v>
      </c>
      <c r="B13" s="78" t="s">
        <v>35</v>
      </c>
      <c r="C13" s="73"/>
      <c r="D13" s="73"/>
      <c r="E13" s="73"/>
      <c r="F13" s="73"/>
      <c r="G13" s="74"/>
      <c r="H13" s="46"/>
      <c r="I13" s="15">
        <v>0.12</v>
      </c>
      <c r="J13" s="16">
        <v>4</v>
      </c>
      <c r="K13" s="17">
        <v>0.09</v>
      </c>
      <c r="L13" s="16">
        <v>4</v>
      </c>
      <c r="M13" s="17">
        <v>7.0000000000000007E-2</v>
      </c>
      <c r="N13" s="16">
        <v>1</v>
      </c>
      <c r="O13" s="17">
        <v>0.04</v>
      </c>
      <c r="P13" s="16">
        <v>1</v>
      </c>
      <c r="Q13" s="17">
        <v>0.01</v>
      </c>
      <c r="R13" s="34" t="s">
        <v>61</v>
      </c>
    </row>
    <row r="14" spans="1:19" ht="61.5" customHeight="1" x14ac:dyDescent="0.3">
      <c r="A14" s="21">
        <v>6</v>
      </c>
      <c r="B14" s="72" t="s">
        <v>31</v>
      </c>
      <c r="C14" s="73"/>
      <c r="D14" s="73"/>
      <c r="E14" s="73"/>
      <c r="F14" s="73"/>
      <c r="G14" s="74"/>
      <c r="H14" s="46"/>
      <c r="I14" s="15">
        <v>0.15</v>
      </c>
      <c r="J14" s="16">
        <v>4</v>
      </c>
      <c r="K14" s="17">
        <v>0.13</v>
      </c>
      <c r="L14" s="16">
        <v>2</v>
      </c>
      <c r="M14" s="17">
        <v>0.09</v>
      </c>
      <c r="N14" s="16">
        <v>1</v>
      </c>
      <c r="O14" s="17">
        <v>0.02</v>
      </c>
      <c r="P14" s="16">
        <v>1</v>
      </c>
      <c r="Q14" s="17">
        <v>0.03</v>
      </c>
      <c r="R14" s="34" t="s">
        <v>62</v>
      </c>
    </row>
    <row r="15" spans="1:19" ht="78" customHeight="1" x14ac:dyDescent="0.3">
      <c r="A15" s="21">
        <v>7</v>
      </c>
      <c r="B15" s="72" t="s">
        <v>36</v>
      </c>
      <c r="C15" s="73"/>
      <c r="D15" s="73"/>
      <c r="E15" s="73"/>
      <c r="F15" s="73"/>
      <c r="G15" s="74"/>
      <c r="H15" s="46"/>
      <c r="I15" s="15">
        <v>0.09</v>
      </c>
      <c r="J15" s="16">
        <v>5</v>
      </c>
      <c r="K15" s="17">
        <v>0.09</v>
      </c>
      <c r="L15" s="16">
        <v>1</v>
      </c>
      <c r="M15" s="17">
        <v>0.03</v>
      </c>
      <c r="N15" s="16">
        <v>2</v>
      </c>
      <c r="O15" s="17">
        <v>0.03</v>
      </c>
      <c r="P15" s="16">
        <v>1</v>
      </c>
      <c r="Q15" s="17">
        <v>0.02</v>
      </c>
      <c r="R15" s="34" t="s">
        <v>63</v>
      </c>
    </row>
    <row r="16" spans="1:19" ht="61.5" customHeight="1" x14ac:dyDescent="0.3">
      <c r="A16" s="21">
        <v>8</v>
      </c>
      <c r="B16" s="72" t="s">
        <v>37</v>
      </c>
      <c r="C16" s="73"/>
      <c r="D16" s="73"/>
      <c r="E16" s="73"/>
      <c r="F16" s="73"/>
      <c r="G16" s="74"/>
      <c r="H16" s="46"/>
      <c r="I16" s="15">
        <v>0.1</v>
      </c>
      <c r="J16" s="16">
        <v>4</v>
      </c>
      <c r="K16" s="17">
        <v>0.08</v>
      </c>
      <c r="L16" s="16">
        <v>3</v>
      </c>
      <c r="M16" s="17">
        <v>0.04</v>
      </c>
      <c r="N16" s="16">
        <v>2</v>
      </c>
      <c r="O16" s="17">
        <v>0.04</v>
      </c>
      <c r="P16" s="16">
        <v>1</v>
      </c>
      <c r="Q16" s="17">
        <v>0.02</v>
      </c>
      <c r="R16" s="34" t="s">
        <v>64</v>
      </c>
    </row>
    <row r="17" spans="1:18" ht="95.25" customHeight="1" x14ac:dyDescent="0.3">
      <c r="A17" s="21">
        <v>9</v>
      </c>
      <c r="B17" s="72" t="s">
        <v>38</v>
      </c>
      <c r="C17" s="73"/>
      <c r="D17" s="73"/>
      <c r="E17" s="73"/>
      <c r="F17" s="73"/>
      <c r="G17" s="74"/>
      <c r="H17" s="46"/>
      <c r="I17" s="15">
        <v>0.1</v>
      </c>
      <c r="J17" s="16">
        <v>5</v>
      </c>
      <c r="K17" s="17">
        <v>0.18</v>
      </c>
      <c r="L17" s="16">
        <v>2</v>
      </c>
      <c r="M17" s="17">
        <v>0.12</v>
      </c>
      <c r="N17" s="16">
        <v>3</v>
      </c>
      <c r="O17" s="17">
        <v>7.0000000000000007E-2</v>
      </c>
      <c r="P17" s="16">
        <v>4</v>
      </c>
      <c r="Q17" s="17">
        <v>0.09</v>
      </c>
      <c r="R17" s="34" t="s">
        <v>65</v>
      </c>
    </row>
    <row r="18" spans="1:18" ht="15" thickBot="1" x14ac:dyDescent="0.35">
      <c r="A18" s="75" t="s">
        <v>3</v>
      </c>
      <c r="B18" s="76"/>
      <c r="C18" s="76"/>
      <c r="D18" s="76"/>
      <c r="E18" s="76"/>
      <c r="F18" s="76"/>
      <c r="G18" s="77"/>
      <c r="H18" s="47"/>
      <c r="I18" s="18">
        <f>+SUM(I9:I17)</f>
        <v>1</v>
      </c>
      <c r="J18" s="19">
        <f>+SUM(J9:J17)</f>
        <v>39</v>
      </c>
      <c r="K18" s="20">
        <f>SUM(K9:K17)</f>
        <v>0.95</v>
      </c>
      <c r="L18" s="19">
        <f>+SUM(L9:L17)</f>
        <v>19</v>
      </c>
      <c r="M18" s="20">
        <f>SUM(M9:M17)</f>
        <v>0.52</v>
      </c>
      <c r="N18" s="19">
        <f>+SUM(N9:N17)</f>
        <v>17</v>
      </c>
      <c r="O18" s="20">
        <f>SUM(O9:O17)</f>
        <v>0.38</v>
      </c>
      <c r="P18" s="19">
        <f>+SUM(P9:P17)</f>
        <v>16</v>
      </c>
      <c r="Q18" s="20">
        <f>SUM(Q9:Q17)</f>
        <v>0.35</v>
      </c>
      <c r="R18" s="23"/>
    </row>
    <row r="19" spans="1:18" ht="15" customHeight="1" x14ac:dyDescent="0.3">
      <c r="A19" s="65" t="s">
        <v>6</v>
      </c>
      <c r="B19" s="66"/>
      <c r="C19" s="66"/>
      <c r="D19" s="66"/>
      <c r="E19" s="66"/>
      <c r="F19" s="66"/>
      <c r="G19" s="66"/>
      <c r="H19" s="66"/>
      <c r="I19" s="66"/>
      <c r="J19" s="66"/>
      <c r="K19" s="66"/>
      <c r="L19" s="66"/>
      <c r="M19" s="66"/>
      <c r="N19" s="67"/>
      <c r="O19" s="67"/>
      <c r="P19" s="67"/>
      <c r="Q19" s="67"/>
      <c r="R19" s="68"/>
    </row>
    <row r="20" spans="1:18" s="2" customFormat="1" ht="30" customHeight="1" x14ac:dyDescent="0.3">
      <c r="A20" s="48" t="s">
        <v>1</v>
      </c>
      <c r="B20" s="49"/>
      <c r="C20" s="49"/>
      <c r="D20" s="49"/>
      <c r="E20" s="49"/>
      <c r="F20" s="49"/>
      <c r="G20" s="49"/>
      <c r="H20" s="8" t="s">
        <v>10</v>
      </c>
      <c r="I20" s="8" t="s">
        <v>2</v>
      </c>
      <c r="J20" s="79" t="s">
        <v>45</v>
      </c>
      <c r="K20" s="80"/>
      <c r="L20" s="43" t="s">
        <v>44</v>
      </c>
      <c r="M20" s="44"/>
      <c r="N20" s="43" t="s">
        <v>46</v>
      </c>
      <c r="O20" s="44"/>
      <c r="P20" s="43" t="s">
        <v>47</v>
      </c>
      <c r="Q20" s="44"/>
      <c r="R20" s="42" t="s">
        <v>0</v>
      </c>
    </row>
    <row r="21" spans="1:18" ht="65.25" customHeight="1" x14ac:dyDescent="0.3">
      <c r="A21" s="21">
        <v>1</v>
      </c>
      <c r="B21" s="69" t="s">
        <v>39</v>
      </c>
      <c r="C21" s="70"/>
      <c r="D21" s="70"/>
      <c r="E21" s="70"/>
      <c r="F21" s="70"/>
      <c r="G21" s="71"/>
      <c r="H21" s="45">
        <v>0.3</v>
      </c>
      <c r="I21" s="17">
        <v>0.15</v>
      </c>
      <c r="J21" s="16">
        <v>5</v>
      </c>
      <c r="K21" s="17">
        <v>0.21</v>
      </c>
      <c r="L21" s="16">
        <v>4</v>
      </c>
      <c r="M21" s="17">
        <v>0.14000000000000001</v>
      </c>
      <c r="N21" s="16">
        <v>3</v>
      </c>
      <c r="O21" s="17">
        <v>0.1</v>
      </c>
      <c r="P21" s="16">
        <v>5</v>
      </c>
      <c r="Q21" s="17">
        <v>0.17</v>
      </c>
      <c r="R21" s="34" t="s">
        <v>66</v>
      </c>
    </row>
    <row r="22" spans="1:18" ht="49.5" customHeight="1" x14ac:dyDescent="0.3">
      <c r="A22" s="21">
        <v>2</v>
      </c>
      <c r="B22" s="69" t="s">
        <v>40</v>
      </c>
      <c r="C22" s="70"/>
      <c r="D22" s="70"/>
      <c r="E22" s="70"/>
      <c r="F22" s="70"/>
      <c r="G22" s="71"/>
      <c r="H22" s="46"/>
      <c r="I22" s="17">
        <v>0.15</v>
      </c>
      <c r="J22" s="16">
        <v>4</v>
      </c>
      <c r="K22" s="17">
        <v>0.11</v>
      </c>
      <c r="L22" s="16">
        <v>3</v>
      </c>
      <c r="M22" s="17">
        <v>0.03</v>
      </c>
      <c r="N22" s="16">
        <v>2</v>
      </c>
      <c r="O22" s="17">
        <v>0.05</v>
      </c>
      <c r="P22" s="16">
        <v>2</v>
      </c>
      <c r="Q22" s="17">
        <v>0.06</v>
      </c>
      <c r="R22" s="34" t="s">
        <v>67</v>
      </c>
    </row>
    <row r="23" spans="1:18" ht="60.75" customHeight="1" x14ac:dyDescent="0.3">
      <c r="A23" s="21">
        <v>3</v>
      </c>
      <c r="B23" s="69" t="s">
        <v>41</v>
      </c>
      <c r="C23" s="70"/>
      <c r="D23" s="70"/>
      <c r="E23" s="70"/>
      <c r="F23" s="70"/>
      <c r="G23" s="71"/>
      <c r="H23" s="46"/>
      <c r="I23" s="17">
        <v>0.15</v>
      </c>
      <c r="J23" s="16">
        <v>4</v>
      </c>
      <c r="K23" s="17">
        <v>0.13</v>
      </c>
      <c r="L23" s="16">
        <v>4</v>
      </c>
      <c r="M23" s="17">
        <v>0.1</v>
      </c>
      <c r="N23" s="16">
        <v>1</v>
      </c>
      <c r="O23" s="17">
        <v>0.04</v>
      </c>
      <c r="P23" s="16">
        <v>2</v>
      </c>
      <c r="Q23" s="17">
        <v>0.08</v>
      </c>
      <c r="R23" s="34" t="s">
        <v>68</v>
      </c>
    </row>
    <row r="24" spans="1:18" ht="60" customHeight="1" x14ac:dyDescent="0.3">
      <c r="A24" s="21">
        <v>4</v>
      </c>
      <c r="B24" s="69" t="s">
        <v>42</v>
      </c>
      <c r="C24" s="70"/>
      <c r="D24" s="70"/>
      <c r="E24" s="70"/>
      <c r="F24" s="70"/>
      <c r="G24" s="71"/>
      <c r="H24" s="46"/>
      <c r="I24" s="15">
        <v>0.2</v>
      </c>
      <c r="J24" s="16">
        <v>4</v>
      </c>
      <c r="K24" s="17">
        <v>0.11</v>
      </c>
      <c r="L24" s="16">
        <v>2</v>
      </c>
      <c r="M24" s="17">
        <v>0.09</v>
      </c>
      <c r="N24" s="16">
        <v>1</v>
      </c>
      <c r="O24" s="17">
        <v>0.03</v>
      </c>
      <c r="P24" s="16">
        <v>2</v>
      </c>
      <c r="Q24" s="17">
        <v>0.09</v>
      </c>
      <c r="R24" s="28" t="s">
        <v>69</v>
      </c>
    </row>
    <row r="25" spans="1:18" ht="79.5" customHeight="1" x14ac:dyDescent="0.3">
      <c r="A25" s="21">
        <v>5</v>
      </c>
      <c r="B25" s="69" t="s">
        <v>49</v>
      </c>
      <c r="C25" s="70"/>
      <c r="D25" s="70"/>
      <c r="E25" s="70"/>
      <c r="F25" s="70"/>
      <c r="G25" s="71"/>
      <c r="H25" s="46"/>
      <c r="I25" s="17">
        <v>0.2</v>
      </c>
      <c r="J25" s="16">
        <v>5</v>
      </c>
      <c r="K25" s="17">
        <v>0.18</v>
      </c>
      <c r="L25" s="16">
        <v>3</v>
      </c>
      <c r="M25" s="17">
        <v>0.14000000000000001</v>
      </c>
      <c r="N25" s="16">
        <v>2</v>
      </c>
      <c r="O25" s="17">
        <v>0.09</v>
      </c>
      <c r="P25" s="16">
        <v>4</v>
      </c>
      <c r="Q25" s="17">
        <v>0.15</v>
      </c>
      <c r="R25" s="34" t="s">
        <v>70</v>
      </c>
    </row>
    <row r="26" spans="1:18" ht="61.5" customHeight="1" x14ac:dyDescent="0.3">
      <c r="A26" s="21">
        <v>6</v>
      </c>
      <c r="B26" s="69" t="s">
        <v>43</v>
      </c>
      <c r="C26" s="70"/>
      <c r="D26" s="70"/>
      <c r="E26" s="70"/>
      <c r="F26" s="70"/>
      <c r="G26" s="71"/>
      <c r="H26" s="46"/>
      <c r="I26" s="17">
        <v>0.15</v>
      </c>
      <c r="J26" s="16">
        <v>5</v>
      </c>
      <c r="K26" s="17">
        <v>0.17</v>
      </c>
      <c r="L26" s="16">
        <v>4</v>
      </c>
      <c r="M26" s="17">
        <v>0.1</v>
      </c>
      <c r="N26" s="16">
        <v>2</v>
      </c>
      <c r="O26" s="17">
        <v>0.06</v>
      </c>
      <c r="P26" s="16">
        <v>2</v>
      </c>
      <c r="Q26" s="17">
        <v>0.09</v>
      </c>
      <c r="R26" s="34" t="s">
        <v>71</v>
      </c>
    </row>
    <row r="27" spans="1:18" ht="15" thickBot="1" x14ac:dyDescent="0.35">
      <c r="A27" s="75" t="s">
        <v>3</v>
      </c>
      <c r="B27" s="76"/>
      <c r="C27" s="76"/>
      <c r="D27" s="76"/>
      <c r="E27" s="76"/>
      <c r="F27" s="76"/>
      <c r="G27" s="77"/>
      <c r="H27" s="97"/>
      <c r="I27" s="25">
        <f>+SUM(I21:I26)</f>
        <v>0.99999999999999989</v>
      </c>
      <c r="J27" s="26">
        <f>+SUM(J21:J26)</f>
        <v>27</v>
      </c>
      <c r="K27" s="27">
        <f>SUM(K21:K26)</f>
        <v>0.91</v>
      </c>
      <c r="L27" s="26">
        <f>+SUM(L21:L26)</f>
        <v>20</v>
      </c>
      <c r="M27" s="27">
        <f>SUM(M21:M26)</f>
        <v>0.6</v>
      </c>
      <c r="N27" s="26">
        <f>+SUM(N21:N26)</f>
        <v>11</v>
      </c>
      <c r="O27" s="27">
        <f>SUM(O21:O26)</f>
        <v>0.37000000000000005</v>
      </c>
      <c r="P27" s="26">
        <f>+SUM(P21:P26)</f>
        <v>17</v>
      </c>
      <c r="Q27" s="27">
        <f>SUM(Q21:Q26)</f>
        <v>0.64</v>
      </c>
      <c r="R27" s="22"/>
    </row>
    <row r="28" spans="1:18" ht="15" customHeight="1" x14ac:dyDescent="0.3">
      <c r="A28" s="65" t="s">
        <v>7</v>
      </c>
      <c r="B28" s="66"/>
      <c r="C28" s="66"/>
      <c r="D28" s="66"/>
      <c r="E28" s="66"/>
      <c r="F28" s="66"/>
      <c r="G28" s="66"/>
      <c r="H28" s="66"/>
      <c r="I28" s="66"/>
      <c r="J28" s="66"/>
      <c r="K28" s="66"/>
      <c r="L28" s="66"/>
      <c r="M28" s="66"/>
      <c r="N28" s="67"/>
      <c r="O28" s="67"/>
      <c r="P28" s="67"/>
      <c r="Q28" s="67"/>
      <c r="R28" s="68"/>
    </row>
    <row r="29" spans="1:18" s="2" customFormat="1" ht="30" customHeight="1" x14ac:dyDescent="0.3">
      <c r="A29" s="48" t="s">
        <v>1</v>
      </c>
      <c r="B29" s="49"/>
      <c r="C29" s="49"/>
      <c r="D29" s="49"/>
      <c r="E29" s="49"/>
      <c r="F29" s="49"/>
      <c r="G29" s="49"/>
      <c r="H29" s="8" t="s">
        <v>10</v>
      </c>
      <c r="I29" s="8" t="s">
        <v>2</v>
      </c>
      <c r="J29" s="79" t="s">
        <v>45</v>
      </c>
      <c r="K29" s="80"/>
      <c r="L29" s="43" t="s">
        <v>44</v>
      </c>
      <c r="M29" s="44"/>
      <c r="N29" s="43" t="s">
        <v>46</v>
      </c>
      <c r="O29" s="44"/>
      <c r="P29" s="43" t="s">
        <v>47</v>
      </c>
      <c r="Q29" s="44"/>
      <c r="R29" s="7" t="s">
        <v>0</v>
      </c>
    </row>
    <row r="30" spans="1:18" s="31" customFormat="1" ht="43.95" customHeight="1" x14ac:dyDescent="0.3">
      <c r="A30" s="32">
        <v>1</v>
      </c>
      <c r="B30" s="87" t="s">
        <v>22</v>
      </c>
      <c r="C30" s="88"/>
      <c r="D30" s="88"/>
      <c r="E30" s="88"/>
      <c r="F30" s="88"/>
      <c r="G30" s="89"/>
      <c r="H30" s="45">
        <v>0.15</v>
      </c>
      <c r="I30" s="29">
        <v>0.2</v>
      </c>
      <c r="J30" s="30">
        <v>5</v>
      </c>
      <c r="K30" s="29">
        <v>0.3</v>
      </c>
      <c r="L30" s="30">
        <v>3</v>
      </c>
      <c r="M30" s="29">
        <v>0.15</v>
      </c>
      <c r="N30" s="30">
        <v>2</v>
      </c>
      <c r="O30" s="29">
        <v>0.11</v>
      </c>
      <c r="P30" s="30">
        <v>2</v>
      </c>
      <c r="Q30" s="29">
        <v>0.1</v>
      </c>
      <c r="R30" s="28" t="s">
        <v>51</v>
      </c>
    </row>
    <row r="31" spans="1:18" ht="46.5" customHeight="1" x14ac:dyDescent="0.3">
      <c r="A31" s="21">
        <v>2</v>
      </c>
      <c r="B31" s="69" t="s">
        <v>23</v>
      </c>
      <c r="C31" s="70"/>
      <c r="D31" s="70"/>
      <c r="E31" s="70"/>
      <c r="F31" s="70"/>
      <c r="G31" s="71"/>
      <c r="H31" s="46"/>
      <c r="I31" s="17">
        <v>0.2</v>
      </c>
      <c r="J31" s="16">
        <v>5</v>
      </c>
      <c r="K31" s="17">
        <v>0.2</v>
      </c>
      <c r="L31" s="16">
        <v>2</v>
      </c>
      <c r="M31" s="17">
        <v>0.1</v>
      </c>
      <c r="N31" s="16">
        <v>2</v>
      </c>
      <c r="O31" s="17">
        <v>0.12</v>
      </c>
      <c r="P31" s="16">
        <v>5</v>
      </c>
      <c r="Q31" s="17">
        <v>0.3</v>
      </c>
      <c r="R31" s="33" t="s">
        <v>52</v>
      </c>
    </row>
    <row r="32" spans="1:18" ht="45.75" customHeight="1" x14ac:dyDescent="0.3">
      <c r="A32" s="21">
        <v>3</v>
      </c>
      <c r="B32" s="69" t="s">
        <v>24</v>
      </c>
      <c r="C32" s="70"/>
      <c r="D32" s="70"/>
      <c r="E32" s="70"/>
      <c r="F32" s="70"/>
      <c r="G32" s="71"/>
      <c r="H32" s="46"/>
      <c r="I32" s="17">
        <v>0.2</v>
      </c>
      <c r="J32" s="16">
        <v>3</v>
      </c>
      <c r="K32" s="17">
        <v>0.12</v>
      </c>
      <c r="L32" s="16">
        <v>2</v>
      </c>
      <c r="M32" s="17">
        <v>0.12</v>
      </c>
      <c r="N32" s="16">
        <v>1</v>
      </c>
      <c r="O32" s="17">
        <v>0.05</v>
      </c>
      <c r="P32" s="16">
        <v>1</v>
      </c>
      <c r="Q32" s="17">
        <v>0.03</v>
      </c>
      <c r="R32" s="28" t="s">
        <v>53</v>
      </c>
    </row>
    <row r="33" spans="1:18" ht="61.5" customHeight="1" x14ac:dyDescent="0.3">
      <c r="A33" s="21">
        <v>4</v>
      </c>
      <c r="B33" s="69" t="s">
        <v>25</v>
      </c>
      <c r="C33" s="70"/>
      <c r="D33" s="70"/>
      <c r="E33" s="70"/>
      <c r="F33" s="70"/>
      <c r="G33" s="71"/>
      <c r="H33" s="46"/>
      <c r="I33" s="17">
        <v>0.2</v>
      </c>
      <c r="J33" s="16">
        <v>2</v>
      </c>
      <c r="K33" s="17">
        <v>0.1</v>
      </c>
      <c r="L33" s="16">
        <v>1</v>
      </c>
      <c r="M33" s="17">
        <v>0.06</v>
      </c>
      <c r="N33" s="16">
        <v>2</v>
      </c>
      <c r="O33" s="17">
        <v>0.09</v>
      </c>
      <c r="P33" s="16">
        <v>1</v>
      </c>
      <c r="Q33" s="17">
        <v>0.01</v>
      </c>
      <c r="R33" s="28" t="s">
        <v>72</v>
      </c>
    </row>
    <row r="34" spans="1:18" ht="35.25" customHeight="1" x14ac:dyDescent="0.3">
      <c r="A34" s="21">
        <v>5</v>
      </c>
      <c r="B34" s="69" t="s">
        <v>26</v>
      </c>
      <c r="C34" s="70"/>
      <c r="D34" s="70"/>
      <c r="E34" s="70"/>
      <c r="F34" s="70"/>
      <c r="G34" s="71"/>
      <c r="H34" s="46"/>
      <c r="I34" s="17">
        <v>0.2</v>
      </c>
      <c r="J34" s="16">
        <v>5</v>
      </c>
      <c r="K34" s="17">
        <v>0.28000000000000003</v>
      </c>
      <c r="L34" s="16">
        <v>5</v>
      </c>
      <c r="M34" s="17">
        <v>0.21</v>
      </c>
      <c r="N34" s="16">
        <v>1</v>
      </c>
      <c r="O34" s="17">
        <v>0.04</v>
      </c>
      <c r="P34" s="16">
        <v>1</v>
      </c>
      <c r="Q34" s="17">
        <v>0.01</v>
      </c>
      <c r="R34" s="9" t="s">
        <v>54</v>
      </c>
    </row>
    <row r="35" spans="1:18" ht="15" thickBot="1" x14ac:dyDescent="0.35">
      <c r="A35" s="75" t="s">
        <v>3</v>
      </c>
      <c r="B35" s="76"/>
      <c r="C35" s="76"/>
      <c r="D35" s="76"/>
      <c r="E35" s="76"/>
      <c r="F35" s="76"/>
      <c r="G35" s="77"/>
      <c r="H35" s="47"/>
      <c r="I35" s="25">
        <f>+SUM(I30:I34)</f>
        <v>1</v>
      </c>
      <c r="J35" s="26">
        <f>+SUM(J30:J34)</f>
        <v>20</v>
      </c>
      <c r="K35" s="27">
        <f>SUM(K30:K34)</f>
        <v>1</v>
      </c>
      <c r="L35" s="26">
        <f>+SUM(L30:L34)</f>
        <v>13</v>
      </c>
      <c r="M35" s="27">
        <f>SUM(M30:M34)</f>
        <v>0.64</v>
      </c>
      <c r="N35" s="26">
        <f>+SUM(N30:N34)</f>
        <v>8</v>
      </c>
      <c r="O35" s="27">
        <f>SUM(O30:O34)</f>
        <v>0.41</v>
      </c>
      <c r="P35" s="26">
        <f>+SUM(P30:P34)</f>
        <v>10</v>
      </c>
      <c r="Q35" s="27">
        <f>SUM(Q30:Q34)</f>
        <v>0.45000000000000007</v>
      </c>
      <c r="R35" s="24"/>
    </row>
    <row r="36" spans="1:18" ht="15" customHeight="1" x14ac:dyDescent="0.3">
      <c r="A36" s="65" t="s">
        <v>8</v>
      </c>
      <c r="B36" s="66"/>
      <c r="C36" s="66"/>
      <c r="D36" s="66"/>
      <c r="E36" s="66"/>
      <c r="F36" s="66"/>
      <c r="G36" s="66"/>
      <c r="H36" s="66"/>
      <c r="I36" s="66"/>
      <c r="J36" s="66"/>
      <c r="K36" s="66"/>
      <c r="L36" s="66"/>
      <c r="M36" s="66"/>
      <c r="N36" s="67"/>
      <c r="O36" s="67"/>
      <c r="P36" s="67"/>
      <c r="Q36" s="67"/>
      <c r="R36" s="68"/>
    </row>
    <row r="37" spans="1:18" s="2" customFormat="1" ht="30" customHeight="1" x14ac:dyDescent="0.3">
      <c r="A37" s="48" t="s">
        <v>1</v>
      </c>
      <c r="B37" s="49"/>
      <c r="C37" s="49"/>
      <c r="D37" s="49"/>
      <c r="E37" s="49"/>
      <c r="F37" s="49"/>
      <c r="G37" s="49"/>
      <c r="H37" s="8" t="s">
        <v>10</v>
      </c>
      <c r="I37" s="8" t="s">
        <v>2</v>
      </c>
      <c r="J37" s="79" t="s">
        <v>45</v>
      </c>
      <c r="K37" s="80"/>
      <c r="L37" s="43" t="s">
        <v>44</v>
      </c>
      <c r="M37" s="44"/>
      <c r="N37" s="43" t="s">
        <v>46</v>
      </c>
      <c r="O37" s="44"/>
      <c r="P37" s="43" t="s">
        <v>47</v>
      </c>
      <c r="Q37" s="44"/>
      <c r="R37" s="7" t="s">
        <v>0</v>
      </c>
    </row>
    <row r="38" spans="1:18" ht="34.5" customHeight="1" x14ac:dyDescent="0.3">
      <c r="A38" s="21">
        <v>1</v>
      </c>
      <c r="B38" s="86" t="s">
        <v>27</v>
      </c>
      <c r="C38" s="86"/>
      <c r="D38" s="86"/>
      <c r="E38" s="86"/>
      <c r="F38" s="86"/>
      <c r="G38" s="86"/>
      <c r="H38" s="84">
        <v>0.15</v>
      </c>
      <c r="I38" s="17">
        <v>0.2</v>
      </c>
      <c r="J38" s="16">
        <v>5</v>
      </c>
      <c r="K38" s="17">
        <v>0.5</v>
      </c>
      <c r="L38" s="16">
        <v>2</v>
      </c>
      <c r="M38" s="17">
        <v>0.12</v>
      </c>
      <c r="N38" s="16">
        <v>2</v>
      </c>
      <c r="O38" s="17">
        <v>0.11</v>
      </c>
      <c r="P38" s="16">
        <v>1</v>
      </c>
      <c r="Q38" s="17">
        <v>0.01</v>
      </c>
      <c r="R38" s="38" t="s">
        <v>17</v>
      </c>
    </row>
    <row r="39" spans="1:18" ht="51.75" customHeight="1" x14ac:dyDescent="0.3">
      <c r="A39" s="21">
        <v>2</v>
      </c>
      <c r="B39" s="86" t="s">
        <v>28</v>
      </c>
      <c r="C39" s="86"/>
      <c r="D39" s="86"/>
      <c r="E39" s="86"/>
      <c r="F39" s="86"/>
      <c r="G39" s="86"/>
      <c r="H39" s="84"/>
      <c r="I39" s="17">
        <v>0.2</v>
      </c>
      <c r="J39" s="16">
        <v>5</v>
      </c>
      <c r="K39" s="17">
        <v>0.2</v>
      </c>
      <c r="L39" s="16">
        <v>5</v>
      </c>
      <c r="M39" s="17">
        <v>0.32</v>
      </c>
      <c r="N39" s="16">
        <v>1</v>
      </c>
      <c r="O39" s="17">
        <v>0.02</v>
      </c>
      <c r="P39" s="16">
        <v>5</v>
      </c>
      <c r="Q39" s="17">
        <v>0.32</v>
      </c>
      <c r="R39" s="22" t="s">
        <v>55</v>
      </c>
    </row>
    <row r="40" spans="1:18" ht="48" customHeight="1" x14ac:dyDescent="0.3">
      <c r="A40" s="21">
        <v>3</v>
      </c>
      <c r="B40" s="86" t="s">
        <v>29</v>
      </c>
      <c r="C40" s="86"/>
      <c r="D40" s="86"/>
      <c r="E40" s="86"/>
      <c r="F40" s="86"/>
      <c r="G40" s="86"/>
      <c r="H40" s="84"/>
      <c r="I40" s="17">
        <v>0.2</v>
      </c>
      <c r="J40" s="16">
        <v>2</v>
      </c>
      <c r="K40" s="17">
        <v>0.1</v>
      </c>
      <c r="L40" s="16">
        <v>2</v>
      </c>
      <c r="M40" s="17">
        <v>0.11</v>
      </c>
      <c r="N40" s="16">
        <v>4</v>
      </c>
      <c r="O40" s="17">
        <v>0.23</v>
      </c>
      <c r="P40" s="16">
        <v>1</v>
      </c>
      <c r="Q40" s="17">
        <v>0.02</v>
      </c>
      <c r="R40" s="9" t="s">
        <v>73</v>
      </c>
    </row>
    <row r="41" spans="1:18" ht="66" customHeight="1" x14ac:dyDescent="0.3">
      <c r="A41" s="21">
        <v>4</v>
      </c>
      <c r="B41" s="86" t="s">
        <v>30</v>
      </c>
      <c r="C41" s="86"/>
      <c r="D41" s="86"/>
      <c r="E41" s="86"/>
      <c r="F41" s="86"/>
      <c r="G41" s="86"/>
      <c r="H41" s="84"/>
      <c r="I41" s="17">
        <v>0.2</v>
      </c>
      <c r="J41" s="16">
        <v>2</v>
      </c>
      <c r="K41" s="17">
        <v>0.09</v>
      </c>
      <c r="L41" s="16">
        <v>5</v>
      </c>
      <c r="M41" s="17">
        <v>0.31</v>
      </c>
      <c r="N41" s="16">
        <v>5</v>
      </c>
      <c r="O41" s="17">
        <v>0.34</v>
      </c>
      <c r="P41" s="16">
        <v>1</v>
      </c>
      <c r="Q41" s="17">
        <v>0.01</v>
      </c>
      <c r="R41" s="22" t="s">
        <v>56</v>
      </c>
    </row>
    <row r="42" spans="1:18" ht="15" thickBot="1" x14ac:dyDescent="0.35">
      <c r="A42" s="82" t="s">
        <v>3</v>
      </c>
      <c r="B42" s="83"/>
      <c r="C42" s="83"/>
      <c r="D42" s="83"/>
      <c r="E42" s="83"/>
      <c r="F42" s="83"/>
      <c r="G42" s="83"/>
      <c r="H42" s="85"/>
      <c r="I42" s="35">
        <f>+SUM(I38:I41)</f>
        <v>0.8</v>
      </c>
      <c r="J42" s="36">
        <f>+SUM(J38:J41)</f>
        <v>14</v>
      </c>
      <c r="K42" s="37">
        <f>SUM(K38:K41)</f>
        <v>0.8899999999999999</v>
      </c>
      <c r="L42" s="36">
        <f>+SUM(L38:L41)</f>
        <v>14</v>
      </c>
      <c r="M42" s="37">
        <f>SUM(M38:M41)</f>
        <v>0.8600000000000001</v>
      </c>
      <c r="N42" s="36">
        <f>+SUM(N38:N41)</f>
        <v>12</v>
      </c>
      <c r="O42" s="37">
        <f>SUM(O38:O41)</f>
        <v>0.7</v>
      </c>
      <c r="P42" s="36">
        <f>+SUM(P38:P41)</f>
        <v>8</v>
      </c>
      <c r="Q42" s="37">
        <f>SUM(Q38:Q41)</f>
        <v>0.36000000000000004</v>
      </c>
      <c r="R42" s="39"/>
    </row>
    <row r="43" spans="1:18" ht="18.75" customHeight="1" x14ac:dyDescent="0.3">
      <c r="A43" s="100" t="s">
        <v>9</v>
      </c>
      <c r="B43" s="101"/>
      <c r="C43" s="101"/>
      <c r="D43" s="101"/>
      <c r="E43" s="101"/>
      <c r="F43" s="101"/>
      <c r="G43" s="101"/>
      <c r="H43" s="99">
        <f>SUM(H9,H21,H30,H38)</f>
        <v>1</v>
      </c>
      <c r="I43" s="99"/>
      <c r="J43" s="81">
        <f>(K18*$H$9)+(K27*$H$21)+(K35*$H$30)+(K42*$H$38)</f>
        <v>0.9365</v>
      </c>
      <c r="K43" s="81"/>
      <c r="L43" s="81">
        <f>(M18*$H$9)+(M27*$H$21)+(M35*$H$30)+(M42*$H$38)</f>
        <v>0.61299999999999999</v>
      </c>
      <c r="M43" s="81"/>
      <c r="N43" s="81">
        <f>(O18*$H$9)+(O27*$H$21)+(O35*$H$30)+(O42*$H$38)</f>
        <v>0.42949999999999999</v>
      </c>
      <c r="O43" s="81"/>
      <c r="P43" s="81">
        <f>(Q18*$H$9)+(Q27*$H$21)+(Q35*$H$30)+(Q42*$H$38)</f>
        <v>0.45349999999999996</v>
      </c>
      <c r="Q43" s="81"/>
      <c r="R43" s="40"/>
    </row>
    <row r="44" spans="1:18" ht="19.5" customHeight="1" thickBot="1" x14ac:dyDescent="0.35">
      <c r="A44" s="102" t="s">
        <v>11</v>
      </c>
      <c r="B44" s="103"/>
      <c r="C44" s="103"/>
      <c r="D44" s="103"/>
      <c r="E44" s="103"/>
      <c r="F44" s="103"/>
      <c r="G44" s="103"/>
      <c r="H44" s="103"/>
      <c r="I44" s="103"/>
      <c r="J44" s="104">
        <f>RANK(J43,$J$43:$Q$43)</f>
        <v>1</v>
      </c>
      <c r="K44" s="105"/>
      <c r="L44" s="104">
        <f>RANK(L43,$J$43:$Q$43)</f>
        <v>2</v>
      </c>
      <c r="M44" s="105"/>
      <c r="N44" s="104">
        <f>RANK(N43,$J$43:$Q$43)</f>
        <v>4</v>
      </c>
      <c r="O44" s="105"/>
      <c r="P44" s="104">
        <f>RANK(P43,$J$43:$Q$43)</f>
        <v>3</v>
      </c>
      <c r="Q44" s="105"/>
      <c r="R44" s="41"/>
    </row>
    <row r="45" spans="1:18" x14ac:dyDescent="0.3">
      <c r="A45" s="98" t="s">
        <v>12</v>
      </c>
      <c r="B45" s="98"/>
      <c r="C45" s="98"/>
      <c r="D45" s="98"/>
      <c r="E45" s="98"/>
      <c r="F45" s="98"/>
      <c r="G45" s="98"/>
      <c r="H45" s="98"/>
      <c r="I45" s="98"/>
      <c r="J45" s="98"/>
      <c r="K45" s="98"/>
      <c r="L45" s="98"/>
      <c r="M45" s="98"/>
      <c r="N45" s="98"/>
      <c r="O45" s="98"/>
      <c r="P45" s="98"/>
      <c r="Q45" s="98"/>
      <c r="R45" s="98"/>
    </row>
    <row r="46" spans="1:18" x14ac:dyDescent="0.3">
      <c r="A46" s="3"/>
      <c r="B46" s="4"/>
      <c r="C46" s="4"/>
      <c r="D46" s="4"/>
      <c r="E46" s="4"/>
      <c r="F46" s="4"/>
      <c r="G46" s="4"/>
      <c r="H46" s="5"/>
      <c r="I46" s="5"/>
      <c r="J46" s="5"/>
      <c r="K46" s="5"/>
      <c r="L46" s="5"/>
      <c r="M46" s="5"/>
      <c r="N46" s="5"/>
      <c r="O46" s="5"/>
      <c r="P46" s="5"/>
      <c r="Q46" s="5"/>
      <c r="R46" s="5"/>
    </row>
    <row r="47" spans="1:18" x14ac:dyDescent="0.3">
      <c r="A47" s="3"/>
      <c r="B47" s="4"/>
      <c r="C47" s="4"/>
      <c r="D47" s="4"/>
      <c r="E47" s="4"/>
      <c r="F47" s="4"/>
      <c r="G47" s="4"/>
      <c r="H47" s="5"/>
      <c r="I47" s="5"/>
      <c r="J47" s="5"/>
      <c r="K47" s="5"/>
      <c r="L47" s="5"/>
      <c r="M47" s="5"/>
      <c r="N47" s="5"/>
      <c r="O47" s="5"/>
      <c r="P47" s="5"/>
      <c r="Q47" s="5"/>
      <c r="R47" s="5"/>
    </row>
    <row r="48" spans="1:18" x14ac:dyDescent="0.3">
      <c r="A48" s="3"/>
      <c r="B48" s="4"/>
      <c r="C48" s="4"/>
      <c r="D48" s="4"/>
      <c r="E48" s="4"/>
      <c r="F48" s="4"/>
      <c r="G48" s="4"/>
      <c r="H48" s="5"/>
      <c r="I48" s="5"/>
      <c r="J48" s="5"/>
      <c r="K48" s="5"/>
      <c r="L48" s="5"/>
      <c r="M48" s="5"/>
      <c r="N48" s="5"/>
      <c r="O48" s="5"/>
      <c r="P48" s="5"/>
      <c r="Q48" s="5"/>
      <c r="R48" s="5"/>
    </row>
    <row r="49" spans="1:18" x14ac:dyDescent="0.3">
      <c r="A49" s="3"/>
      <c r="B49" s="4"/>
      <c r="C49" s="4"/>
      <c r="D49" s="4"/>
      <c r="E49" s="4"/>
      <c r="F49" s="4"/>
      <c r="G49" s="4"/>
      <c r="H49" s="5"/>
      <c r="I49" s="5"/>
      <c r="J49" s="5"/>
      <c r="K49" s="5"/>
      <c r="L49" s="5"/>
      <c r="M49" s="5"/>
      <c r="N49" s="5"/>
      <c r="O49" s="5"/>
      <c r="P49" s="5"/>
      <c r="Q49" s="5"/>
      <c r="R49" s="5"/>
    </row>
    <row r="50" spans="1:18" x14ac:dyDescent="0.3">
      <c r="A50" s="3"/>
      <c r="B50" s="4"/>
      <c r="C50" s="4"/>
      <c r="D50" s="4"/>
      <c r="E50" s="4"/>
      <c r="F50" s="4"/>
      <c r="G50" s="4"/>
      <c r="H50" s="5"/>
      <c r="I50" s="5"/>
      <c r="J50" s="5"/>
      <c r="K50" s="5"/>
      <c r="L50" s="5"/>
      <c r="M50" s="5"/>
      <c r="N50" s="5"/>
      <c r="O50" s="5"/>
      <c r="P50" s="5"/>
      <c r="Q50" s="5"/>
      <c r="R50" s="5"/>
    </row>
    <row r="51" spans="1:18" x14ac:dyDescent="0.3">
      <c r="A51" s="3"/>
      <c r="B51" s="4"/>
      <c r="C51" s="4"/>
      <c r="D51" s="4"/>
      <c r="E51" s="4"/>
      <c r="F51" s="4"/>
      <c r="G51" s="4"/>
      <c r="H51" s="5"/>
      <c r="I51" s="5"/>
      <c r="J51" s="5"/>
      <c r="K51" s="5"/>
      <c r="L51" s="5"/>
      <c r="M51" s="5"/>
      <c r="N51" s="5"/>
      <c r="O51" s="5"/>
      <c r="P51" s="5"/>
      <c r="Q51" s="5"/>
      <c r="R51" s="5"/>
    </row>
    <row r="52" spans="1:18" x14ac:dyDescent="0.3">
      <c r="A52" s="3"/>
      <c r="B52" s="4"/>
      <c r="C52" s="4"/>
      <c r="D52" s="4"/>
      <c r="E52" s="4"/>
      <c r="F52" s="4"/>
      <c r="G52" s="4"/>
      <c r="H52" s="5"/>
      <c r="I52" s="5"/>
      <c r="J52" s="5"/>
      <c r="K52" s="5"/>
      <c r="L52" s="5"/>
      <c r="M52" s="5"/>
      <c r="N52" s="5"/>
      <c r="O52" s="5"/>
      <c r="P52" s="5"/>
      <c r="Q52" s="5"/>
      <c r="R52" s="5"/>
    </row>
    <row r="53" spans="1:18" x14ac:dyDescent="0.3">
      <c r="A53" s="3"/>
      <c r="B53" s="4"/>
      <c r="C53" s="4"/>
      <c r="D53" s="4"/>
      <c r="E53" s="4"/>
      <c r="F53" s="4"/>
      <c r="G53" s="4"/>
      <c r="H53" s="5"/>
      <c r="I53" s="5"/>
      <c r="J53" s="5"/>
      <c r="K53" s="5"/>
      <c r="L53" s="5"/>
      <c r="M53" s="5"/>
      <c r="N53" s="5"/>
      <c r="O53" s="5"/>
      <c r="P53" s="5"/>
      <c r="Q53" s="5"/>
      <c r="R53" s="5"/>
    </row>
    <row r="54" spans="1:18" x14ac:dyDescent="0.3">
      <c r="A54" s="3"/>
      <c r="B54" s="4"/>
      <c r="C54" s="4"/>
      <c r="D54" s="4"/>
      <c r="E54" s="4"/>
      <c r="F54" s="4"/>
      <c r="G54" s="4"/>
      <c r="H54" s="5"/>
      <c r="I54" s="5"/>
      <c r="J54" s="5"/>
      <c r="K54" s="5"/>
      <c r="L54" s="5"/>
      <c r="M54" s="5"/>
      <c r="N54" s="5"/>
      <c r="O54" s="5"/>
      <c r="P54" s="5"/>
      <c r="Q54" s="5"/>
      <c r="R54" s="5"/>
    </row>
    <row r="55" spans="1:18" x14ac:dyDescent="0.3">
      <c r="A55" s="3"/>
      <c r="B55" s="4"/>
      <c r="C55" s="4"/>
      <c r="D55" s="4"/>
      <c r="E55" s="4"/>
      <c r="F55" s="4"/>
      <c r="G55" s="4"/>
      <c r="H55" s="5"/>
      <c r="I55" s="5"/>
      <c r="J55" s="5"/>
      <c r="K55" s="5"/>
      <c r="L55" s="5"/>
      <c r="M55" s="5"/>
      <c r="N55" s="5"/>
      <c r="O55" s="5"/>
      <c r="P55" s="5"/>
      <c r="Q55" s="5"/>
      <c r="R55" s="5"/>
    </row>
  </sheetData>
  <mergeCells count="77">
    <mergeCell ref="A45:R45"/>
    <mergeCell ref="B31:G31"/>
    <mergeCell ref="H43:I43"/>
    <mergeCell ref="A43:G43"/>
    <mergeCell ref="A44:I44"/>
    <mergeCell ref="B40:G40"/>
    <mergeCell ref="B41:G41"/>
    <mergeCell ref="H30:H35"/>
    <mergeCell ref="B38:G38"/>
    <mergeCell ref="A36:R36"/>
    <mergeCell ref="A37:G37"/>
    <mergeCell ref="J44:K44"/>
    <mergeCell ref="L44:M44"/>
    <mergeCell ref="N44:O44"/>
    <mergeCell ref="P44:Q44"/>
    <mergeCell ref="L43:M43"/>
    <mergeCell ref="A27:G27"/>
    <mergeCell ref="A5:Q5"/>
    <mergeCell ref="A6:L6"/>
    <mergeCell ref="M6:R6"/>
    <mergeCell ref="B22:G22"/>
    <mergeCell ref="B23:G23"/>
    <mergeCell ref="B24:G24"/>
    <mergeCell ref="B25:G25"/>
    <mergeCell ref="B26:G26"/>
    <mergeCell ref="B14:G14"/>
    <mergeCell ref="B15:G15"/>
    <mergeCell ref="H21:H27"/>
    <mergeCell ref="B21:G21"/>
    <mergeCell ref="A19:R19"/>
    <mergeCell ref="A20:G20"/>
    <mergeCell ref="J20:K20"/>
    <mergeCell ref="A28:R28"/>
    <mergeCell ref="J29:K29"/>
    <mergeCell ref="L29:M29"/>
    <mergeCell ref="P29:Q29"/>
    <mergeCell ref="N43:O43"/>
    <mergeCell ref="P43:Q43"/>
    <mergeCell ref="A42:G42"/>
    <mergeCell ref="H38:H42"/>
    <mergeCell ref="J43:K43"/>
    <mergeCell ref="B39:G39"/>
    <mergeCell ref="N37:O37"/>
    <mergeCell ref="P37:Q37"/>
    <mergeCell ref="B30:G30"/>
    <mergeCell ref="B32:G32"/>
    <mergeCell ref="J37:K37"/>
    <mergeCell ref="A35:G35"/>
    <mergeCell ref="A4:R4"/>
    <mergeCell ref="A7:R7"/>
    <mergeCell ref="L37:M37"/>
    <mergeCell ref="B34:G34"/>
    <mergeCell ref="B33:G33"/>
    <mergeCell ref="N8:O8"/>
    <mergeCell ref="B16:G16"/>
    <mergeCell ref="B17:G17"/>
    <mergeCell ref="A18:G18"/>
    <mergeCell ref="A29:G29"/>
    <mergeCell ref="B12:G12"/>
    <mergeCell ref="B13:G13"/>
    <mergeCell ref="B9:G9"/>
    <mergeCell ref="B10:G10"/>
    <mergeCell ref="B11:G11"/>
    <mergeCell ref="N29:O29"/>
    <mergeCell ref="A1:G2"/>
    <mergeCell ref="H2:Q2"/>
    <mergeCell ref="H1:Q1"/>
    <mergeCell ref="G3:N3"/>
    <mergeCell ref="O3:R3"/>
    <mergeCell ref="P20:Q20"/>
    <mergeCell ref="H9:H18"/>
    <mergeCell ref="A8:G8"/>
    <mergeCell ref="J8:K8"/>
    <mergeCell ref="L8:M8"/>
    <mergeCell ref="P8:Q8"/>
    <mergeCell ref="L20:M20"/>
    <mergeCell ref="N20:O20"/>
  </mergeCells>
  <pageMargins left="0.70866141732283472" right="0.70866141732283472" top="0.47" bottom="0.53" header="0.31496062992125984" footer="0.31496062992125984"/>
  <pageSetup scale="49" orientation="landscape" horizontalDpi="200" verticalDpi="200" r:id="rId1"/>
  <ignoredErrors>
    <ignoredError sqref="K18:L18 P18 N18 M18 O18 Q18 K27:Q27 K35:Q35 K42:Q42"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baseColWidth="10"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8B469A66FD62C4AB52007FF8964D5B0" ma:contentTypeVersion="0" ma:contentTypeDescription="Crear nuevo documento." ma:contentTypeScope="" ma:versionID="93106d383accc10335f253cad398058d">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7EEEA3-7B7E-416E-BBFD-22F8FF3DB3F8}">
  <ds:schemaRefs>
    <ds:schemaRef ds:uri="http://schemas.microsoft.com/sharepoint/v3/contenttype/forms"/>
  </ds:schemaRefs>
</ds:datastoreItem>
</file>

<file path=customXml/itemProps2.xml><?xml version="1.0" encoding="utf-8"?>
<ds:datastoreItem xmlns:ds="http://schemas.openxmlformats.org/officeDocument/2006/customXml" ds:itemID="{2AA8BBAB-0C20-4F07-9F1E-39301B367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C768A20-1CAA-4618-AB4D-5C20A894F12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 Formato Evaluación</vt:lpstr>
      <vt:lpstr>Hoja1</vt:lpstr>
      <vt:lpstr>'1 - Formato Evaluación'!Área_de_impresión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2021-12-10T18:30:03Z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0x010100A8B469A66FD62C4AB52007FF8964D5B0</vt:lpwstr>
  </property>
</Properties>
</file>