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rmicolab.sharepoint.com/Shared Documents/Clinical Data/S20-20_Hollister(Abe)_FormulaOnMechanicalStripping/Data Management/4STATS/"/>
    </mc:Choice>
  </mc:AlternateContent>
  <xr:revisionPtr revIDLastSave="0" documentId="8_{DDC41DD3-9C84-4F87-A604-E2B2478930D2}" xr6:coauthVersionLast="46" xr6:coauthVersionMax="46" xr10:uidLastSave="{00000000-0000-0000-0000-000000000000}"/>
  <bookViews>
    <workbookView xWindow="-108" yWindow="-108" windowWidth="23256" windowHeight="12576" firstSheet="1" activeTab="1" xr2:uid="{53138209-5EDE-4E66-9257-A00B1A6709E9}"/>
  </bookViews>
  <sheets>
    <sheet name="Rand V1" sheetId="1" r:id="rId1"/>
    <sheet name="Baseline" sheetId="6" r:id="rId2"/>
    <sheet name="Tape 3" sheetId="2" r:id="rId3"/>
    <sheet name="Tape 5" sheetId="3" r:id="rId4"/>
    <sheet name="Tape 6" sheetId="4" r:id="rId5"/>
    <sheet name="Tape 6 Post" sheetId="5" r:id="rId6"/>
    <sheet name="OA" sheetId="7" r:id="rId7"/>
    <sheet name="Chart Progression" sheetId="10" r:id="rId8"/>
    <sheet name="Chart Adapt" sheetId="11" r:id="rId9"/>
    <sheet name="Template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7" l="1"/>
  <c r="R35" i="7"/>
  <c r="S34" i="7"/>
  <c r="R34" i="7"/>
  <c r="S33" i="7"/>
  <c r="R33" i="7"/>
  <c r="S32" i="7"/>
  <c r="R32" i="7"/>
  <c r="S31" i="7"/>
  <c r="R31" i="7"/>
  <c r="R40" i="8" l="1"/>
  <c r="Q40" i="8"/>
  <c r="O40" i="8"/>
  <c r="N40" i="8"/>
  <c r="R39" i="8"/>
  <c r="Q39" i="8"/>
  <c r="O39" i="8"/>
  <c r="N39" i="8"/>
  <c r="R38" i="8"/>
  <c r="Q38" i="8"/>
  <c r="O38" i="8"/>
  <c r="N38" i="8"/>
  <c r="R36" i="8"/>
  <c r="Q36" i="8"/>
  <c r="O36" i="8"/>
  <c r="N36" i="8"/>
  <c r="R35" i="8"/>
  <c r="Q35" i="8"/>
  <c r="O35" i="8"/>
  <c r="N35" i="8"/>
  <c r="J40" i="8"/>
  <c r="E40" i="8"/>
  <c r="I40" i="8"/>
  <c r="D40" i="8"/>
  <c r="H40" i="8"/>
  <c r="C40" i="8"/>
  <c r="G40" i="8"/>
  <c r="B40" i="8"/>
  <c r="J39" i="8"/>
  <c r="E39" i="8"/>
  <c r="I39" i="8"/>
  <c r="D39" i="8"/>
  <c r="H39" i="8"/>
  <c r="C39" i="8"/>
  <c r="G39" i="8"/>
  <c r="B39" i="8"/>
  <c r="J38" i="8"/>
  <c r="E38" i="8"/>
  <c r="I38" i="8"/>
  <c r="D38" i="8"/>
  <c r="H38" i="8"/>
  <c r="C38" i="8"/>
  <c r="G38" i="8"/>
  <c r="B38" i="8"/>
  <c r="J36" i="8"/>
  <c r="E36" i="8"/>
  <c r="I36" i="8"/>
  <c r="D36" i="8"/>
  <c r="H36" i="8"/>
  <c r="C36" i="8"/>
  <c r="G36" i="8"/>
  <c r="B36" i="8"/>
  <c r="J35" i="8"/>
  <c r="E35" i="8"/>
  <c r="I35" i="8"/>
  <c r="D35" i="8"/>
  <c r="H35" i="8"/>
  <c r="C35" i="8"/>
  <c r="G35" i="8"/>
  <c r="B35" i="8"/>
  <c r="S30" i="7"/>
  <c r="R30" i="7"/>
  <c r="S29" i="7"/>
  <c r="R29" i="7"/>
  <c r="S28" i="7"/>
  <c r="R28" i="7"/>
  <c r="S27" i="7"/>
  <c r="R27" i="7"/>
  <c r="S26" i="7"/>
  <c r="R26" i="7"/>
  <c r="S25" i="7"/>
  <c r="R25" i="7"/>
  <c r="S24" i="7"/>
  <c r="R24" i="7"/>
  <c r="S23" i="7"/>
  <c r="R23" i="7"/>
  <c r="S22" i="7"/>
  <c r="R22" i="7"/>
  <c r="S21" i="7"/>
  <c r="R21" i="7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S12" i="7"/>
  <c r="R12" i="7"/>
  <c r="S11" i="7"/>
  <c r="R11" i="7"/>
  <c r="S41" i="7"/>
  <c r="R41" i="7"/>
  <c r="S40" i="7"/>
  <c r="R40" i="7"/>
  <c r="S39" i="7"/>
  <c r="R39" i="7"/>
  <c r="S37" i="7"/>
  <c r="R37" i="7"/>
  <c r="S36" i="7"/>
  <c r="R36" i="7"/>
  <c r="J40" i="7"/>
  <c r="L41" i="7"/>
  <c r="D40" i="7"/>
  <c r="C41" i="7"/>
  <c r="G40" i="7"/>
  <c r="K35" i="6"/>
  <c r="J35" i="6"/>
  <c r="I35" i="6"/>
  <c r="H35" i="6"/>
  <c r="K34" i="6"/>
  <c r="J34" i="6"/>
  <c r="I34" i="6"/>
  <c r="H34" i="6"/>
  <c r="K33" i="6"/>
  <c r="J33" i="6"/>
  <c r="I33" i="6"/>
  <c r="H33" i="6"/>
  <c r="K32" i="6"/>
  <c r="J32" i="6"/>
  <c r="I32" i="6"/>
  <c r="H32" i="6"/>
  <c r="K31" i="6"/>
  <c r="J31" i="6"/>
  <c r="I31" i="6"/>
  <c r="H31" i="6"/>
  <c r="K30" i="6"/>
  <c r="J30" i="6"/>
  <c r="I30" i="6"/>
  <c r="H30" i="6"/>
  <c r="K29" i="6"/>
  <c r="J29" i="6"/>
  <c r="I29" i="6"/>
  <c r="H29" i="6"/>
  <c r="K28" i="6"/>
  <c r="J28" i="6"/>
  <c r="I28" i="6"/>
  <c r="H28" i="6"/>
  <c r="K27" i="6"/>
  <c r="J27" i="6"/>
  <c r="I27" i="6"/>
  <c r="H27" i="6"/>
  <c r="K26" i="6"/>
  <c r="J26" i="6"/>
  <c r="I26" i="6"/>
  <c r="H26" i="6"/>
  <c r="K25" i="6"/>
  <c r="J25" i="6"/>
  <c r="I25" i="6"/>
  <c r="H25" i="6"/>
  <c r="K24" i="6"/>
  <c r="J24" i="6"/>
  <c r="I24" i="6"/>
  <c r="H24" i="6"/>
  <c r="K23" i="6"/>
  <c r="J23" i="6"/>
  <c r="I23" i="6"/>
  <c r="H23" i="6"/>
  <c r="K22" i="6"/>
  <c r="J22" i="6"/>
  <c r="I22" i="6"/>
  <c r="H22" i="6"/>
  <c r="K21" i="6"/>
  <c r="J21" i="6"/>
  <c r="I21" i="6"/>
  <c r="H21" i="6"/>
  <c r="K20" i="6"/>
  <c r="J20" i="6"/>
  <c r="I20" i="6"/>
  <c r="H20" i="6"/>
  <c r="K19" i="6"/>
  <c r="J19" i="6"/>
  <c r="I19" i="6"/>
  <c r="H19" i="6"/>
  <c r="K18" i="6"/>
  <c r="J18" i="6"/>
  <c r="I18" i="6"/>
  <c r="H18" i="6"/>
  <c r="K17" i="6"/>
  <c r="J17" i="6"/>
  <c r="I17" i="6"/>
  <c r="H17" i="6"/>
  <c r="K16" i="6"/>
  <c r="J16" i="6"/>
  <c r="I16" i="6"/>
  <c r="H16" i="6"/>
  <c r="K15" i="6"/>
  <c r="J15" i="6"/>
  <c r="I15" i="6"/>
  <c r="H15" i="6"/>
  <c r="K14" i="6"/>
  <c r="J14" i="6"/>
  <c r="I14" i="6"/>
  <c r="H14" i="6"/>
  <c r="K13" i="6"/>
  <c r="J13" i="6"/>
  <c r="I13" i="6"/>
  <c r="H13" i="6"/>
  <c r="K12" i="6"/>
  <c r="J12" i="6"/>
  <c r="I12" i="6"/>
  <c r="H12" i="6"/>
  <c r="K11" i="6"/>
  <c r="J11" i="6"/>
  <c r="I11" i="6"/>
  <c r="H11" i="6"/>
  <c r="K35" i="5"/>
  <c r="J35" i="5"/>
  <c r="I35" i="5"/>
  <c r="H35" i="5"/>
  <c r="K34" i="5"/>
  <c r="J34" i="5"/>
  <c r="I34" i="5"/>
  <c r="H34" i="5"/>
  <c r="K33" i="5"/>
  <c r="J33" i="5"/>
  <c r="I33" i="5"/>
  <c r="H33" i="5"/>
  <c r="K32" i="5"/>
  <c r="J32" i="5"/>
  <c r="I32" i="5"/>
  <c r="H32" i="5"/>
  <c r="K31" i="5"/>
  <c r="J31" i="5"/>
  <c r="I31" i="5"/>
  <c r="H31" i="5"/>
  <c r="K30" i="5"/>
  <c r="J30" i="5"/>
  <c r="I30" i="5"/>
  <c r="H30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K19" i="5"/>
  <c r="J19" i="5"/>
  <c r="I19" i="5"/>
  <c r="H19" i="5"/>
  <c r="K18" i="5"/>
  <c r="J18" i="5"/>
  <c r="I18" i="5"/>
  <c r="H18" i="5"/>
  <c r="K17" i="5"/>
  <c r="J17" i="5"/>
  <c r="I17" i="5"/>
  <c r="H17" i="5"/>
  <c r="K16" i="5"/>
  <c r="J16" i="5"/>
  <c r="I16" i="5"/>
  <c r="H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35" i="3"/>
  <c r="J35" i="3"/>
  <c r="I35" i="3"/>
  <c r="H35" i="3"/>
  <c r="K34" i="3"/>
  <c r="L34" i="3" s="1"/>
  <c r="J34" i="3"/>
  <c r="I34" i="3"/>
  <c r="H34" i="3"/>
  <c r="K33" i="3"/>
  <c r="J33" i="3"/>
  <c r="I33" i="3"/>
  <c r="H33" i="3"/>
  <c r="K32" i="3"/>
  <c r="L32" i="3" s="1"/>
  <c r="J32" i="3"/>
  <c r="I32" i="3"/>
  <c r="H32" i="3"/>
  <c r="K31" i="3"/>
  <c r="J31" i="3"/>
  <c r="I31" i="3"/>
  <c r="H31" i="3"/>
  <c r="K30" i="3"/>
  <c r="L30" i="3" s="1"/>
  <c r="J30" i="3"/>
  <c r="I30" i="3"/>
  <c r="H30" i="3"/>
  <c r="K29" i="3"/>
  <c r="J29" i="3"/>
  <c r="I29" i="3"/>
  <c r="H29" i="3"/>
  <c r="K28" i="3"/>
  <c r="L28" i="3" s="1"/>
  <c r="J28" i="3"/>
  <c r="I28" i="3"/>
  <c r="H28" i="3"/>
  <c r="K27" i="3"/>
  <c r="J27" i="3"/>
  <c r="I27" i="3"/>
  <c r="H27" i="3"/>
  <c r="K26" i="3"/>
  <c r="L26" i="3" s="1"/>
  <c r="J26" i="3"/>
  <c r="I26" i="3"/>
  <c r="H26" i="3"/>
  <c r="K25" i="3"/>
  <c r="J25" i="3"/>
  <c r="I25" i="3"/>
  <c r="H25" i="3"/>
  <c r="K24" i="3"/>
  <c r="L24" i="3" s="1"/>
  <c r="J24" i="3"/>
  <c r="I24" i="3"/>
  <c r="H24" i="3"/>
  <c r="K23" i="3"/>
  <c r="J23" i="3"/>
  <c r="I23" i="3"/>
  <c r="H23" i="3"/>
  <c r="K22" i="3"/>
  <c r="L22" i="3" s="1"/>
  <c r="J22" i="3"/>
  <c r="I22" i="3"/>
  <c r="H22" i="3"/>
  <c r="K21" i="3"/>
  <c r="J21" i="3"/>
  <c r="I21" i="3"/>
  <c r="H21" i="3"/>
  <c r="K20" i="3"/>
  <c r="L20" i="3" s="1"/>
  <c r="J20" i="3"/>
  <c r="I20" i="3"/>
  <c r="H20" i="3"/>
  <c r="K19" i="3"/>
  <c r="J19" i="3"/>
  <c r="I19" i="3"/>
  <c r="H19" i="3"/>
  <c r="K18" i="3"/>
  <c r="L18" i="3" s="1"/>
  <c r="J18" i="3"/>
  <c r="I18" i="3"/>
  <c r="H18" i="3"/>
  <c r="K17" i="3"/>
  <c r="J17" i="3"/>
  <c r="I17" i="3"/>
  <c r="H17" i="3"/>
  <c r="K16" i="3"/>
  <c r="L16" i="3" s="1"/>
  <c r="J16" i="3"/>
  <c r="I16" i="3"/>
  <c r="H16" i="3"/>
  <c r="K15" i="3"/>
  <c r="J15" i="3"/>
  <c r="I15" i="3"/>
  <c r="H15" i="3"/>
  <c r="K14" i="3"/>
  <c r="L14" i="3" s="1"/>
  <c r="J14" i="3"/>
  <c r="I14" i="3"/>
  <c r="H14" i="3"/>
  <c r="K13" i="3"/>
  <c r="J13" i="3"/>
  <c r="I13" i="3"/>
  <c r="H13" i="3"/>
  <c r="K12" i="3"/>
  <c r="L12" i="3" s="1"/>
  <c r="J12" i="3"/>
  <c r="I12" i="3"/>
  <c r="H12" i="3"/>
  <c r="K11" i="3"/>
  <c r="K41" i="3" s="1"/>
  <c r="J11" i="3"/>
  <c r="I11" i="3"/>
  <c r="H11" i="3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L12" i="5" l="1"/>
  <c r="L14" i="5"/>
  <c r="L16" i="5"/>
  <c r="L18" i="5"/>
  <c r="L20" i="5"/>
  <c r="L22" i="5"/>
  <c r="L24" i="5"/>
  <c r="L26" i="5"/>
  <c r="L28" i="5"/>
  <c r="L30" i="5"/>
  <c r="L32" i="5"/>
  <c r="L34" i="5"/>
  <c r="L12" i="6"/>
  <c r="L14" i="6"/>
  <c r="L16" i="6"/>
  <c r="L18" i="6"/>
  <c r="L20" i="6"/>
  <c r="L22" i="6"/>
  <c r="L24" i="6"/>
  <c r="L26" i="6"/>
  <c r="L28" i="6"/>
  <c r="L30" i="6"/>
  <c r="L32" i="6"/>
  <c r="L34" i="6"/>
  <c r="L11" i="5"/>
  <c r="L13" i="5"/>
  <c r="L15" i="5"/>
  <c r="L17" i="5"/>
  <c r="L19" i="5"/>
  <c r="L21" i="5"/>
  <c r="L23" i="5"/>
  <c r="L25" i="5"/>
  <c r="L27" i="5"/>
  <c r="L29" i="5"/>
  <c r="L31" i="5"/>
  <c r="L33" i="5"/>
  <c r="L35" i="5"/>
  <c r="L11" i="4"/>
  <c r="L36" i="4" s="1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41" i="3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40" i="2"/>
  <c r="L11" i="6"/>
  <c r="L13" i="6"/>
  <c r="L15" i="6"/>
  <c r="L17" i="6"/>
  <c r="L19" i="6"/>
  <c r="L21" i="6"/>
  <c r="L23" i="6"/>
  <c r="L25" i="6"/>
  <c r="L27" i="6"/>
  <c r="L29" i="6"/>
  <c r="L31" i="6"/>
  <c r="L33" i="6"/>
  <c r="L35" i="6"/>
  <c r="F41" i="7"/>
  <c r="F40" i="7"/>
  <c r="F37" i="7"/>
  <c r="C40" i="7"/>
  <c r="C37" i="7"/>
  <c r="M40" i="7"/>
  <c r="I41" i="7"/>
  <c r="I40" i="7"/>
  <c r="I37" i="7"/>
  <c r="L37" i="7"/>
  <c r="L40" i="7"/>
  <c r="O36" i="7"/>
  <c r="M36" i="7"/>
  <c r="M41" i="7"/>
  <c r="L36" i="7"/>
  <c r="L39" i="7"/>
  <c r="J36" i="7"/>
  <c r="J39" i="7"/>
  <c r="J41" i="7"/>
  <c r="I36" i="7"/>
  <c r="J37" i="7"/>
  <c r="I39" i="7"/>
  <c r="G36" i="7"/>
  <c r="G39" i="7"/>
  <c r="G41" i="7"/>
  <c r="P40" i="7"/>
  <c r="F36" i="7"/>
  <c r="G37" i="7"/>
  <c r="F39" i="7"/>
  <c r="D36" i="7"/>
  <c r="D39" i="7"/>
  <c r="D41" i="7"/>
  <c r="C36" i="7"/>
  <c r="D37" i="7"/>
  <c r="C39" i="7"/>
  <c r="L37" i="2"/>
  <c r="J39" i="3"/>
  <c r="J41" i="6"/>
  <c r="K41" i="5"/>
  <c r="J39" i="4"/>
  <c r="J41" i="5"/>
  <c r="J39" i="5"/>
  <c r="K41" i="4"/>
  <c r="J41" i="4"/>
  <c r="J36" i="6"/>
  <c r="K41" i="6"/>
  <c r="J39" i="6"/>
  <c r="J41" i="2"/>
  <c r="K39" i="6"/>
  <c r="K36" i="6"/>
  <c r="J40" i="6"/>
  <c r="K40" i="6"/>
  <c r="J37" i="6"/>
  <c r="K37" i="6"/>
  <c r="K39" i="5"/>
  <c r="J36" i="5"/>
  <c r="J40" i="5"/>
  <c r="K40" i="5"/>
  <c r="K36" i="5"/>
  <c r="J37" i="5"/>
  <c r="K37" i="5"/>
  <c r="K39" i="4"/>
  <c r="J36" i="4"/>
  <c r="K36" i="4"/>
  <c r="J40" i="4"/>
  <c r="K40" i="4"/>
  <c r="J37" i="4"/>
  <c r="K37" i="4"/>
  <c r="K39" i="3"/>
  <c r="J36" i="3"/>
  <c r="K36" i="3"/>
  <c r="J40" i="3"/>
  <c r="K40" i="3"/>
  <c r="J37" i="3"/>
  <c r="K37" i="3"/>
  <c r="J41" i="3"/>
  <c r="K37" i="2"/>
  <c r="K40" i="2"/>
  <c r="J40" i="2"/>
  <c r="K36" i="2"/>
  <c r="K39" i="2"/>
  <c r="K41" i="2"/>
  <c r="J37" i="2"/>
  <c r="J39" i="2"/>
  <c r="J36" i="2"/>
  <c r="L36" i="5" l="1"/>
  <c r="L40" i="5"/>
  <c r="L37" i="3"/>
  <c r="L36" i="3"/>
  <c r="L36" i="2"/>
  <c r="L39" i="2"/>
  <c r="L39" i="5"/>
  <c r="L37" i="5"/>
  <c r="L41" i="5"/>
  <c r="L40" i="4"/>
  <c r="L39" i="4"/>
  <c r="L37" i="4"/>
  <c r="L41" i="4"/>
  <c r="L40" i="3"/>
  <c r="L39" i="3"/>
  <c r="L41" i="2"/>
  <c r="O39" i="7"/>
  <c r="P39" i="7"/>
  <c r="O40" i="7"/>
  <c r="P37" i="7"/>
  <c r="Q41" i="7"/>
  <c r="O37" i="7"/>
  <c r="O41" i="7"/>
  <c r="M37" i="7"/>
  <c r="M39" i="7"/>
  <c r="P41" i="7"/>
  <c r="P36" i="7"/>
  <c r="Q39" i="7"/>
  <c r="Q40" i="7"/>
  <c r="N41" i="7"/>
  <c r="N39" i="7"/>
  <c r="N36" i="7"/>
  <c r="N40" i="7"/>
  <c r="N37" i="7"/>
  <c r="K41" i="7"/>
  <c r="K39" i="7"/>
  <c r="K36" i="7"/>
  <c r="K40" i="7"/>
  <c r="K37" i="7"/>
  <c r="H41" i="7"/>
  <c r="H39" i="7"/>
  <c r="H36" i="7"/>
  <c r="H40" i="7"/>
  <c r="H37" i="7"/>
  <c r="E41" i="7"/>
  <c r="E39" i="7"/>
  <c r="E36" i="7"/>
  <c r="E40" i="7"/>
  <c r="E37" i="7"/>
  <c r="L37" i="6"/>
  <c r="L40" i="6"/>
  <c r="L36" i="6"/>
  <c r="L39" i="6"/>
  <c r="L41" i="6"/>
  <c r="Q37" i="7" l="1"/>
  <c r="Q36" i="7"/>
</calcChain>
</file>

<file path=xl/sharedStrings.xml><?xml version="1.0" encoding="utf-8"?>
<sst xmlns="http://schemas.openxmlformats.org/spreadsheetml/2006/main" count="363" uniqueCount="71">
  <si>
    <t>#</t>
  </si>
  <si>
    <t>Site 9</t>
  </si>
  <si>
    <t>Site 10</t>
  </si>
  <si>
    <t>A1</t>
  </si>
  <si>
    <t>B1</t>
  </si>
  <si>
    <t>Mean</t>
  </si>
  <si>
    <t>SD</t>
  </si>
  <si>
    <t>Min</t>
  </si>
  <si>
    <t>Median</t>
  </si>
  <si>
    <t>Max</t>
  </si>
  <si>
    <t>Net*</t>
  </si>
  <si>
    <t xml:space="preserve">will show difference between most aggressive and gentle tapes </t>
  </si>
  <si>
    <t>that will be the basis for selecting subjects for V2</t>
  </si>
  <si>
    <t>Decoded &amp; Sorted Data</t>
  </si>
  <si>
    <t>Dermico #S20-20</t>
  </si>
  <si>
    <t>SN #</t>
  </si>
  <si>
    <t xml:space="preserve">Randomization Schedule </t>
  </si>
  <si>
    <t>Visit 1</t>
  </si>
  <si>
    <t>A1 = Test Article A (V1)</t>
  </si>
  <si>
    <t>B1 = Test Article B (V1)</t>
  </si>
  <si>
    <t>Baseline</t>
  </si>
  <si>
    <t>Post Tape 3</t>
  </si>
  <si>
    <t>Post Tape 5</t>
  </si>
  <si>
    <t>Post Tape 6</t>
  </si>
  <si>
    <t>Net Change</t>
  </si>
  <si>
    <t>due to ADAPT</t>
  </si>
  <si>
    <t>Post Tape 6 /ADAPT</t>
  </si>
  <si>
    <t>Wiped</t>
  </si>
  <si>
    <t>SN004</t>
  </si>
  <si>
    <t>SN002</t>
  </si>
  <si>
    <t>SN009</t>
  </si>
  <si>
    <t>SN012</t>
  </si>
  <si>
    <t>SN023</t>
  </si>
  <si>
    <t>SN026</t>
  </si>
  <si>
    <t>SN005</t>
  </si>
  <si>
    <t>SN003</t>
  </si>
  <si>
    <t>SN001</t>
  </si>
  <si>
    <t>SN008</t>
  </si>
  <si>
    <t>SN028</t>
  </si>
  <si>
    <t>SN025</t>
  </si>
  <si>
    <t>SN007</t>
  </si>
  <si>
    <t>SN010</t>
  </si>
  <si>
    <t>SN017</t>
  </si>
  <si>
    <t>SN027</t>
  </si>
  <si>
    <t>SN015</t>
  </si>
  <si>
    <t>SN022</t>
  </si>
  <si>
    <t>SN014</t>
  </si>
  <si>
    <t>SN020</t>
  </si>
  <si>
    <t>SN021</t>
  </si>
  <si>
    <t>SN013</t>
  </si>
  <si>
    <t>SN018</t>
  </si>
  <si>
    <t>SN024</t>
  </si>
  <si>
    <t>SN016</t>
  </si>
  <si>
    <t>A BL</t>
  </si>
  <si>
    <t>A 3</t>
  </si>
  <si>
    <t>A 5</t>
  </si>
  <si>
    <t>A 6</t>
  </si>
  <si>
    <t>B BL</t>
  </si>
  <si>
    <t>B 3</t>
  </si>
  <si>
    <t>B 5</t>
  </si>
  <si>
    <t>B 6</t>
  </si>
  <si>
    <t>A6</t>
  </si>
  <si>
    <t>A6 post</t>
  </si>
  <si>
    <t>B6</t>
  </si>
  <si>
    <t>B6 post</t>
  </si>
  <si>
    <t xml:space="preserve">Expert Grader's Ratings of Erythema </t>
  </si>
  <si>
    <t>Erythema after 3rd Removal</t>
  </si>
  <si>
    <t>Erythema at Baseline</t>
  </si>
  <si>
    <t>Erythema after 5th Removal</t>
  </si>
  <si>
    <t>Erythema after 6th Removal</t>
  </si>
  <si>
    <t>Erythema at Tape 6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</si>
</sst>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i/>
      <sz val="14"/>
      <color rgb="FF00B0F0"/>
      <name val="Century Gothic"/>
      <family val="2"/>
    </font>
    <font>
      <sz val="10"/>
      <color rgb="FF000000"/>
      <name val="Century Gothic"/>
      <family val="2"/>
    </font>
    <font>
      <b/>
      <sz val="12"/>
      <color theme="1"/>
      <name val="Century Gothic"/>
      <family val="2"/>
    </font>
    <font>
      <b/>
      <sz val="18"/>
      <color theme="1"/>
      <name val="Century Gothic"/>
      <family val="2"/>
    </font>
    <font>
      <b/>
      <sz val="18"/>
      <color theme="1"/>
      <name val="Calibri"/>
      <family val="2"/>
      <scheme val="minor"/>
    </font>
    <font>
      <b/>
      <sz val="16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 vertical="center" indent="2"/>
    </xf>
    <xf numFmtId="0" fontId="1" fillId="0" borderId="3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2" fontId="2" fillId="0" borderId="8" xfId="0" applyNumberFormat="1" applyFont="1" applyBorder="1"/>
    <xf numFmtId="2" fontId="2" fillId="0" borderId="14" xfId="0" applyNumberFormat="1" applyFont="1" applyBorder="1"/>
    <xf numFmtId="2" fontId="2" fillId="2" borderId="19" xfId="0" applyNumberFormat="1" applyFont="1" applyFill="1" applyBorder="1"/>
    <xf numFmtId="0" fontId="2" fillId="0" borderId="5" xfId="0" applyFont="1" applyBorder="1" applyAlignment="1">
      <alignment horizontal="right"/>
    </xf>
    <xf numFmtId="2" fontId="2" fillId="0" borderId="2" xfId="0" applyNumberFormat="1" applyFont="1" applyBorder="1"/>
    <xf numFmtId="2" fontId="2" fillId="0" borderId="11" xfId="0" applyNumberFormat="1" applyFont="1" applyBorder="1"/>
    <xf numFmtId="2" fontId="2" fillId="2" borderId="18" xfId="0" applyNumberFormat="1" applyFont="1" applyFill="1" applyBorder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4" xfId="0" applyFont="1" applyBorder="1" applyAlignment="1">
      <alignment horizontal="right"/>
    </xf>
    <xf numFmtId="2" fontId="2" fillId="0" borderId="1" xfId="0" applyNumberFormat="1" applyFont="1" applyBorder="1"/>
    <xf numFmtId="2" fontId="2" fillId="0" borderId="9" xfId="0" applyNumberFormat="1" applyFont="1" applyBorder="1"/>
    <xf numFmtId="2" fontId="2" fillId="2" borderId="16" xfId="0" applyNumberFormat="1" applyFont="1" applyFill="1" applyBorder="1"/>
    <xf numFmtId="0" fontId="5" fillId="0" borderId="6" xfId="0" applyFont="1" applyBorder="1" applyAlignment="1">
      <alignment horizontal="right"/>
    </xf>
    <xf numFmtId="2" fontId="2" fillId="0" borderId="3" xfId="0" applyNumberFormat="1" applyFont="1" applyBorder="1"/>
    <xf numFmtId="2" fontId="2" fillId="0" borderId="10" xfId="0" applyNumberFormat="1" applyFont="1" applyBorder="1"/>
    <xf numFmtId="2" fontId="2" fillId="2" borderId="17" xfId="0" applyNumberFormat="1" applyFont="1" applyFill="1" applyBorder="1"/>
    <xf numFmtId="0" fontId="5" fillId="0" borderId="0" xfId="0" applyFont="1"/>
    <xf numFmtId="0" fontId="5" fillId="0" borderId="0" xfId="0" applyFont="1" applyAlignment="1">
      <alignment horizontal="right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28" xfId="0" applyFont="1" applyBorder="1"/>
    <xf numFmtId="0" fontId="1" fillId="0" borderId="29" xfId="0" applyFont="1" applyBorder="1"/>
    <xf numFmtId="0" fontId="2" fillId="0" borderId="20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/>
    <xf numFmtId="0" fontId="1" fillId="0" borderId="37" xfId="0" applyFont="1" applyBorder="1"/>
    <xf numFmtId="0" fontId="2" fillId="0" borderId="19" xfId="0" applyFont="1" applyBorder="1" applyAlignment="1">
      <alignment horizontal="center"/>
    </xf>
    <xf numFmtId="0" fontId="1" fillId="0" borderId="38" xfId="0" applyFont="1" applyBorder="1"/>
    <xf numFmtId="0" fontId="1" fillId="0" borderId="31" xfId="0" applyFont="1" applyBorder="1" applyAlignment="1">
      <alignment horizontal="center"/>
    </xf>
    <xf numFmtId="0" fontId="2" fillId="3" borderId="33" xfId="0" applyFont="1" applyFill="1" applyBorder="1" applyAlignment="1"/>
    <xf numFmtId="0" fontId="2" fillId="3" borderId="34" xfId="0" applyFont="1" applyFill="1" applyBorder="1" applyAlignment="1"/>
    <xf numFmtId="0" fontId="2" fillId="3" borderId="27" xfId="0" applyFont="1" applyFill="1" applyBorder="1" applyAlignment="1"/>
    <xf numFmtId="0" fontId="2" fillId="0" borderId="3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2" fontId="1" fillId="0" borderId="3" xfId="0" applyNumberFormat="1" applyFont="1" applyBorder="1" applyAlignment="1">
      <alignment horizontal="right"/>
    </xf>
    <xf numFmtId="2" fontId="1" fillId="0" borderId="10" xfId="0" applyNumberFormat="1" applyFont="1" applyBorder="1" applyAlignment="1">
      <alignment horizontal="right"/>
    </xf>
    <xf numFmtId="2" fontId="1" fillId="0" borderId="39" xfId="0" applyNumberFormat="1" applyFont="1" applyBorder="1" applyAlignment="1">
      <alignment horizontal="right"/>
    </xf>
    <xf numFmtId="2" fontId="2" fillId="2" borderId="5" xfId="0" applyNumberFormat="1" applyFont="1" applyFill="1" applyBorder="1"/>
    <xf numFmtId="2" fontId="2" fillId="0" borderId="23" xfId="0" applyNumberFormat="1" applyFont="1" applyBorder="1"/>
    <xf numFmtId="2" fontId="2" fillId="2" borderId="4" xfId="0" applyNumberFormat="1" applyFont="1" applyFill="1" applyBorder="1"/>
    <xf numFmtId="2" fontId="2" fillId="0" borderId="21" xfId="0" applyNumberFormat="1" applyFont="1" applyBorder="1"/>
    <xf numFmtId="2" fontId="2" fillId="0" borderId="22" xfId="0" applyNumberFormat="1" applyFont="1" applyBorder="1"/>
    <xf numFmtId="2" fontId="1" fillId="0" borderId="8" xfId="0" applyNumberFormat="1" applyFont="1" applyBorder="1" applyAlignment="1">
      <alignment horizontal="right"/>
    </xf>
    <xf numFmtId="2" fontId="1" fillId="0" borderId="14" xfId="0" applyNumberFormat="1" applyFont="1" applyBorder="1" applyAlignment="1">
      <alignment horizontal="right"/>
    </xf>
    <xf numFmtId="0" fontId="2" fillId="0" borderId="45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46" xfId="0" applyFont="1" applyBorder="1"/>
    <xf numFmtId="0" fontId="6" fillId="0" borderId="48" xfId="0" applyFont="1" applyBorder="1"/>
    <xf numFmtId="2" fontId="1" fillId="0" borderId="44" xfId="0" applyNumberFormat="1" applyFont="1" applyBorder="1" applyAlignment="1">
      <alignment horizontal="right"/>
    </xf>
    <xf numFmtId="2" fontId="2" fillId="0" borderId="16" xfId="0" applyNumberFormat="1" applyFont="1" applyBorder="1"/>
    <xf numFmtId="2" fontId="2" fillId="0" borderId="18" xfId="0" applyNumberFormat="1" applyFont="1" applyBorder="1"/>
    <xf numFmtId="2" fontId="2" fillId="0" borderId="17" xfId="0" applyNumberFormat="1" applyFont="1" applyBorder="1"/>
    <xf numFmtId="2" fontId="2" fillId="0" borderId="28" xfId="0" applyNumberFormat="1" applyFont="1" applyBorder="1"/>
    <xf numFmtId="2" fontId="2" fillId="0" borderId="49" xfId="0" applyNumberFormat="1" applyFont="1" applyBorder="1"/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50" xfId="0" applyFont="1" applyBorder="1"/>
    <xf numFmtId="1" fontId="1" fillId="0" borderId="1" xfId="0" applyNumberFormat="1" applyFont="1" applyBorder="1" applyAlignment="1">
      <alignment horizontal="right"/>
    </xf>
    <xf numFmtId="1" fontId="1" fillId="0" borderId="21" xfId="0" applyNumberFormat="1" applyFont="1" applyBorder="1" applyAlignment="1">
      <alignment horizontal="right"/>
    </xf>
    <xf numFmtId="1" fontId="1" fillId="0" borderId="3" xfId="0" applyNumberFormat="1" applyFont="1" applyBorder="1" applyAlignment="1">
      <alignment horizontal="right"/>
    </xf>
    <xf numFmtId="1" fontId="1" fillId="0" borderId="22" xfId="0" applyNumberFormat="1" applyFont="1" applyBorder="1" applyAlignment="1">
      <alignment horizontal="right"/>
    </xf>
    <xf numFmtId="1" fontId="1" fillId="0" borderId="9" xfId="0" applyNumberFormat="1" applyFont="1" applyBorder="1" applyAlignment="1">
      <alignment horizontal="right"/>
    </xf>
    <xf numFmtId="1" fontId="1" fillId="2" borderId="39" xfId="0" applyNumberFormat="1" applyFont="1" applyFill="1" applyBorder="1"/>
    <xf numFmtId="1" fontId="1" fillId="0" borderId="10" xfId="0" applyNumberFormat="1" applyFont="1" applyBorder="1" applyAlignment="1">
      <alignment horizontal="right"/>
    </xf>
    <xf numFmtId="1" fontId="1" fillId="4" borderId="3" xfId="0" applyNumberFormat="1" applyFont="1" applyFill="1" applyBorder="1" applyAlignment="1">
      <alignment horizontal="right"/>
    </xf>
    <xf numFmtId="1" fontId="1" fillId="4" borderId="10" xfId="0" applyNumberFormat="1" applyFont="1" applyFill="1" applyBorder="1" applyAlignment="1">
      <alignment horizontal="right"/>
    </xf>
    <xf numFmtId="1" fontId="1" fillId="0" borderId="41" xfId="0" applyNumberFormat="1" applyFont="1" applyBorder="1" applyAlignment="1">
      <alignment horizontal="right"/>
    </xf>
    <xf numFmtId="1" fontId="1" fillId="0" borderId="42" xfId="0" applyNumberFormat="1" applyFont="1" applyBorder="1" applyAlignment="1">
      <alignment horizontal="right"/>
    </xf>
    <xf numFmtId="1" fontId="1" fillId="2" borderId="43" xfId="0" applyNumberFormat="1" applyFont="1" applyFill="1" applyBorder="1"/>
    <xf numFmtId="1" fontId="1" fillId="0" borderId="1" xfId="0" applyNumberFormat="1" applyFont="1" applyBorder="1" applyAlignment="1"/>
    <xf numFmtId="1" fontId="1" fillId="0" borderId="9" xfId="0" applyNumberFormat="1" applyFont="1" applyBorder="1" applyAlignment="1"/>
    <xf numFmtId="1" fontId="1" fillId="2" borderId="39" xfId="0" applyNumberFormat="1" applyFont="1" applyFill="1" applyBorder="1" applyAlignment="1"/>
    <xf numFmtId="1" fontId="1" fillId="0" borderId="3" xfId="0" applyNumberFormat="1" applyFont="1" applyBorder="1" applyAlignment="1"/>
    <xf numFmtId="1" fontId="1" fillId="0" borderId="10" xfId="0" applyNumberFormat="1" applyFont="1" applyBorder="1" applyAlignment="1"/>
    <xf numFmtId="1" fontId="1" fillId="0" borderId="21" xfId="0" applyNumberFormat="1" applyFont="1" applyBorder="1" applyAlignment="1"/>
    <xf numFmtId="1" fontId="1" fillId="0" borderId="22" xfId="0" applyNumberFormat="1" applyFont="1" applyBorder="1" applyAlignment="1"/>
    <xf numFmtId="1" fontId="1" fillId="2" borderId="39" xfId="0" applyNumberFormat="1" applyFont="1" applyFill="1" applyBorder="1" applyAlignment="1">
      <alignment horizontal="right"/>
    </xf>
    <xf numFmtId="1" fontId="1" fillId="2" borderId="43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0" fontId="1" fillId="0" borderId="22" xfId="0" applyFont="1" applyBorder="1" applyAlignment="1">
      <alignment horizontal="right"/>
    </xf>
    <xf numFmtId="1" fontId="1" fillId="0" borderId="8" xfId="0" applyNumberFormat="1" applyFont="1" applyBorder="1" applyAlignment="1">
      <alignment horizontal="right"/>
    </xf>
    <xf numFmtId="1" fontId="1" fillId="0" borderId="14" xfId="0" applyNumberFormat="1" applyFont="1" applyBorder="1" applyAlignment="1">
      <alignment horizontal="right"/>
    </xf>
    <xf numFmtId="1" fontId="1" fillId="2" borderId="44" xfId="0" applyNumberFormat="1" applyFont="1" applyFill="1" applyBorder="1"/>
    <xf numFmtId="1" fontId="1" fillId="2" borderId="14" xfId="0" applyNumberFormat="1" applyFont="1" applyFill="1" applyBorder="1" applyAlignment="1">
      <alignment horizontal="right"/>
    </xf>
    <xf numFmtId="1" fontId="1" fillId="0" borderId="24" xfId="0" applyNumberFormat="1" applyFont="1" applyBorder="1" applyAlignment="1">
      <alignment horizontal="right"/>
    </xf>
    <xf numFmtId="1" fontId="1" fillId="2" borderId="10" xfId="0" applyNumberFormat="1" applyFont="1" applyFill="1" applyBorder="1" applyAlignment="1">
      <alignment horizontal="right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7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S20-20  EGA...Erythema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Template!$B$10:$J$10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9-4F8F-A2A3-295EE3FD43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Template!$B$11:$J$11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9-4F8F-A2A3-295EE3FD43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Template!$B$12:$J$12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9-4F8F-A2A3-295EE3FD43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Template!$B$13:$J$13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9-4F8F-A2A3-295EE3FD43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Template!$B$14:$J$14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9-4F8F-A2A3-295EE3FD43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Template!$B$15:$J$15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D9-4F8F-A2A3-295EE3FD43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Template!$B$16:$J$16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D9-4F8F-A2A3-295EE3FD43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Template!$B$17:$J$17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D9-4F8F-A2A3-295EE3FD43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Template!$B$18:$J$18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D9-4F8F-A2A3-295EE3FD436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Template!$B$19:$J$19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D9-4F8F-A2A3-295EE3FD436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Template!$B$20:$J$20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8D9-4F8F-A2A3-295EE3FD436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Template!$B$21:$J$21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D9-4F8F-A2A3-295EE3FD436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Template!$B$22:$J$22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8D9-4F8F-A2A3-295EE3FD4360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Template!$B$23:$J$23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D9-4F8F-A2A3-295EE3FD436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Template!$B$24:$J$24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8D9-4F8F-A2A3-295EE3FD4360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Template!$B$25:$J$25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8D9-4F8F-A2A3-295EE3FD4360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Template!$B$26:$J$26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8D9-4F8F-A2A3-295EE3FD4360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Template!$B$27:$J$27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8D9-4F8F-A2A3-295EE3FD4360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Template!$B$28:$J$28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8D9-4F8F-A2A3-295EE3FD4360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Template!$B$29:$J$29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8D9-4F8F-A2A3-295EE3FD436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Template!$B$30:$J$30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8D9-4F8F-A2A3-295EE3FD4360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Template!$B$31:$J$31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8D9-4F8F-A2A3-295EE3FD4360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Template!$B$32:$J$32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8D9-4F8F-A2A3-295EE3FD4360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Template!$B$33:$J$33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8D9-4F8F-A2A3-295EE3FD4360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Template!$B$9:$J$9</c:f>
              <c:strCache>
                <c:ptCount val="9"/>
                <c:pt idx="0">
                  <c:v>A BL</c:v>
                </c:pt>
                <c:pt idx="1">
                  <c:v>A 3</c:v>
                </c:pt>
                <c:pt idx="2">
                  <c:v>A 5</c:v>
                </c:pt>
                <c:pt idx="3">
                  <c:v>A 6</c:v>
                </c:pt>
                <c:pt idx="5">
                  <c:v>B BL</c:v>
                </c:pt>
                <c:pt idx="6">
                  <c:v>B 3</c:v>
                </c:pt>
                <c:pt idx="7">
                  <c:v>B 5</c:v>
                </c:pt>
                <c:pt idx="8">
                  <c:v>B 6</c:v>
                </c:pt>
              </c:strCache>
            </c:strRef>
          </c:cat>
          <c:val>
            <c:numRef>
              <c:f>Template!$B$34:$J$34</c:f>
              <c:numCache>
                <c:formatCode>0.00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8D9-4F8F-A2A3-295EE3FD4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59856"/>
        <c:axId val="769365760"/>
      </c:lineChart>
      <c:catAx>
        <c:axId val="76935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65760"/>
        <c:crosses val="autoZero"/>
        <c:auto val="1"/>
        <c:lblAlgn val="ctr"/>
        <c:lblOffset val="100"/>
        <c:noMultiLvlLbl val="0"/>
      </c:catAx>
      <c:valAx>
        <c:axId val="7693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S20-20 EGA ... Erythema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Template!$N$10:$R$10</c:f>
              <c:numCache>
                <c:formatCode>0.00</c:formatCode>
                <c:ptCount val="5"/>
                <c:pt idx="0">
                  <c:v>6</c:v>
                </c:pt>
                <c:pt idx="1">
                  <c:v>7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F-472E-8ACF-AABD9BE833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Template!$N$11:$R$11</c:f>
              <c:numCache>
                <c:formatCode>0.00</c:formatCode>
                <c:ptCount val="5"/>
                <c:pt idx="0">
                  <c:v>2</c:v>
                </c:pt>
                <c:pt idx="1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F-472E-8ACF-AABD9BE833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Template!$N$12:$R$12</c:f>
              <c:numCache>
                <c:formatCode>0.00</c:formatCode>
                <c:ptCount val="5"/>
                <c:pt idx="0">
                  <c:v>6</c:v>
                </c:pt>
                <c:pt idx="1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F-472E-8ACF-AABD9BE833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Template!$N$13:$R$13</c:f>
              <c:numCache>
                <c:formatCode>0.00</c:formatCode>
                <c:ptCount val="5"/>
                <c:pt idx="0">
                  <c:v>7</c:v>
                </c:pt>
                <c:pt idx="1">
                  <c:v>7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F-472E-8ACF-AABD9BE833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Template!$N$14:$R$14</c:f>
              <c:numCache>
                <c:formatCode>0.00</c:formatCode>
                <c:ptCount val="5"/>
                <c:pt idx="0">
                  <c:v>5</c:v>
                </c:pt>
                <c:pt idx="1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F-472E-8ACF-AABD9BE833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Template!$N$15:$R$15</c:f>
              <c:numCache>
                <c:formatCode>0.00</c:formatCode>
                <c:ptCount val="5"/>
                <c:pt idx="0">
                  <c:v>5</c:v>
                </c:pt>
                <c:pt idx="1">
                  <c:v>7</c:v>
                </c:pt>
                <c:pt idx="3">
                  <c:v>4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5F-472E-8ACF-AABD9BE833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Template!$N$16:$R$16</c:f>
              <c:numCache>
                <c:formatCode>0.00</c:formatCode>
                <c:ptCount val="5"/>
                <c:pt idx="0">
                  <c:v>3</c:v>
                </c:pt>
                <c:pt idx="1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5F-472E-8ACF-AABD9BE833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Template!$N$17:$R$17</c:f>
              <c:numCache>
                <c:formatCode>0.00</c:formatCode>
                <c:ptCount val="5"/>
                <c:pt idx="0">
                  <c:v>5</c:v>
                </c:pt>
                <c:pt idx="1">
                  <c:v>6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5F-472E-8ACF-AABD9BE8330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Template!$N$18:$R$18</c:f>
              <c:numCache>
                <c:formatCode>0.00</c:formatCode>
                <c:ptCount val="5"/>
                <c:pt idx="0">
                  <c:v>4</c:v>
                </c:pt>
                <c:pt idx="1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5F-472E-8ACF-AABD9BE8330E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Template!$N$19:$R$19</c:f>
              <c:numCache>
                <c:formatCode>0.00</c:formatCode>
                <c:ptCount val="5"/>
                <c:pt idx="0">
                  <c:v>4</c:v>
                </c:pt>
                <c:pt idx="1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5F-472E-8ACF-AABD9BE8330E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Template!$N$20:$R$20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5F-472E-8ACF-AABD9BE8330E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Template!$N$21:$R$21</c:f>
              <c:numCache>
                <c:formatCode>0.00</c:formatCode>
                <c:ptCount val="5"/>
                <c:pt idx="0">
                  <c:v>5</c:v>
                </c:pt>
                <c:pt idx="1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5F-472E-8ACF-AABD9BE8330E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Template!$N$22:$R$22</c:f>
              <c:numCache>
                <c:formatCode>0.00</c:formatCode>
                <c:ptCount val="5"/>
                <c:pt idx="0">
                  <c:v>5</c:v>
                </c:pt>
                <c:pt idx="1">
                  <c:v>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5F-472E-8ACF-AABD9BE8330E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Template!$N$23:$R$23</c:f>
              <c:numCache>
                <c:formatCode>0.00</c:formatCode>
                <c:ptCount val="5"/>
                <c:pt idx="0">
                  <c:v>2</c:v>
                </c:pt>
                <c:pt idx="1">
                  <c:v>5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A5F-472E-8ACF-AABD9BE8330E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Template!$N$24:$R$24</c:f>
              <c:numCache>
                <c:formatCode>0.00</c:formatCode>
                <c:ptCount val="5"/>
                <c:pt idx="0">
                  <c:v>5</c:v>
                </c:pt>
                <c:pt idx="1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5F-472E-8ACF-AABD9BE8330E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Template!$N$25:$R$25</c:f>
              <c:numCache>
                <c:formatCode>0.00</c:formatCode>
                <c:ptCount val="5"/>
                <c:pt idx="0">
                  <c:v>2</c:v>
                </c:pt>
                <c:pt idx="1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A5F-472E-8ACF-AABD9BE8330E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Template!$N$26:$R$26</c:f>
              <c:numCache>
                <c:formatCode>0.00</c:formatCode>
                <c:ptCount val="5"/>
                <c:pt idx="0">
                  <c:v>3</c:v>
                </c:pt>
                <c:pt idx="1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A5F-472E-8ACF-AABD9BE8330E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Template!$N$27:$R$27</c:f>
              <c:numCache>
                <c:formatCode>0.00</c:formatCode>
                <c:ptCount val="5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A5F-472E-8ACF-AABD9BE8330E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Template!$N$28:$R$28</c:f>
              <c:numCache>
                <c:formatCode>0.00</c:formatCode>
                <c:ptCount val="5"/>
                <c:pt idx="0">
                  <c:v>1</c:v>
                </c:pt>
                <c:pt idx="1">
                  <c:v>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A5F-472E-8ACF-AABD9BE8330E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Template!$N$29:$R$29</c:f>
              <c:numCache>
                <c:formatCode>0.00</c:formatCode>
                <c:ptCount val="5"/>
                <c:pt idx="0">
                  <c:v>4</c:v>
                </c:pt>
                <c:pt idx="1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A5F-472E-8ACF-AABD9BE8330E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Template!$N$30:$R$30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A5F-472E-8ACF-AABD9BE8330E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Template!$N$31:$R$31</c:f>
              <c:numCache>
                <c:formatCode>0.00</c:formatCode>
                <c:ptCount val="5"/>
                <c:pt idx="0">
                  <c:v>3</c:v>
                </c:pt>
                <c:pt idx="1">
                  <c:v>6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A5F-472E-8ACF-AABD9BE8330E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Template!$N$32:$R$32</c:f>
              <c:numCache>
                <c:formatCode>0.00</c:formatCode>
                <c:ptCount val="5"/>
                <c:pt idx="0">
                  <c:v>5</c:v>
                </c:pt>
                <c:pt idx="1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A5F-472E-8ACF-AABD9BE8330E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Template!$N$33:$R$33</c:f>
              <c:numCache>
                <c:formatCode>0.00</c:formatCode>
                <c:ptCount val="5"/>
                <c:pt idx="0">
                  <c:v>6</c:v>
                </c:pt>
                <c:pt idx="1">
                  <c:v>6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A5F-472E-8ACF-AABD9BE8330E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Template!$N$34:$R$34</c:f>
              <c:numCache>
                <c:formatCode>0.00</c:formatCode>
                <c:ptCount val="5"/>
                <c:pt idx="0">
                  <c:v>6</c:v>
                </c:pt>
                <c:pt idx="1">
                  <c:v>6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A5F-472E-8ACF-AABD9BE83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57232"/>
        <c:axId val="769352640"/>
      </c:lineChart>
      <c:catAx>
        <c:axId val="76935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2640"/>
        <c:crosses val="autoZero"/>
        <c:auto val="1"/>
        <c:lblAlgn val="ctr"/>
        <c:lblOffset val="100"/>
        <c:noMultiLvlLbl val="0"/>
      </c:catAx>
      <c:valAx>
        <c:axId val="7693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3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126AAE8-CAFD-468A-997A-83D0FF056BBC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202C59F-7EFE-4B2A-A7CA-AFC1E83738E6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19167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8FB8D7-A55D-4A67-A212-103642807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8740" cy="4401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21072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298BCA-69F5-40F1-85B0-479F797B0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4930" cy="4439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2022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5CC36D-E997-4290-9998-44C85201B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436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</xdr:colOff>
      <xdr:row>1</xdr:row>
      <xdr:rowOff>226812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139C81-EC30-4633-9B23-BF01EA3D6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8740" cy="4401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2</xdr:row>
      <xdr:rowOff>2022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E6BC75-566E-48CE-B881-250E6F419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2550" cy="43636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95250</xdr:colOff>
      <xdr:row>1</xdr:row>
      <xdr:rowOff>226812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141C2A-1FBD-48DC-82F2-3CF3C28D4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8740" cy="44017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248B0-9ED8-4A82-AB76-C1B05A8287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D1B55-EC36-485C-A1CE-018768F69F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665D-C040-41C5-8F45-36D79D981167}">
  <dimension ref="A1:F36"/>
  <sheetViews>
    <sheetView workbookViewId="0">
      <selection activeCell="K32" sqref="K32"/>
    </sheetView>
  </sheetViews>
  <sheetFormatPr defaultColWidth="9.109375" defaultRowHeight="16.8" x14ac:dyDescent="0.25"/>
  <cols>
    <col min="1" max="16384" width="9.109375" style="1"/>
  </cols>
  <sheetData>
    <row r="1" spans="1:6" ht="17.399999999999999" x14ac:dyDescent="0.3">
      <c r="F1" s="16" t="s">
        <v>14</v>
      </c>
    </row>
    <row r="3" spans="1:6" ht="17.399999999999999" thickBot="1" x14ac:dyDescent="0.3"/>
    <row r="4" spans="1:6" ht="18" customHeight="1" thickBot="1" x14ac:dyDescent="0.35">
      <c r="A4" s="51" t="s">
        <v>18</v>
      </c>
      <c r="B4" s="52"/>
      <c r="C4" s="52"/>
      <c r="D4" s="52"/>
      <c r="E4" s="52"/>
      <c r="F4" s="53"/>
    </row>
    <row r="5" spans="1:6" ht="18" customHeight="1" thickBot="1" x14ac:dyDescent="0.35">
      <c r="A5" s="51" t="s">
        <v>19</v>
      </c>
      <c r="B5" s="52"/>
      <c r="C5" s="52"/>
      <c r="D5" s="52"/>
      <c r="E5" s="52"/>
      <c r="F5" s="53"/>
    </row>
    <row r="6" spans="1:6" ht="17.399999999999999" thickBot="1" x14ac:dyDescent="0.3"/>
    <row r="7" spans="1:6" ht="18" customHeight="1" thickBot="1" x14ac:dyDescent="0.35">
      <c r="A7" s="114" t="s">
        <v>16</v>
      </c>
      <c r="B7" s="115"/>
      <c r="C7" s="115"/>
      <c r="D7" s="115"/>
      <c r="E7" s="115"/>
      <c r="F7" s="116"/>
    </row>
    <row r="8" spans="1:6" ht="18" customHeight="1" thickBot="1" x14ac:dyDescent="0.35">
      <c r="B8" s="114" t="s">
        <v>17</v>
      </c>
      <c r="C8" s="115"/>
      <c r="D8" s="115"/>
      <c r="E8" s="116"/>
    </row>
    <row r="9" spans="1:6" ht="17.399999999999999" thickBot="1" x14ac:dyDescent="0.3"/>
    <row r="10" spans="1:6" ht="18" thickBot="1" x14ac:dyDescent="0.35">
      <c r="A10" s="33" t="s">
        <v>0</v>
      </c>
      <c r="B10" s="30" t="s">
        <v>15</v>
      </c>
      <c r="C10" s="34" t="s">
        <v>1</v>
      </c>
      <c r="D10" s="29" t="s">
        <v>2</v>
      </c>
    </row>
    <row r="11" spans="1:6" ht="17.399999999999999" x14ac:dyDescent="0.3">
      <c r="A11" s="48">
        <v>1</v>
      </c>
      <c r="B11" s="49"/>
      <c r="C11" s="50" t="s">
        <v>3</v>
      </c>
      <c r="D11" s="35" t="s">
        <v>4</v>
      </c>
      <c r="F11" s="6"/>
    </row>
    <row r="12" spans="1:6" ht="17.399999999999999" x14ac:dyDescent="0.3">
      <c r="A12" s="41">
        <v>2</v>
      </c>
      <c r="B12" s="46"/>
      <c r="C12" s="44" t="s">
        <v>4</v>
      </c>
      <c r="D12" s="36" t="s">
        <v>3</v>
      </c>
      <c r="F12" s="6"/>
    </row>
    <row r="13" spans="1:6" ht="17.399999999999999" x14ac:dyDescent="0.3">
      <c r="A13" s="41">
        <v>3</v>
      </c>
      <c r="B13" s="46"/>
      <c r="C13" s="44" t="s">
        <v>4</v>
      </c>
      <c r="D13" s="36" t="s">
        <v>3</v>
      </c>
      <c r="F13" s="6"/>
    </row>
    <row r="14" spans="1:6" ht="17.399999999999999" x14ac:dyDescent="0.3">
      <c r="A14" s="41">
        <v>4</v>
      </c>
      <c r="B14" s="46"/>
      <c r="C14" s="44" t="s">
        <v>4</v>
      </c>
      <c r="D14" s="36" t="s">
        <v>3</v>
      </c>
      <c r="F14" s="6"/>
    </row>
    <row r="15" spans="1:6" ht="17.399999999999999" x14ac:dyDescent="0.3">
      <c r="A15" s="41">
        <v>5</v>
      </c>
      <c r="B15" s="46"/>
      <c r="C15" s="44" t="s">
        <v>3</v>
      </c>
      <c r="D15" s="36" t="s">
        <v>4</v>
      </c>
      <c r="F15" s="6"/>
    </row>
    <row r="16" spans="1:6" ht="17.399999999999999" x14ac:dyDescent="0.3">
      <c r="A16" s="41">
        <v>6</v>
      </c>
      <c r="B16" s="46"/>
      <c r="C16" s="44" t="s">
        <v>4</v>
      </c>
      <c r="D16" s="36" t="s">
        <v>3</v>
      </c>
      <c r="F16" s="6"/>
    </row>
    <row r="17" spans="1:6" ht="17.399999999999999" x14ac:dyDescent="0.3">
      <c r="A17" s="41">
        <v>7</v>
      </c>
      <c r="B17" s="46"/>
      <c r="C17" s="44" t="s">
        <v>4</v>
      </c>
      <c r="D17" s="36" t="s">
        <v>3</v>
      </c>
      <c r="F17" s="6"/>
    </row>
    <row r="18" spans="1:6" ht="17.399999999999999" x14ac:dyDescent="0.3">
      <c r="A18" s="41">
        <v>8</v>
      </c>
      <c r="B18" s="46"/>
      <c r="C18" s="44" t="s">
        <v>4</v>
      </c>
      <c r="D18" s="36" t="s">
        <v>3</v>
      </c>
      <c r="F18" s="6"/>
    </row>
    <row r="19" spans="1:6" ht="17.399999999999999" x14ac:dyDescent="0.3">
      <c r="A19" s="41">
        <v>9</v>
      </c>
      <c r="B19" s="46"/>
      <c r="C19" s="44" t="s">
        <v>3</v>
      </c>
      <c r="D19" s="36" t="s">
        <v>4</v>
      </c>
      <c r="F19" s="6"/>
    </row>
    <row r="20" spans="1:6" ht="17.399999999999999" x14ac:dyDescent="0.3">
      <c r="A20" s="41">
        <v>10</v>
      </c>
      <c r="B20" s="46"/>
      <c r="C20" s="44" t="s">
        <v>3</v>
      </c>
      <c r="D20" s="36" t="s">
        <v>4</v>
      </c>
      <c r="F20" s="6"/>
    </row>
    <row r="21" spans="1:6" ht="17.399999999999999" x14ac:dyDescent="0.3">
      <c r="A21" s="41">
        <v>11</v>
      </c>
      <c r="B21" s="46"/>
      <c r="C21" s="44" t="s">
        <v>3</v>
      </c>
      <c r="D21" s="36" t="s">
        <v>4</v>
      </c>
      <c r="F21" s="6"/>
    </row>
    <row r="22" spans="1:6" ht="17.399999999999999" x14ac:dyDescent="0.3">
      <c r="A22" s="41">
        <v>12</v>
      </c>
      <c r="B22" s="46"/>
      <c r="C22" s="44" t="s">
        <v>3</v>
      </c>
      <c r="D22" s="36" t="s">
        <v>4</v>
      </c>
      <c r="F22" s="6"/>
    </row>
    <row r="23" spans="1:6" ht="17.399999999999999" x14ac:dyDescent="0.3">
      <c r="A23" s="41">
        <v>13</v>
      </c>
      <c r="B23" s="46"/>
      <c r="C23" s="44" t="s">
        <v>3</v>
      </c>
      <c r="D23" s="36" t="s">
        <v>4</v>
      </c>
      <c r="F23" s="6"/>
    </row>
    <row r="24" spans="1:6" ht="17.399999999999999" x14ac:dyDescent="0.3">
      <c r="A24" s="41">
        <v>14</v>
      </c>
      <c r="B24" s="46"/>
      <c r="C24" s="44" t="s">
        <v>3</v>
      </c>
      <c r="D24" s="36" t="s">
        <v>4</v>
      </c>
      <c r="F24" s="6"/>
    </row>
    <row r="25" spans="1:6" ht="17.399999999999999" x14ac:dyDescent="0.3">
      <c r="A25" s="41">
        <v>15</v>
      </c>
      <c r="B25" s="46"/>
      <c r="C25" s="44" t="s">
        <v>3</v>
      </c>
      <c r="D25" s="36" t="s">
        <v>4</v>
      </c>
      <c r="F25" s="6"/>
    </row>
    <row r="26" spans="1:6" ht="17.399999999999999" x14ac:dyDescent="0.3">
      <c r="A26" s="41">
        <v>16</v>
      </c>
      <c r="B26" s="46"/>
      <c r="C26" s="44" t="s">
        <v>3</v>
      </c>
      <c r="D26" s="36" t="s">
        <v>4</v>
      </c>
      <c r="F26" s="6"/>
    </row>
    <row r="27" spans="1:6" ht="17.399999999999999" x14ac:dyDescent="0.3">
      <c r="A27" s="41">
        <v>17</v>
      </c>
      <c r="B27" s="46"/>
      <c r="C27" s="44" t="s">
        <v>3</v>
      </c>
      <c r="D27" s="36" t="s">
        <v>4</v>
      </c>
      <c r="F27" s="6"/>
    </row>
    <row r="28" spans="1:6" ht="17.399999999999999" x14ac:dyDescent="0.3">
      <c r="A28" s="41">
        <v>18</v>
      </c>
      <c r="B28" s="46"/>
      <c r="C28" s="44" t="s">
        <v>4</v>
      </c>
      <c r="D28" s="36" t="s">
        <v>3</v>
      </c>
      <c r="F28" s="6"/>
    </row>
    <row r="29" spans="1:6" ht="17.399999999999999" x14ac:dyDescent="0.3">
      <c r="A29" s="41">
        <v>19</v>
      </c>
      <c r="B29" s="46"/>
      <c r="C29" s="44" t="s">
        <v>4</v>
      </c>
      <c r="D29" s="36" t="s">
        <v>3</v>
      </c>
      <c r="F29" s="6"/>
    </row>
    <row r="30" spans="1:6" ht="17.399999999999999" x14ac:dyDescent="0.3">
      <c r="A30" s="41">
        <v>20</v>
      </c>
      <c r="B30" s="46"/>
      <c r="C30" s="44" t="s">
        <v>3</v>
      </c>
      <c r="D30" s="36" t="s">
        <v>4</v>
      </c>
      <c r="F30" s="6"/>
    </row>
    <row r="31" spans="1:6" ht="17.399999999999999" x14ac:dyDescent="0.3">
      <c r="A31" s="41">
        <v>21</v>
      </c>
      <c r="B31" s="46"/>
      <c r="C31" s="44" t="s">
        <v>3</v>
      </c>
      <c r="D31" s="36" t="s">
        <v>4</v>
      </c>
      <c r="F31" s="6"/>
    </row>
    <row r="32" spans="1:6" ht="17.399999999999999" x14ac:dyDescent="0.3">
      <c r="A32" s="41">
        <v>22</v>
      </c>
      <c r="B32" s="46"/>
      <c r="C32" s="44" t="s">
        <v>4</v>
      </c>
      <c r="D32" s="36" t="s">
        <v>3</v>
      </c>
      <c r="F32" s="6"/>
    </row>
    <row r="33" spans="1:6" ht="17.399999999999999" x14ac:dyDescent="0.3">
      <c r="A33" s="41">
        <v>23</v>
      </c>
      <c r="B33" s="46"/>
      <c r="C33" s="44" t="s">
        <v>4</v>
      </c>
      <c r="D33" s="36" t="s">
        <v>3</v>
      </c>
      <c r="F33" s="6"/>
    </row>
    <row r="34" spans="1:6" ht="17.399999999999999" x14ac:dyDescent="0.3">
      <c r="A34" s="41">
        <v>24</v>
      </c>
      <c r="B34" s="46"/>
      <c r="C34" s="44" t="s">
        <v>4</v>
      </c>
      <c r="D34" s="36" t="s">
        <v>3</v>
      </c>
      <c r="F34" s="6"/>
    </row>
    <row r="35" spans="1:6" ht="17.399999999999999" x14ac:dyDescent="0.3">
      <c r="A35" s="41">
        <v>25</v>
      </c>
      <c r="B35" s="46"/>
      <c r="C35" s="44" t="s">
        <v>4</v>
      </c>
      <c r="D35" s="36" t="s">
        <v>3</v>
      </c>
      <c r="F35" s="6"/>
    </row>
    <row r="36" spans="1:6" ht="18" thickBot="1" x14ac:dyDescent="0.35">
      <c r="A36" s="42">
        <v>26</v>
      </c>
      <c r="B36" s="47"/>
      <c r="C36" s="45" t="s">
        <v>4</v>
      </c>
      <c r="D36" s="37" t="s">
        <v>3</v>
      </c>
      <c r="F36" s="6"/>
    </row>
  </sheetData>
  <sortState xmlns:xlrd2="http://schemas.microsoft.com/office/spreadsheetml/2017/richdata2" ref="A11:F36">
    <sortCondition ref="F11:F36"/>
  </sortState>
  <mergeCells count="2">
    <mergeCell ref="A7:F7"/>
    <mergeCell ref="B8:E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6D7A-BD93-4BF2-AE7F-FC771BBDBC19}">
  <dimension ref="A1:T41"/>
  <sheetViews>
    <sheetView tabSelected="1" workbookViewId="0">
      <selection activeCell="F21" sqref="F21"/>
    </sheetView>
  </sheetViews>
  <sheetFormatPr defaultColWidth="9.109375" defaultRowHeight="16.8" x14ac:dyDescent="0.25"/>
  <cols>
    <col min="1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67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43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81" t="s">
        <v>28</v>
      </c>
      <c r="C11" s="105">
        <v>0</v>
      </c>
      <c r="D11" s="106">
        <v>0</v>
      </c>
      <c r="F11" s="6"/>
      <c r="H11" s="40">
        <f>A11</f>
        <v>1</v>
      </c>
      <c r="I11" s="31" t="str">
        <f>B11</f>
        <v>SN004</v>
      </c>
      <c r="J11" s="84">
        <f>C11</f>
        <v>0</v>
      </c>
      <c r="K11" s="88">
        <f>D11</f>
        <v>0</v>
      </c>
      <c r="L11" s="103">
        <f>J11-K11</f>
        <v>0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82" t="s">
        <v>29</v>
      </c>
      <c r="C12" s="7">
        <v>0</v>
      </c>
      <c r="D12" s="107">
        <v>0</v>
      </c>
      <c r="F12" s="6"/>
      <c r="H12" s="41">
        <f t="shared" ref="H12:K35" si="0">A12</f>
        <v>2</v>
      </c>
      <c r="I12" s="32" t="str">
        <f t="shared" si="0"/>
        <v>SN002</v>
      </c>
      <c r="J12" s="86">
        <f>D12</f>
        <v>0</v>
      </c>
      <c r="K12" s="90">
        <f>C12</f>
        <v>0</v>
      </c>
      <c r="L12" s="103">
        <f t="shared" ref="L12:L35" si="1">J12-K12</f>
        <v>0</v>
      </c>
    </row>
    <row r="13" spans="1:20" ht="17.399999999999999" x14ac:dyDescent="0.3">
      <c r="A13" s="39">
        <v>3</v>
      </c>
      <c r="B13" s="82" t="s">
        <v>30</v>
      </c>
      <c r="C13" s="7">
        <v>0</v>
      </c>
      <c r="D13" s="107">
        <v>0</v>
      </c>
      <c r="F13" s="6"/>
      <c r="H13" s="41">
        <f t="shared" si="0"/>
        <v>3</v>
      </c>
      <c r="I13" s="32" t="str">
        <f t="shared" si="0"/>
        <v>SN009</v>
      </c>
      <c r="J13" s="86">
        <f>D13</f>
        <v>0</v>
      </c>
      <c r="K13" s="90">
        <f>C13</f>
        <v>0</v>
      </c>
      <c r="L13" s="103">
        <f t="shared" si="1"/>
        <v>0</v>
      </c>
    </row>
    <row r="14" spans="1:20" ht="17.399999999999999" x14ac:dyDescent="0.3">
      <c r="A14" s="39">
        <v>4</v>
      </c>
      <c r="B14" s="82" t="s">
        <v>31</v>
      </c>
      <c r="C14" s="7">
        <v>0</v>
      </c>
      <c r="D14" s="107">
        <v>0</v>
      </c>
      <c r="F14" s="6"/>
      <c r="H14" s="41">
        <f t="shared" si="0"/>
        <v>4</v>
      </c>
      <c r="I14" s="32" t="str">
        <f t="shared" si="0"/>
        <v>SN012</v>
      </c>
      <c r="J14" s="86">
        <f>D14</f>
        <v>0</v>
      </c>
      <c r="K14" s="90">
        <f>C14</f>
        <v>0</v>
      </c>
      <c r="L14" s="103">
        <f t="shared" si="1"/>
        <v>0</v>
      </c>
    </row>
    <row r="15" spans="1:20" ht="17.399999999999999" x14ac:dyDescent="0.3">
      <c r="A15" s="39">
        <v>5</v>
      </c>
      <c r="B15" s="82" t="s">
        <v>32</v>
      </c>
      <c r="C15" s="7">
        <v>0</v>
      </c>
      <c r="D15" s="107">
        <v>0</v>
      </c>
      <c r="F15" s="6"/>
      <c r="H15" s="41">
        <f t="shared" si="0"/>
        <v>5</v>
      </c>
      <c r="I15" s="32" t="str">
        <f t="shared" si="0"/>
        <v>SN023</v>
      </c>
      <c r="J15" s="86">
        <f>C15</f>
        <v>0</v>
      </c>
      <c r="K15" s="90">
        <f>D15</f>
        <v>0</v>
      </c>
      <c r="L15" s="103">
        <f t="shared" si="1"/>
        <v>0</v>
      </c>
    </row>
    <row r="16" spans="1:20" ht="17.399999999999999" x14ac:dyDescent="0.3">
      <c r="A16" s="39">
        <v>6</v>
      </c>
      <c r="B16" s="82" t="s">
        <v>33</v>
      </c>
      <c r="C16" s="7">
        <v>0</v>
      </c>
      <c r="D16" s="107">
        <v>0</v>
      </c>
      <c r="F16" s="6"/>
      <c r="H16" s="41">
        <f t="shared" si="0"/>
        <v>6</v>
      </c>
      <c r="I16" s="32" t="str">
        <f t="shared" si="0"/>
        <v>SN026</v>
      </c>
      <c r="J16" s="86">
        <f>D16</f>
        <v>0</v>
      </c>
      <c r="K16" s="90">
        <f>C16</f>
        <v>0</v>
      </c>
      <c r="L16" s="103">
        <f t="shared" si="1"/>
        <v>0</v>
      </c>
    </row>
    <row r="17" spans="1:12" ht="17.399999999999999" x14ac:dyDescent="0.3">
      <c r="A17" s="39">
        <v>7</v>
      </c>
      <c r="B17" s="82" t="s">
        <v>34</v>
      </c>
      <c r="C17" s="7">
        <v>0</v>
      </c>
      <c r="D17" s="107">
        <v>0</v>
      </c>
      <c r="F17" s="6"/>
      <c r="H17" s="41">
        <f t="shared" si="0"/>
        <v>7</v>
      </c>
      <c r="I17" s="32" t="str">
        <f t="shared" si="0"/>
        <v>SN005</v>
      </c>
      <c r="J17" s="86">
        <f>D17</f>
        <v>0</v>
      </c>
      <c r="K17" s="90">
        <f>C17</f>
        <v>0</v>
      </c>
      <c r="L17" s="103">
        <f t="shared" si="1"/>
        <v>0</v>
      </c>
    </row>
    <row r="18" spans="1:12" ht="17.399999999999999" x14ac:dyDescent="0.3">
      <c r="A18" s="39">
        <v>8</v>
      </c>
      <c r="B18" s="82" t="s">
        <v>35</v>
      </c>
      <c r="C18" s="7">
        <v>0</v>
      </c>
      <c r="D18" s="107">
        <v>0</v>
      </c>
      <c r="F18" s="6"/>
      <c r="H18" s="41">
        <f t="shared" si="0"/>
        <v>8</v>
      </c>
      <c r="I18" s="32" t="str">
        <f t="shared" si="0"/>
        <v>SN003</v>
      </c>
      <c r="J18" s="86">
        <f>D18</f>
        <v>0</v>
      </c>
      <c r="K18" s="90">
        <f>C18</f>
        <v>0</v>
      </c>
      <c r="L18" s="103">
        <f t="shared" si="1"/>
        <v>0</v>
      </c>
    </row>
    <row r="19" spans="1:12" ht="17.399999999999999" x14ac:dyDescent="0.3">
      <c r="A19" s="39">
        <v>9</v>
      </c>
      <c r="B19" s="82" t="s">
        <v>36</v>
      </c>
      <c r="C19" s="7">
        <v>0</v>
      </c>
      <c r="D19" s="107">
        <v>0</v>
      </c>
      <c r="F19" s="6"/>
      <c r="H19" s="41">
        <f t="shared" si="0"/>
        <v>9</v>
      </c>
      <c r="I19" s="32" t="str">
        <f t="shared" si="0"/>
        <v>SN001</v>
      </c>
      <c r="J19" s="86">
        <f t="shared" si="0"/>
        <v>0</v>
      </c>
      <c r="K19" s="90">
        <f t="shared" si="0"/>
        <v>0</v>
      </c>
      <c r="L19" s="103">
        <f t="shared" si="1"/>
        <v>0</v>
      </c>
    </row>
    <row r="20" spans="1:12" ht="17.399999999999999" x14ac:dyDescent="0.3">
      <c r="A20" s="39">
        <v>10</v>
      </c>
      <c r="B20" s="82" t="s">
        <v>37</v>
      </c>
      <c r="C20" s="7">
        <v>0</v>
      </c>
      <c r="D20" s="107">
        <v>0</v>
      </c>
      <c r="F20" s="6"/>
      <c r="H20" s="41">
        <f t="shared" si="0"/>
        <v>10</v>
      </c>
      <c r="I20" s="32" t="str">
        <f t="shared" si="0"/>
        <v>SN008</v>
      </c>
      <c r="J20" s="86">
        <f t="shared" si="0"/>
        <v>0</v>
      </c>
      <c r="K20" s="90">
        <f t="shared" si="0"/>
        <v>0</v>
      </c>
      <c r="L20" s="103">
        <f t="shared" si="1"/>
        <v>0</v>
      </c>
    </row>
    <row r="21" spans="1:12" ht="17.399999999999999" x14ac:dyDescent="0.3">
      <c r="A21" s="39">
        <v>11</v>
      </c>
      <c r="B21" s="82" t="s">
        <v>38</v>
      </c>
      <c r="C21" s="7">
        <v>0</v>
      </c>
      <c r="D21" s="107">
        <v>0</v>
      </c>
      <c r="F21" s="6"/>
      <c r="H21" s="41">
        <f t="shared" si="0"/>
        <v>11</v>
      </c>
      <c r="I21" s="32" t="str">
        <f t="shared" si="0"/>
        <v>SN028</v>
      </c>
      <c r="J21" s="86">
        <f t="shared" si="0"/>
        <v>0</v>
      </c>
      <c r="K21" s="90">
        <f t="shared" si="0"/>
        <v>0</v>
      </c>
      <c r="L21" s="103">
        <f t="shared" si="1"/>
        <v>0</v>
      </c>
    </row>
    <row r="22" spans="1:12" ht="17.399999999999999" x14ac:dyDescent="0.3">
      <c r="A22" s="39">
        <v>12</v>
      </c>
      <c r="B22" s="82" t="s">
        <v>39</v>
      </c>
      <c r="C22" s="7">
        <v>0</v>
      </c>
      <c r="D22" s="107">
        <v>0</v>
      </c>
      <c r="F22" s="6"/>
      <c r="H22" s="41">
        <f t="shared" si="0"/>
        <v>12</v>
      </c>
      <c r="I22" s="32" t="str">
        <f t="shared" si="0"/>
        <v>SN025</v>
      </c>
      <c r="J22" s="86">
        <f t="shared" si="0"/>
        <v>0</v>
      </c>
      <c r="K22" s="90">
        <f t="shared" si="0"/>
        <v>0</v>
      </c>
      <c r="L22" s="103">
        <f t="shared" si="1"/>
        <v>0</v>
      </c>
    </row>
    <row r="23" spans="1:12" ht="17.399999999999999" x14ac:dyDescent="0.3">
      <c r="A23" s="39">
        <v>13</v>
      </c>
      <c r="B23" s="82" t="s">
        <v>40</v>
      </c>
      <c r="C23" s="7">
        <v>0</v>
      </c>
      <c r="D23" s="107">
        <v>0</v>
      </c>
      <c r="F23" s="6"/>
      <c r="H23" s="41">
        <f t="shared" si="0"/>
        <v>13</v>
      </c>
      <c r="I23" s="32" t="str">
        <f t="shared" si="0"/>
        <v>SN007</v>
      </c>
      <c r="J23" s="86">
        <f t="shared" si="0"/>
        <v>0</v>
      </c>
      <c r="K23" s="90">
        <f t="shared" si="0"/>
        <v>0</v>
      </c>
      <c r="L23" s="103">
        <f t="shared" si="1"/>
        <v>0</v>
      </c>
    </row>
    <row r="24" spans="1:12" ht="17.399999999999999" x14ac:dyDescent="0.3">
      <c r="A24" s="39">
        <v>14</v>
      </c>
      <c r="B24" s="82" t="s">
        <v>41</v>
      </c>
      <c r="C24" s="7">
        <v>0</v>
      </c>
      <c r="D24" s="107">
        <v>0</v>
      </c>
      <c r="F24" s="6"/>
      <c r="H24" s="41">
        <f t="shared" si="0"/>
        <v>14</v>
      </c>
      <c r="I24" s="32" t="str">
        <f t="shared" si="0"/>
        <v>SN010</v>
      </c>
      <c r="J24" s="86">
        <f t="shared" si="0"/>
        <v>0</v>
      </c>
      <c r="K24" s="90">
        <f t="shared" si="0"/>
        <v>0</v>
      </c>
      <c r="L24" s="103">
        <f t="shared" si="1"/>
        <v>0</v>
      </c>
    </row>
    <row r="25" spans="1:12" ht="17.399999999999999" x14ac:dyDescent="0.3">
      <c r="A25" s="39">
        <v>15</v>
      </c>
      <c r="B25" s="82" t="s">
        <v>42</v>
      </c>
      <c r="C25" s="7">
        <v>0</v>
      </c>
      <c r="D25" s="107">
        <v>0</v>
      </c>
      <c r="F25" s="6"/>
      <c r="H25" s="41">
        <f t="shared" si="0"/>
        <v>15</v>
      </c>
      <c r="I25" s="32" t="str">
        <f t="shared" si="0"/>
        <v>SN017</v>
      </c>
      <c r="J25" s="86">
        <f t="shared" si="0"/>
        <v>0</v>
      </c>
      <c r="K25" s="90">
        <f t="shared" si="0"/>
        <v>0</v>
      </c>
      <c r="L25" s="103">
        <f t="shared" si="1"/>
        <v>0</v>
      </c>
    </row>
    <row r="26" spans="1:12" ht="17.399999999999999" x14ac:dyDescent="0.3">
      <c r="A26" s="39">
        <v>16</v>
      </c>
      <c r="B26" s="82" t="s">
        <v>43</v>
      </c>
      <c r="C26" s="7">
        <v>0</v>
      </c>
      <c r="D26" s="107">
        <v>0</v>
      </c>
      <c r="F26" s="6"/>
      <c r="H26" s="41">
        <f t="shared" si="0"/>
        <v>16</v>
      </c>
      <c r="I26" s="32" t="str">
        <f t="shared" si="0"/>
        <v>SN027</v>
      </c>
      <c r="J26" s="86">
        <f t="shared" si="0"/>
        <v>0</v>
      </c>
      <c r="K26" s="90">
        <f t="shared" si="0"/>
        <v>0</v>
      </c>
      <c r="L26" s="103">
        <f t="shared" si="1"/>
        <v>0</v>
      </c>
    </row>
    <row r="27" spans="1:12" ht="17.399999999999999" x14ac:dyDescent="0.3">
      <c r="A27" s="39">
        <v>17</v>
      </c>
      <c r="B27" s="82" t="s">
        <v>44</v>
      </c>
      <c r="C27" s="7">
        <v>0</v>
      </c>
      <c r="D27" s="107">
        <v>0</v>
      </c>
      <c r="F27" s="6"/>
      <c r="H27" s="41">
        <f t="shared" si="0"/>
        <v>17</v>
      </c>
      <c r="I27" s="32" t="str">
        <f t="shared" si="0"/>
        <v>SN015</v>
      </c>
      <c r="J27" s="86">
        <f t="shared" si="0"/>
        <v>0</v>
      </c>
      <c r="K27" s="90">
        <f t="shared" si="0"/>
        <v>0</v>
      </c>
      <c r="L27" s="103">
        <f t="shared" si="1"/>
        <v>0</v>
      </c>
    </row>
    <row r="28" spans="1:12" ht="17.399999999999999" x14ac:dyDescent="0.3">
      <c r="A28" s="39">
        <v>18</v>
      </c>
      <c r="B28" s="82" t="s">
        <v>45</v>
      </c>
      <c r="C28" s="7">
        <v>0</v>
      </c>
      <c r="D28" s="107">
        <v>0</v>
      </c>
      <c r="F28" s="6"/>
      <c r="H28" s="41">
        <f t="shared" si="0"/>
        <v>18</v>
      </c>
      <c r="I28" s="32" t="str">
        <f t="shared" si="0"/>
        <v>SN022</v>
      </c>
      <c r="J28" s="86">
        <f>D28</f>
        <v>0</v>
      </c>
      <c r="K28" s="90">
        <f>C28</f>
        <v>0</v>
      </c>
      <c r="L28" s="103">
        <f t="shared" si="1"/>
        <v>0</v>
      </c>
    </row>
    <row r="29" spans="1:12" ht="17.399999999999999" x14ac:dyDescent="0.3">
      <c r="A29" s="39">
        <v>19</v>
      </c>
      <c r="B29" s="82" t="s">
        <v>46</v>
      </c>
      <c r="C29" s="7">
        <v>0</v>
      </c>
      <c r="D29" s="107">
        <v>0</v>
      </c>
      <c r="F29" s="6"/>
      <c r="H29" s="41">
        <f t="shared" si="0"/>
        <v>19</v>
      </c>
      <c r="I29" s="32" t="str">
        <f t="shared" si="0"/>
        <v>SN014</v>
      </c>
      <c r="J29" s="86">
        <f>D29</f>
        <v>0</v>
      </c>
      <c r="K29" s="90">
        <f>C29</f>
        <v>0</v>
      </c>
      <c r="L29" s="103">
        <f t="shared" si="1"/>
        <v>0</v>
      </c>
    </row>
    <row r="30" spans="1:12" ht="17.399999999999999" x14ac:dyDescent="0.3">
      <c r="A30" s="39">
        <v>20</v>
      </c>
      <c r="B30" s="82" t="s">
        <v>47</v>
      </c>
      <c r="C30" s="7">
        <v>0</v>
      </c>
      <c r="D30" s="107">
        <v>0</v>
      </c>
      <c r="F30" s="6"/>
      <c r="H30" s="41">
        <f t="shared" si="0"/>
        <v>20</v>
      </c>
      <c r="I30" s="32" t="str">
        <f t="shared" si="0"/>
        <v>SN020</v>
      </c>
      <c r="J30" s="86">
        <f>C30</f>
        <v>0</v>
      </c>
      <c r="K30" s="90">
        <f>D30</f>
        <v>0</v>
      </c>
      <c r="L30" s="103">
        <f t="shared" si="1"/>
        <v>0</v>
      </c>
    </row>
    <row r="31" spans="1:12" ht="17.399999999999999" x14ac:dyDescent="0.3">
      <c r="A31" s="39">
        <v>21</v>
      </c>
      <c r="B31" s="82" t="s">
        <v>48</v>
      </c>
      <c r="C31" s="7">
        <v>0</v>
      </c>
      <c r="D31" s="107">
        <v>0</v>
      </c>
      <c r="F31" s="6"/>
      <c r="H31" s="41">
        <f t="shared" si="0"/>
        <v>21</v>
      </c>
      <c r="I31" s="32" t="str">
        <f t="shared" si="0"/>
        <v>SN021</v>
      </c>
      <c r="J31" s="86">
        <f>C31</f>
        <v>0</v>
      </c>
      <c r="K31" s="90">
        <f>D31</f>
        <v>0</v>
      </c>
      <c r="L31" s="103">
        <f t="shared" si="1"/>
        <v>0</v>
      </c>
    </row>
    <row r="32" spans="1:12" ht="17.399999999999999" x14ac:dyDescent="0.3">
      <c r="A32" s="39">
        <v>22</v>
      </c>
      <c r="B32" s="82" t="s">
        <v>49</v>
      </c>
      <c r="C32" s="7">
        <v>0</v>
      </c>
      <c r="D32" s="107">
        <v>0</v>
      </c>
      <c r="F32" s="6"/>
      <c r="H32" s="41">
        <f t="shared" si="0"/>
        <v>22</v>
      </c>
      <c r="I32" s="32" t="str">
        <f t="shared" si="0"/>
        <v>SN013</v>
      </c>
      <c r="J32" s="86">
        <f t="shared" ref="J32:J35" si="2">D32</f>
        <v>0</v>
      </c>
      <c r="K32" s="90">
        <f t="shared" ref="K32:K35" si="3">C32</f>
        <v>0</v>
      </c>
      <c r="L32" s="103">
        <f t="shared" si="1"/>
        <v>0</v>
      </c>
    </row>
    <row r="33" spans="1:12" ht="17.399999999999999" x14ac:dyDescent="0.3">
      <c r="A33" s="39">
        <v>23</v>
      </c>
      <c r="B33" s="82" t="s">
        <v>50</v>
      </c>
      <c r="C33" s="7">
        <v>0</v>
      </c>
      <c r="D33" s="107">
        <v>0</v>
      </c>
      <c r="F33" s="6"/>
      <c r="H33" s="41">
        <f t="shared" si="0"/>
        <v>23</v>
      </c>
      <c r="I33" s="32" t="str">
        <f t="shared" si="0"/>
        <v>SN018</v>
      </c>
      <c r="J33" s="86">
        <f t="shared" si="2"/>
        <v>0</v>
      </c>
      <c r="K33" s="90">
        <f t="shared" si="3"/>
        <v>0</v>
      </c>
      <c r="L33" s="103">
        <f t="shared" si="1"/>
        <v>0</v>
      </c>
    </row>
    <row r="34" spans="1:12" ht="17.399999999999999" x14ac:dyDescent="0.3">
      <c r="A34" s="39">
        <v>24</v>
      </c>
      <c r="B34" s="82" t="s">
        <v>51</v>
      </c>
      <c r="C34" s="7">
        <v>0</v>
      </c>
      <c r="D34" s="107">
        <v>0</v>
      </c>
      <c r="F34" s="6"/>
      <c r="H34" s="41">
        <f t="shared" si="0"/>
        <v>24</v>
      </c>
      <c r="I34" s="32" t="str">
        <f t="shared" si="0"/>
        <v>SN024</v>
      </c>
      <c r="J34" s="86">
        <f t="shared" si="2"/>
        <v>0</v>
      </c>
      <c r="K34" s="90">
        <f t="shared" si="3"/>
        <v>0</v>
      </c>
      <c r="L34" s="103">
        <f t="shared" si="1"/>
        <v>0</v>
      </c>
    </row>
    <row r="35" spans="1:12" ht="18" thickBot="1" x14ac:dyDescent="0.35">
      <c r="A35" s="39">
        <v>25</v>
      </c>
      <c r="B35" s="82" t="s">
        <v>52</v>
      </c>
      <c r="C35" s="7">
        <v>0</v>
      </c>
      <c r="D35" s="107">
        <v>0</v>
      </c>
      <c r="F35" s="6"/>
      <c r="H35" s="41">
        <f t="shared" si="0"/>
        <v>25</v>
      </c>
      <c r="I35" s="83" t="str">
        <f t="shared" si="0"/>
        <v>SN016</v>
      </c>
      <c r="J35" s="93">
        <f t="shared" si="2"/>
        <v>0</v>
      </c>
      <c r="K35" s="94">
        <f t="shared" si="3"/>
        <v>0</v>
      </c>
      <c r="L35" s="104">
        <f t="shared" si="1"/>
        <v>0</v>
      </c>
    </row>
    <row r="36" spans="1:12" ht="17.399999999999999" x14ac:dyDescent="0.3">
      <c r="I36" s="18" t="s">
        <v>5</v>
      </c>
      <c r="J36" s="19">
        <f>AVERAGE(J11:J35)</f>
        <v>0</v>
      </c>
      <c r="K36" s="20">
        <f>AVERAGE(K11:K35)</f>
        <v>0</v>
      </c>
      <c r="L36" s="21">
        <f>AVERAGE(L11:L35)</f>
        <v>0</v>
      </c>
    </row>
    <row r="37" spans="1:12" ht="18" thickBot="1" x14ac:dyDescent="0.35">
      <c r="I37" s="12" t="s">
        <v>6</v>
      </c>
      <c r="J37" s="13">
        <f>STDEV(J11:J35)</f>
        <v>0</v>
      </c>
      <c r="K37" s="14">
        <f>STDEV(K11:K35)</f>
        <v>0</v>
      </c>
      <c r="L37" s="15">
        <f>STDEV(L11:L35)</f>
        <v>0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0</v>
      </c>
      <c r="K39" s="20">
        <f>MIN(K11:K35)</f>
        <v>0</v>
      </c>
      <c r="L39" s="21">
        <f>MIN(L11:L35)</f>
        <v>0</v>
      </c>
    </row>
    <row r="40" spans="1:12" ht="17.399999999999999" x14ac:dyDescent="0.3">
      <c r="I40" s="22" t="s">
        <v>8</v>
      </c>
      <c r="J40" s="23">
        <f>MEDIAN(J11:J35)</f>
        <v>0</v>
      </c>
      <c r="K40" s="24">
        <f>MEDIAN(K11:K35)</f>
        <v>0</v>
      </c>
      <c r="L40" s="25">
        <f>MEDIAN(L11:L35)</f>
        <v>0</v>
      </c>
    </row>
    <row r="41" spans="1:12" ht="18" thickBot="1" x14ac:dyDescent="0.35">
      <c r="I41" s="12" t="s">
        <v>9</v>
      </c>
      <c r="J41" s="13">
        <f>MAX(J11:J35)</f>
        <v>0</v>
      </c>
      <c r="K41" s="14">
        <f>MAX(K11:K35)</f>
        <v>0</v>
      </c>
      <c r="L41" s="15">
        <f>MAX(L11:L35)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6FBA-F8DA-4FC0-820A-C8B2865C3573}">
  <dimension ref="A1:T41"/>
  <sheetViews>
    <sheetView workbookViewId="0">
      <selection activeCell="J11" sqref="J11:L35"/>
    </sheetView>
  </sheetViews>
  <sheetFormatPr defaultColWidth="9.109375" defaultRowHeight="16.8" x14ac:dyDescent="0.25"/>
  <cols>
    <col min="1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66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30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35" t="s">
        <v>28</v>
      </c>
      <c r="C11" s="84">
        <v>2</v>
      </c>
      <c r="D11" s="85">
        <v>1</v>
      </c>
      <c r="F11" s="6"/>
      <c r="H11" s="40">
        <f>A11</f>
        <v>1</v>
      </c>
      <c r="I11" s="31" t="str">
        <f>B11</f>
        <v>SN004</v>
      </c>
      <c r="J11" s="84">
        <f>C11</f>
        <v>2</v>
      </c>
      <c r="K11" s="88">
        <f>D11</f>
        <v>1</v>
      </c>
      <c r="L11" s="89">
        <f>J11-K11</f>
        <v>1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36" t="s">
        <v>29</v>
      </c>
      <c r="C12" s="86">
        <v>0</v>
      </c>
      <c r="D12" s="87">
        <v>0</v>
      </c>
      <c r="F12" s="6"/>
      <c r="H12" s="41">
        <f t="shared" ref="H12:H35" si="0">A12</f>
        <v>2</v>
      </c>
      <c r="I12" s="32" t="str">
        <f t="shared" ref="I12:I35" si="1">B12</f>
        <v>SN002</v>
      </c>
      <c r="J12" s="86">
        <f>D12</f>
        <v>0</v>
      </c>
      <c r="K12" s="90">
        <f>C12</f>
        <v>0</v>
      </c>
      <c r="L12" s="89">
        <f t="shared" ref="L12:L35" si="2">J12-K12</f>
        <v>0</v>
      </c>
    </row>
    <row r="13" spans="1:20" ht="17.399999999999999" x14ac:dyDescent="0.3">
      <c r="A13" s="39">
        <v>3</v>
      </c>
      <c r="B13" s="36" t="s">
        <v>30</v>
      </c>
      <c r="C13" s="86">
        <v>2</v>
      </c>
      <c r="D13" s="87">
        <v>1</v>
      </c>
      <c r="F13" s="6"/>
      <c r="H13" s="41">
        <f t="shared" si="0"/>
        <v>3</v>
      </c>
      <c r="I13" s="32" t="str">
        <f t="shared" si="1"/>
        <v>SN009</v>
      </c>
      <c r="J13" s="86">
        <f>D13</f>
        <v>1</v>
      </c>
      <c r="K13" s="90">
        <f>C13</f>
        <v>2</v>
      </c>
      <c r="L13" s="89">
        <f t="shared" si="2"/>
        <v>-1</v>
      </c>
    </row>
    <row r="14" spans="1:20" ht="17.399999999999999" x14ac:dyDescent="0.3">
      <c r="A14" s="39">
        <v>4</v>
      </c>
      <c r="B14" s="36" t="s">
        <v>31</v>
      </c>
      <c r="C14" s="86">
        <v>0</v>
      </c>
      <c r="D14" s="87">
        <v>2</v>
      </c>
      <c r="F14" s="6"/>
      <c r="H14" s="41">
        <f t="shared" si="0"/>
        <v>4</v>
      </c>
      <c r="I14" s="32" t="str">
        <f t="shared" si="1"/>
        <v>SN012</v>
      </c>
      <c r="J14" s="86">
        <f>D14</f>
        <v>2</v>
      </c>
      <c r="K14" s="90">
        <f>C14</f>
        <v>0</v>
      </c>
      <c r="L14" s="89">
        <f t="shared" si="2"/>
        <v>2</v>
      </c>
    </row>
    <row r="15" spans="1:20" ht="17.399999999999999" x14ac:dyDescent="0.3">
      <c r="A15" s="39">
        <v>5</v>
      </c>
      <c r="B15" s="36" t="s">
        <v>32</v>
      </c>
      <c r="C15" s="86">
        <v>0</v>
      </c>
      <c r="D15" s="87">
        <v>2</v>
      </c>
      <c r="F15" s="6"/>
      <c r="H15" s="41">
        <f t="shared" si="0"/>
        <v>5</v>
      </c>
      <c r="I15" s="32" t="str">
        <f t="shared" si="1"/>
        <v>SN023</v>
      </c>
      <c r="J15" s="91">
        <f>C15</f>
        <v>0</v>
      </c>
      <c r="K15" s="92">
        <f>D15</f>
        <v>2</v>
      </c>
      <c r="L15" s="89">
        <f t="shared" si="2"/>
        <v>-2</v>
      </c>
      <c r="M15" s="1" t="s">
        <v>27</v>
      </c>
    </row>
    <row r="16" spans="1:20" ht="17.399999999999999" x14ac:dyDescent="0.3">
      <c r="A16" s="39">
        <v>6</v>
      </c>
      <c r="B16" s="36" t="s">
        <v>33</v>
      </c>
      <c r="C16" s="86">
        <v>2</v>
      </c>
      <c r="D16" s="87">
        <v>1</v>
      </c>
      <c r="F16" s="6"/>
      <c r="H16" s="41">
        <f t="shared" si="0"/>
        <v>6</v>
      </c>
      <c r="I16" s="32" t="str">
        <f t="shared" si="1"/>
        <v>SN026</v>
      </c>
      <c r="J16" s="91">
        <f>D16</f>
        <v>1</v>
      </c>
      <c r="K16" s="92">
        <f>C16</f>
        <v>2</v>
      </c>
      <c r="L16" s="89">
        <f t="shared" si="2"/>
        <v>-1</v>
      </c>
      <c r="M16" s="1" t="s">
        <v>27</v>
      </c>
    </row>
    <row r="17" spans="1:12" ht="17.399999999999999" x14ac:dyDescent="0.3">
      <c r="A17" s="39">
        <v>7</v>
      </c>
      <c r="B17" s="36" t="s">
        <v>34</v>
      </c>
      <c r="C17" s="86">
        <v>0</v>
      </c>
      <c r="D17" s="87">
        <v>1</v>
      </c>
      <c r="F17" s="6"/>
      <c r="H17" s="41">
        <f t="shared" si="0"/>
        <v>7</v>
      </c>
      <c r="I17" s="32" t="str">
        <f t="shared" si="1"/>
        <v>SN005</v>
      </c>
      <c r="J17" s="86">
        <f>D17</f>
        <v>1</v>
      </c>
      <c r="K17" s="90">
        <f>C17</f>
        <v>0</v>
      </c>
      <c r="L17" s="89">
        <f t="shared" si="2"/>
        <v>1</v>
      </c>
    </row>
    <row r="18" spans="1:12" ht="17.399999999999999" x14ac:dyDescent="0.3">
      <c r="A18" s="39">
        <v>8</v>
      </c>
      <c r="B18" s="36" t="s">
        <v>35</v>
      </c>
      <c r="C18" s="86">
        <v>1</v>
      </c>
      <c r="D18" s="87">
        <v>0</v>
      </c>
      <c r="F18" s="6"/>
      <c r="H18" s="41">
        <f t="shared" si="0"/>
        <v>8</v>
      </c>
      <c r="I18" s="32" t="str">
        <f t="shared" si="1"/>
        <v>SN003</v>
      </c>
      <c r="J18" s="86">
        <f>D18</f>
        <v>0</v>
      </c>
      <c r="K18" s="90">
        <f>C18</f>
        <v>1</v>
      </c>
      <c r="L18" s="89">
        <f t="shared" si="2"/>
        <v>-1</v>
      </c>
    </row>
    <row r="19" spans="1:12" ht="17.399999999999999" x14ac:dyDescent="0.3">
      <c r="A19" s="39">
        <v>9</v>
      </c>
      <c r="B19" s="36" t="s">
        <v>36</v>
      </c>
      <c r="C19" s="86">
        <v>0</v>
      </c>
      <c r="D19" s="87">
        <v>0</v>
      </c>
      <c r="F19" s="6"/>
      <c r="H19" s="41">
        <f t="shared" si="0"/>
        <v>9</v>
      </c>
      <c r="I19" s="32" t="str">
        <f t="shared" si="1"/>
        <v>SN001</v>
      </c>
      <c r="J19" s="86">
        <f t="shared" ref="J19:J27" si="3">C19</f>
        <v>0</v>
      </c>
      <c r="K19" s="90">
        <f t="shared" ref="K19:K27" si="4">D19</f>
        <v>0</v>
      </c>
      <c r="L19" s="89">
        <f t="shared" si="2"/>
        <v>0</v>
      </c>
    </row>
    <row r="20" spans="1:12" ht="17.399999999999999" x14ac:dyDescent="0.3">
      <c r="A20" s="39">
        <v>10</v>
      </c>
      <c r="B20" s="36" t="s">
        <v>37</v>
      </c>
      <c r="C20" s="86">
        <v>2</v>
      </c>
      <c r="D20" s="87">
        <v>1</v>
      </c>
      <c r="F20" s="6"/>
      <c r="H20" s="41">
        <f t="shared" si="0"/>
        <v>10</v>
      </c>
      <c r="I20" s="32" t="str">
        <f t="shared" si="1"/>
        <v>SN008</v>
      </c>
      <c r="J20" s="86">
        <f t="shared" si="3"/>
        <v>2</v>
      </c>
      <c r="K20" s="90">
        <f t="shared" si="4"/>
        <v>1</v>
      </c>
      <c r="L20" s="89">
        <f t="shared" si="2"/>
        <v>1</v>
      </c>
    </row>
    <row r="21" spans="1:12" ht="17.399999999999999" x14ac:dyDescent="0.3">
      <c r="A21" s="39">
        <v>11</v>
      </c>
      <c r="B21" s="36" t="s">
        <v>38</v>
      </c>
      <c r="C21" s="86">
        <v>0</v>
      </c>
      <c r="D21" s="87">
        <v>0</v>
      </c>
      <c r="F21" s="6"/>
      <c r="H21" s="41">
        <f t="shared" si="0"/>
        <v>11</v>
      </c>
      <c r="I21" s="32" t="str">
        <f t="shared" si="1"/>
        <v>SN028</v>
      </c>
      <c r="J21" s="86">
        <f t="shared" si="3"/>
        <v>0</v>
      </c>
      <c r="K21" s="90">
        <f t="shared" si="4"/>
        <v>0</v>
      </c>
      <c r="L21" s="89">
        <f t="shared" si="2"/>
        <v>0</v>
      </c>
    </row>
    <row r="22" spans="1:12" ht="17.399999999999999" x14ac:dyDescent="0.3">
      <c r="A22" s="39">
        <v>12</v>
      </c>
      <c r="B22" s="36" t="s">
        <v>39</v>
      </c>
      <c r="C22" s="86">
        <v>2</v>
      </c>
      <c r="D22" s="87">
        <v>0</v>
      </c>
      <c r="F22" s="6"/>
      <c r="H22" s="41">
        <f t="shared" si="0"/>
        <v>12</v>
      </c>
      <c r="I22" s="32" t="str">
        <f t="shared" si="1"/>
        <v>SN025</v>
      </c>
      <c r="J22" s="86">
        <f t="shared" si="3"/>
        <v>2</v>
      </c>
      <c r="K22" s="90">
        <f t="shared" si="4"/>
        <v>0</v>
      </c>
      <c r="L22" s="89">
        <f t="shared" si="2"/>
        <v>2</v>
      </c>
    </row>
    <row r="23" spans="1:12" ht="17.399999999999999" x14ac:dyDescent="0.3">
      <c r="A23" s="39">
        <v>13</v>
      </c>
      <c r="B23" s="36" t="s">
        <v>40</v>
      </c>
      <c r="C23" s="86">
        <v>1</v>
      </c>
      <c r="D23" s="87">
        <v>0</v>
      </c>
      <c r="F23" s="6"/>
      <c r="H23" s="41">
        <f t="shared" si="0"/>
        <v>13</v>
      </c>
      <c r="I23" s="32" t="str">
        <f t="shared" si="1"/>
        <v>SN007</v>
      </c>
      <c r="J23" s="86">
        <f t="shared" si="3"/>
        <v>1</v>
      </c>
      <c r="K23" s="90">
        <f t="shared" si="4"/>
        <v>0</v>
      </c>
      <c r="L23" s="89">
        <f t="shared" si="2"/>
        <v>1</v>
      </c>
    </row>
    <row r="24" spans="1:12" ht="17.399999999999999" x14ac:dyDescent="0.3">
      <c r="A24" s="39">
        <v>14</v>
      </c>
      <c r="B24" s="36" t="s">
        <v>41</v>
      </c>
      <c r="C24" s="86">
        <v>0</v>
      </c>
      <c r="D24" s="87">
        <v>0</v>
      </c>
      <c r="F24" s="6"/>
      <c r="H24" s="41">
        <f t="shared" si="0"/>
        <v>14</v>
      </c>
      <c r="I24" s="32" t="str">
        <f t="shared" si="1"/>
        <v>SN010</v>
      </c>
      <c r="J24" s="86">
        <f t="shared" si="3"/>
        <v>0</v>
      </c>
      <c r="K24" s="90">
        <f t="shared" si="4"/>
        <v>0</v>
      </c>
      <c r="L24" s="89">
        <f t="shared" si="2"/>
        <v>0</v>
      </c>
    </row>
    <row r="25" spans="1:12" ht="17.399999999999999" x14ac:dyDescent="0.3">
      <c r="A25" s="39">
        <v>15</v>
      </c>
      <c r="B25" s="36" t="s">
        <v>42</v>
      </c>
      <c r="C25" s="86">
        <v>2</v>
      </c>
      <c r="D25" s="87">
        <v>0</v>
      </c>
      <c r="F25" s="6"/>
      <c r="H25" s="41">
        <f t="shared" si="0"/>
        <v>15</v>
      </c>
      <c r="I25" s="32" t="str">
        <f t="shared" si="1"/>
        <v>SN017</v>
      </c>
      <c r="J25" s="86">
        <f t="shared" si="3"/>
        <v>2</v>
      </c>
      <c r="K25" s="90">
        <f t="shared" si="4"/>
        <v>0</v>
      </c>
      <c r="L25" s="89">
        <f t="shared" si="2"/>
        <v>2</v>
      </c>
    </row>
    <row r="26" spans="1:12" ht="17.399999999999999" x14ac:dyDescent="0.3">
      <c r="A26" s="39">
        <v>16</v>
      </c>
      <c r="B26" s="36" t="s">
        <v>43</v>
      </c>
      <c r="C26" s="86">
        <v>0</v>
      </c>
      <c r="D26" s="87">
        <v>0</v>
      </c>
      <c r="F26" s="6"/>
      <c r="H26" s="41">
        <f t="shared" si="0"/>
        <v>16</v>
      </c>
      <c r="I26" s="32" t="str">
        <f t="shared" si="1"/>
        <v>SN027</v>
      </c>
      <c r="J26" s="86">
        <f t="shared" si="3"/>
        <v>0</v>
      </c>
      <c r="K26" s="90">
        <f t="shared" si="4"/>
        <v>0</v>
      </c>
      <c r="L26" s="89">
        <f t="shared" si="2"/>
        <v>0</v>
      </c>
    </row>
    <row r="27" spans="1:12" ht="17.399999999999999" x14ac:dyDescent="0.3">
      <c r="A27" s="39">
        <v>17</v>
      </c>
      <c r="B27" s="36" t="s">
        <v>44</v>
      </c>
      <c r="C27" s="86">
        <v>0</v>
      </c>
      <c r="D27" s="87">
        <v>1</v>
      </c>
      <c r="F27" s="6"/>
      <c r="H27" s="41">
        <f t="shared" si="0"/>
        <v>17</v>
      </c>
      <c r="I27" s="32" t="str">
        <f t="shared" si="1"/>
        <v>SN015</v>
      </c>
      <c r="J27" s="86">
        <f t="shared" si="3"/>
        <v>0</v>
      </c>
      <c r="K27" s="90">
        <f t="shared" si="4"/>
        <v>1</v>
      </c>
      <c r="L27" s="89">
        <f t="shared" si="2"/>
        <v>-1</v>
      </c>
    </row>
    <row r="28" spans="1:12" ht="17.399999999999999" x14ac:dyDescent="0.3">
      <c r="A28" s="39">
        <v>18</v>
      </c>
      <c r="B28" s="36" t="s">
        <v>45</v>
      </c>
      <c r="C28" s="86">
        <v>0</v>
      </c>
      <c r="D28" s="87">
        <v>0</v>
      </c>
      <c r="F28" s="6"/>
      <c r="H28" s="41">
        <f t="shared" si="0"/>
        <v>18</v>
      </c>
      <c r="I28" s="32" t="str">
        <f t="shared" si="1"/>
        <v>SN022</v>
      </c>
      <c r="J28" s="86">
        <f>D28</f>
        <v>0</v>
      </c>
      <c r="K28" s="90">
        <f>C28</f>
        <v>0</v>
      </c>
      <c r="L28" s="89">
        <f t="shared" si="2"/>
        <v>0</v>
      </c>
    </row>
    <row r="29" spans="1:12" ht="17.399999999999999" x14ac:dyDescent="0.3">
      <c r="A29" s="39">
        <v>19</v>
      </c>
      <c r="B29" s="36" t="s">
        <v>46</v>
      </c>
      <c r="C29" s="86">
        <v>1</v>
      </c>
      <c r="D29" s="87">
        <v>0</v>
      </c>
      <c r="F29" s="6"/>
      <c r="H29" s="41">
        <f t="shared" si="0"/>
        <v>19</v>
      </c>
      <c r="I29" s="32" t="str">
        <f t="shared" si="1"/>
        <v>SN014</v>
      </c>
      <c r="J29" s="86">
        <f>D29</f>
        <v>0</v>
      </c>
      <c r="K29" s="90">
        <f>C29</f>
        <v>1</v>
      </c>
      <c r="L29" s="89">
        <f t="shared" si="2"/>
        <v>-1</v>
      </c>
    </row>
    <row r="30" spans="1:12" ht="17.399999999999999" x14ac:dyDescent="0.3">
      <c r="A30" s="39">
        <v>20</v>
      </c>
      <c r="B30" s="36" t="s">
        <v>47</v>
      </c>
      <c r="C30" s="86">
        <v>1</v>
      </c>
      <c r="D30" s="87">
        <v>1</v>
      </c>
      <c r="F30" s="6"/>
      <c r="H30" s="41">
        <f t="shared" si="0"/>
        <v>20</v>
      </c>
      <c r="I30" s="32" t="str">
        <f t="shared" si="1"/>
        <v>SN020</v>
      </c>
      <c r="J30" s="86">
        <f>C30</f>
        <v>1</v>
      </c>
      <c r="K30" s="90">
        <f>D30</f>
        <v>1</v>
      </c>
      <c r="L30" s="89">
        <f t="shared" si="2"/>
        <v>0</v>
      </c>
    </row>
    <row r="31" spans="1:12" ht="17.399999999999999" x14ac:dyDescent="0.3">
      <c r="A31" s="39">
        <v>21</v>
      </c>
      <c r="B31" s="36" t="s">
        <v>48</v>
      </c>
      <c r="C31" s="86">
        <v>1</v>
      </c>
      <c r="D31" s="87">
        <v>1</v>
      </c>
      <c r="F31" s="6"/>
      <c r="H31" s="41">
        <f t="shared" si="0"/>
        <v>21</v>
      </c>
      <c r="I31" s="32" t="str">
        <f t="shared" si="1"/>
        <v>SN021</v>
      </c>
      <c r="J31" s="86">
        <f>C31</f>
        <v>1</v>
      </c>
      <c r="K31" s="90">
        <f>D31</f>
        <v>1</v>
      </c>
      <c r="L31" s="89">
        <f t="shared" si="2"/>
        <v>0</v>
      </c>
    </row>
    <row r="32" spans="1:12" ht="17.399999999999999" x14ac:dyDescent="0.3">
      <c r="A32" s="39">
        <v>22</v>
      </c>
      <c r="B32" s="36" t="s">
        <v>49</v>
      </c>
      <c r="C32" s="86">
        <v>0</v>
      </c>
      <c r="D32" s="87">
        <v>0</v>
      </c>
      <c r="F32" s="6"/>
      <c r="H32" s="41">
        <f t="shared" si="0"/>
        <v>22</v>
      </c>
      <c r="I32" s="32" t="str">
        <f t="shared" si="1"/>
        <v>SN013</v>
      </c>
      <c r="J32" s="86">
        <f t="shared" ref="J32:J35" si="5">D32</f>
        <v>0</v>
      </c>
      <c r="K32" s="90">
        <f t="shared" ref="K32:K35" si="6">C32</f>
        <v>0</v>
      </c>
      <c r="L32" s="89">
        <f t="shared" si="2"/>
        <v>0</v>
      </c>
    </row>
    <row r="33" spans="1:12" ht="17.399999999999999" x14ac:dyDescent="0.3">
      <c r="A33" s="39">
        <v>23</v>
      </c>
      <c r="B33" s="36" t="s">
        <v>50</v>
      </c>
      <c r="C33" s="86">
        <v>1</v>
      </c>
      <c r="D33" s="87">
        <v>1</v>
      </c>
      <c r="F33" s="6"/>
      <c r="H33" s="41">
        <f t="shared" si="0"/>
        <v>23</v>
      </c>
      <c r="I33" s="32" t="str">
        <f t="shared" si="1"/>
        <v>SN018</v>
      </c>
      <c r="J33" s="86">
        <f t="shared" si="5"/>
        <v>1</v>
      </c>
      <c r="K33" s="90">
        <f t="shared" si="6"/>
        <v>1</v>
      </c>
      <c r="L33" s="89">
        <f t="shared" si="2"/>
        <v>0</v>
      </c>
    </row>
    <row r="34" spans="1:12" ht="17.399999999999999" x14ac:dyDescent="0.3">
      <c r="A34" s="39">
        <v>24</v>
      </c>
      <c r="B34" s="36" t="s">
        <v>51</v>
      </c>
      <c r="C34" s="86">
        <v>2</v>
      </c>
      <c r="D34" s="87">
        <v>2</v>
      </c>
      <c r="F34" s="6"/>
      <c r="H34" s="41">
        <f t="shared" si="0"/>
        <v>24</v>
      </c>
      <c r="I34" s="32" t="str">
        <f t="shared" si="1"/>
        <v>SN024</v>
      </c>
      <c r="J34" s="86">
        <f t="shared" si="5"/>
        <v>2</v>
      </c>
      <c r="K34" s="90">
        <f t="shared" si="6"/>
        <v>2</v>
      </c>
      <c r="L34" s="89">
        <f t="shared" si="2"/>
        <v>0</v>
      </c>
    </row>
    <row r="35" spans="1:12" ht="18" thickBot="1" x14ac:dyDescent="0.35">
      <c r="A35" s="39">
        <v>25</v>
      </c>
      <c r="B35" s="36" t="s">
        <v>52</v>
      </c>
      <c r="C35" s="86">
        <v>2</v>
      </c>
      <c r="D35" s="87">
        <v>1</v>
      </c>
      <c r="F35" s="6"/>
      <c r="H35" s="41">
        <f t="shared" si="0"/>
        <v>25</v>
      </c>
      <c r="I35" s="32" t="str">
        <f t="shared" si="1"/>
        <v>SN016</v>
      </c>
      <c r="J35" s="93">
        <f t="shared" si="5"/>
        <v>1</v>
      </c>
      <c r="K35" s="94">
        <f t="shared" si="6"/>
        <v>2</v>
      </c>
      <c r="L35" s="95">
        <f t="shared" si="2"/>
        <v>-1</v>
      </c>
    </row>
    <row r="36" spans="1:12" ht="17.399999999999999" x14ac:dyDescent="0.3">
      <c r="I36" s="8" t="s">
        <v>5</v>
      </c>
      <c r="J36" s="19">
        <f>AVERAGE(J11:J35)</f>
        <v>0.8</v>
      </c>
      <c r="K36" s="20">
        <f>AVERAGE(K11:K35)</f>
        <v>0.72</v>
      </c>
      <c r="L36" s="21">
        <f>AVERAGE(L11:L35)</f>
        <v>0.08</v>
      </c>
    </row>
    <row r="37" spans="1:12" ht="18" thickBot="1" x14ac:dyDescent="0.35">
      <c r="I37" s="12" t="s">
        <v>6</v>
      </c>
      <c r="J37" s="13">
        <f>STDEV(J11:J35)</f>
        <v>0.81649658092772603</v>
      </c>
      <c r="K37" s="14">
        <f>STDEV(K11:K35)</f>
        <v>0.79162280580252775</v>
      </c>
      <c r="L37" s="15">
        <f>STDEV(L11:L35)</f>
        <v>1.0376254944182253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0</v>
      </c>
      <c r="K39" s="20">
        <f>MIN(K11:K35)</f>
        <v>0</v>
      </c>
      <c r="L39" s="21">
        <f>MIN(L11:L35)</f>
        <v>-2</v>
      </c>
    </row>
    <row r="40" spans="1:12" ht="17.399999999999999" x14ac:dyDescent="0.3">
      <c r="I40" s="22" t="s">
        <v>8</v>
      </c>
      <c r="J40" s="23">
        <f>MEDIAN(J11:J35)</f>
        <v>1</v>
      </c>
      <c r="K40" s="24">
        <f>MEDIAN(K11:K35)</f>
        <v>1</v>
      </c>
      <c r="L40" s="25">
        <f>MEDIAN(L11:L35)</f>
        <v>0</v>
      </c>
    </row>
    <row r="41" spans="1:12" ht="18" thickBot="1" x14ac:dyDescent="0.35">
      <c r="I41" s="12" t="s">
        <v>9</v>
      </c>
      <c r="J41" s="13">
        <f>MAX(J11:J35)</f>
        <v>2</v>
      </c>
      <c r="K41" s="14">
        <f>MAX(K11:K35)</f>
        <v>2</v>
      </c>
      <c r="L41" s="15">
        <f>MAX(L11:L35)</f>
        <v>2</v>
      </c>
    </row>
  </sheetData>
  <conditionalFormatting sqref="L11:L35">
    <cfRule type="cellIs" dxfId="3" priority="1" operator="lessThan">
      <formula>-2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A5D-ADF6-47EF-8076-C0644B750778}">
  <dimension ref="A1:T41"/>
  <sheetViews>
    <sheetView workbookViewId="0">
      <selection activeCell="J11" sqref="J11:L35"/>
    </sheetView>
  </sheetViews>
  <sheetFormatPr defaultColWidth="9.109375" defaultRowHeight="16.8" x14ac:dyDescent="0.25"/>
  <cols>
    <col min="1" max="2" width="9.109375" style="1"/>
    <col min="3" max="4" width="9.88671875" style="1" bestFit="1" customWidth="1"/>
    <col min="5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68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43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35" t="s">
        <v>28</v>
      </c>
      <c r="C11" s="84">
        <v>4</v>
      </c>
      <c r="D11" s="85">
        <v>1</v>
      </c>
      <c r="F11" s="6"/>
      <c r="H11" s="40">
        <f>A11</f>
        <v>1</v>
      </c>
      <c r="I11" s="31" t="str">
        <f>B11</f>
        <v>SN004</v>
      </c>
      <c r="J11" s="96">
        <f>C11</f>
        <v>4</v>
      </c>
      <c r="K11" s="97">
        <f>D11</f>
        <v>1</v>
      </c>
      <c r="L11" s="98">
        <f>J11-K11</f>
        <v>3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36" t="s">
        <v>29</v>
      </c>
      <c r="C12" s="86">
        <v>0</v>
      </c>
      <c r="D12" s="87">
        <v>1</v>
      </c>
      <c r="F12" s="6"/>
      <c r="H12" s="41">
        <f t="shared" ref="H12:K35" si="0">A12</f>
        <v>2</v>
      </c>
      <c r="I12" s="32" t="str">
        <f t="shared" si="0"/>
        <v>SN002</v>
      </c>
      <c r="J12" s="99">
        <f>D12</f>
        <v>1</v>
      </c>
      <c r="K12" s="100">
        <f>C12</f>
        <v>0</v>
      </c>
      <c r="L12" s="98">
        <f t="shared" ref="L12:L35" si="1">J12-K12</f>
        <v>1</v>
      </c>
    </row>
    <row r="13" spans="1:20" ht="17.399999999999999" x14ac:dyDescent="0.3">
      <c r="A13" s="39">
        <v>3</v>
      </c>
      <c r="B13" s="36" t="s">
        <v>30</v>
      </c>
      <c r="C13" s="86">
        <v>5</v>
      </c>
      <c r="D13" s="87">
        <v>4</v>
      </c>
      <c r="F13" s="6"/>
      <c r="H13" s="41">
        <f t="shared" si="0"/>
        <v>3</v>
      </c>
      <c r="I13" s="32" t="str">
        <f t="shared" si="0"/>
        <v>SN009</v>
      </c>
      <c r="J13" s="99">
        <f>D13</f>
        <v>4</v>
      </c>
      <c r="K13" s="100">
        <f>C13</f>
        <v>5</v>
      </c>
      <c r="L13" s="98">
        <f t="shared" si="1"/>
        <v>-1</v>
      </c>
    </row>
    <row r="14" spans="1:20" ht="17.399999999999999" x14ac:dyDescent="0.3">
      <c r="A14" s="39">
        <v>4</v>
      </c>
      <c r="B14" s="36" t="s">
        <v>31</v>
      </c>
      <c r="C14" s="86">
        <v>0</v>
      </c>
      <c r="D14" s="87">
        <v>4</v>
      </c>
      <c r="F14" s="6"/>
      <c r="H14" s="41">
        <f t="shared" si="0"/>
        <v>4</v>
      </c>
      <c r="I14" s="32" t="str">
        <f t="shared" si="0"/>
        <v>SN012</v>
      </c>
      <c r="J14" s="99">
        <f>D14</f>
        <v>4</v>
      </c>
      <c r="K14" s="100">
        <f>C14</f>
        <v>0</v>
      </c>
      <c r="L14" s="98">
        <f t="shared" si="1"/>
        <v>4</v>
      </c>
    </row>
    <row r="15" spans="1:20" ht="17.399999999999999" x14ac:dyDescent="0.3">
      <c r="A15" s="39">
        <v>5</v>
      </c>
      <c r="B15" s="36" t="s">
        <v>32</v>
      </c>
      <c r="C15" s="86">
        <v>5</v>
      </c>
      <c r="D15" s="87">
        <v>4</v>
      </c>
      <c r="F15" s="6"/>
      <c r="H15" s="41">
        <f t="shared" si="0"/>
        <v>5</v>
      </c>
      <c r="I15" s="32" t="str">
        <f t="shared" si="0"/>
        <v>SN023</v>
      </c>
      <c r="J15" s="99">
        <f>C15</f>
        <v>5</v>
      </c>
      <c r="K15" s="100">
        <f>D15</f>
        <v>4</v>
      </c>
      <c r="L15" s="98">
        <f t="shared" si="1"/>
        <v>1</v>
      </c>
    </row>
    <row r="16" spans="1:20" ht="17.399999999999999" x14ac:dyDescent="0.3">
      <c r="A16" s="39">
        <v>6</v>
      </c>
      <c r="B16" s="36" t="s">
        <v>33</v>
      </c>
      <c r="C16" s="86">
        <v>4</v>
      </c>
      <c r="D16" s="87">
        <v>5</v>
      </c>
      <c r="F16" s="6"/>
      <c r="H16" s="41">
        <f t="shared" si="0"/>
        <v>6</v>
      </c>
      <c r="I16" s="32" t="str">
        <f t="shared" si="0"/>
        <v>SN026</v>
      </c>
      <c r="J16" s="99">
        <f>D16</f>
        <v>5</v>
      </c>
      <c r="K16" s="100">
        <f>C16</f>
        <v>4</v>
      </c>
      <c r="L16" s="98">
        <f t="shared" si="1"/>
        <v>1</v>
      </c>
    </row>
    <row r="17" spans="1:12" ht="17.399999999999999" x14ac:dyDescent="0.3">
      <c r="A17" s="39">
        <v>7</v>
      </c>
      <c r="B17" s="36" t="s">
        <v>34</v>
      </c>
      <c r="C17" s="86">
        <v>0</v>
      </c>
      <c r="D17" s="87">
        <v>2</v>
      </c>
      <c r="F17" s="6"/>
      <c r="H17" s="41">
        <f t="shared" si="0"/>
        <v>7</v>
      </c>
      <c r="I17" s="32" t="str">
        <f t="shared" si="0"/>
        <v>SN005</v>
      </c>
      <c r="J17" s="99">
        <f>D17</f>
        <v>2</v>
      </c>
      <c r="K17" s="100">
        <f>C17</f>
        <v>0</v>
      </c>
      <c r="L17" s="98">
        <f t="shared" si="1"/>
        <v>2</v>
      </c>
    </row>
    <row r="18" spans="1:12" ht="17.399999999999999" x14ac:dyDescent="0.3">
      <c r="A18" s="39">
        <v>8</v>
      </c>
      <c r="B18" s="36" t="s">
        <v>35</v>
      </c>
      <c r="C18" s="86">
        <v>1</v>
      </c>
      <c r="D18" s="87">
        <v>2</v>
      </c>
      <c r="F18" s="6"/>
      <c r="H18" s="41">
        <f t="shared" si="0"/>
        <v>8</v>
      </c>
      <c r="I18" s="32" t="str">
        <f t="shared" si="0"/>
        <v>SN003</v>
      </c>
      <c r="J18" s="99">
        <f>D18</f>
        <v>2</v>
      </c>
      <c r="K18" s="100">
        <f>C18</f>
        <v>1</v>
      </c>
      <c r="L18" s="98">
        <f t="shared" si="1"/>
        <v>1</v>
      </c>
    </row>
    <row r="19" spans="1:12" ht="17.399999999999999" x14ac:dyDescent="0.3">
      <c r="A19" s="39">
        <v>9</v>
      </c>
      <c r="B19" s="36" t="s">
        <v>36</v>
      </c>
      <c r="C19" s="86">
        <v>2</v>
      </c>
      <c r="D19" s="87">
        <v>1</v>
      </c>
      <c r="F19" s="6"/>
      <c r="H19" s="41">
        <f t="shared" si="0"/>
        <v>9</v>
      </c>
      <c r="I19" s="32" t="str">
        <f t="shared" si="0"/>
        <v>SN001</v>
      </c>
      <c r="J19" s="99">
        <f t="shared" si="0"/>
        <v>2</v>
      </c>
      <c r="K19" s="100">
        <f t="shared" si="0"/>
        <v>1</v>
      </c>
      <c r="L19" s="98">
        <f t="shared" si="1"/>
        <v>1</v>
      </c>
    </row>
    <row r="20" spans="1:12" ht="17.399999999999999" x14ac:dyDescent="0.3">
      <c r="A20" s="39">
        <v>10</v>
      </c>
      <c r="B20" s="36" t="s">
        <v>37</v>
      </c>
      <c r="C20" s="86">
        <v>2</v>
      </c>
      <c r="D20" s="87">
        <v>1</v>
      </c>
      <c r="F20" s="6"/>
      <c r="H20" s="41">
        <f t="shared" si="0"/>
        <v>10</v>
      </c>
      <c r="I20" s="32" t="str">
        <f t="shared" si="0"/>
        <v>SN008</v>
      </c>
      <c r="J20" s="99">
        <f t="shared" si="0"/>
        <v>2</v>
      </c>
      <c r="K20" s="100">
        <f t="shared" si="0"/>
        <v>1</v>
      </c>
      <c r="L20" s="98">
        <f t="shared" si="1"/>
        <v>1</v>
      </c>
    </row>
    <row r="21" spans="1:12" ht="17.399999999999999" x14ac:dyDescent="0.3">
      <c r="A21" s="39">
        <v>11</v>
      </c>
      <c r="B21" s="36" t="s">
        <v>38</v>
      </c>
      <c r="C21" s="86">
        <v>0</v>
      </c>
      <c r="D21" s="87">
        <v>0</v>
      </c>
      <c r="F21" s="6"/>
      <c r="H21" s="41">
        <f t="shared" si="0"/>
        <v>11</v>
      </c>
      <c r="I21" s="32" t="str">
        <f t="shared" si="0"/>
        <v>SN028</v>
      </c>
      <c r="J21" s="99">
        <f t="shared" si="0"/>
        <v>0</v>
      </c>
      <c r="K21" s="100">
        <f t="shared" si="0"/>
        <v>0</v>
      </c>
      <c r="L21" s="98">
        <f t="shared" si="1"/>
        <v>0</v>
      </c>
    </row>
    <row r="22" spans="1:12" ht="17.399999999999999" x14ac:dyDescent="0.3">
      <c r="A22" s="39">
        <v>12</v>
      </c>
      <c r="B22" s="36" t="s">
        <v>39</v>
      </c>
      <c r="C22" s="86">
        <v>3</v>
      </c>
      <c r="D22" s="87">
        <v>0</v>
      </c>
      <c r="F22" s="6"/>
      <c r="H22" s="41">
        <f t="shared" si="0"/>
        <v>12</v>
      </c>
      <c r="I22" s="32" t="str">
        <f t="shared" si="0"/>
        <v>SN025</v>
      </c>
      <c r="J22" s="99">
        <f t="shared" si="0"/>
        <v>3</v>
      </c>
      <c r="K22" s="100">
        <f t="shared" si="0"/>
        <v>0</v>
      </c>
      <c r="L22" s="98">
        <f t="shared" si="1"/>
        <v>3</v>
      </c>
    </row>
    <row r="23" spans="1:12" ht="17.399999999999999" x14ac:dyDescent="0.3">
      <c r="A23" s="39">
        <v>13</v>
      </c>
      <c r="B23" s="36" t="s">
        <v>40</v>
      </c>
      <c r="C23" s="86">
        <v>3</v>
      </c>
      <c r="D23" s="87">
        <v>0</v>
      </c>
      <c r="F23" s="6"/>
      <c r="H23" s="41">
        <f t="shared" si="0"/>
        <v>13</v>
      </c>
      <c r="I23" s="32" t="str">
        <f t="shared" si="0"/>
        <v>SN007</v>
      </c>
      <c r="J23" s="99">
        <f t="shared" si="0"/>
        <v>3</v>
      </c>
      <c r="K23" s="100">
        <f t="shared" si="0"/>
        <v>0</v>
      </c>
      <c r="L23" s="98">
        <f t="shared" si="1"/>
        <v>3</v>
      </c>
    </row>
    <row r="24" spans="1:12" ht="17.399999999999999" x14ac:dyDescent="0.3">
      <c r="A24" s="39">
        <v>14</v>
      </c>
      <c r="B24" s="36" t="s">
        <v>41</v>
      </c>
      <c r="C24" s="86">
        <v>1</v>
      </c>
      <c r="D24" s="87">
        <v>1</v>
      </c>
      <c r="F24" s="6"/>
      <c r="H24" s="41">
        <f t="shared" si="0"/>
        <v>14</v>
      </c>
      <c r="I24" s="32" t="str">
        <f t="shared" si="0"/>
        <v>SN010</v>
      </c>
      <c r="J24" s="99">
        <f t="shared" si="0"/>
        <v>1</v>
      </c>
      <c r="K24" s="100">
        <f t="shared" si="0"/>
        <v>1</v>
      </c>
      <c r="L24" s="98">
        <f t="shared" si="1"/>
        <v>0</v>
      </c>
    </row>
    <row r="25" spans="1:12" ht="17.399999999999999" x14ac:dyDescent="0.3">
      <c r="A25" s="39">
        <v>15</v>
      </c>
      <c r="B25" s="36" t="s">
        <v>42</v>
      </c>
      <c r="C25" s="86">
        <v>4</v>
      </c>
      <c r="D25" s="87">
        <v>0</v>
      </c>
      <c r="F25" s="6"/>
      <c r="H25" s="41">
        <f t="shared" si="0"/>
        <v>15</v>
      </c>
      <c r="I25" s="32" t="str">
        <f t="shared" si="0"/>
        <v>SN017</v>
      </c>
      <c r="J25" s="99">
        <f t="shared" si="0"/>
        <v>4</v>
      </c>
      <c r="K25" s="100">
        <f t="shared" si="0"/>
        <v>0</v>
      </c>
      <c r="L25" s="98">
        <f t="shared" si="1"/>
        <v>4</v>
      </c>
    </row>
    <row r="26" spans="1:12" ht="17.399999999999999" x14ac:dyDescent="0.3">
      <c r="A26" s="39">
        <v>16</v>
      </c>
      <c r="B26" s="36" t="s">
        <v>43</v>
      </c>
      <c r="C26" s="86">
        <v>0</v>
      </c>
      <c r="D26" s="87">
        <v>1</v>
      </c>
      <c r="F26" s="6"/>
      <c r="H26" s="41">
        <f t="shared" si="0"/>
        <v>16</v>
      </c>
      <c r="I26" s="32" t="str">
        <f t="shared" si="0"/>
        <v>SN027</v>
      </c>
      <c r="J26" s="99">
        <f t="shared" si="0"/>
        <v>0</v>
      </c>
      <c r="K26" s="100">
        <f t="shared" si="0"/>
        <v>1</v>
      </c>
      <c r="L26" s="98">
        <f t="shared" si="1"/>
        <v>-1</v>
      </c>
    </row>
    <row r="27" spans="1:12" ht="17.399999999999999" x14ac:dyDescent="0.3">
      <c r="A27" s="39">
        <v>17</v>
      </c>
      <c r="B27" s="36" t="s">
        <v>44</v>
      </c>
      <c r="C27" s="86">
        <v>1</v>
      </c>
      <c r="D27" s="87">
        <v>1</v>
      </c>
      <c r="F27" s="6"/>
      <c r="H27" s="41">
        <f t="shared" si="0"/>
        <v>17</v>
      </c>
      <c r="I27" s="32" t="str">
        <f t="shared" si="0"/>
        <v>SN015</v>
      </c>
      <c r="J27" s="99">
        <f t="shared" si="0"/>
        <v>1</v>
      </c>
      <c r="K27" s="100">
        <f t="shared" si="0"/>
        <v>1</v>
      </c>
      <c r="L27" s="98">
        <f t="shared" si="1"/>
        <v>0</v>
      </c>
    </row>
    <row r="28" spans="1:12" ht="17.399999999999999" x14ac:dyDescent="0.3">
      <c r="A28" s="39">
        <v>18</v>
      </c>
      <c r="B28" s="36" t="s">
        <v>45</v>
      </c>
      <c r="C28" s="86">
        <v>0</v>
      </c>
      <c r="D28" s="87">
        <v>0</v>
      </c>
      <c r="F28" s="6"/>
      <c r="H28" s="41">
        <f t="shared" si="0"/>
        <v>18</v>
      </c>
      <c r="I28" s="32" t="str">
        <f t="shared" si="0"/>
        <v>SN022</v>
      </c>
      <c r="J28" s="99">
        <f>D28</f>
        <v>0</v>
      </c>
      <c r="K28" s="100">
        <f>C28</f>
        <v>0</v>
      </c>
      <c r="L28" s="98">
        <f t="shared" si="1"/>
        <v>0</v>
      </c>
    </row>
    <row r="29" spans="1:12" ht="17.399999999999999" x14ac:dyDescent="0.3">
      <c r="A29" s="39">
        <v>19</v>
      </c>
      <c r="B29" s="36" t="s">
        <v>46</v>
      </c>
      <c r="C29" s="86">
        <v>1</v>
      </c>
      <c r="D29" s="87">
        <v>0</v>
      </c>
      <c r="F29" s="6"/>
      <c r="H29" s="41">
        <f t="shared" si="0"/>
        <v>19</v>
      </c>
      <c r="I29" s="32" t="str">
        <f t="shared" si="0"/>
        <v>SN014</v>
      </c>
      <c r="J29" s="99">
        <f>D29</f>
        <v>0</v>
      </c>
      <c r="K29" s="100">
        <f>C29</f>
        <v>1</v>
      </c>
      <c r="L29" s="98">
        <f t="shared" si="1"/>
        <v>-1</v>
      </c>
    </row>
    <row r="30" spans="1:12" ht="17.399999999999999" x14ac:dyDescent="0.3">
      <c r="A30" s="39">
        <v>20</v>
      </c>
      <c r="B30" s="36" t="s">
        <v>47</v>
      </c>
      <c r="C30" s="86">
        <v>3</v>
      </c>
      <c r="D30" s="87">
        <v>2</v>
      </c>
      <c r="F30" s="6"/>
      <c r="H30" s="41">
        <f t="shared" si="0"/>
        <v>20</v>
      </c>
      <c r="I30" s="32" t="str">
        <f t="shared" si="0"/>
        <v>SN020</v>
      </c>
      <c r="J30" s="99">
        <f>C30</f>
        <v>3</v>
      </c>
      <c r="K30" s="100">
        <f>D30</f>
        <v>2</v>
      </c>
      <c r="L30" s="98">
        <f t="shared" si="1"/>
        <v>1</v>
      </c>
    </row>
    <row r="31" spans="1:12" ht="17.399999999999999" x14ac:dyDescent="0.3">
      <c r="A31" s="39">
        <v>21</v>
      </c>
      <c r="B31" s="36" t="s">
        <v>48</v>
      </c>
      <c r="C31" s="86">
        <v>0</v>
      </c>
      <c r="D31" s="87">
        <v>1</v>
      </c>
      <c r="F31" s="6"/>
      <c r="H31" s="41">
        <f t="shared" si="0"/>
        <v>21</v>
      </c>
      <c r="I31" s="32" t="str">
        <f t="shared" si="0"/>
        <v>SN021</v>
      </c>
      <c r="J31" s="86">
        <f>C31</f>
        <v>0</v>
      </c>
      <c r="K31" s="90">
        <f>D31</f>
        <v>1</v>
      </c>
      <c r="L31" s="89">
        <f t="shared" si="1"/>
        <v>-1</v>
      </c>
    </row>
    <row r="32" spans="1:12" ht="17.399999999999999" x14ac:dyDescent="0.3">
      <c r="A32" s="39">
        <v>22</v>
      </c>
      <c r="B32" s="36" t="s">
        <v>49</v>
      </c>
      <c r="C32" s="86">
        <v>1</v>
      </c>
      <c r="D32" s="87">
        <v>2</v>
      </c>
      <c r="F32" s="6"/>
      <c r="H32" s="41">
        <f t="shared" si="0"/>
        <v>22</v>
      </c>
      <c r="I32" s="32" t="str">
        <f t="shared" si="0"/>
        <v>SN013</v>
      </c>
      <c r="J32" s="86">
        <f t="shared" ref="J32:J35" si="2">D32</f>
        <v>2</v>
      </c>
      <c r="K32" s="90">
        <f t="shared" ref="K32:K35" si="3">C32</f>
        <v>1</v>
      </c>
      <c r="L32" s="89">
        <f t="shared" si="1"/>
        <v>1</v>
      </c>
    </row>
    <row r="33" spans="1:12" ht="17.399999999999999" x14ac:dyDescent="0.3">
      <c r="A33" s="39">
        <v>23</v>
      </c>
      <c r="B33" s="36" t="s">
        <v>50</v>
      </c>
      <c r="C33" s="86">
        <v>3</v>
      </c>
      <c r="D33" s="87">
        <v>3</v>
      </c>
      <c r="F33" s="6"/>
      <c r="H33" s="41">
        <f t="shared" si="0"/>
        <v>23</v>
      </c>
      <c r="I33" s="32" t="str">
        <f t="shared" si="0"/>
        <v>SN018</v>
      </c>
      <c r="J33" s="86">
        <f t="shared" si="2"/>
        <v>3</v>
      </c>
      <c r="K33" s="90">
        <f t="shared" si="3"/>
        <v>3</v>
      </c>
      <c r="L33" s="89">
        <f t="shared" si="1"/>
        <v>0</v>
      </c>
    </row>
    <row r="34" spans="1:12" ht="17.399999999999999" x14ac:dyDescent="0.3">
      <c r="A34" s="39">
        <v>24</v>
      </c>
      <c r="B34" s="36" t="s">
        <v>51</v>
      </c>
      <c r="C34" s="86">
        <v>4</v>
      </c>
      <c r="D34" s="87">
        <v>5</v>
      </c>
      <c r="F34" s="6"/>
      <c r="H34" s="41">
        <f t="shared" si="0"/>
        <v>24</v>
      </c>
      <c r="I34" s="32" t="str">
        <f t="shared" si="0"/>
        <v>SN024</v>
      </c>
      <c r="J34" s="86">
        <f t="shared" si="2"/>
        <v>5</v>
      </c>
      <c r="K34" s="90">
        <f t="shared" si="3"/>
        <v>4</v>
      </c>
      <c r="L34" s="89">
        <f t="shared" si="1"/>
        <v>1</v>
      </c>
    </row>
    <row r="35" spans="1:12" ht="18" thickBot="1" x14ac:dyDescent="0.35">
      <c r="A35" s="39">
        <v>25</v>
      </c>
      <c r="B35" s="36" t="s">
        <v>52</v>
      </c>
      <c r="C35" s="86">
        <v>2</v>
      </c>
      <c r="D35" s="87">
        <v>1</v>
      </c>
      <c r="F35" s="6"/>
      <c r="H35" s="41">
        <f t="shared" si="0"/>
        <v>25</v>
      </c>
      <c r="I35" s="32" t="str">
        <f t="shared" si="0"/>
        <v>SN016</v>
      </c>
      <c r="J35" s="93">
        <f t="shared" si="2"/>
        <v>1</v>
      </c>
      <c r="K35" s="94">
        <f t="shared" si="3"/>
        <v>2</v>
      </c>
      <c r="L35" s="95">
        <f t="shared" si="1"/>
        <v>-1</v>
      </c>
    </row>
    <row r="36" spans="1:12" ht="17.399999999999999" x14ac:dyDescent="0.3">
      <c r="I36" s="8" t="s">
        <v>5</v>
      </c>
      <c r="J36" s="19">
        <f>AVERAGE(J11:J35)</f>
        <v>2.2799999999999998</v>
      </c>
      <c r="K36" s="20">
        <f>AVERAGE(K11:K35)</f>
        <v>1.36</v>
      </c>
      <c r="L36" s="21">
        <f>AVERAGE(L11:L35)</f>
        <v>0.92</v>
      </c>
    </row>
    <row r="37" spans="1:12" ht="18" thickBot="1" x14ac:dyDescent="0.35">
      <c r="I37" s="12" t="s">
        <v>6</v>
      </c>
      <c r="J37" s="13">
        <f>STDEV(J11:J35)</f>
        <v>1.6960738977611403</v>
      </c>
      <c r="K37" s="14">
        <f>STDEV(K11:K35)</f>
        <v>1.4966629547095764</v>
      </c>
      <c r="L37" s="15">
        <f>STDEV(L11:L35)</f>
        <v>1.5253414918196733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0</v>
      </c>
      <c r="K39" s="20">
        <f>MIN(K11:K35)</f>
        <v>0</v>
      </c>
      <c r="L39" s="21">
        <f>MIN(L11:L35)</f>
        <v>-1</v>
      </c>
    </row>
    <row r="40" spans="1:12" ht="17.399999999999999" x14ac:dyDescent="0.3">
      <c r="I40" s="22" t="s">
        <v>8</v>
      </c>
      <c r="J40" s="23">
        <f>MEDIAN(J11:J35)</f>
        <v>2</v>
      </c>
      <c r="K40" s="24">
        <f>MEDIAN(K11:K35)</f>
        <v>1</v>
      </c>
      <c r="L40" s="25">
        <f>MEDIAN(L11:L35)</f>
        <v>1</v>
      </c>
    </row>
    <row r="41" spans="1:12" ht="18" thickBot="1" x14ac:dyDescent="0.35">
      <c r="I41" s="12" t="s">
        <v>9</v>
      </c>
      <c r="J41" s="13">
        <f>MAX(J11:J35)</f>
        <v>5</v>
      </c>
      <c r="K41" s="14">
        <f>MAX(K11:K35)</f>
        <v>5</v>
      </c>
      <c r="L41" s="15">
        <f>MAX(L11:L35)</f>
        <v>4</v>
      </c>
    </row>
  </sheetData>
  <conditionalFormatting sqref="L11:L35">
    <cfRule type="cellIs" dxfId="2" priority="1" operator="lessThan">
      <formula>-2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68FF-7214-4661-A825-8F66A20F4BC5}">
  <dimension ref="A1:T41"/>
  <sheetViews>
    <sheetView workbookViewId="0">
      <selection activeCell="J11" sqref="J11:L35"/>
    </sheetView>
  </sheetViews>
  <sheetFormatPr defaultColWidth="9.109375" defaultRowHeight="16.8" x14ac:dyDescent="0.25"/>
  <cols>
    <col min="1" max="2" width="9.109375" style="1"/>
    <col min="3" max="4" width="9.88671875" style="1" bestFit="1" customWidth="1"/>
    <col min="5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69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43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35" t="s">
        <v>28</v>
      </c>
      <c r="C11" s="96">
        <v>6</v>
      </c>
      <c r="D11" s="101">
        <v>5</v>
      </c>
      <c r="F11" s="6"/>
      <c r="H11" s="40">
        <f>A11</f>
        <v>1</v>
      </c>
      <c r="I11" s="31" t="str">
        <f>B11</f>
        <v>SN004</v>
      </c>
      <c r="J11" s="84">
        <f>C11</f>
        <v>6</v>
      </c>
      <c r="K11" s="88">
        <f>D11</f>
        <v>5</v>
      </c>
      <c r="L11" s="89">
        <f>J11-K11</f>
        <v>1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36" t="s">
        <v>29</v>
      </c>
      <c r="C12" s="99">
        <v>0</v>
      </c>
      <c r="D12" s="102">
        <v>2</v>
      </c>
      <c r="F12" s="6"/>
      <c r="H12" s="41">
        <f t="shared" ref="H12:K35" si="0">A12</f>
        <v>2</v>
      </c>
      <c r="I12" s="32" t="str">
        <f t="shared" si="0"/>
        <v>SN002</v>
      </c>
      <c r="J12" s="86">
        <f>D12</f>
        <v>2</v>
      </c>
      <c r="K12" s="90">
        <f>C12</f>
        <v>0</v>
      </c>
      <c r="L12" s="89">
        <f t="shared" ref="L12:L35" si="1">J12-K12</f>
        <v>2</v>
      </c>
    </row>
    <row r="13" spans="1:20" ht="17.399999999999999" x14ac:dyDescent="0.3">
      <c r="A13" s="39">
        <v>3</v>
      </c>
      <c r="B13" s="36" t="s">
        <v>30</v>
      </c>
      <c r="C13" s="99">
        <v>6</v>
      </c>
      <c r="D13" s="102">
        <v>6</v>
      </c>
      <c r="F13" s="6"/>
      <c r="H13" s="41">
        <f t="shared" si="0"/>
        <v>3</v>
      </c>
      <c r="I13" s="32" t="str">
        <f t="shared" si="0"/>
        <v>SN009</v>
      </c>
      <c r="J13" s="86">
        <f>D13</f>
        <v>6</v>
      </c>
      <c r="K13" s="90">
        <f>C13</f>
        <v>6</v>
      </c>
      <c r="L13" s="89">
        <f t="shared" si="1"/>
        <v>0</v>
      </c>
    </row>
    <row r="14" spans="1:20" ht="17.399999999999999" x14ac:dyDescent="0.3">
      <c r="A14" s="39">
        <v>4</v>
      </c>
      <c r="B14" s="36" t="s">
        <v>31</v>
      </c>
      <c r="C14" s="99">
        <v>1</v>
      </c>
      <c r="D14" s="102">
        <v>7</v>
      </c>
      <c r="F14" s="6"/>
      <c r="H14" s="41">
        <f t="shared" si="0"/>
        <v>4</v>
      </c>
      <c r="I14" s="32" t="str">
        <f t="shared" si="0"/>
        <v>SN012</v>
      </c>
      <c r="J14" s="86">
        <f>D14</f>
        <v>7</v>
      </c>
      <c r="K14" s="90">
        <f>C14</f>
        <v>1</v>
      </c>
      <c r="L14" s="89">
        <f t="shared" si="1"/>
        <v>6</v>
      </c>
    </row>
    <row r="15" spans="1:20" ht="17.399999999999999" x14ac:dyDescent="0.3">
      <c r="A15" s="39">
        <v>5</v>
      </c>
      <c r="B15" s="36" t="s">
        <v>32</v>
      </c>
      <c r="C15" s="99">
        <v>5</v>
      </c>
      <c r="D15" s="102">
        <v>4</v>
      </c>
      <c r="F15" s="6"/>
      <c r="H15" s="41">
        <f t="shared" si="0"/>
        <v>5</v>
      </c>
      <c r="I15" s="32" t="str">
        <f t="shared" si="0"/>
        <v>SN023</v>
      </c>
      <c r="J15" s="86">
        <f>C15</f>
        <v>5</v>
      </c>
      <c r="K15" s="90">
        <f>D15</f>
        <v>4</v>
      </c>
      <c r="L15" s="89">
        <f t="shared" si="1"/>
        <v>1</v>
      </c>
    </row>
    <row r="16" spans="1:20" ht="17.399999999999999" x14ac:dyDescent="0.3">
      <c r="A16" s="39">
        <v>6</v>
      </c>
      <c r="B16" s="36" t="s">
        <v>33</v>
      </c>
      <c r="C16" s="99">
        <v>4</v>
      </c>
      <c r="D16" s="102">
        <v>5</v>
      </c>
      <c r="F16" s="6"/>
      <c r="H16" s="41">
        <f t="shared" si="0"/>
        <v>6</v>
      </c>
      <c r="I16" s="32" t="str">
        <f t="shared" si="0"/>
        <v>SN026</v>
      </c>
      <c r="J16" s="91">
        <f>D16</f>
        <v>5</v>
      </c>
      <c r="K16" s="92">
        <f>C16</f>
        <v>4</v>
      </c>
      <c r="L16" s="89">
        <f t="shared" si="1"/>
        <v>1</v>
      </c>
      <c r="M16" s="1" t="s">
        <v>27</v>
      </c>
    </row>
    <row r="17" spans="1:12" ht="17.399999999999999" x14ac:dyDescent="0.3">
      <c r="A17" s="39">
        <v>7</v>
      </c>
      <c r="B17" s="36" t="s">
        <v>34</v>
      </c>
      <c r="C17" s="99">
        <v>2</v>
      </c>
      <c r="D17" s="102">
        <v>3</v>
      </c>
      <c r="F17" s="6"/>
      <c r="H17" s="41">
        <f t="shared" si="0"/>
        <v>7</v>
      </c>
      <c r="I17" s="32" t="str">
        <f t="shared" si="0"/>
        <v>SN005</v>
      </c>
      <c r="J17" s="86">
        <f>D17</f>
        <v>3</v>
      </c>
      <c r="K17" s="90">
        <f>C17</f>
        <v>2</v>
      </c>
      <c r="L17" s="89">
        <f t="shared" si="1"/>
        <v>1</v>
      </c>
    </row>
    <row r="18" spans="1:12" ht="17.399999999999999" x14ac:dyDescent="0.3">
      <c r="A18" s="39">
        <v>8</v>
      </c>
      <c r="B18" s="36" t="s">
        <v>35</v>
      </c>
      <c r="C18" s="99">
        <v>2</v>
      </c>
      <c r="D18" s="102">
        <v>5</v>
      </c>
      <c r="F18" s="6"/>
      <c r="H18" s="41">
        <f t="shared" si="0"/>
        <v>8</v>
      </c>
      <c r="I18" s="32" t="str">
        <f t="shared" si="0"/>
        <v>SN003</v>
      </c>
      <c r="J18" s="86">
        <f>D18</f>
        <v>5</v>
      </c>
      <c r="K18" s="90">
        <f>C18</f>
        <v>2</v>
      </c>
      <c r="L18" s="89">
        <f t="shared" si="1"/>
        <v>3</v>
      </c>
    </row>
    <row r="19" spans="1:12" ht="17.399999999999999" x14ac:dyDescent="0.3">
      <c r="A19" s="39">
        <v>9</v>
      </c>
      <c r="B19" s="36" t="s">
        <v>36</v>
      </c>
      <c r="C19" s="99">
        <v>4</v>
      </c>
      <c r="D19" s="102">
        <v>2</v>
      </c>
      <c r="F19" s="6"/>
      <c r="H19" s="41">
        <f t="shared" si="0"/>
        <v>9</v>
      </c>
      <c r="I19" s="32" t="str">
        <f t="shared" si="0"/>
        <v>SN001</v>
      </c>
      <c r="J19" s="86">
        <f t="shared" si="0"/>
        <v>4</v>
      </c>
      <c r="K19" s="90">
        <f t="shared" si="0"/>
        <v>2</v>
      </c>
      <c r="L19" s="89">
        <f t="shared" si="1"/>
        <v>2</v>
      </c>
    </row>
    <row r="20" spans="1:12" ht="17.399999999999999" x14ac:dyDescent="0.3">
      <c r="A20" s="39">
        <v>10</v>
      </c>
      <c r="B20" s="36" t="s">
        <v>37</v>
      </c>
      <c r="C20" s="99">
        <v>4</v>
      </c>
      <c r="D20" s="102">
        <v>1</v>
      </c>
      <c r="F20" s="6"/>
      <c r="H20" s="41">
        <f t="shared" si="0"/>
        <v>10</v>
      </c>
      <c r="I20" s="32" t="str">
        <f t="shared" si="0"/>
        <v>SN008</v>
      </c>
      <c r="J20" s="86">
        <f t="shared" si="0"/>
        <v>4</v>
      </c>
      <c r="K20" s="90">
        <f t="shared" si="0"/>
        <v>1</v>
      </c>
      <c r="L20" s="89">
        <f t="shared" si="1"/>
        <v>3</v>
      </c>
    </row>
    <row r="21" spans="1:12" ht="17.399999999999999" x14ac:dyDescent="0.3">
      <c r="A21" s="39">
        <v>11</v>
      </c>
      <c r="B21" s="36" t="s">
        <v>38</v>
      </c>
      <c r="C21" s="99">
        <v>1</v>
      </c>
      <c r="D21" s="102">
        <v>0</v>
      </c>
      <c r="F21" s="6"/>
      <c r="H21" s="41">
        <f t="shared" si="0"/>
        <v>11</v>
      </c>
      <c r="I21" s="32" t="str">
        <f t="shared" si="0"/>
        <v>SN028</v>
      </c>
      <c r="J21" s="86">
        <f t="shared" si="0"/>
        <v>1</v>
      </c>
      <c r="K21" s="90">
        <f t="shared" si="0"/>
        <v>0</v>
      </c>
      <c r="L21" s="89">
        <f t="shared" si="1"/>
        <v>1</v>
      </c>
    </row>
    <row r="22" spans="1:12" ht="17.399999999999999" x14ac:dyDescent="0.3">
      <c r="A22" s="39">
        <v>12</v>
      </c>
      <c r="B22" s="36" t="s">
        <v>39</v>
      </c>
      <c r="C22" s="99">
        <v>5</v>
      </c>
      <c r="D22" s="102">
        <v>0</v>
      </c>
      <c r="F22" s="6"/>
      <c r="H22" s="41">
        <f t="shared" si="0"/>
        <v>12</v>
      </c>
      <c r="I22" s="32" t="str">
        <f t="shared" si="0"/>
        <v>SN025</v>
      </c>
      <c r="J22" s="86">
        <f t="shared" si="0"/>
        <v>5</v>
      </c>
      <c r="K22" s="90">
        <f t="shared" si="0"/>
        <v>0</v>
      </c>
      <c r="L22" s="89">
        <f t="shared" si="1"/>
        <v>5</v>
      </c>
    </row>
    <row r="23" spans="1:12" ht="17.399999999999999" x14ac:dyDescent="0.3">
      <c r="A23" s="39">
        <v>13</v>
      </c>
      <c r="B23" s="36" t="s">
        <v>40</v>
      </c>
      <c r="C23" s="99">
        <v>5</v>
      </c>
      <c r="D23" s="102">
        <v>1</v>
      </c>
      <c r="F23" s="6"/>
      <c r="H23" s="41">
        <f t="shared" si="0"/>
        <v>13</v>
      </c>
      <c r="I23" s="32" t="str">
        <f t="shared" si="0"/>
        <v>SN007</v>
      </c>
      <c r="J23" s="86">
        <f t="shared" si="0"/>
        <v>5</v>
      </c>
      <c r="K23" s="90">
        <f t="shared" si="0"/>
        <v>1</v>
      </c>
      <c r="L23" s="89">
        <f t="shared" si="1"/>
        <v>4</v>
      </c>
    </row>
    <row r="24" spans="1:12" ht="17.399999999999999" x14ac:dyDescent="0.3">
      <c r="A24" s="39">
        <v>14</v>
      </c>
      <c r="B24" s="36" t="s">
        <v>41</v>
      </c>
      <c r="C24" s="99">
        <v>2</v>
      </c>
      <c r="D24" s="102">
        <v>1</v>
      </c>
      <c r="F24" s="6"/>
      <c r="H24" s="41">
        <f t="shared" si="0"/>
        <v>14</v>
      </c>
      <c r="I24" s="32" t="str">
        <f t="shared" si="0"/>
        <v>SN010</v>
      </c>
      <c r="J24" s="86">
        <f t="shared" si="0"/>
        <v>2</v>
      </c>
      <c r="K24" s="90">
        <f t="shared" si="0"/>
        <v>1</v>
      </c>
      <c r="L24" s="89">
        <f t="shared" si="1"/>
        <v>1</v>
      </c>
    </row>
    <row r="25" spans="1:12" ht="17.399999999999999" x14ac:dyDescent="0.3">
      <c r="A25" s="39">
        <v>15</v>
      </c>
      <c r="B25" s="36" t="s">
        <v>42</v>
      </c>
      <c r="C25" s="99">
        <v>5</v>
      </c>
      <c r="D25" s="102">
        <v>0</v>
      </c>
      <c r="F25" s="6"/>
      <c r="H25" s="41">
        <f t="shared" si="0"/>
        <v>15</v>
      </c>
      <c r="I25" s="32" t="str">
        <f t="shared" si="0"/>
        <v>SN017</v>
      </c>
      <c r="J25" s="86">
        <f t="shared" si="0"/>
        <v>5</v>
      </c>
      <c r="K25" s="90">
        <f t="shared" si="0"/>
        <v>0</v>
      </c>
      <c r="L25" s="89">
        <f t="shared" si="1"/>
        <v>5</v>
      </c>
    </row>
    <row r="26" spans="1:12" ht="17.399999999999999" x14ac:dyDescent="0.3">
      <c r="A26" s="39">
        <v>16</v>
      </c>
      <c r="B26" s="36" t="s">
        <v>43</v>
      </c>
      <c r="C26" s="99">
        <v>2</v>
      </c>
      <c r="D26" s="102">
        <v>2</v>
      </c>
      <c r="F26" s="6"/>
      <c r="H26" s="41">
        <f t="shared" si="0"/>
        <v>16</v>
      </c>
      <c r="I26" s="32" t="str">
        <f t="shared" si="0"/>
        <v>SN027</v>
      </c>
      <c r="J26" s="86">
        <f t="shared" si="0"/>
        <v>2</v>
      </c>
      <c r="K26" s="90">
        <f t="shared" si="0"/>
        <v>2</v>
      </c>
      <c r="L26" s="89">
        <f t="shared" si="1"/>
        <v>0</v>
      </c>
    </row>
    <row r="27" spans="1:12" ht="17.399999999999999" x14ac:dyDescent="0.3">
      <c r="A27" s="39">
        <v>17</v>
      </c>
      <c r="B27" s="36" t="s">
        <v>44</v>
      </c>
      <c r="C27" s="99">
        <v>3</v>
      </c>
      <c r="D27" s="102">
        <v>2</v>
      </c>
      <c r="F27" s="6"/>
      <c r="H27" s="41">
        <f t="shared" si="0"/>
        <v>17</v>
      </c>
      <c r="I27" s="32" t="str">
        <f t="shared" si="0"/>
        <v>SN015</v>
      </c>
      <c r="J27" s="86">
        <f t="shared" si="0"/>
        <v>3</v>
      </c>
      <c r="K27" s="90">
        <f t="shared" si="0"/>
        <v>2</v>
      </c>
      <c r="L27" s="89">
        <f t="shared" si="1"/>
        <v>1</v>
      </c>
    </row>
    <row r="28" spans="1:12" ht="17.399999999999999" x14ac:dyDescent="0.3">
      <c r="A28" s="39">
        <v>18</v>
      </c>
      <c r="B28" s="36" t="s">
        <v>45</v>
      </c>
      <c r="C28" s="99">
        <v>1</v>
      </c>
      <c r="D28" s="102">
        <v>2</v>
      </c>
      <c r="F28" s="6"/>
      <c r="H28" s="41">
        <f t="shared" si="0"/>
        <v>18</v>
      </c>
      <c r="I28" s="32" t="str">
        <f t="shared" si="0"/>
        <v>SN022</v>
      </c>
      <c r="J28" s="86">
        <f>D28</f>
        <v>2</v>
      </c>
      <c r="K28" s="90">
        <f>C28</f>
        <v>1</v>
      </c>
      <c r="L28" s="89">
        <f t="shared" si="1"/>
        <v>1</v>
      </c>
    </row>
    <row r="29" spans="1:12" ht="17.399999999999999" x14ac:dyDescent="0.3">
      <c r="A29" s="39">
        <v>19</v>
      </c>
      <c r="B29" s="36" t="s">
        <v>46</v>
      </c>
      <c r="C29" s="99">
        <v>2</v>
      </c>
      <c r="D29" s="102">
        <v>1</v>
      </c>
      <c r="F29" s="6"/>
      <c r="H29" s="41">
        <f t="shared" si="0"/>
        <v>19</v>
      </c>
      <c r="I29" s="32" t="str">
        <f t="shared" si="0"/>
        <v>SN014</v>
      </c>
      <c r="J29" s="86">
        <f>D29</f>
        <v>1</v>
      </c>
      <c r="K29" s="90">
        <f>C29</f>
        <v>2</v>
      </c>
      <c r="L29" s="89">
        <f t="shared" si="1"/>
        <v>-1</v>
      </c>
    </row>
    <row r="30" spans="1:12" ht="17.399999999999999" x14ac:dyDescent="0.3">
      <c r="A30" s="39">
        <v>20</v>
      </c>
      <c r="B30" s="36" t="s">
        <v>47</v>
      </c>
      <c r="C30" s="99">
        <v>4</v>
      </c>
      <c r="D30" s="102">
        <v>2</v>
      </c>
      <c r="F30" s="6"/>
      <c r="H30" s="41">
        <f t="shared" si="0"/>
        <v>20</v>
      </c>
      <c r="I30" s="32" t="str">
        <f t="shared" si="0"/>
        <v>SN020</v>
      </c>
      <c r="J30" s="86">
        <f>C30</f>
        <v>4</v>
      </c>
      <c r="K30" s="90">
        <f>D30</f>
        <v>2</v>
      </c>
      <c r="L30" s="89">
        <f t="shared" si="1"/>
        <v>2</v>
      </c>
    </row>
    <row r="31" spans="1:12" ht="17.399999999999999" x14ac:dyDescent="0.3">
      <c r="A31" s="39">
        <v>21</v>
      </c>
      <c r="B31" s="36" t="s">
        <v>48</v>
      </c>
      <c r="C31" s="99">
        <v>1</v>
      </c>
      <c r="D31" s="102">
        <v>1</v>
      </c>
      <c r="F31" s="6"/>
      <c r="H31" s="41">
        <f t="shared" si="0"/>
        <v>21</v>
      </c>
      <c r="I31" s="32" t="str">
        <f t="shared" si="0"/>
        <v>SN021</v>
      </c>
      <c r="J31" s="86">
        <f>C31</f>
        <v>1</v>
      </c>
      <c r="K31" s="90">
        <f>D31</f>
        <v>1</v>
      </c>
      <c r="L31" s="89">
        <f t="shared" si="1"/>
        <v>0</v>
      </c>
    </row>
    <row r="32" spans="1:12" ht="17.399999999999999" x14ac:dyDescent="0.3">
      <c r="A32" s="39">
        <v>22</v>
      </c>
      <c r="B32" s="36" t="s">
        <v>49</v>
      </c>
      <c r="C32" s="99">
        <v>1</v>
      </c>
      <c r="D32" s="102">
        <v>3</v>
      </c>
      <c r="F32" s="6"/>
      <c r="H32" s="41">
        <f t="shared" si="0"/>
        <v>22</v>
      </c>
      <c r="I32" s="32" t="str">
        <f t="shared" si="0"/>
        <v>SN013</v>
      </c>
      <c r="J32" s="86">
        <f t="shared" ref="J32:J35" si="2">D32</f>
        <v>3</v>
      </c>
      <c r="K32" s="90">
        <f t="shared" ref="K32:K35" si="3">C32</f>
        <v>1</v>
      </c>
      <c r="L32" s="89">
        <f t="shared" si="1"/>
        <v>2</v>
      </c>
    </row>
    <row r="33" spans="1:12" ht="17.399999999999999" x14ac:dyDescent="0.3">
      <c r="A33" s="39">
        <v>23</v>
      </c>
      <c r="B33" s="36" t="s">
        <v>50</v>
      </c>
      <c r="C33" s="99">
        <v>4</v>
      </c>
      <c r="D33" s="102">
        <v>5</v>
      </c>
      <c r="F33" s="6"/>
      <c r="H33" s="41">
        <f t="shared" si="0"/>
        <v>23</v>
      </c>
      <c r="I33" s="32" t="str">
        <f t="shared" si="0"/>
        <v>SN018</v>
      </c>
      <c r="J33" s="86">
        <f t="shared" si="2"/>
        <v>5</v>
      </c>
      <c r="K33" s="90">
        <f t="shared" si="3"/>
        <v>4</v>
      </c>
      <c r="L33" s="89">
        <f t="shared" si="1"/>
        <v>1</v>
      </c>
    </row>
    <row r="34" spans="1:12" ht="17.399999999999999" x14ac:dyDescent="0.3">
      <c r="A34" s="39">
        <v>24</v>
      </c>
      <c r="B34" s="36" t="s">
        <v>51</v>
      </c>
      <c r="C34" s="99">
        <v>5</v>
      </c>
      <c r="D34" s="102">
        <v>6</v>
      </c>
      <c r="F34" s="6"/>
      <c r="H34" s="41">
        <f t="shared" si="0"/>
        <v>24</v>
      </c>
      <c r="I34" s="32" t="str">
        <f t="shared" si="0"/>
        <v>SN024</v>
      </c>
      <c r="J34" s="86">
        <f t="shared" si="2"/>
        <v>6</v>
      </c>
      <c r="K34" s="90">
        <f t="shared" si="3"/>
        <v>5</v>
      </c>
      <c r="L34" s="89">
        <f t="shared" si="1"/>
        <v>1</v>
      </c>
    </row>
    <row r="35" spans="1:12" ht="18" thickBot="1" x14ac:dyDescent="0.35">
      <c r="A35" s="39">
        <v>25</v>
      </c>
      <c r="B35" s="36" t="s">
        <v>52</v>
      </c>
      <c r="C35" s="99">
        <v>2</v>
      </c>
      <c r="D35" s="102">
        <v>6</v>
      </c>
      <c r="F35" s="6"/>
      <c r="H35" s="41">
        <f t="shared" si="0"/>
        <v>25</v>
      </c>
      <c r="I35" s="32" t="str">
        <f t="shared" si="0"/>
        <v>SN016</v>
      </c>
      <c r="J35" s="93">
        <f t="shared" si="2"/>
        <v>6</v>
      </c>
      <c r="K35" s="94">
        <f t="shared" si="3"/>
        <v>2</v>
      </c>
      <c r="L35" s="95">
        <f t="shared" si="1"/>
        <v>4</v>
      </c>
    </row>
    <row r="36" spans="1:12" ht="17.399999999999999" x14ac:dyDescent="0.3">
      <c r="I36" s="8" t="s">
        <v>5</v>
      </c>
      <c r="J36" s="19">
        <f>AVERAGE(J11:J35)</f>
        <v>3.92</v>
      </c>
      <c r="K36" s="20">
        <f>AVERAGE(K11:K35)</f>
        <v>2.04</v>
      </c>
      <c r="L36" s="21">
        <f>AVERAGE(L11:L35)</f>
        <v>1.88</v>
      </c>
    </row>
    <row r="37" spans="1:12" ht="18" thickBot="1" x14ac:dyDescent="0.35">
      <c r="I37" s="12" t="s">
        <v>6</v>
      </c>
      <c r="J37" s="13">
        <f>STDEV(J11:J35)</f>
        <v>1.8009256878986797</v>
      </c>
      <c r="K37" s="14">
        <f>STDEV(K11:K35)</f>
        <v>1.6950909513454826</v>
      </c>
      <c r="L37" s="15">
        <f>STDEV(L11:L35)</f>
        <v>1.7635192088548397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1</v>
      </c>
      <c r="K39" s="20">
        <f>MIN(K11:K35)</f>
        <v>0</v>
      </c>
      <c r="L39" s="21">
        <f>MIN(L11:L35)</f>
        <v>-1</v>
      </c>
    </row>
    <row r="40" spans="1:12" ht="17.399999999999999" x14ac:dyDescent="0.3">
      <c r="I40" s="22" t="s">
        <v>8</v>
      </c>
      <c r="J40" s="23">
        <f>MEDIAN(J11:J35)</f>
        <v>4</v>
      </c>
      <c r="K40" s="24">
        <f>MEDIAN(K11:K35)</f>
        <v>2</v>
      </c>
      <c r="L40" s="25">
        <f>MEDIAN(L11:L35)</f>
        <v>1</v>
      </c>
    </row>
    <row r="41" spans="1:12" ht="18" thickBot="1" x14ac:dyDescent="0.35">
      <c r="I41" s="12" t="s">
        <v>9</v>
      </c>
      <c r="J41" s="13">
        <f>MAX(J11:J35)</f>
        <v>7</v>
      </c>
      <c r="K41" s="14">
        <f>MAX(K11:K35)</f>
        <v>6</v>
      </c>
      <c r="L41" s="15">
        <f>MAX(L11:L35)</f>
        <v>6</v>
      </c>
    </row>
  </sheetData>
  <conditionalFormatting sqref="L11:L35">
    <cfRule type="cellIs" dxfId="1" priority="1" operator="lessThan">
      <formula>-2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8A54-CEC4-494F-8B7A-99FEFBB23264}">
  <dimension ref="A1:T41"/>
  <sheetViews>
    <sheetView workbookViewId="0">
      <selection activeCell="J11" sqref="J11:L35"/>
    </sheetView>
  </sheetViews>
  <sheetFormatPr defaultColWidth="9.109375" defaultRowHeight="16.8" x14ac:dyDescent="0.25"/>
  <cols>
    <col min="1" max="9" width="9.109375" style="1"/>
    <col min="10" max="12" width="11.5546875" style="1" customWidth="1"/>
    <col min="13" max="16384" width="9.109375" style="1"/>
  </cols>
  <sheetData>
    <row r="1" spans="1:20" x14ac:dyDescent="0.25">
      <c r="F1" s="27" t="s">
        <v>14</v>
      </c>
      <c r="H1" s="26" t="s">
        <v>13</v>
      </c>
      <c r="M1" s="27" t="s">
        <v>14</v>
      </c>
    </row>
    <row r="6" spans="1:20" x14ac:dyDescent="0.25">
      <c r="A6" s="1" t="s">
        <v>70</v>
      </c>
    </row>
    <row r="9" spans="1:20" ht="17.399999999999999" thickBot="1" x14ac:dyDescent="0.3"/>
    <row r="10" spans="1:20" ht="18" thickBot="1" x14ac:dyDescent="0.35">
      <c r="A10" s="28" t="s">
        <v>0</v>
      </c>
      <c r="B10" s="29" t="s">
        <v>15</v>
      </c>
      <c r="C10" s="34" t="s">
        <v>1</v>
      </c>
      <c r="D10" s="29" t="s">
        <v>2</v>
      </c>
      <c r="H10" s="33" t="s">
        <v>0</v>
      </c>
      <c r="I10" s="43" t="s">
        <v>15</v>
      </c>
      <c r="J10" s="2" t="s">
        <v>3</v>
      </c>
      <c r="K10" s="3" t="s">
        <v>4</v>
      </c>
      <c r="L10" s="4" t="s">
        <v>10</v>
      </c>
      <c r="M10" s="5" t="s">
        <v>11</v>
      </c>
      <c r="N10" s="5"/>
      <c r="O10" s="5"/>
      <c r="P10" s="5"/>
      <c r="Q10" s="5"/>
      <c r="R10" s="5"/>
      <c r="S10" s="5"/>
      <c r="T10" s="5"/>
    </row>
    <row r="11" spans="1:20" ht="17.399999999999999" x14ac:dyDescent="0.3">
      <c r="A11" s="38">
        <v>1</v>
      </c>
      <c r="B11" s="35" t="s">
        <v>28</v>
      </c>
      <c r="C11" s="96">
        <v>7</v>
      </c>
      <c r="D11" s="101">
        <v>5</v>
      </c>
      <c r="F11" s="6"/>
      <c r="H11" s="40">
        <f>A11</f>
        <v>1</v>
      </c>
      <c r="I11" s="31" t="str">
        <f>B11</f>
        <v>SN004</v>
      </c>
      <c r="J11" s="84">
        <f>C11</f>
        <v>7</v>
      </c>
      <c r="K11" s="88">
        <f>D11</f>
        <v>5</v>
      </c>
      <c r="L11" s="103">
        <f>J11-K11</f>
        <v>2</v>
      </c>
      <c r="M11" s="5" t="s">
        <v>12</v>
      </c>
      <c r="N11" s="5"/>
      <c r="O11" s="5"/>
      <c r="P11" s="5"/>
      <c r="Q11" s="5"/>
      <c r="R11" s="5"/>
      <c r="S11" s="5"/>
      <c r="T11" s="5"/>
    </row>
    <row r="12" spans="1:20" ht="17.399999999999999" x14ac:dyDescent="0.3">
      <c r="A12" s="39">
        <v>2</v>
      </c>
      <c r="B12" s="36" t="s">
        <v>29</v>
      </c>
      <c r="C12" s="99">
        <v>1</v>
      </c>
      <c r="D12" s="102">
        <v>2</v>
      </c>
      <c r="F12" s="6"/>
      <c r="H12" s="41">
        <f t="shared" ref="H12:K35" si="0">A12</f>
        <v>2</v>
      </c>
      <c r="I12" s="32" t="str">
        <f t="shared" si="0"/>
        <v>SN002</v>
      </c>
      <c r="J12" s="86">
        <f>D12</f>
        <v>2</v>
      </c>
      <c r="K12" s="90">
        <f>C12</f>
        <v>1</v>
      </c>
      <c r="L12" s="103">
        <f t="shared" ref="L12:L35" si="1">J12-K12</f>
        <v>1</v>
      </c>
    </row>
    <row r="13" spans="1:20" ht="17.399999999999999" x14ac:dyDescent="0.3">
      <c r="A13" s="39">
        <v>3</v>
      </c>
      <c r="B13" s="36" t="s">
        <v>30</v>
      </c>
      <c r="C13" s="99">
        <v>6</v>
      </c>
      <c r="D13" s="102">
        <v>7</v>
      </c>
      <c r="F13" s="6"/>
      <c r="H13" s="41">
        <f t="shared" si="0"/>
        <v>3</v>
      </c>
      <c r="I13" s="32" t="str">
        <f t="shared" si="0"/>
        <v>SN009</v>
      </c>
      <c r="J13" s="86">
        <f>D13</f>
        <v>7</v>
      </c>
      <c r="K13" s="90">
        <f>C13</f>
        <v>6</v>
      </c>
      <c r="L13" s="103">
        <f t="shared" si="1"/>
        <v>1</v>
      </c>
    </row>
    <row r="14" spans="1:20" ht="17.399999999999999" x14ac:dyDescent="0.3">
      <c r="A14" s="39">
        <v>4</v>
      </c>
      <c r="B14" s="36" t="s">
        <v>31</v>
      </c>
      <c r="C14" s="99">
        <v>1</v>
      </c>
      <c r="D14" s="102">
        <v>7</v>
      </c>
      <c r="F14" s="6"/>
      <c r="H14" s="41">
        <f t="shared" si="0"/>
        <v>4</v>
      </c>
      <c r="I14" s="32" t="str">
        <f t="shared" si="0"/>
        <v>SN012</v>
      </c>
      <c r="J14" s="86">
        <f>D14</f>
        <v>7</v>
      </c>
      <c r="K14" s="90">
        <f>C14</f>
        <v>1</v>
      </c>
      <c r="L14" s="103">
        <f t="shared" si="1"/>
        <v>6</v>
      </c>
    </row>
    <row r="15" spans="1:20" ht="17.399999999999999" x14ac:dyDescent="0.3">
      <c r="A15" s="39">
        <v>5</v>
      </c>
      <c r="B15" s="36" t="s">
        <v>32</v>
      </c>
      <c r="C15" s="99">
        <v>6</v>
      </c>
      <c r="D15" s="102">
        <v>5</v>
      </c>
      <c r="F15" s="6"/>
      <c r="H15" s="41">
        <f t="shared" si="0"/>
        <v>5</v>
      </c>
      <c r="I15" s="32" t="str">
        <f t="shared" si="0"/>
        <v>SN023</v>
      </c>
      <c r="J15" s="86">
        <f>C15</f>
        <v>6</v>
      </c>
      <c r="K15" s="90">
        <f>D15</f>
        <v>5</v>
      </c>
      <c r="L15" s="103">
        <f t="shared" si="1"/>
        <v>1</v>
      </c>
    </row>
    <row r="16" spans="1:20" ht="17.399999999999999" x14ac:dyDescent="0.3">
      <c r="A16" s="39">
        <v>6</v>
      </c>
      <c r="B16" s="36" t="s">
        <v>33</v>
      </c>
      <c r="C16" s="99">
        <v>6</v>
      </c>
      <c r="D16" s="102">
        <v>7</v>
      </c>
      <c r="F16" s="6"/>
      <c r="H16" s="41">
        <f t="shared" si="0"/>
        <v>6</v>
      </c>
      <c r="I16" s="32" t="str">
        <f t="shared" si="0"/>
        <v>SN026</v>
      </c>
      <c r="J16" s="86">
        <f>D16</f>
        <v>7</v>
      </c>
      <c r="K16" s="90">
        <f>C16</f>
        <v>6</v>
      </c>
      <c r="L16" s="103">
        <f t="shared" si="1"/>
        <v>1</v>
      </c>
    </row>
    <row r="17" spans="1:12" ht="17.399999999999999" x14ac:dyDescent="0.3">
      <c r="A17" s="39">
        <v>7</v>
      </c>
      <c r="B17" s="36" t="s">
        <v>34</v>
      </c>
      <c r="C17" s="99">
        <v>0</v>
      </c>
      <c r="D17" s="102">
        <v>5</v>
      </c>
      <c r="F17" s="6"/>
      <c r="H17" s="41">
        <f t="shared" si="0"/>
        <v>7</v>
      </c>
      <c r="I17" s="32" t="str">
        <f t="shared" si="0"/>
        <v>SN005</v>
      </c>
      <c r="J17" s="86">
        <f>D17</f>
        <v>5</v>
      </c>
      <c r="K17" s="90">
        <f>C17</f>
        <v>0</v>
      </c>
      <c r="L17" s="103">
        <f t="shared" si="1"/>
        <v>5</v>
      </c>
    </row>
    <row r="18" spans="1:12" ht="17.399999999999999" x14ac:dyDescent="0.3">
      <c r="A18" s="39">
        <v>8</v>
      </c>
      <c r="B18" s="36" t="s">
        <v>35</v>
      </c>
      <c r="C18" s="99">
        <v>1</v>
      </c>
      <c r="D18" s="102">
        <v>6</v>
      </c>
      <c r="F18" s="6"/>
      <c r="H18" s="41">
        <f t="shared" si="0"/>
        <v>8</v>
      </c>
      <c r="I18" s="32" t="str">
        <f t="shared" si="0"/>
        <v>SN003</v>
      </c>
      <c r="J18" s="86">
        <f>D18</f>
        <v>6</v>
      </c>
      <c r="K18" s="90">
        <f>C18</f>
        <v>1</v>
      </c>
      <c r="L18" s="103">
        <f t="shared" si="1"/>
        <v>5</v>
      </c>
    </row>
    <row r="19" spans="1:12" ht="17.399999999999999" x14ac:dyDescent="0.3">
      <c r="A19" s="39">
        <v>9</v>
      </c>
      <c r="B19" s="36" t="s">
        <v>36</v>
      </c>
      <c r="C19" s="99">
        <v>4</v>
      </c>
      <c r="D19" s="102">
        <v>1</v>
      </c>
      <c r="F19" s="6"/>
      <c r="H19" s="41">
        <f t="shared" si="0"/>
        <v>9</v>
      </c>
      <c r="I19" s="32" t="str">
        <f t="shared" si="0"/>
        <v>SN001</v>
      </c>
      <c r="J19" s="86">
        <f t="shared" si="0"/>
        <v>4</v>
      </c>
      <c r="K19" s="90">
        <f t="shared" si="0"/>
        <v>1</v>
      </c>
      <c r="L19" s="103">
        <f t="shared" si="1"/>
        <v>3</v>
      </c>
    </row>
    <row r="20" spans="1:12" ht="17.399999999999999" x14ac:dyDescent="0.3">
      <c r="A20" s="39">
        <v>10</v>
      </c>
      <c r="B20" s="36" t="s">
        <v>37</v>
      </c>
      <c r="C20" s="99">
        <v>6</v>
      </c>
      <c r="D20" s="102">
        <v>1</v>
      </c>
      <c r="F20" s="6"/>
      <c r="H20" s="41">
        <f t="shared" si="0"/>
        <v>10</v>
      </c>
      <c r="I20" s="32" t="str">
        <f t="shared" si="0"/>
        <v>SN008</v>
      </c>
      <c r="J20" s="86">
        <f t="shared" si="0"/>
        <v>6</v>
      </c>
      <c r="K20" s="90">
        <f t="shared" si="0"/>
        <v>1</v>
      </c>
      <c r="L20" s="103">
        <f t="shared" si="1"/>
        <v>5</v>
      </c>
    </row>
    <row r="21" spans="1:12" ht="17.399999999999999" x14ac:dyDescent="0.3">
      <c r="A21" s="39">
        <v>11</v>
      </c>
      <c r="B21" s="36" t="s">
        <v>38</v>
      </c>
      <c r="C21" s="99">
        <v>2</v>
      </c>
      <c r="D21" s="102">
        <v>1</v>
      </c>
      <c r="F21" s="6"/>
      <c r="H21" s="41">
        <f t="shared" si="0"/>
        <v>11</v>
      </c>
      <c r="I21" s="32" t="str">
        <f t="shared" si="0"/>
        <v>SN028</v>
      </c>
      <c r="J21" s="86">
        <f t="shared" si="0"/>
        <v>2</v>
      </c>
      <c r="K21" s="90">
        <f t="shared" si="0"/>
        <v>1</v>
      </c>
      <c r="L21" s="103">
        <f t="shared" si="1"/>
        <v>1</v>
      </c>
    </row>
    <row r="22" spans="1:12" ht="17.399999999999999" x14ac:dyDescent="0.3">
      <c r="A22" s="39">
        <v>12</v>
      </c>
      <c r="B22" s="36" t="s">
        <v>39</v>
      </c>
      <c r="C22" s="99">
        <v>6</v>
      </c>
      <c r="D22" s="102">
        <v>0</v>
      </c>
      <c r="F22" s="6"/>
      <c r="H22" s="41">
        <f t="shared" si="0"/>
        <v>12</v>
      </c>
      <c r="I22" s="32" t="str">
        <f t="shared" si="0"/>
        <v>SN025</v>
      </c>
      <c r="J22" s="86">
        <f t="shared" si="0"/>
        <v>6</v>
      </c>
      <c r="K22" s="90">
        <f t="shared" si="0"/>
        <v>0</v>
      </c>
      <c r="L22" s="103">
        <f t="shared" si="1"/>
        <v>6</v>
      </c>
    </row>
    <row r="23" spans="1:12" ht="17.399999999999999" x14ac:dyDescent="0.3">
      <c r="A23" s="39">
        <v>13</v>
      </c>
      <c r="B23" s="36" t="s">
        <v>40</v>
      </c>
      <c r="C23" s="99">
        <v>6</v>
      </c>
      <c r="D23" s="102">
        <v>2</v>
      </c>
      <c r="F23" s="6"/>
      <c r="H23" s="41">
        <f t="shared" si="0"/>
        <v>13</v>
      </c>
      <c r="I23" s="32" t="str">
        <f t="shared" si="0"/>
        <v>SN007</v>
      </c>
      <c r="J23" s="86">
        <f t="shared" si="0"/>
        <v>6</v>
      </c>
      <c r="K23" s="90">
        <f t="shared" si="0"/>
        <v>2</v>
      </c>
      <c r="L23" s="103">
        <f t="shared" si="1"/>
        <v>4</v>
      </c>
    </row>
    <row r="24" spans="1:12" ht="17.399999999999999" x14ac:dyDescent="0.3">
      <c r="A24" s="39">
        <v>14</v>
      </c>
      <c r="B24" s="36" t="s">
        <v>41</v>
      </c>
      <c r="C24" s="99">
        <v>5</v>
      </c>
      <c r="D24" s="102">
        <v>3</v>
      </c>
      <c r="F24" s="6"/>
      <c r="H24" s="41">
        <f t="shared" si="0"/>
        <v>14</v>
      </c>
      <c r="I24" s="32" t="str">
        <f t="shared" si="0"/>
        <v>SN010</v>
      </c>
      <c r="J24" s="86">
        <f t="shared" si="0"/>
        <v>5</v>
      </c>
      <c r="K24" s="90">
        <f t="shared" si="0"/>
        <v>3</v>
      </c>
      <c r="L24" s="103">
        <f t="shared" si="1"/>
        <v>2</v>
      </c>
    </row>
    <row r="25" spans="1:12" ht="17.399999999999999" x14ac:dyDescent="0.3">
      <c r="A25" s="39">
        <v>15</v>
      </c>
      <c r="B25" s="36" t="s">
        <v>42</v>
      </c>
      <c r="C25" s="99">
        <v>6</v>
      </c>
      <c r="D25" s="102">
        <v>0</v>
      </c>
      <c r="F25" s="6"/>
      <c r="H25" s="41">
        <f t="shared" si="0"/>
        <v>15</v>
      </c>
      <c r="I25" s="32" t="str">
        <f t="shared" si="0"/>
        <v>SN017</v>
      </c>
      <c r="J25" s="86">
        <f t="shared" si="0"/>
        <v>6</v>
      </c>
      <c r="K25" s="90">
        <f t="shared" si="0"/>
        <v>0</v>
      </c>
      <c r="L25" s="103">
        <f t="shared" si="1"/>
        <v>6</v>
      </c>
    </row>
    <row r="26" spans="1:12" ht="17.399999999999999" x14ac:dyDescent="0.3">
      <c r="A26" s="39">
        <v>16</v>
      </c>
      <c r="B26" s="36" t="s">
        <v>43</v>
      </c>
      <c r="C26" s="99">
        <v>3</v>
      </c>
      <c r="D26" s="102">
        <v>3</v>
      </c>
      <c r="F26" s="6"/>
      <c r="H26" s="41">
        <f t="shared" si="0"/>
        <v>16</v>
      </c>
      <c r="I26" s="32" t="str">
        <f t="shared" si="0"/>
        <v>SN027</v>
      </c>
      <c r="J26" s="86">
        <f t="shared" si="0"/>
        <v>3</v>
      </c>
      <c r="K26" s="90">
        <f t="shared" si="0"/>
        <v>3</v>
      </c>
      <c r="L26" s="103">
        <f t="shared" si="1"/>
        <v>0</v>
      </c>
    </row>
    <row r="27" spans="1:12" ht="17.399999999999999" x14ac:dyDescent="0.3">
      <c r="A27" s="39">
        <v>17</v>
      </c>
      <c r="B27" s="36" t="s">
        <v>44</v>
      </c>
      <c r="C27" s="99">
        <v>4</v>
      </c>
      <c r="D27" s="102">
        <v>3</v>
      </c>
      <c r="F27" s="6"/>
      <c r="H27" s="41">
        <f t="shared" si="0"/>
        <v>17</v>
      </c>
      <c r="I27" s="32" t="str">
        <f t="shared" si="0"/>
        <v>SN015</v>
      </c>
      <c r="J27" s="86">
        <f t="shared" si="0"/>
        <v>4</v>
      </c>
      <c r="K27" s="90">
        <f t="shared" si="0"/>
        <v>3</v>
      </c>
      <c r="L27" s="103">
        <f t="shared" si="1"/>
        <v>1</v>
      </c>
    </row>
    <row r="28" spans="1:12" ht="17.399999999999999" x14ac:dyDescent="0.3">
      <c r="A28" s="39">
        <v>18</v>
      </c>
      <c r="B28" s="36" t="s">
        <v>45</v>
      </c>
      <c r="C28" s="99">
        <v>1</v>
      </c>
      <c r="D28" s="102">
        <v>2</v>
      </c>
      <c r="F28" s="6"/>
      <c r="H28" s="41">
        <f t="shared" si="0"/>
        <v>18</v>
      </c>
      <c r="I28" s="32" t="str">
        <f t="shared" si="0"/>
        <v>SN022</v>
      </c>
      <c r="J28" s="86">
        <f>D28</f>
        <v>2</v>
      </c>
      <c r="K28" s="90">
        <f>C28</f>
        <v>1</v>
      </c>
      <c r="L28" s="103">
        <f t="shared" si="1"/>
        <v>1</v>
      </c>
    </row>
    <row r="29" spans="1:12" ht="17.399999999999999" x14ac:dyDescent="0.3">
      <c r="A29" s="39">
        <v>19</v>
      </c>
      <c r="B29" s="36" t="s">
        <v>46</v>
      </c>
      <c r="C29" s="99">
        <v>4</v>
      </c>
      <c r="D29" s="102">
        <v>2</v>
      </c>
      <c r="F29" s="6"/>
      <c r="H29" s="41">
        <f t="shared" si="0"/>
        <v>19</v>
      </c>
      <c r="I29" s="32" t="str">
        <f t="shared" si="0"/>
        <v>SN014</v>
      </c>
      <c r="J29" s="86">
        <f>D29</f>
        <v>2</v>
      </c>
      <c r="K29" s="90">
        <f>C29</f>
        <v>4</v>
      </c>
      <c r="L29" s="103">
        <f t="shared" si="1"/>
        <v>-2</v>
      </c>
    </row>
    <row r="30" spans="1:12" ht="17.399999999999999" x14ac:dyDescent="0.3">
      <c r="A30" s="39">
        <v>20</v>
      </c>
      <c r="B30" s="36" t="s">
        <v>47</v>
      </c>
      <c r="C30" s="99">
        <v>4</v>
      </c>
      <c r="D30" s="102">
        <v>2</v>
      </c>
      <c r="F30" s="6"/>
      <c r="H30" s="41">
        <f t="shared" si="0"/>
        <v>20</v>
      </c>
      <c r="I30" s="32" t="str">
        <f t="shared" si="0"/>
        <v>SN020</v>
      </c>
      <c r="J30" s="86">
        <f>C30</f>
        <v>4</v>
      </c>
      <c r="K30" s="90">
        <f>D30</f>
        <v>2</v>
      </c>
      <c r="L30" s="103">
        <f t="shared" si="1"/>
        <v>2</v>
      </c>
    </row>
    <row r="31" spans="1:12" ht="17.399999999999999" x14ac:dyDescent="0.3">
      <c r="A31" s="39">
        <v>21</v>
      </c>
      <c r="B31" s="36" t="s">
        <v>48</v>
      </c>
      <c r="C31" s="99">
        <v>1</v>
      </c>
      <c r="D31" s="102">
        <v>2</v>
      </c>
      <c r="F31" s="6"/>
      <c r="H31" s="41">
        <f t="shared" si="0"/>
        <v>21</v>
      </c>
      <c r="I31" s="32" t="str">
        <f t="shared" si="0"/>
        <v>SN021</v>
      </c>
      <c r="J31" s="86">
        <f>C31</f>
        <v>1</v>
      </c>
      <c r="K31" s="90">
        <f>D31</f>
        <v>2</v>
      </c>
      <c r="L31" s="103">
        <f t="shared" si="1"/>
        <v>-1</v>
      </c>
    </row>
    <row r="32" spans="1:12" ht="17.399999999999999" x14ac:dyDescent="0.3">
      <c r="A32" s="39">
        <v>22</v>
      </c>
      <c r="B32" s="36" t="s">
        <v>49</v>
      </c>
      <c r="C32" s="99">
        <v>2</v>
      </c>
      <c r="D32" s="102">
        <v>6</v>
      </c>
      <c r="F32" s="6"/>
      <c r="H32" s="41">
        <f t="shared" si="0"/>
        <v>22</v>
      </c>
      <c r="I32" s="32" t="str">
        <f t="shared" si="0"/>
        <v>SN013</v>
      </c>
      <c r="J32" s="86">
        <f t="shared" ref="J32:J35" si="2">D32</f>
        <v>6</v>
      </c>
      <c r="K32" s="90">
        <f t="shared" ref="K32:K35" si="3">C32</f>
        <v>2</v>
      </c>
      <c r="L32" s="103">
        <f t="shared" si="1"/>
        <v>4</v>
      </c>
    </row>
    <row r="33" spans="1:12" ht="17.399999999999999" x14ac:dyDescent="0.3">
      <c r="A33" s="39">
        <v>23</v>
      </c>
      <c r="B33" s="36" t="s">
        <v>50</v>
      </c>
      <c r="C33" s="99">
        <v>5</v>
      </c>
      <c r="D33" s="102">
        <v>5</v>
      </c>
      <c r="F33" s="6"/>
      <c r="H33" s="41">
        <f t="shared" si="0"/>
        <v>23</v>
      </c>
      <c r="I33" s="32" t="str">
        <f t="shared" si="0"/>
        <v>SN018</v>
      </c>
      <c r="J33" s="86">
        <f t="shared" si="2"/>
        <v>5</v>
      </c>
      <c r="K33" s="90">
        <f t="shared" si="3"/>
        <v>5</v>
      </c>
      <c r="L33" s="103">
        <f t="shared" si="1"/>
        <v>0</v>
      </c>
    </row>
    <row r="34" spans="1:12" ht="17.399999999999999" x14ac:dyDescent="0.3">
      <c r="A34" s="39">
        <v>24</v>
      </c>
      <c r="B34" s="36" t="s">
        <v>51</v>
      </c>
      <c r="C34" s="99">
        <v>6</v>
      </c>
      <c r="D34" s="102">
        <v>6</v>
      </c>
      <c r="F34" s="6"/>
      <c r="H34" s="41">
        <f t="shared" si="0"/>
        <v>24</v>
      </c>
      <c r="I34" s="32" t="str">
        <f t="shared" si="0"/>
        <v>SN024</v>
      </c>
      <c r="J34" s="86">
        <f t="shared" si="2"/>
        <v>6</v>
      </c>
      <c r="K34" s="90">
        <f t="shared" si="3"/>
        <v>6</v>
      </c>
      <c r="L34" s="103">
        <f t="shared" si="1"/>
        <v>0</v>
      </c>
    </row>
    <row r="35" spans="1:12" ht="17.399999999999999" x14ac:dyDescent="0.3">
      <c r="A35" s="39">
        <v>25</v>
      </c>
      <c r="B35" s="36" t="s">
        <v>52</v>
      </c>
      <c r="C35" s="99">
        <v>2</v>
      </c>
      <c r="D35" s="102">
        <v>6</v>
      </c>
      <c r="F35" s="6"/>
      <c r="H35" s="41">
        <f t="shared" si="0"/>
        <v>25</v>
      </c>
      <c r="I35" s="32" t="str">
        <f t="shared" si="0"/>
        <v>SN016</v>
      </c>
      <c r="J35" s="86">
        <f t="shared" si="2"/>
        <v>6</v>
      </c>
      <c r="K35" s="90">
        <f t="shared" si="3"/>
        <v>2</v>
      </c>
      <c r="L35" s="103">
        <f t="shared" si="1"/>
        <v>4</v>
      </c>
    </row>
    <row r="36" spans="1:12" ht="17.399999999999999" x14ac:dyDescent="0.3">
      <c r="I36" s="8" t="s">
        <v>5</v>
      </c>
      <c r="J36" s="9">
        <f>AVERAGE(J11:J35)</f>
        <v>4.84</v>
      </c>
      <c r="K36" s="10">
        <f>AVERAGE(K11:K35)</f>
        <v>2.52</v>
      </c>
      <c r="L36" s="11">
        <f>AVERAGE(L11:L35)</f>
        <v>2.3199999999999998</v>
      </c>
    </row>
    <row r="37" spans="1:12" ht="18" thickBot="1" x14ac:dyDescent="0.35">
      <c r="I37" s="12" t="s">
        <v>6</v>
      </c>
      <c r="J37" s="13">
        <f>STDEV(J11:J35)</f>
        <v>1.8636880997992487</v>
      </c>
      <c r="K37" s="14">
        <f>STDEV(K11:K35)</f>
        <v>1.9815818596935801</v>
      </c>
      <c r="L37" s="15">
        <f>STDEV(L11:L35)</f>
        <v>2.3223551264467139</v>
      </c>
    </row>
    <row r="38" spans="1:12" ht="18" thickBot="1" x14ac:dyDescent="0.35">
      <c r="I38" s="16"/>
      <c r="J38" s="17"/>
      <c r="K38" s="17"/>
      <c r="L38" s="17"/>
    </row>
    <row r="39" spans="1:12" ht="17.399999999999999" x14ac:dyDescent="0.3">
      <c r="I39" s="18" t="s">
        <v>7</v>
      </c>
      <c r="J39" s="19">
        <f>MIN(J11:J35)</f>
        <v>1</v>
      </c>
      <c r="K39" s="20">
        <f>MIN(K11:K35)</f>
        <v>0</v>
      </c>
      <c r="L39" s="21">
        <f>MIN(L11:L35)</f>
        <v>-2</v>
      </c>
    </row>
    <row r="40" spans="1:12" ht="17.399999999999999" x14ac:dyDescent="0.3">
      <c r="I40" s="22" t="s">
        <v>8</v>
      </c>
      <c r="J40" s="23">
        <f>MEDIAN(J11:J35)</f>
        <v>6</v>
      </c>
      <c r="K40" s="24">
        <f>MEDIAN(K11:K35)</f>
        <v>2</v>
      </c>
      <c r="L40" s="25">
        <f>MEDIAN(L11:L35)</f>
        <v>2</v>
      </c>
    </row>
    <row r="41" spans="1:12" ht="18" thickBot="1" x14ac:dyDescent="0.35">
      <c r="I41" s="12" t="s">
        <v>9</v>
      </c>
      <c r="J41" s="13">
        <f>MAX(J11:J35)</f>
        <v>7</v>
      </c>
      <c r="K41" s="14">
        <f>MAX(K11:K35)</f>
        <v>6</v>
      </c>
      <c r="L41" s="15">
        <f>MAX(L11:L35)</f>
        <v>6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AD93-DC70-4D50-A544-BA0FB15FCBE3}">
  <dimension ref="A1:S41"/>
  <sheetViews>
    <sheetView topLeftCell="A22" workbookViewId="0">
      <selection activeCell="E3" sqref="E3"/>
    </sheetView>
  </sheetViews>
  <sheetFormatPr defaultRowHeight="17.399999999999999" x14ac:dyDescent="0.3"/>
  <cols>
    <col min="1" max="2" width="9.109375" style="1"/>
    <col min="3" max="19" width="11.5546875" style="1" customWidth="1"/>
  </cols>
  <sheetData>
    <row r="1" spans="1:19" x14ac:dyDescent="0.3">
      <c r="A1" s="26" t="s">
        <v>13</v>
      </c>
    </row>
    <row r="7" spans="1:19" ht="24" thickBot="1" x14ac:dyDescent="0.45">
      <c r="C7" s="117" t="s">
        <v>65</v>
      </c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</row>
    <row r="8" spans="1:19" ht="21" thickBot="1" x14ac:dyDescent="0.4">
      <c r="R8" s="118" t="s">
        <v>24</v>
      </c>
      <c r="S8" s="119"/>
    </row>
    <row r="9" spans="1:19" s="71" customFormat="1" ht="24.6" thickBot="1" x14ac:dyDescent="0.5">
      <c r="A9" s="70"/>
      <c r="B9" s="70"/>
      <c r="C9" s="120" t="s">
        <v>20</v>
      </c>
      <c r="D9" s="121"/>
      <c r="E9" s="122"/>
      <c r="F9" s="120" t="s">
        <v>21</v>
      </c>
      <c r="G9" s="121"/>
      <c r="H9" s="122"/>
      <c r="I9" s="120" t="s">
        <v>22</v>
      </c>
      <c r="J9" s="121"/>
      <c r="K9" s="122"/>
      <c r="L9" s="120" t="s">
        <v>23</v>
      </c>
      <c r="M9" s="121"/>
      <c r="N9" s="122"/>
      <c r="O9" s="120" t="s">
        <v>26</v>
      </c>
      <c r="P9" s="121"/>
      <c r="Q9" s="121"/>
      <c r="R9" s="72" t="s">
        <v>25</v>
      </c>
      <c r="S9" s="73"/>
    </row>
    <row r="10" spans="1:19" ht="18" thickBot="1" x14ac:dyDescent="0.35">
      <c r="A10" s="33" t="s">
        <v>0</v>
      </c>
      <c r="B10" s="55" t="s">
        <v>15</v>
      </c>
      <c r="C10" s="28" t="s">
        <v>3</v>
      </c>
      <c r="D10" s="67" t="s">
        <v>4</v>
      </c>
      <c r="E10" s="68" t="s">
        <v>10</v>
      </c>
      <c r="F10" s="28" t="s">
        <v>3</v>
      </c>
      <c r="G10" s="67" t="s">
        <v>4</v>
      </c>
      <c r="H10" s="68" t="s">
        <v>10</v>
      </c>
      <c r="I10" s="28" t="s">
        <v>3</v>
      </c>
      <c r="J10" s="67" t="s">
        <v>4</v>
      </c>
      <c r="K10" s="68" t="s">
        <v>10</v>
      </c>
      <c r="L10" s="28" t="s">
        <v>3</v>
      </c>
      <c r="M10" s="67" t="s">
        <v>4</v>
      </c>
      <c r="N10" s="68" t="s">
        <v>10</v>
      </c>
      <c r="O10" s="28" t="s">
        <v>3</v>
      </c>
      <c r="P10" s="67" t="s">
        <v>4</v>
      </c>
      <c r="Q10" s="69" t="s">
        <v>10</v>
      </c>
      <c r="R10" s="28" t="s">
        <v>3</v>
      </c>
      <c r="S10" s="29" t="s">
        <v>4</v>
      </c>
    </row>
    <row r="11" spans="1:19" x14ac:dyDescent="0.3">
      <c r="A11" s="48">
        <v>1</v>
      </c>
      <c r="B11" s="81" t="s">
        <v>28</v>
      </c>
      <c r="C11" s="84">
        <v>0</v>
      </c>
      <c r="D11" s="88">
        <v>0</v>
      </c>
      <c r="E11" s="103">
        <v>0</v>
      </c>
      <c r="F11" s="84">
        <v>2</v>
      </c>
      <c r="G11" s="88">
        <v>1</v>
      </c>
      <c r="H11" s="89">
        <v>1</v>
      </c>
      <c r="I11" s="96">
        <v>4</v>
      </c>
      <c r="J11" s="97">
        <v>1</v>
      </c>
      <c r="K11" s="98">
        <v>3</v>
      </c>
      <c r="L11" s="108">
        <v>6</v>
      </c>
      <c r="M11" s="109">
        <v>5</v>
      </c>
      <c r="N11" s="110">
        <v>1</v>
      </c>
      <c r="O11" s="108">
        <v>7</v>
      </c>
      <c r="P11" s="109">
        <v>5</v>
      </c>
      <c r="Q11" s="111">
        <v>2</v>
      </c>
      <c r="R11" s="108">
        <f>O11-L11</f>
        <v>1</v>
      </c>
      <c r="S11" s="112">
        <f>P11-M11</f>
        <v>0</v>
      </c>
    </row>
    <row r="12" spans="1:19" x14ac:dyDescent="0.3">
      <c r="A12" s="41">
        <v>2</v>
      </c>
      <c r="B12" s="82" t="s">
        <v>29</v>
      </c>
      <c r="C12" s="86">
        <v>0</v>
      </c>
      <c r="D12" s="90">
        <v>0</v>
      </c>
      <c r="E12" s="103">
        <v>0</v>
      </c>
      <c r="F12" s="86">
        <v>0</v>
      </c>
      <c r="G12" s="90">
        <v>0</v>
      </c>
      <c r="H12" s="89">
        <v>0</v>
      </c>
      <c r="I12" s="99">
        <v>1</v>
      </c>
      <c r="J12" s="100">
        <v>0</v>
      </c>
      <c r="K12" s="98">
        <v>1</v>
      </c>
      <c r="L12" s="86">
        <v>2</v>
      </c>
      <c r="M12" s="90">
        <v>0</v>
      </c>
      <c r="N12" s="89">
        <v>2</v>
      </c>
      <c r="O12" s="86">
        <v>2</v>
      </c>
      <c r="P12" s="90">
        <v>1</v>
      </c>
      <c r="Q12" s="113">
        <v>1</v>
      </c>
      <c r="R12" s="86">
        <f t="shared" ref="R12:R30" si="0">O12-L12</f>
        <v>0</v>
      </c>
      <c r="S12" s="87">
        <f t="shared" ref="S12:S30" si="1">P12-M12</f>
        <v>1</v>
      </c>
    </row>
    <row r="13" spans="1:19" x14ac:dyDescent="0.3">
      <c r="A13" s="41">
        <v>3</v>
      </c>
      <c r="B13" s="82" t="s">
        <v>30</v>
      </c>
      <c r="C13" s="86">
        <v>0</v>
      </c>
      <c r="D13" s="90">
        <v>0</v>
      </c>
      <c r="E13" s="103">
        <v>0</v>
      </c>
      <c r="F13" s="86">
        <v>1</v>
      </c>
      <c r="G13" s="90">
        <v>2</v>
      </c>
      <c r="H13" s="89">
        <v>-1</v>
      </c>
      <c r="I13" s="99">
        <v>4</v>
      </c>
      <c r="J13" s="100">
        <v>5</v>
      </c>
      <c r="K13" s="98">
        <v>-1</v>
      </c>
      <c r="L13" s="86">
        <v>6</v>
      </c>
      <c r="M13" s="90">
        <v>6</v>
      </c>
      <c r="N13" s="89">
        <v>0</v>
      </c>
      <c r="O13" s="86">
        <v>7</v>
      </c>
      <c r="P13" s="90">
        <v>6</v>
      </c>
      <c r="Q13" s="113">
        <v>1</v>
      </c>
      <c r="R13" s="86">
        <f t="shared" si="0"/>
        <v>1</v>
      </c>
      <c r="S13" s="87">
        <f t="shared" si="1"/>
        <v>0</v>
      </c>
    </row>
    <row r="14" spans="1:19" x14ac:dyDescent="0.3">
      <c r="A14" s="41">
        <v>4</v>
      </c>
      <c r="B14" s="82" t="s">
        <v>31</v>
      </c>
      <c r="C14" s="86">
        <v>0</v>
      </c>
      <c r="D14" s="90">
        <v>0</v>
      </c>
      <c r="E14" s="103">
        <v>0</v>
      </c>
      <c r="F14" s="86">
        <v>2</v>
      </c>
      <c r="G14" s="90">
        <v>0</v>
      </c>
      <c r="H14" s="89">
        <v>2</v>
      </c>
      <c r="I14" s="99">
        <v>4</v>
      </c>
      <c r="J14" s="100">
        <v>0</v>
      </c>
      <c r="K14" s="98">
        <v>4</v>
      </c>
      <c r="L14" s="86">
        <v>7</v>
      </c>
      <c r="M14" s="90">
        <v>1</v>
      </c>
      <c r="N14" s="89">
        <v>6</v>
      </c>
      <c r="O14" s="86">
        <v>7</v>
      </c>
      <c r="P14" s="90">
        <v>1</v>
      </c>
      <c r="Q14" s="113">
        <v>6</v>
      </c>
      <c r="R14" s="86">
        <f t="shared" si="0"/>
        <v>0</v>
      </c>
      <c r="S14" s="87">
        <f t="shared" si="1"/>
        <v>0</v>
      </c>
    </row>
    <row r="15" spans="1:19" x14ac:dyDescent="0.3">
      <c r="A15" s="41">
        <v>5</v>
      </c>
      <c r="B15" s="82" t="s">
        <v>32</v>
      </c>
      <c r="C15" s="86">
        <v>0</v>
      </c>
      <c r="D15" s="90">
        <v>0</v>
      </c>
      <c r="E15" s="103">
        <v>0</v>
      </c>
      <c r="F15" s="91">
        <v>0</v>
      </c>
      <c r="G15" s="92">
        <v>2</v>
      </c>
      <c r="H15" s="89">
        <v>-2</v>
      </c>
      <c r="I15" s="99">
        <v>5</v>
      </c>
      <c r="J15" s="100">
        <v>4</v>
      </c>
      <c r="K15" s="98">
        <v>1</v>
      </c>
      <c r="L15" s="86">
        <v>5</v>
      </c>
      <c r="M15" s="90">
        <v>4</v>
      </c>
      <c r="N15" s="89">
        <v>1</v>
      </c>
      <c r="O15" s="86">
        <v>6</v>
      </c>
      <c r="P15" s="90">
        <v>5</v>
      </c>
      <c r="Q15" s="113">
        <v>1</v>
      </c>
      <c r="R15" s="86">
        <f t="shared" si="0"/>
        <v>1</v>
      </c>
      <c r="S15" s="87">
        <f t="shared" si="1"/>
        <v>1</v>
      </c>
    </row>
    <row r="16" spans="1:19" x14ac:dyDescent="0.3">
      <c r="A16" s="41">
        <v>6</v>
      </c>
      <c r="B16" s="82" t="s">
        <v>33</v>
      </c>
      <c r="C16" s="86">
        <v>0</v>
      </c>
      <c r="D16" s="90">
        <v>0</v>
      </c>
      <c r="E16" s="103">
        <v>0</v>
      </c>
      <c r="F16" s="91">
        <v>1</v>
      </c>
      <c r="G16" s="92">
        <v>2</v>
      </c>
      <c r="H16" s="89">
        <v>-1</v>
      </c>
      <c r="I16" s="99">
        <v>5</v>
      </c>
      <c r="J16" s="100">
        <v>4</v>
      </c>
      <c r="K16" s="98">
        <v>1</v>
      </c>
      <c r="L16" s="91">
        <v>5</v>
      </c>
      <c r="M16" s="92">
        <v>4</v>
      </c>
      <c r="N16" s="89">
        <v>1</v>
      </c>
      <c r="O16" s="86">
        <v>7</v>
      </c>
      <c r="P16" s="90">
        <v>6</v>
      </c>
      <c r="Q16" s="113">
        <v>1</v>
      </c>
      <c r="R16" s="86">
        <f t="shared" si="0"/>
        <v>2</v>
      </c>
      <c r="S16" s="87">
        <f t="shared" si="1"/>
        <v>2</v>
      </c>
    </row>
    <row r="17" spans="1:19" x14ac:dyDescent="0.3">
      <c r="A17" s="41">
        <v>7</v>
      </c>
      <c r="B17" s="82" t="s">
        <v>34</v>
      </c>
      <c r="C17" s="86">
        <v>0</v>
      </c>
      <c r="D17" s="90">
        <v>0</v>
      </c>
      <c r="E17" s="103">
        <v>0</v>
      </c>
      <c r="F17" s="86">
        <v>1</v>
      </c>
      <c r="G17" s="90">
        <v>0</v>
      </c>
      <c r="H17" s="89">
        <v>1</v>
      </c>
      <c r="I17" s="99">
        <v>2</v>
      </c>
      <c r="J17" s="100">
        <v>0</v>
      </c>
      <c r="K17" s="98">
        <v>2</v>
      </c>
      <c r="L17" s="86">
        <v>3</v>
      </c>
      <c r="M17" s="90">
        <v>2</v>
      </c>
      <c r="N17" s="89">
        <v>1</v>
      </c>
      <c r="O17" s="86">
        <v>5</v>
      </c>
      <c r="P17" s="90">
        <v>0</v>
      </c>
      <c r="Q17" s="113">
        <v>5</v>
      </c>
      <c r="R17" s="86">
        <f t="shared" si="0"/>
        <v>2</v>
      </c>
      <c r="S17" s="87">
        <f t="shared" si="1"/>
        <v>-2</v>
      </c>
    </row>
    <row r="18" spans="1:19" x14ac:dyDescent="0.3">
      <c r="A18" s="41">
        <v>8</v>
      </c>
      <c r="B18" s="82" t="s">
        <v>35</v>
      </c>
      <c r="C18" s="86">
        <v>0</v>
      </c>
      <c r="D18" s="90">
        <v>0</v>
      </c>
      <c r="E18" s="103">
        <v>0</v>
      </c>
      <c r="F18" s="86">
        <v>0</v>
      </c>
      <c r="G18" s="90">
        <v>1</v>
      </c>
      <c r="H18" s="89">
        <v>-1</v>
      </c>
      <c r="I18" s="99">
        <v>2</v>
      </c>
      <c r="J18" s="100">
        <v>1</v>
      </c>
      <c r="K18" s="98">
        <v>1</v>
      </c>
      <c r="L18" s="86">
        <v>5</v>
      </c>
      <c r="M18" s="90">
        <v>2</v>
      </c>
      <c r="N18" s="89">
        <v>3</v>
      </c>
      <c r="O18" s="86">
        <v>6</v>
      </c>
      <c r="P18" s="90">
        <v>1</v>
      </c>
      <c r="Q18" s="113">
        <v>5</v>
      </c>
      <c r="R18" s="86">
        <f t="shared" si="0"/>
        <v>1</v>
      </c>
      <c r="S18" s="87">
        <f t="shared" si="1"/>
        <v>-1</v>
      </c>
    </row>
    <row r="19" spans="1:19" x14ac:dyDescent="0.3">
      <c r="A19" s="41">
        <v>9</v>
      </c>
      <c r="B19" s="82" t="s">
        <v>36</v>
      </c>
      <c r="C19" s="86">
        <v>0</v>
      </c>
      <c r="D19" s="90">
        <v>0</v>
      </c>
      <c r="E19" s="103">
        <v>0</v>
      </c>
      <c r="F19" s="86">
        <v>0</v>
      </c>
      <c r="G19" s="90">
        <v>0</v>
      </c>
      <c r="H19" s="89">
        <v>0</v>
      </c>
      <c r="I19" s="99">
        <v>2</v>
      </c>
      <c r="J19" s="100">
        <v>1</v>
      </c>
      <c r="K19" s="98">
        <v>1</v>
      </c>
      <c r="L19" s="86">
        <v>4</v>
      </c>
      <c r="M19" s="90">
        <v>2</v>
      </c>
      <c r="N19" s="89">
        <v>2</v>
      </c>
      <c r="O19" s="86">
        <v>4</v>
      </c>
      <c r="P19" s="90">
        <v>1</v>
      </c>
      <c r="Q19" s="113">
        <v>3</v>
      </c>
      <c r="R19" s="86">
        <f t="shared" si="0"/>
        <v>0</v>
      </c>
      <c r="S19" s="87">
        <f t="shared" si="1"/>
        <v>-1</v>
      </c>
    </row>
    <row r="20" spans="1:19" x14ac:dyDescent="0.3">
      <c r="A20" s="41">
        <v>10</v>
      </c>
      <c r="B20" s="82" t="s">
        <v>37</v>
      </c>
      <c r="C20" s="86">
        <v>0</v>
      </c>
      <c r="D20" s="90">
        <v>0</v>
      </c>
      <c r="E20" s="103">
        <v>0</v>
      </c>
      <c r="F20" s="86">
        <v>2</v>
      </c>
      <c r="G20" s="90">
        <v>1</v>
      </c>
      <c r="H20" s="89">
        <v>1</v>
      </c>
      <c r="I20" s="99">
        <v>2</v>
      </c>
      <c r="J20" s="100">
        <v>1</v>
      </c>
      <c r="K20" s="98">
        <v>1</v>
      </c>
      <c r="L20" s="86">
        <v>4</v>
      </c>
      <c r="M20" s="90">
        <v>1</v>
      </c>
      <c r="N20" s="89">
        <v>3</v>
      </c>
      <c r="O20" s="86">
        <v>6</v>
      </c>
      <c r="P20" s="90">
        <v>1</v>
      </c>
      <c r="Q20" s="113">
        <v>5</v>
      </c>
      <c r="R20" s="86">
        <f t="shared" si="0"/>
        <v>2</v>
      </c>
      <c r="S20" s="87">
        <f t="shared" si="1"/>
        <v>0</v>
      </c>
    </row>
    <row r="21" spans="1:19" x14ac:dyDescent="0.3">
      <c r="A21" s="41">
        <v>11</v>
      </c>
      <c r="B21" s="82" t="s">
        <v>38</v>
      </c>
      <c r="C21" s="86">
        <v>0</v>
      </c>
      <c r="D21" s="90">
        <v>0</v>
      </c>
      <c r="E21" s="103">
        <v>0</v>
      </c>
      <c r="F21" s="86">
        <v>0</v>
      </c>
      <c r="G21" s="90">
        <v>0</v>
      </c>
      <c r="H21" s="89">
        <v>0</v>
      </c>
      <c r="I21" s="99">
        <v>0</v>
      </c>
      <c r="J21" s="100">
        <v>0</v>
      </c>
      <c r="K21" s="98">
        <v>0</v>
      </c>
      <c r="L21" s="86">
        <v>1</v>
      </c>
      <c r="M21" s="90">
        <v>0</v>
      </c>
      <c r="N21" s="89">
        <v>1</v>
      </c>
      <c r="O21" s="86">
        <v>2</v>
      </c>
      <c r="P21" s="90">
        <v>1</v>
      </c>
      <c r="Q21" s="113">
        <v>1</v>
      </c>
      <c r="R21" s="86">
        <f t="shared" si="0"/>
        <v>1</v>
      </c>
      <c r="S21" s="87">
        <f t="shared" si="1"/>
        <v>1</v>
      </c>
    </row>
    <row r="22" spans="1:19" x14ac:dyDescent="0.3">
      <c r="A22" s="41">
        <v>12</v>
      </c>
      <c r="B22" s="82" t="s">
        <v>39</v>
      </c>
      <c r="C22" s="86">
        <v>0</v>
      </c>
      <c r="D22" s="90">
        <v>0</v>
      </c>
      <c r="E22" s="103">
        <v>0</v>
      </c>
      <c r="F22" s="86">
        <v>2</v>
      </c>
      <c r="G22" s="90">
        <v>0</v>
      </c>
      <c r="H22" s="89">
        <v>2</v>
      </c>
      <c r="I22" s="99">
        <v>3</v>
      </c>
      <c r="J22" s="100">
        <v>0</v>
      </c>
      <c r="K22" s="98">
        <v>3</v>
      </c>
      <c r="L22" s="86">
        <v>5</v>
      </c>
      <c r="M22" s="90">
        <v>0</v>
      </c>
      <c r="N22" s="89">
        <v>5</v>
      </c>
      <c r="O22" s="86">
        <v>6</v>
      </c>
      <c r="P22" s="90">
        <v>0</v>
      </c>
      <c r="Q22" s="113">
        <v>6</v>
      </c>
      <c r="R22" s="86">
        <f t="shared" si="0"/>
        <v>1</v>
      </c>
      <c r="S22" s="87">
        <f t="shared" si="1"/>
        <v>0</v>
      </c>
    </row>
    <row r="23" spans="1:19" x14ac:dyDescent="0.3">
      <c r="A23" s="41">
        <v>13</v>
      </c>
      <c r="B23" s="82" t="s">
        <v>40</v>
      </c>
      <c r="C23" s="86">
        <v>0</v>
      </c>
      <c r="D23" s="90">
        <v>0</v>
      </c>
      <c r="E23" s="103">
        <v>0</v>
      </c>
      <c r="F23" s="86">
        <v>1</v>
      </c>
      <c r="G23" s="90">
        <v>0</v>
      </c>
      <c r="H23" s="89">
        <v>1</v>
      </c>
      <c r="I23" s="99">
        <v>3</v>
      </c>
      <c r="J23" s="100">
        <v>0</v>
      </c>
      <c r="K23" s="98">
        <v>3</v>
      </c>
      <c r="L23" s="86">
        <v>5</v>
      </c>
      <c r="M23" s="90">
        <v>1</v>
      </c>
      <c r="N23" s="89">
        <v>4</v>
      </c>
      <c r="O23" s="86">
        <v>6</v>
      </c>
      <c r="P23" s="90">
        <v>2</v>
      </c>
      <c r="Q23" s="113">
        <v>4</v>
      </c>
      <c r="R23" s="86">
        <f t="shared" si="0"/>
        <v>1</v>
      </c>
      <c r="S23" s="87">
        <f t="shared" si="1"/>
        <v>1</v>
      </c>
    </row>
    <row r="24" spans="1:19" x14ac:dyDescent="0.3">
      <c r="A24" s="41">
        <v>14</v>
      </c>
      <c r="B24" s="82" t="s">
        <v>41</v>
      </c>
      <c r="C24" s="86">
        <v>0</v>
      </c>
      <c r="D24" s="90">
        <v>0</v>
      </c>
      <c r="E24" s="103">
        <v>0</v>
      </c>
      <c r="F24" s="86">
        <v>0</v>
      </c>
      <c r="G24" s="90">
        <v>0</v>
      </c>
      <c r="H24" s="89">
        <v>0</v>
      </c>
      <c r="I24" s="99">
        <v>1</v>
      </c>
      <c r="J24" s="100">
        <v>1</v>
      </c>
      <c r="K24" s="98">
        <v>0</v>
      </c>
      <c r="L24" s="86">
        <v>2</v>
      </c>
      <c r="M24" s="90">
        <v>1</v>
      </c>
      <c r="N24" s="89">
        <v>1</v>
      </c>
      <c r="O24" s="86">
        <v>5</v>
      </c>
      <c r="P24" s="90">
        <v>3</v>
      </c>
      <c r="Q24" s="113">
        <v>2</v>
      </c>
      <c r="R24" s="86">
        <f t="shared" si="0"/>
        <v>3</v>
      </c>
      <c r="S24" s="87">
        <f t="shared" si="1"/>
        <v>2</v>
      </c>
    </row>
    <row r="25" spans="1:19" x14ac:dyDescent="0.3">
      <c r="A25" s="41">
        <v>15</v>
      </c>
      <c r="B25" s="82" t="s">
        <v>42</v>
      </c>
      <c r="C25" s="86">
        <v>0</v>
      </c>
      <c r="D25" s="90">
        <v>0</v>
      </c>
      <c r="E25" s="103">
        <v>0</v>
      </c>
      <c r="F25" s="86">
        <v>2</v>
      </c>
      <c r="G25" s="90">
        <v>0</v>
      </c>
      <c r="H25" s="89">
        <v>2</v>
      </c>
      <c r="I25" s="99">
        <v>4</v>
      </c>
      <c r="J25" s="100">
        <v>0</v>
      </c>
      <c r="K25" s="98">
        <v>4</v>
      </c>
      <c r="L25" s="86">
        <v>5</v>
      </c>
      <c r="M25" s="90">
        <v>0</v>
      </c>
      <c r="N25" s="89">
        <v>5</v>
      </c>
      <c r="O25" s="86">
        <v>6</v>
      </c>
      <c r="P25" s="90">
        <v>0</v>
      </c>
      <c r="Q25" s="113">
        <v>6</v>
      </c>
      <c r="R25" s="86">
        <f t="shared" si="0"/>
        <v>1</v>
      </c>
      <c r="S25" s="87">
        <f t="shared" si="1"/>
        <v>0</v>
      </c>
    </row>
    <row r="26" spans="1:19" x14ac:dyDescent="0.3">
      <c r="A26" s="41">
        <v>16</v>
      </c>
      <c r="B26" s="82" t="s">
        <v>43</v>
      </c>
      <c r="C26" s="86">
        <v>0</v>
      </c>
      <c r="D26" s="90">
        <v>0</v>
      </c>
      <c r="E26" s="103">
        <v>0</v>
      </c>
      <c r="F26" s="86">
        <v>0</v>
      </c>
      <c r="G26" s="90">
        <v>0</v>
      </c>
      <c r="H26" s="89">
        <v>0</v>
      </c>
      <c r="I26" s="99">
        <v>0</v>
      </c>
      <c r="J26" s="100">
        <v>1</v>
      </c>
      <c r="K26" s="98">
        <v>-1</v>
      </c>
      <c r="L26" s="86">
        <v>2</v>
      </c>
      <c r="M26" s="90">
        <v>2</v>
      </c>
      <c r="N26" s="89">
        <v>0</v>
      </c>
      <c r="O26" s="86">
        <v>3</v>
      </c>
      <c r="P26" s="90">
        <v>3</v>
      </c>
      <c r="Q26" s="113">
        <v>0</v>
      </c>
      <c r="R26" s="86">
        <f t="shared" si="0"/>
        <v>1</v>
      </c>
      <c r="S26" s="87">
        <f t="shared" si="1"/>
        <v>1</v>
      </c>
    </row>
    <row r="27" spans="1:19" x14ac:dyDescent="0.3">
      <c r="A27" s="41">
        <v>17</v>
      </c>
      <c r="B27" s="82" t="s">
        <v>44</v>
      </c>
      <c r="C27" s="86">
        <v>0</v>
      </c>
      <c r="D27" s="90">
        <v>0</v>
      </c>
      <c r="E27" s="103">
        <v>0</v>
      </c>
      <c r="F27" s="86">
        <v>0</v>
      </c>
      <c r="G27" s="90">
        <v>1</v>
      </c>
      <c r="H27" s="89">
        <v>-1</v>
      </c>
      <c r="I27" s="99">
        <v>1</v>
      </c>
      <c r="J27" s="100">
        <v>1</v>
      </c>
      <c r="K27" s="98">
        <v>0</v>
      </c>
      <c r="L27" s="86">
        <v>3</v>
      </c>
      <c r="M27" s="90">
        <v>2</v>
      </c>
      <c r="N27" s="89">
        <v>1</v>
      </c>
      <c r="O27" s="86">
        <v>4</v>
      </c>
      <c r="P27" s="90">
        <v>3</v>
      </c>
      <c r="Q27" s="113">
        <v>1</v>
      </c>
      <c r="R27" s="86">
        <f t="shared" si="0"/>
        <v>1</v>
      </c>
      <c r="S27" s="87">
        <f t="shared" si="1"/>
        <v>1</v>
      </c>
    </row>
    <row r="28" spans="1:19" x14ac:dyDescent="0.3">
      <c r="A28" s="41">
        <v>18</v>
      </c>
      <c r="B28" s="82" t="s">
        <v>45</v>
      </c>
      <c r="C28" s="86">
        <v>0</v>
      </c>
      <c r="D28" s="90">
        <v>0</v>
      </c>
      <c r="E28" s="103">
        <v>0</v>
      </c>
      <c r="F28" s="86">
        <v>0</v>
      </c>
      <c r="G28" s="90">
        <v>0</v>
      </c>
      <c r="H28" s="89">
        <v>0</v>
      </c>
      <c r="I28" s="99">
        <v>0</v>
      </c>
      <c r="J28" s="100">
        <v>0</v>
      </c>
      <c r="K28" s="98">
        <v>0</v>
      </c>
      <c r="L28" s="86">
        <v>2</v>
      </c>
      <c r="M28" s="90">
        <v>1</v>
      </c>
      <c r="N28" s="89">
        <v>1</v>
      </c>
      <c r="O28" s="86">
        <v>2</v>
      </c>
      <c r="P28" s="90">
        <v>1</v>
      </c>
      <c r="Q28" s="113">
        <v>1</v>
      </c>
      <c r="R28" s="86">
        <f t="shared" si="0"/>
        <v>0</v>
      </c>
      <c r="S28" s="87">
        <f t="shared" si="1"/>
        <v>0</v>
      </c>
    </row>
    <row r="29" spans="1:19" x14ac:dyDescent="0.3">
      <c r="A29" s="41">
        <v>19</v>
      </c>
      <c r="B29" s="82" t="s">
        <v>46</v>
      </c>
      <c r="C29" s="86">
        <v>0</v>
      </c>
      <c r="D29" s="90">
        <v>0</v>
      </c>
      <c r="E29" s="103">
        <v>0</v>
      </c>
      <c r="F29" s="86">
        <v>0</v>
      </c>
      <c r="G29" s="90">
        <v>1</v>
      </c>
      <c r="H29" s="89">
        <v>-1</v>
      </c>
      <c r="I29" s="99">
        <v>0</v>
      </c>
      <c r="J29" s="100">
        <v>1</v>
      </c>
      <c r="K29" s="98">
        <v>-1</v>
      </c>
      <c r="L29" s="86">
        <v>1</v>
      </c>
      <c r="M29" s="90">
        <v>2</v>
      </c>
      <c r="N29" s="89">
        <v>-1</v>
      </c>
      <c r="O29" s="86">
        <v>2</v>
      </c>
      <c r="P29" s="90">
        <v>4</v>
      </c>
      <c r="Q29" s="113">
        <v>-2</v>
      </c>
      <c r="R29" s="86">
        <f t="shared" si="0"/>
        <v>1</v>
      </c>
      <c r="S29" s="87">
        <f t="shared" si="1"/>
        <v>2</v>
      </c>
    </row>
    <row r="30" spans="1:19" x14ac:dyDescent="0.3">
      <c r="A30" s="41">
        <v>20</v>
      </c>
      <c r="B30" s="82" t="s">
        <v>47</v>
      </c>
      <c r="C30" s="86">
        <v>0</v>
      </c>
      <c r="D30" s="90">
        <v>0</v>
      </c>
      <c r="E30" s="103">
        <v>0</v>
      </c>
      <c r="F30" s="86">
        <v>1</v>
      </c>
      <c r="G30" s="90">
        <v>1</v>
      </c>
      <c r="H30" s="89">
        <v>0</v>
      </c>
      <c r="I30" s="99">
        <v>3</v>
      </c>
      <c r="J30" s="100">
        <v>2</v>
      </c>
      <c r="K30" s="98">
        <v>1</v>
      </c>
      <c r="L30" s="86">
        <v>4</v>
      </c>
      <c r="M30" s="90">
        <v>2</v>
      </c>
      <c r="N30" s="89">
        <v>2</v>
      </c>
      <c r="O30" s="86">
        <v>4</v>
      </c>
      <c r="P30" s="90">
        <v>2</v>
      </c>
      <c r="Q30" s="113">
        <v>2</v>
      </c>
      <c r="R30" s="86">
        <f t="shared" si="0"/>
        <v>0</v>
      </c>
      <c r="S30" s="87">
        <f t="shared" si="1"/>
        <v>0</v>
      </c>
    </row>
    <row r="31" spans="1:19" x14ac:dyDescent="0.3">
      <c r="A31" s="41">
        <v>21</v>
      </c>
      <c r="B31" s="82" t="s">
        <v>48</v>
      </c>
      <c r="C31" s="86">
        <v>0</v>
      </c>
      <c r="D31" s="90">
        <v>0</v>
      </c>
      <c r="E31" s="103">
        <v>0</v>
      </c>
      <c r="F31" s="86">
        <v>1</v>
      </c>
      <c r="G31" s="90">
        <v>1</v>
      </c>
      <c r="H31" s="89">
        <v>0</v>
      </c>
      <c r="I31" s="86">
        <v>0</v>
      </c>
      <c r="J31" s="90">
        <v>1</v>
      </c>
      <c r="K31" s="89">
        <v>-1</v>
      </c>
      <c r="L31" s="86">
        <v>1</v>
      </c>
      <c r="M31" s="90">
        <v>1</v>
      </c>
      <c r="N31" s="103">
        <v>0</v>
      </c>
      <c r="O31" s="86">
        <v>1</v>
      </c>
      <c r="P31" s="90">
        <v>2</v>
      </c>
      <c r="Q31" s="113">
        <v>-1</v>
      </c>
      <c r="R31" s="86">
        <f t="shared" ref="R31:R35" si="2">O31-L31</f>
        <v>0</v>
      </c>
      <c r="S31" s="87">
        <f t="shared" ref="S31:S35" si="3">P31-M31</f>
        <v>1</v>
      </c>
    </row>
    <row r="32" spans="1:19" x14ac:dyDescent="0.3">
      <c r="A32" s="41">
        <v>22</v>
      </c>
      <c r="B32" s="82" t="s">
        <v>49</v>
      </c>
      <c r="C32" s="86">
        <v>0</v>
      </c>
      <c r="D32" s="90">
        <v>0</v>
      </c>
      <c r="E32" s="103">
        <v>0</v>
      </c>
      <c r="F32" s="86">
        <v>0</v>
      </c>
      <c r="G32" s="90">
        <v>0</v>
      </c>
      <c r="H32" s="89">
        <v>0</v>
      </c>
      <c r="I32" s="86">
        <v>2</v>
      </c>
      <c r="J32" s="90">
        <v>1</v>
      </c>
      <c r="K32" s="89">
        <v>1</v>
      </c>
      <c r="L32" s="86">
        <v>3</v>
      </c>
      <c r="M32" s="90">
        <v>1</v>
      </c>
      <c r="N32" s="103">
        <v>2</v>
      </c>
      <c r="O32" s="86">
        <v>6</v>
      </c>
      <c r="P32" s="90">
        <v>2</v>
      </c>
      <c r="Q32" s="113">
        <v>4</v>
      </c>
      <c r="R32" s="86">
        <f t="shared" si="2"/>
        <v>3</v>
      </c>
      <c r="S32" s="87">
        <f t="shared" si="3"/>
        <v>1</v>
      </c>
    </row>
    <row r="33" spans="1:19" x14ac:dyDescent="0.3">
      <c r="A33" s="41">
        <v>23</v>
      </c>
      <c r="B33" s="82" t="s">
        <v>50</v>
      </c>
      <c r="C33" s="86">
        <v>0</v>
      </c>
      <c r="D33" s="90">
        <v>0</v>
      </c>
      <c r="E33" s="103">
        <v>0</v>
      </c>
      <c r="F33" s="86">
        <v>1</v>
      </c>
      <c r="G33" s="90">
        <v>1</v>
      </c>
      <c r="H33" s="89">
        <v>0</v>
      </c>
      <c r="I33" s="86">
        <v>3</v>
      </c>
      <c r="J33" s="90">
        <v>3</v>
      </c>
      <c r="K33" s="89">
        <v>0</v>
      </c>
      <c r="L33" s="86">
        <v>5</v>
      </c>
      <c r="M33" s="90">
        <v>4</v>
      </c>
      <c r="N33" s="103">
        <v>1</v>
      </c>
      <c r="O33" s="86">
        <v>5</v>
      </c>
      <c r="P33" s="90">
        <v>5</v>
      </c>
      <c r="Q33" s="113">
        <v>0</v>
      </c>
      <c r="R33" s="86">
        <f t="shared" si="2"/>
        <v>0</v>
      </c>
      <c r="S33" s="87">
        <f t="shared" si="3"/>
        <v>1</v>
      </c>
    </row>
    <row r="34" spans="1:19" x14ac:dyDescent="0.3">
      <c r="A34" s="41">
        <v>24</v>
      </c>
      <c r="B34" s="82" t="s">
        <v>51</v>
      </c>
      <c r="C34" s="86">
        <v>0</v>
      </c>
      <c r="D34" s="90">
        <v>0</v>
      </c>
      <c r="E34" s="103">
        <v>0</v>
      </c>
      <c r="F34" s="86">
        <v>2</v>
      </c>
      <c r="G34" s="90">
        <v>2</v>
      </c>
      <c r="H34" s="89">
        <v>0</v>
      </c>
      <c r="I34" s="86">
        <v>5</v>
      </c>
      <c r="J34" s="90">
        <v>4</v>
      </c>
      <c r="K34" s="89">
        <v>1</v>
      </c>
      <c r="L34" s="86">
        <v>6</v>
      </c>
      <c r="M34" s="90">
        <v>5</v>
      </c>
      <c r="N34" s="103">
        <v>1</v>
      </c>
      <c r="O34" s="86">
        <v>6</v>
      </c>
      <c r="P34" s="90">
        <v>6</v>
      </c>
      <c r="Q34" s="113">
        <v>0</v>
      </c>
      <c r="R34" s="86">
        <f t="shared" si="2"/>
        <v>0</v>
      </c>
      <c r="S34" s="87">
        <f t="shared" si="3"/>
        <v>1</v>
      </c>
    </row>
    <row r="35" spans="1:19" ht="18" thickBot="1" x14ac:dyDescent="0.35">
      <c r="A35" s="41">
        <v>25</v>
      </c>
      <c r="B35" s="82" t="s">
        <v>52</v>
      </c>
      <c r="C35" s="86">
        <v>0</v>
      </c>
      <c r="D35" s="90">
        <v>0</v>
      </c>
      <c r="E35" s="103">
        <v>0</v>
      </c>
      <c r="F35" s="93">
        <v>1</v>
      </c>
      <c r="G35" s="94">
        <v>2</v>
      </c>
      <c r="H35" s="95">
        <v>-1</v>
      </c>
      <c r="I35" s="86">
        <v>1</v>
      </c>
      <c r="J35" s="90">
        <v>2</v>
      </c>
      <c r="K35" s="89">
        <v>-1</v>
      </c>
      <c r="L35" s="86">
        <v>6</v>
      </c>
      <c r="M35" s="90">
        <v>2</v>
      </c>
      <c r="N35" s="103">
        <v>4</v>
      </c>
      <c r="O35" s="86">
        <v>6</v>
      </c>
      <c r="P35" s="90">
        <v>2</v>
      </c>
      <c r="Q35" s="113">
        <v>4</v>
      </c>
      <c r="R35" s="86">
        <f t="shared" si="2"/>
        <v>0</v>
      </c>
      <c r="S35" s="87">
        <f t="shared" si="3"/>
        <v>0</v>
      </c>
    </row>
    <row r="36" spans="1:19" x14ac:dyDescent="0.3">
      <c r="B36" s="8" t="s">
        <v>5</v>
      </c>
      <c r="C36" s="19">
        <f t="shared" ref="C36:S36" si="4">AVERAGE(C11:C35)</f>
        <v>0</v>
      </c>
      <c r="D36" s="20">
        <f t="shared" si="4"/>
        <v>0</v>
      </c>
      <c r="E36" s="21">
        <f t="shared" si="4"/>
        <v>0</v>
      </c>
      <c r="F36" s="19">
        <f t="shared" si="4"/>
        <v>0.8</v>
      </c>
      <c r="G36" s="20">
        <f t="shared" si="4"/>
        <v>0.72</v>
      </c>
      <c r="H36" s="21">
        <f t="shared" si="4"/>
        <v>0.08</v>
      </c>
      <c r="I36" s="19">
        <f t="shared" si="4"/>
        <v>2.2799999999999998</v>
      </c>
      <c r="J36" s="20">
        <f t="shared" si="4"/>
        <v>1.36</v>
      </c>
      <c r="K36" s="21">
        <f t="shared" si="4"/>
        <v>0.92</v>
      </c>
      <c r="L36" s="19">
        <f t="shared" si="4"/>
        <v>3.92</v>
      </c>
      <c r="M36" s="20">
        <f t="shared" si="4"/>
        <v>2.04</v>
      </c>
      <c r="N36" s="21">
        <f t="shared" si="4"/>
        <v>1.88</v>
      </c>
      <c r="O36" s="19">
        <f t="shared" si="4"/>
        <v>4.84</v>
      </c>
      <c r="P36" s="20">
        <f t="shared" si="4"/>
        <v>2.52</v>
      </c>
      <c r="Q36" s="62">
        <f t="shared" si="4"/>
        <v>2.3199999999999998</v>
      </c>
      <c r="R36" s="19">
        <f t="shared" si="4"/>
        <v>0.92</v>
      </c>
      <c r="S36" s="63">
        <f t="shared" si="4"/>
        <v>0.48</v>
      </c>
    </row>
    <row r="37" spans="1:19" ht="18" thickBot="1" x14ac:dyDescent="0.35">
      <c r="B37" s="12" t="s">
        <v>6</v>
      </c>
      <c r="C37" s="13">
        <f t="shared" ref="C37:S37" si="5">STDEV(C11:C35)</f>
        <v>0</v>
      </c>
      <c r="D37" s="14">
        <f t="shared" si="5"/>
        <v>0</v>
      </c>
      <c r="E37" s="15">
        <f t="shared" si="5"/>
        <v>0</v>
      </c>
      <c r="F37" s="13">
        <f t="shared" si="5"/>
        <v>0.81649658092772603</v>
      </c>
      <c r="G37" s="14">
        <f t="shared" si="5"/>
        <v>0.79162280580252775</v>
      </c>
      <c r="H37" s="15">
        <f t="shared" si="5"/>
        <v>1.0376254944182253</v>
      </c>
      <c r="I37" s="13">
        <f t="shared" si="5"/>
        <v>1.6960738977611403</v>
      </c>
      <c r="J37" s="14">
        <f t="shared" si="5"/>
        <v>1.4966629547095764</v>
      </c>
      <c r="K37" s="15">
        <f t="shared" si="5"/>
        <v>1.5253414918196733</v>
      </c>
      <c r="L37" s="13">
        <f t="shared" si="5"/>
        <v>1.8009256878986797</v>
      </c>
      <c r="M37" s="14">
        <f t="shared" si="5"/>
        <v>1.6950909513454826</v>
      </c>
      <c r="N37" s="15">
        <f t="shared" si="5"/>
        <v>1.7635192088548397</v>
      </c>
      <c r="O37" s="13">
        <f t="shared" si="5"/>
        <v>1.8636880997992487</v>
      </c>
      <c r="P37" s="14">
        <f t="shared" si="5"/>
        <v>1.9815818596935801</v>
      </c>
      <c r="Q37" s="60">
        <f t="shared" si="5"/>
        <v>2.3223551264467139</v>
      </c>
      <c r="R37" s="13">
        <f t="shared" si="5"/>
        <v>0.90921211313239036</v>
      </c>
      <c r="S37" s="61">
        <f t="shared" si="5"/>
        <v>0.96263527187957676</v>
      </c>
    </row>
    <row r="38" spans="1:19" ht="18" thickBot="1" x14ac:dyDescent="0.35"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</row>
    <row r="39" spans="1:19" x14ac:dyDescent="0.3">
      <c r="B39" s="18" t="s">
        <v>7</v>
      </c>
      <c r="C39" s="19">
        <f t="shared" ref="C39:S39" si="6">MIN(C11:C35)</f>
        <v>0</v>
      </c>
      <c r="D39" s="20">
        <f t="shared" si="6"/>
        <v>0</v>
      </c>
      <c r="E39" s="21">
        <f t="shared" si="6"/>
        <v>0</v>
      </c>
      <c r="F39" s="19">
        <f t="shared" si="6"/>
        <v>0</v>
      </c>
      <c r="G39" s="20">
        <f t="shared" si="6"/>
        <v>0</v>
      </c>
      <c r="H39" s="21">
        <f t="shared" si="6"/>
        <v>-2</v>
      </c>
      <c r="I39" s="19">
        <f t="shared" si="6"/>
        <v>0</v>
      </c>
      <c r="J39" s="20">
        <f t="shared" si="6"/>
        <v>0</v>
      </c>
      <c r="K39" s="21">
        <f t="shared" si="6"/>
        <v>-1</v>
      </c>
      <c r="L39" s="19">
        <f t="shared" si="6"/>
        <v>1</v>
      </c>
      <c r="M39" s="20">
        <f t="shared" si="6"/>
        <v>0</v>
      </c>
      <c r="N39" s="21">
        <f t="shared" si="6"/>
        <v>-1</v>
      </c>
      <c r="O39" s="19">
        <f t="shared" si="6"/>
        <v>1</v>
      </c>
      <c r="P39" s="20">
        <f t="shared" si="6"/>
        <v>0</v>
      </c>
      <c r="Q39" s="21">
        <f t="shared" si="6"/>
        <v>-2</v>
      </c>
      <c r="R39" s="19">
        <f t="shared" si="6"/>
        <v>0</v>
      </c>
      <c r="S39" s="63">
        <f t="shared" si="6"/>
        <v>-2</v>
      </c>
    </row>
    <row r="40" spans="1:19" x14ac:dyDescent="0.3">
      <c r="B40" s="22" t="s">
        <v>8</v>
      </c>
      <c r="C40" s="23">
        <f t="shared" ref="C40:S40" si="7">MEDIAN(C11:C35)</f>
        <v>0</v>
      </c>
      <c r="D40" s="24">
        <f t="shared" si="7"/>
        <v>0</v>
      </c>
      <c r="E40" s="25">
        <f t="shared" si="7"/>
        <v>0</v>
      </c>
      <c r="F40" s="23">
        <f t="shared" si="7"/>
        <v>1</v>
      </c>
      <c r="G40" s="24">
        <f t="shared" si="7"/>
        <v>1</v>
      </c>
      <c r="H40" s="25">
        <f t="shared" si="7"/>
        <v>0</v>
      </c>
      <c r="I40" s="23">
        <f t="shared" si="7"/>
        <v>2</v>
      </c>
      <c r="J40" s="24">
        <f t="shared" si="7"/>
        <v>1</v>
      </c>
      <c r="K40" s="25">
        <f t="shared" si="7"/>
        <v>1</v>
      </c>
      <c r="L40" s="23">
        <f t="shared" si="7"/>
        <v>4</v>
      </c>
      <c r="M40" s="24">
        <f t="shared" si="7"/>
        <v>2</v>
      </c>
      <c r="N40" s="25">
        <f t="shared" si="7"/>
        <v>1</v>
      </c>
      <c r="O40" s="23">
        <f t="shared" si="7"/>
        <v>6</v>
      </c>
      <c r="P40" s="24">
        <f t="shared" si="7"/>
        <v>2</v>
      </c>
      <c r="Q40" s="25">
        <f t="shared" si="7"/>
        <v>2</v>
      </c>
      <c r="R40" s="23">
        <f t="shared" si="7"/>
        <v>1</v>
      </c>
      <c r="S40" s="64">
        <f t="shared" si="7"/>
        <v>1</v>
      </c>
    </row>
    <row r="41" spans="1:19" ht="18" thickBot="1" x14ac:dyDescent="0.35">
      <c r="B41" s="12" t="s">
        <v>9</v>
      </c>
      <c r="C41" s="13">
        <f t="shared" ref="C41:S41" si="8">MAX(C11:C35)</f>
        <v>0</v>
      </c>
      <c r="D41" s="14">
        <f t="shared" si="8"/>
        <v>0</v>
      </c>
      <c r="E41" s="15">
        <f t="shared" si="8"/>
        <v>0</v>
      </c>
      <c r="F41" s="13">
        <f t="shared" si="8"/>
        <v>2</v>
      </c>
      <c r="G41" s="14">
        <f t="shared" si="8"/>
        <v>2</v>
      </c>
      <c r="H41" s="15">
        <f t="shared" si="8"/>
        <v>2</v>
      </c>
      <c r="I41" s="13">
        <f t="shared" si="8"/>
        <v>5</v>
      </c>
      <c r="J41" s="14">
        <f t="shared" si="8"/>
        <v>5</v>
      </c>
      <c r="K41" s="15">
        <f t="shared" si="8"/>
        <v>4</v>
      </c>
      <c r="L41" s="13">
        <f t="shared" si="8"/>
        <v>7</v>
      </c>
      <c r="M41" s="14">
        <f t="shared" si="8"/>
        <v>6</v>
      </c>
      <c r="N41" s="15">
        <f t="shared" si="8"/>
        <v>6</v>
      </c>
      <c r="O41" s="13">
        <f t="shared" si="8"/>
        <v>7</v>
      </c>
      <c r="P41" s="14">
        <f t="shared" si="8"/>
        <v>6</v>
      </c>
      <c r="Q41" s="15">
        <f t="shared" si="8"/>
        <v>6</v>
      </c>
      <c r="R41" s="13">
        <f t="shared" si="8"/>
        <v>3</v>
      </c>
      <c r="S41" s="61">
        <f t="shared" si="8"/>
        <v>2</v>
      </c>
    </row>
  </sheetData>
  <mergeCells count="7">
    <mergeCell ref="C7:Q7"/>
    <mergeCell ref="R8:S8"/>
    <mergeCell ref="C9:E9"/>
    <mergeCell ref="F9:H9"/>
    <mergeCell ref="I9:K9"/>
    <mergeCell ref="L9:N9"/>
    <mergeCell ref="O9:Q9"/>
  </mergeCells>
  <conditionalFormatting sqref="H11:H35">
    <cfRule type="cellIs" dxfId="0" priority="1" operator="lessThan">
      <formula>-2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8B1E-C19A-4CF1-8998-C5325FA70041}">
  <dimension ref="A1:R40"/>
  <sheetViews>
    <sheetView topLeftCell="A7" workbookViewId="0">
      <selection activeCell="T30" sqref="T30"/>
    </sheetView>
  </sheetViews>
  <sheetFormatPr defaultRowHeight="17.399999999999999" x14ac:dyDescent="0.3"/>
  <cols>
    <col min="1" max="1" width="9.109375" style="1"/>
    <col min="2" max="10" width="11.5546875" style="1" customWidth="1"/>
    <col min="13" max="13" width="9.109375" style="1"/>
    <col min="14" max="18" width="11.5546875" style="1" customWidth="1"/>
  </cols>
  <sheetData>
    <row r="1" spans="1:18" x14ac:dyDescent="0.3">
      <c r="A1" s="26" t="s">
        <v>13</v>
      </c>
      <c r="M1" s="26" t="s">
        <v>13</v>
      </c>
    </row>
    <row r="8" spans="1:18" ht="18" thickBot="1" x14ac:dyDescent="0.35">
      <c r="B8" s="1">
        <v>0</v>
      </c>
      <c r="C8" s="1">
        <v>3</v>
      </c>
      <c r="D8" s="1">
        <v>5</v>
      </c>
      <c r="E8" s="1">
        <v>6</v>
      </c>
      <c r="G8" s="1">
        <v>0</v>
      </c>
      <c r="H8" s="1">
        <v>3</v>
      </c>
      <c r="I8" s="1">
        <v>5</v>
      </c>
      <c r="J8" s="1">
        <v>6</v>
      </c>
      <c r="N8" s="1">
        <v>6</v>
      </c>
      <c r="O8" s="1">
        <v>7</v>
      </c>
      <c r="Q8" s="1">
        <v>6</v>
      </c>
      <c r="R8" s="1">
        <v>7</v>
      </c>
    </row>
    <row r="9" spans="1:18" ht="18" thickBot="1" x14ac:dyDescent="0.35">
      <c r="A9" s="33" t="s">
        <v>0</v>
      </c>
      <c r="B9" s="28" t="s">
        <v>53</v>
      </c>
      <c r="C9" s="67" t="s">
        <v>54</v>
      </c>
      <c r="D9" s="33" t="s">
        <v>55</v>
      </c>
      <c r="E9" s="28" t="s">
        <v>56</v>
      </c>
      <c r="F9" s="54"/>
      <c r="G9" s="33" t="s">
        <v>57</v>
      </c>
      <c r="H9" s="28" t="s">
        <v>58</v>
      </c>
      <c r="I9" s="67" t="s">
        <v>59</v>
      </c>
      <c r="J9" s="33" t="s">
        <v>60</v>
      </c>
      <c r="M9" s="33" t="s">
        <v>0</v>
      </c>
      <c r="N9" s="28" t="s">
        <v>61</v>
      </c>
      <c r="O9" s="67" t="s">
        <v>62</v>
      </c>
      <c r="P9" s="56"/>
      <c r="Q9" s="33" t="s">
        <v>63</v>
      </c>
      <c r="R9" s="28" t="s">
        <v>64</v>
      </c>
    </row>
    <row r="10" spans="1:18" x14ac:dyDescent="0.3">
      <c r="A10" s="48">
        <v>1</v>
      </c>
      <c r="B10" s="65">
        <v>0</v>
      </c>
      <c r="C10" s="66">
        <v>2</v>
      </c>
      <c r="D10" s="74">
        <v>4</v>
      </c>
      <c r="E10" s="65">
        <v>6</v>
      </c>
      <c r="F10" s="66"/>
      <c r="G10" s="65">
        <v>0</v>
      </c>
      <c r="H10" s="65">
        <v>1</v>
      </c>
      <c r="I10" s="66">
        <v>1</v>
      </c>
      <c r="J10" s="74">
        <v>5</v>
      </c>
      <c r="M10" s="48">
        <v>1</v>
      </c>
      <c r="N10" s="65">
        <v>6</v>
      </c>
      <c r="O10" s="66">
        <v>7</v>
      </c>
      <c r="P10" s="66"/>
      <c r="Q10" s="74">
        <v>5</v>
      </c>
      <c r="R10" s="65">
        <v>5</v>
      </c>
    </row>
    <row r="11" spans="1:18" x14ac:dyDescent="0.3">
      <c r="A11" s="41">
        <v>2</v>
      </c>
      <c r="B11" s="65">
        <v>0</v>
      </c>
      <c r="C11" s="58">
        <v>0</v>
      </c>
      <c r="D11" s="59">
        <v>1</v>
      </c>
      <c r="E11" s="57">
        <v>2</v>
      </c>
      <c r="F11" s="58"/>
      <c r="G11" s="65">
        <v>0</v>
      </c>
      <c r="H11" s="57">
        <v>0</v>
      </c>
      <c r="I11" s="58">
        <v>0</v>
      </c>
      <c r="J11" s="59">
        <v>0</v>
      </c>
      <c r="M11" s="41">
        <v>2</v>
      </c>
      <c r="N11" s="57">
        <v>2</v>
      </c>
      <c r="O11" s="58">
        <v>2</v>
      </c>
      <c r="P11" s="58"/>
      <c r="Q11" s="59">
        <v>0</v>
      </c>
      <c r="R11" s="57">
        <v>1</v>
      </c>
    </row>
    <row r="12" spans="1:18" x14ac:dyDescent="0.3">
      <c r="A12" s="41">
        <v>3</v>
      </c>
      <c r="B12" s="65">
        <v>0</v>
      </c>
      <c r="C12" s="58">
        <v>1</v>
      </c>
      <c r="D12" s="59">
        <v>4</v>
      </c>
      <c r="E12" s="57">
        <v>6</v>
      </c>
      <c r="F12" s="58"/>
      <c r="G12" s="65">
        <v>0</v>
      </c>
      <c r="H12" s="57">
        <v>2</v>
      </c>
      <c r="I12" s="58">
        <v>5</v>
      </c>
      <c r="J12" s="59">
        <v>6</v>
      </c>
      <c r="M12" s="41">
        <v>3</v>
      </c>
      <c r="N12" s="57">
        <v>6</v>
      </c>
      <c r="O12" s="58">
        <v>7</v>
      </c>
      <c r="P12" s="58"/>
      <c r="Q12" s="59">
        <v>6</v>
      </c>
      <c r="R12" s="57">
        <v>6</v>
      </c>
    </row>
    <row r="13" spans="1:18" x14ac:dyDescent="0.3">
      <c r="A13" s="41">
        <v>4</v>
      </c>
      <c r="B13" s="65">
        <v>0</v>
      </c>
      <c r="C13" s="58">
        <v>2</v>
      </c>
      <c r="D13" s="59">
        <v>4</v>
      </c>
      <c r="E13" s="57">
        <v>7</v>
      </c>
      <c r="F13" s="58"/>
      <c r="G13" s="65">
        <v>0</v>
      </c>
      <c r="H13" s="57">
        <v>0</v>
      </c>
      <c r="I13" s="58">
        <v>0</v>
      </c>
      <c r="J13" s="59">
        <v>1</v>
      </c>
      <c r="M13" s="41">
        <v>4</v>
      </c>
      <c r="N13" s="57">
        <v>7</v>
      </c>
      <c r="O13" s="58">
        <v>7</v>
      </c>
      <c r="P13" s="58"/>
      <c r="Q13" s="59">
        <v>1</v>
      </c>
      <c r="R13" s="57">
        <v>1</v>
      </c>
    </row>
    <row r="14" spans="1:18" x14ac:dyDescent="0.3">
      <c r="A14" s="41">
        <v>5</v>
      </c>
      <c r="B14" s="65">
        <v>0</v>
      </c>
      <c r="C14" s="58">
        <v>0</v>
      </c>
      <c r="D14" s="59">
        <v>5</v>
      </c>
      <c r="E14" s="57">
        <v>5</v>
      </c>
      <c r="F14" s="58"/>
      <c r="G14" s="65">
        <v>0</v>
      </c>
      <c r="H14" s="57">
        <v>2</v>
      </c>
      <c r="I14" s="58">
        <v>4</v>
      </c>
      <c r="J14" s="59">
        <v>4</v>
      </c>
      <c r="M14" s="41">
        <v>5</v>
      </c>
      <c r="N14" s="57">
        <v>5</v>
      </c>
      <c r="O14" s="58">
        <v>6</v>
      </c>
      <c r="P14" s="58"/>
      <c r="Q14" s="59">
        <v>4</v>
      </c>
      <c r="R14" s="57">
        <v>5</v>
      </c>
    </row>
    <row r="15" spans="1:18" x14ac:dyDescent="0.3">
      <c r="A15" s="41">
        <v>6</v>
      </c>
      <c r="B15" s="65">
        <v>0</v>
      </c>
      <c r="C15" s="58">
        <v>1</v>
      </c>
      <c r="D15" s="59">
        <v>5</v>
      </c>
      <c r="E15" s="57">
        <v>5</v>
      </c>
      <c r="F15" s="58"/>
      <c r="G15" s="65">
        <v>0</v>
      </c>
      <c r="H15" s="57">
        <v>2</v>
      </c>
      <c r="I15" s="58">
        <v>4</v>
      </c>
      <c r="J15" s="59">
        <v>4</v>
      </c>
      <c r="M15" s="41">
        <v>6</v>
      </c>
      <c r="N15" s="57">
        <v>5</v>
      </c>
      <c r="O15" s="58">
        <v>7</v>
      </c>
      <c r="P15" s="58"/>
      <c r="Q15" s="59">
        <v>4</v>
      </c>
      <c r="R15" s="57">
        <v>6</v>
      </c>
    </row>
    <row r="16" spans="1:18" x14ac:dyDescent="0.3">
      <c r="A16" s="41">
        <v>7</v>
      </c>
      <c r="B16" s="65">
        <v>0</v>
      </c>
      <c r="C16" s="58">
        <v>1</v>
      </c>
      <c r="D16" s="59">
        <v>2</v>
      </c>
      <c r="E16" s="57">
        <v>3</v>
      </c>
      <c r="F16" s="58"/>
      <c r="G16" s="65">
        <v>0</v>
      </c>
      <c r="H16" s="57">
        <v>0</v>
      </c>
      <c r="I16" s="58">
        <v>0</v>
      </c>
      <c r="J16" s="59">
        <v>2</v>
      </c>
      <c r="M16" s="41">
        <v>7</v>
      </c>
      <c r="N16" s="57">
        <v>3</v>
      </c>
      <c r="O16" s="58">
        <v>5</v>
      </c>
      <c r="P16" s="58"/>
      <c r="Q16" s="59">
        <v>2</v>
      </c>
      <c r="R16" s="57">
        <v>0</v>
      </c>
    </row>
    <row r="17" spans="1:18" x14ac:dyDescent="0.3">
      <c r="A17" s="41">
        <v>8</v>
      </c>
      <c r="B17" s="65">
        <v>0</v>
      </c>
      <c r="C17" s="58">
        <v>0</v>
      </c>
      <c r="D17" s="59">
        <v>2</v>
      </c>
      <c r="E17" s="57">
        <v>5</v>
      </c>
      <c r="F17" s="58"/>
      <c r="G17" s="65">
        <v>0</v>
      </c>
      <c r="H17" s="57">
        <v>1</v>
      </c>
      <c r="I17" s="58">
        <v>1</v>
      </c>
      <c r="J17" s="59">
        <v>2</v>
      </c>
      <c r="M17" s="41">
        <v>8</v>
      </c>
      <c r="N17" s="57">
        <v>5</v>
      </c>
      <c r="O17" s="58">
        <v>6</v>
      </c>
      <c r="P17" s="58"/>
      <c r="Q17" s="59">
        <v>2</v>
      </c>
      <c r="R17" s="57">
        <v>1</v>
      </c>
    </row>
    <row r="18" spans="1:18" x14ac:dyDescent="0.3">
      <c r="A18" s="41">
        <v>9</v>
      </c>
      <c r="B18" s="65">
        <v>0</v>
      </c>
      <c r="C18" s="58">
        <v>0</v>
      </c>
      <c r="D18" s="59">
        <v>2</v>
      </c>
      <c r="E18" s="57">
        <v>4</v>
      </c>
      <c r="F18" s="58"/>
      <c r="G18" s="65">
        <v>0</v>
      </c>
      <c r="H18" s="57">
        <v>0</v>
      </c>
      <c r="I18" s="58">
        <v>1</v>
      </c>
      <c r="J18" s="59">
        <v>2</v>
      </c>
      <c r="M18" s="41">
        <v>9</v>
      </c>
      <c r="N18" s="57">
        <v>4</v>
      </c>
      <c r="O18" s="58">
        <v>4</v>
      </c>
      <c r="P18" s="58"/>
      <c r="Q18" s="59">
        <v>2</v>
      </c>
      <c r="R18" s="57">
        <v>1</v>
      </c>
    </row>
    <row r="19" spans="1:18" x14ac:dyDescent="0.3">
      <c r="A19" s="41">
        <v>10</v>
      </c>
      <c r="B19" s="65">
        <v>0</v>
      </c>
      <c r="C19" s="58">
        <v>2</v>
      </c>
      <c r="D19" s="59">
        <v>2</v>
      </c>
      <c r="E19" s="57">
        <v>4</v>
      </c>
      <c r="F19" s="58"/>
      <c r="G19" s="65">
        <v>0</v>
      </c>
      <c r="H19" s="57">
        <v>1</v>
      </c>
      <c r="I19" s="58">
        <v>1</v>
      </c>
      <c r="J19" s="59">
        <v>1</v>
      </c>
      <c r="M19" s="41">
        <v>10</v>
      </c>
      <c r="N19" s="57">
        <v>4</v>
      </c>
      <c r="O19" s="58">
        <v>6</v>
      </c>
      <c r="P19" s="58"/>
      <c r="Q19" s="59">
        <v>1</v>
      </c>
      <c r="R19" s="57">
        <v>1</v>
      </c>
    </row>
    <row r="20" spans="1:18" x14ac:dyDescent="0.3">
      <c r="A20" s="41">
        <v>11</v>
      </c>
      <c r="B20" s="65">
        <v>0</v>
      </c>
      <c r="C20" s="58">
        <v>0</v>
      </c>
      <c r="D20" s="59">
        <v>0</v>
      </c>
      <c r="E20" s="57">
        <v>1</v>
      </c>
      <c r="F20" s="58"/>
      <c r="G20" s="65">
        <v>0</v>
      </c>
      <c r="H20" s="57">
        <v>0</v>
      </c>
      <c r="I20" s="58">
        <v>0</v>
      </c>
      <c r="J20" s="59">
        <v>0</v>
      </c>
      <c r="M20" s="41">
        <v>11</v>
      </c>
      <c r="N20" s="57">
        <v>1</v>
      </c>
      <c r="O20" s="58">
        <v>2</v>
      </c>
      <c r="P20" s="58"/>
      <c r="Q20" s="59">
        <v>0</v>
      </c>
      <c r="R20" s="57">
        <v>1</v>
      </c>
    </row>
    <row r="21" spans="1:18" x14ac:dyDescent="0.3">
      <c r="A21" s="41">
        <v>12</v>
      </c>
      <c r="B21" s="65">
        <v>0</v>
      </c>
      <c r="C21" s="58">
        <v>2</v>
      </c>
      <c r="D21" s="59">
        <v>3</v>
      </c>
      <c r="E21" s="57">
        <v>5</v>
      </c>
      <c r="F21" s="58"/>
      <c r="G21" s="65">
        <v>0</v>
      </c>
      <c r="H21" s="57">
        <v>0</v>
      </c>
      <c r="I21" s="58">
        <v>0</v>
      </c>
      <c r="J21" s="59">
        <v>0</v>
      </c>
      <c r="M21" s="41">
        <v>12</v>
      </c>
      <c r="N21" s="57">
        <v>5</v>
      </c>
      <c r="O21" s="58">
        <v>6</v>
      </c>
      <c r="P21" s="58"/>
      <c r="Q21" s="59">
        <v>0</v>
      </c>
      <c r="R21" s="57">
        <v>0</v>
      </c>
    </row>
    <row r="22" spans="1:18" x14ac:dyDescent="0.3">
      <c r="A22" s="41">
        <v>13</v>
      </c>
      <c r="B22" s="65">
        <v>0</v>
      </c>
      <c r="C22" s="58">
        <v>1</v>
      </c>
      <c r="D22" s="59">
        <v>3</v>
      </c>
      <c r="E22" s="57">
        <v>5</v>
      </c>
      <c r="F22" s="58"/>
      <c r="G22" s="65">
        <v>0</v>
      </c>
      <c r="H22" s="57">
        <v>0</v>
      </c>
      <c r="I22" s="58">
        <v>0</v>
      </c>
      <c r="J22" s="59">
        <v>1</v>
      </c>
      <c r="M22" s="41">
        <v>13</v>
      </c>
      <c r="N22" s="57">
        <v>5</v>
      </c>
      <c r="O22" s="58">
        <v>6</v>
      </c>
      <c r="P22" s="58"/>
      <c r="Q22" s="59">
        <v>1</v>
      </c>
      <c r="R22" s="57">
        <v>2</v>
      </c>
    </row>
    <row r="23" spans="1:18" x14ac:dyDescent="0.3">
      <c r="A23" s="41">
        <v>14</v>
      </c>
      <c r="B23" s="65">
        <v>0</v>
      </c>
      <c r="C23" s="58">
        <v>0</v>
      </c>
      <c r="D23" s="59">
        <v>1</v>
      </c>
      <c r="E23" s="57">
        <v>2</v>
      </c>
      <c r="F23" s="58"/>
      <c r="G23" s="65">
        <v>0</v>
      </c>
      <c r="H23" s="57">
        <v>0</v>
      </c>
      <c r="I23" s="58">
        <v>1</v>
      </c>
      <c r="J23" s="59">
        <v>1</v>
      </c>
      <c r="M23" s="41">
        <v>14</v>
      </c>
      <c r="N23" s="57">
        <v>2</v>
      </c>
      <c r="O23" s="58">
        <v>5</v>
      </c>
      <c r="P23" s="58"/>
      <c r="Q23" s="59">
        <v>1</v>
      </c>
      <c r="R23" s="57">
        <v>3</v>
      </c>
    </row>
    <row r="24" spans="1:18" x14ac:dyDescent="0.3">
      <c r="A24" s="41">
        <v>15</v>
      </c>
      <c r="B24" s="65">
        <v>0</v>
      </c>
      <c r="C24" s="58">
        <v>2</v>
      </c>
      <c r="D24" s="59">
        <v>4</v>
      </c>
      <c r="E24" s="57">
        <v>5</v>
      </c>
      <c r="F24" s="58"/>
      <c r="G24" s="65">
        <v>0</v>
      </c>
      <c r="H24" s="57">
        <v>0</v>
      </c>
      <c r="I24" s="58">
        <v>0</v>
      </c>
      <c r="J24" s="59">
        <v>0</v>
      </c>
      <c r="M24" s="41">
        <v>15</v>
      </c>
      <c r="N24" s="57">
        <v>5</v>
      </c>
      <c r="O24" s="58">
        <v>6</v>
      </c>
      <c r="P24" s="58"/>
      <c r="Q24" s="59">
        <v>0</v>
      </c>
      <c r="R24" s="57">
        <v>0</v>
      </c>
    </row>
    <row r="25" spans="1:18" x14ac:dyDescent="0.3">
      <c r="A25" s="41">
        <v>16</v>
      </c>
      <c r="B25" s="65">
        <v>0</v>
      </c>
      <c r="C25" s="58">
        <v>0</v>
      </c>
      <c r="D25" s="59">
        <v>0</v>
      </c>
      <c r="E25" s="57">
        <v>2</v>
      </c>
      <c r="F25" s="58"/>
      <c r="G25" s="65">
        <v>0</v>
      </c>
      <c r="H25" s="57">
        <v>0</v>
      </c>
      <c r="I25" s="58">
        <v>1</v>
      </c>
      <c r="J25" s="59">
        <v>2</v>
      </c>
      <c r="M25" s="41">
        <v>16</v>
      </c>
      <c r="N25" s="57">
        <v>2</v>
      </c>
      <c r="O25" s="58">
        <v>3</v>
      </c>
      <c r="P25" s="58"/>
      <c r="Q25" s="59">
        <v>2</v>
      </c>
      <c r="R25" s="57">
        <v>3</v>
      </c>
    </row>
    <row r="26" spans="1:18" x14ac:dyDescent="0.3">
      <c r="A26" s="41">
        <v>17</v>
      </c>
      <c r="B26" s="65">
        <v>0</v>
      </c>
      <c r="C26" s="58">
        <v>0</v>
      </c>
      <c r="D26" s="59">
        <v>1</v>
      </c>
      <c r="E26" s="57">
        <v>3</v>
      </c>
      <c r="F26" s="58"/>
      <c r="G26" s="65">
        <v>0</v>
      </c>
      <c r="H26" s="57">
        <v>1</v>
      </c>
      <c r="I26" s="58">
        <v>1</v>
      </c>
      <c r="J26" s="59">
        <v>2</v>
      </c>
      <c r="M26" s="41">
        <v>17</v>
      </c>
      <c r="N26" s="57">
        <v>3</v>
      </c>
      <c r="O26" s="58">
        <v>4</v>
      </c>
      <c r="P26" s="58"/>
      <c r="Q26" s="59">
        <v>2</v>
      </c>
      <c r="R26" s="57">
        <v>3</v>
      </c>
    </row>
    <row r="27" spans="1:18" x14ac:dyDescent="0.3">
      <c r="A27" s="41">
        <v>18</v>
      </c>
      <c r="B27" s="65">
        <v>0</v>
      </c>
      <c r="C27" s="58">
        <v>0</v>
      </c>
      <c r="D27" s="59">
        <v>0</v>
      </c>
      <c r="E27" s="57">
        <v>2</v>
      </c>
      <c r="F27" s="58"/>
      <c r="G27" s="65">
        <v>0</v>
      </c>
      <c r="H27" s="57">
        <v>0</v>
      </c>
      <c r="I27" s="58">
        <v>0</v>
      </c>
      <c r="J27" s="59">
        <v>1</v>
      </c>
      <c r="M27" s="41">
        <v>18</v>
      </c>
      <c r="N27" s="57">
        <v>2</v>
      </c>
      <c r="O27" s="58">
        <v>2</v>
      </c>
      <c r="P27" s="58"/>
      <c r="Q27" s="59">
        <v>1</v>
      </c>
      <c r="R27" s="57">
        <v>1</v>
      </c>
    </row>
    <row r="28" spans="1:18" x14ac:dyDescent="0.3">
      <c r="A28" s="41">
        <v>19</v>
      </c>
      <c r="B28" s="65">
        <v>0</v>
      </c>
      <c r="C28" s="58">
        <v>0</v>
      </c>
      <c r="D28" s="59">
        <v>0</v>
      </c>
      <c r="E28" s="57">
        <v>1</v>
      </c>
      <c r="F28" s="58"/>
      <c r="G28" s="65">
        <v>0</v>
      </c>
      <c r="H28" s="57">
        <v>1</v>
      </c>
      <c r="I28" s="58">
        <v>1</v>
      </c>
      <c r="J28" s="59">
        <v>2</v>
      </c>
      <c r="M28" s="41">
        <v>19</v>
      </c>
      <c r="N28" s="57">
        <v>1</v>
      </c>
      <c r="O28" s="58">
        <v>2</v>
      </c>
      <c r="P28" s="58"/>
      <c r="Q28" s="59">
        <v>2</v>
      </c>
      <c r="R28" s="57">
        <v>4</v>
      </c>
    </row>
    <row r="29" spans="1:18" x14ac:dyDescent="0.3">
      <c r="A29" s="41">
        <v>20</v>
      </c>
      <c r="B29" s="65">
        <v>0</v>
      </c>
      <c r="C29" s="58">
        <v>1</v>
      </c>
      <c r="D29" s="59">
        <v>3</v>
      </c>
      <c r="E29" s="57">
        <v>4</v>
      </c>
      <c r="F29" s="58"/>
      <c r="G29" s="65">
        <v>0</v>
      </c>
      <c r="H29" s="57">
        <v>1</v>
      </c>
      <c r="I29" s="58">
        <v>2</v>
      </c>
      <c r="J29" s="59">
        <v>2</v>
      </c>
      <c r="M29" s="41">
        <v>20</v>
      </c>
      <c r="N29" s="57">
        <v>4</v>
      </c>
      <c r="O29" s="58">
        <v>4</v>
      </c>
      <c r="P29" s="58"/>
      <c r="Q29" s="59">
        <v>2</v>
      </c>
      <c r="R29" s="57">
        <v>2</v>
      </c>
    </row>
    <row r="30" spans="1:18" x14ac:dyDescent="0.3">
      <c r="A30" s="41">
        <v>21</v>
      </c>
      <c r="B30" s="65">
        <v>0</v>
      </c>
      <c r="C30" s="58">
        <v>1</v>
      </c>
      <c r="D30" s="59">
        <v>0</v>
      </c>
      <c r="E30" s="57">
        <v>1</v>
      </c>
      <c r="F30" s="58"/>
      <c r="G30" s="65">
        <v>0</v>
      </c>
      <c r="H30" s="57">
        <v>1</v>
      </c>
      <c r="I30" s="58">
        <v>1</v>
      </c>
      <c r="J30" s="59">
        <v>1</v>
      </c>
      <c r="M30" s="41">
        <v>21</v>
      </c>
      <c r="N30" s="57">
        <v>1</v>
      </c>
      <c r="O30" s="58">
        <v>1</v>
      </c>
      <c r="P30" s="58"/>
      <c r="Q30" s="59">
        <v>1</v>
      </c>
      <c r="R30" s="57">
        <v>2</v>
      </c>
    </row>
    <row r="31" spans="1:18" x14ac:dyDescent="0.3">
      <c r="A31" s="41">
        <v>22</v>
      </c>
      <c r="B31" s="65">
        <v>0</v>
      </c>
      <c r="C31" s="58">
        <v>0</v>
      </c>
      <c r="D31" s="59">
        <v>2</v>
      </c>
      <c r="E31" s="57">
        <v>3</v>
      </c>
      <c r="F31" s="58"/>
      <c r="G31" s="65">
        <v>0</v>
      </c>
      <c r="H31" s="57">
        <v>0</v>
      </c>
      <c r="I31" s="58">
        <v>1</v>
      </c>
      <c r="J31" s="59">
        <v>1</v>
      </c>
      <c r="M31" s="41">
        <v>22</v>
      </c>
      <c r="N31" s="57">
        <v>3</v>
      </c>
      <c r="O31" s="58">
        <v>6</v>
      </c>
      <c r="P31" s="58"/>
      <c r="Q31" s="59">
        <v>1</v>
      </c>
      <c r="R31" s="57">
        <v>2</v>
      </c>
    </row>
    <row r="32" spans="1:18" x14ac:dyDescent="0.3">
      <c r="A32" s="41">
        <v>23</v>
      </c>
      <c r="B32" s="65">
        <v>0</v>
      </c>
      <c r="C32" s="58">
        <v>1</v>
      </c>
      <c r="D32" s="59">
        <v>3</v>
      </c>
      <c r="E32" s="57">
        <v>5</v>
      </c>
      <c r="F32" s="58"/>
      <c r="G32" s="65">
        <v>0</v>
      </c>
      <c r="H32" s="57">
        <v>1</v>
      </c>
      <c r="I32" s="58">
        <v>3</v>
      </c>
      <c r="J32" s="59">
        <v>4</v>
      </c>
      <c r="M32" s="41">
        <v>23</v>
      </c>
      <c r="N32" s="57">
        <v>5</v>
      </c>
      <c r="O32" s="58">
        <v>5</v>
      </c>
      <c r="P32" s="58"/>
      <c r="Q32" s="59">
        <v>4</v>
      </c>
      <c r="R32" s="57">
        <v>5</v>
      </c>
    </row>
    <row r="33" spans="1:18" x14ac:dyDescent="0.3">
      <c r="A33" s="41">
        <v>24</v>
      </c>
      <c r="B33" s="65">
        <v>0</v>
      </c>
      <c r="C33" s="58">
        <v>2</v>
      </c>
      <c r="D33" s="59">
        <v>5</v>
      </c>
      <c r="E33" s="57">
        <v>6</v>
      </c>
      <c r="F33" s="58"/>
      <c r="G33" s="65">
        <v>0</v>
      </c>
      <c r="H33" s="57">
        <v>2</v>
      </c>
      <c r="I33" s="58">
        <v>4</v>
      </c>
      <c r="J33" s="59">
        <v>5</v>
      </c>
      <c r="M33" s="41">
        <v>24</v>
      </c>
      <c r="N33" s="57">
        <v>6</v>
      </c>
      <c r="O33" s="58">
        <v>6</v>
      </c>
      <c r="P33" s="58"/>
      <c r="Q33" s="59">
        <v>5</v>
      </c>
      <c r="R33" s="57">
        <v>6</v>
      </c>
    </row>
    <row r="34" spans="1:18" ht="18" thickBot="1" x14ac:dyDescent="0.35">
      <c r="A34" s="41">
        <v>25</v>
      </c>
      <c r="B34" s="65">
        <v>0</v>
      </c>
      <c r="C34" s="58">
        <v>1</v>
      </c>
      <c r="D34" s="59">
        <v>1</v>
      </c>
      <c r="E34" s="57">
        <v>6</v>
      </c>
      <c r="F34" s="58"/>
      <c r="G34" s="65">
        <v>0</v>
      </c>
      <c r="H34" s="57">
        <v>2</v>
      </c>
      <c r="I34" s="58">
        <v>2</v>
      </c>
      <c r="J34" s="59">
        <v>2</v>
      </c>
      <c r="M34" s="41">
        <v>25</v>
      </c>
      <c r="N34" s="57">
        <v>6</v>
      </c>
      <c r="O34" s="58">
        <v>6</v>
      </c>
      <c r="P34" s="58"/>
      <c r="Q34" s="59">
        <v>2</v>
      </c>
      <c r="R34" s="57">
        <v>2</v>
      </c>
    </row>
    <row r="35" spans="1:18" x14ac:dyDescent="0.3">
      <c r="B35" s="19">
        <f>AVERAGE(B10:B34)</f>
        <v>0</v>
      </c>
      <c r="C35" s="20">
        <f>AVERAGE(C10:C34)</f>
        <v>0.8</v>
      </c>
      <c r="D35" s="75">
        <f>AVERAGE(D10:D34)</f>
        <v>2.2799999999999998</v>
      </c>
      <c r="E35" s="19">
        <f>AVERAGE(E10:E34)</f>
        <v>3.92</v>
      </c>
      <c r="F35" s="78"/>
      <c r="G35" s="75">
        <f>AVERAGE(G10:G34)</f>
        <v>0</v>
      </c>
      <c r="H35" s="19">
        <f>AVERAGE(H10:H34)</f>
        <v>0.72</v>
      </c>
      <c r="I35" s="20">
        <f>AVERAGE(I10:I34)</f>
        <v>1.36</v>
      </c>
      <c r="J35" s="75">
        <f>AVERAGE(J10:J34)</f>
        <v>2.04</v>
      </c>
      <c r="N35" s="19">
        <f>AVERAGE(N10:N34)</f>
        <v>3.92</v>
      </c>
      <c r="O35" s="20">
        <f>AVERAGE(O10:O34)</f>
        <v>4.84</v>
      </c>
      <c r="P35" s="78"/>
      <c r="Q35" s="75">
        <f>AVERAGE(Q10:Q34)</f>
        <v>2.04</v>
      </c>
      <c r="R35" s="19">
        <f>AVERAGE(R10:R34)</f>
        <v>2.52</v>
      </c>
    </row>
    <row r="36" spans="1:18" ht="18" thickBot="1" x14ac:dyDescent="0.35">
      <c r="B36" s="13">
        <f>STDEV(B10:B34)</f>
        <v>0</v>
      </c>
      <c r="C36" s="14">
        <f>STDEV(C10:C34)</f>
        <v>0.81649658092772603</v>
      </c>
      <c r="D36" s="76">
        <f>STDEV(D10:D34)</f>
        <v>1.6960738977611403</v>
      </c>
      <c r="E36" s="13">
        <f>STDEV(E10:E34)</f>
        <v>1.8009256878986797</v>
      </c>
      <c r="F36" s="79"/>
      <c r="G36" s="76">
        <f>STDEV(G10:G34)</f>
        <v>0</v>
      </c>
      <c r="H36" s="13">
        <f>STDEV(H10:H34)</f>
        <v>0.79162280580252775</v>
      </c>
      <c r="I36" s="14">
        <f>STDEV(I10:I34)</f>
        <v>1.4966629547095764</v>
      </c>
      <c r="J36" s="76">
        <f>STDEV(J10:J34)</f>
        <v>1.6950909513454826</v>
      </c>
      <c r="N36" s="13">
        <f>STDEV(N10:N34)</f>
        <v>1.8009256878986797</v>
      </c>
      <c r="O36" s="14">
        <f>STDEV(O10:O34)</f>
        <v>1.8636880997992487</v>
      </c>
      <c r="P36" s="79"/>
      <c r="Q36" s="76">
        <f>STDEV(Q10:Q34)</f>
        <v>1.6950909513454826</v>
      </c>
      <c r="R36" s="13">
        <f>STDEV(R10:R34)</f>
        <v>1.9815818596935801</v>
      </c>
    </row>
    <row r="37" spans="1:18" ht="18" thickBot="1" x14ac:dyDescent="0.35">
      <c r="B37" s="17"/>
      <c r="C37" s="17"/>
      <c r="D37" s="17"/>
      <c r="E37" s="17"/>
      <c r="F37" s="17"/>
      <c r="G37" s="17"/>
      <c r="H37" s="17"/>
      <c r="I37" s="17"/>
      <c r="J37" s="17"/>
      <c r="N37" s="17"/>
      <c r="O37" s="17"/>
      <c r="P37" s="17"/>
      <c r="Q37" s="17"/>
      <c r="R37" s="17"/>
    </row>
    <row r="38" spans="1:18" x14ac:dyDescent="0.3">
      <c r="B38" s="19">
        <f>MIN(B10:B34)</f>
        <v>0</v>
      </c>
      <c r="C38" s="20">
        <f>MIN(C10:C34)</f>
        <v>0</v>
      </c>
      <c r="D38" s="75">
        <f>MIN(D10:D34)</f>
        <v>0</v>
      </c>
      <c r="E38" s="19">
        <f>MIN(E10:E34)</f>
        <v>1</v>
      </c>
      <c r="F38" s="78"/>
      <c r="G38" s="75">
        <f>MIN(G10:G34)</f>
        <v>0</v>
      </c>
      <c r="H38" s="19">
        <f>MIN(H10:H34)</f>
        <v>0</v>
      </c>
      <c r="I38" s="20">
        <f>MIN(I10:I34)</f>
        <v>0</v>
      </c>
      <c r="J38" s="75">
        <f>MIN(J10:J34)</f>
        <v>0</v>
      </c>
      <c r="N38" s="19">
        <f>MIN(N10:N34)</f>
        <v>1</v>
      </c>
      <c r="O38" s="20">
        <f>MIN(O10:O34)</f>
        <v>1</v>
      </c>
      <c r="P38" s="78"/>
      <c r="Q38" s="75">
        <f>MIN(Q10:Q34)</f>
        <v>0</v>
      </c>
      <c r="R38" s="19">
        <f>MIN(R10:R34)</f>
        <v>0</v>
      </c>
    </row>
    <row r="39" spans="1:18" x14ac:dyDescent="0.3">
      <c r="B39" s="23">
        <f>MEDIAN(B10:B34)</f>
        <v>0</v>
      </c>
      <c r="C39" s="24">
        <f>MEDIAN(C10:C34)</f>
        <v>1</v>
      </c>
      <c r="D39" s="77">
        <f>MEDIAN(D10:D34)</f>
        <v>2</v>
      </c>
      <c r="E39" s="23">
        <f>MEDIAN(E10:E34)</f>
        <v>4</v>
      </c>
      <c r="F39" s="80"/>
      <c r="G39" s="77">
        <f>MEDIAN(G10:G34)</f>
        <v>0</v>
      </c>
      <c r="H39" s="23">
        <f>MEDIAN(H10:H34)</f>
        <v>1</v>
      </c>
      <c r="I39" s="24">
        <f>MEDIAN(I10:I34)</f>
        <v>1</v>
      </c>
      <c r="J39" s="77">
        <f>MEDIAN(J10:J34)</f>
        <v>2</v>
      </c>
      <c r="N39" s="23">
        <f>MEDIAN(N10:N34)</f>
        <v>4</v>
      </c>
      <c r="O39" s="24">
        <f>MEDIAN(O10:O34)</f>
        <v>6</v>
      </c>
      <c r="P39" s="80"/>
      <c r="Q39" s="77">
        <f>MEDIAN(Q10:Q34)</f>
        <v>2</v>
      </c>
      <c r="R39" s="23">
        <f>MEDIAN(R10:R34)</f>
        <v>2</v>
      </c>
    </row>
    <row r="40" spans="1:18" ht="18" thickBot="1" x14ac:dyDescent="0.35">
      <c r="B40" s="13">
        <f>MAX(B10:B34)</f>
        <v>0</v>
      </c>
      <c r="C40" s="14">
        <f>MAX(C10:C34)</f>
        <v>2</v>
      </c>
      <c r="D40" s="76">
        <f>MAX(D10:D34)</f>
        <v>5</v>
      </c>
      <c r="E40" s="13">
        <f>MAX(E10:E34)</f>
        <v>7</v>
      </c>
      <c r="F40" s="79"/>
      <c r="G40" s="76">
        <f>MAX(G10:G34)</f>
        <v>0</v>
      </c>
      <c r="H40" s="13">
        <f>MAX(H10:H34)</f>
        <v>2</v>
      </c>
      <c r="I40" s="14">
        <f>MAX(I10:I34)</f>
        <v>5</v>
      </c>
      <c r="J40" s="76">
        <f>MAX(J10:J34)</f>
        <v>6</v>
      </c>
      <c r="N40" s="13">
        <f>MAX(N10:N34)</f>
        <v>7</v>
      </c>
      <c r="O40" s="14">
        <f>MAX(O10:O34)</f>
        <v>7</v>
      </c>
      <c r="P40" s="79"/>
      <c r="Q40" s="76">
        <f>MAX(Q10:Q34)</f>
        <v>6</v>
      </c>
      <c r="R40" s="13">
        <f>MAX(R10:R34)</f>
        <v>6</v>
      </c>
    </row>
  </sheetData>
  <sortState xmlns:xlrd2="http://schemas.microsoft.com/office/spreadsheetml/2017/richdata2" columnSort="1" ref="B1:J40">
    <sortCondition ref="B9:J9"/>
    <sortCondition ref="B8:J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F9B210918E78459E58DB44C8A40EE9" ma:contentTypeVersion="12" ma:contentTypeDescription="Create a new document." ma:contentTypeScope="" ma:versionID="08f27d9edbe7f874cd1f7ad3255a62f6">
  <xsd:schema xmlns:xsd="http://www.w3.org/2001/XMLSchema" xmlns:xs="http://www.w3.org/2001/XMLSchema" xmlns:p="http://schemas.microsoft.com/office/2006/metadata/properties" xmlns:ns2="6ee332f3-ef18-4c52-855a-176d5fa59a93" xmlns:ns3="0af8e574-d3b5-4446-922c-4817d859f109" targetNamespace="http://schemas.microsoft.com/office/2006/metadata/properties" ma:root="true" ma:fieldsID="cb2ea55b518016dabf6fd53b1fafea6a" ns2:_="" ns3:_="">
    <xsd:import namespace="6ee332f3-ef18-4c52-855a-176d5fa59a93"/>
    <xsd:import namespace="0af8e574-d3b5-4446-922c-4817d859f1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e332f3-ef18-4c52-855a-176d5fa59a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8e574-d3b5-4446-922c-4817d859f10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839558-4818-46EB-88F7-5CA8DCEE2EB3}">
  <ds:schemaRefs>
    <ds:schemaRef ds:uri="6ee332f3-ef18-4c52-855a-176d5fa59a93"/>
    <ds:schemaRef ds:uri="0af8e574-d3b5-4446-922c-4817d859f109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BDC0349-AD36-42A8-9369-73BFD52CA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2DCE9F6-30B9-4ED6-BCE0-E6009352BC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e332f3-ef18-4c52-855a-176d5fa59a93"/>
    <ds:schemaRef ds:uri="0af8e574-d3b5-4446-922c-4817d859f1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Rand V1</vt:lpstr>
      <vt:lpstr>Baseline</vt:lpstr>
      <vt:lpstr>Tape 3</vt:lpstr>
      <vt:lpstr>Tape 5</vt:lpstr>
      <vt:lpstr>Tape 6</vt:lpstr>
      <vt:lpstr>Tape 6 Post</vt:lpstr>
      <vt:lpstr>OA</vt:lpstr>
      <vt:lpstr>Template</vt:lpstr>
      <vt:lpstr>Chart Progression</vt:lpstr>
      <vt:lpstr>Chart Adapt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Grove</dc:creator>
  <cp:lastModifiedBy>Meghan</cp:lastModifiedBy>
  <cp:lastPrinted>2021-02-17T19:03:06Z</cp:lastPrinted>
  <dcterms:created xsi:type="dcterms:W3CDTF">2021-01-22T13:44:58Z</dcterms:created>
  <dcterms:modified xsi:type="dcterms:W3CDTF">2021-03-08T18:58:49Z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0x010100A1F9B210918E78459E58DB44C8A40EE9</vt:lpwstr>
  </property>
</Properties>
</file>