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52" windowHeight="11325" firstSheet="15" activeTab="3"/>
  </bookViews>
  <sheets>
    <sheet name="原始数据" sheetId="1" r:id="rId1"/>
    <sheet name="1.19 按FGFs分开" sheetId="5" r:id="rId2"/>
    <sheet name="1.19 FGFR4" sheetId="6" r:id="rId3"/>
    <sheet name="肝脏" sheetId="19" r:id="rId4"/>
    <sheet name="肠道" sheetId="25" r:id="rId5"/>
  </sheets>
  <definedNames>
    <definedName name="_xlnm._FilterDatabase" localSheetId="3" hidden="1">肝脏!$B$1:$B$62</definedName>
    <definedName name="_xlnm._FilterDatabase" localSheetId="0" hidden="1">原始数据!$B$1:$B$470</definedName>
    <definedName name="_xlnm._FilterDatabase" localSheetId="1" hidden="1">'1.19 按FGFs分开'!$H$1:$H$275</definedName>
    <definedName name="_xlnm._FilterDatabase" localSheetId="2" hidden="1">'1.19 FGFR4'!$K$1:$K$26</definedName>
  </definedNames>
  <calcPr calcId="144525"/>
</workbook>
</file>

<file path=xl/sharedStrings.xml><?xml version="1.0" encoding="utf-8"?>
<sst xmlns="http://schemas.openxmlformats.org/spreadsheetml/2006/main" count="1176" uniqueCount="94">
  <si>
    <r>
      <rPr>
        <b/>
        <sz val="12"/>
        <color theme="1"/>
        <rFont val="宋体"/>
        <charset val="134"/>
      </rPr>
      <t>组别</t>
    </r>
  </si>
  <si>
    <t>ΔCт</t>
  </si>
  <si>
    <t>2^-ΔCт</t>
  </si>
  <si>
    <r>
      <rPr>
        <b/>
        <sz val="12"/>
        <color theme="1"/>
        <rFont val="宋体"/>
        <charset val="134"/>
      </rPr>
      <t>目标</t>
    </r>
    <r>
      <rPr>
        <b/>
        <sz val="12"/>
        <color theme="1"/>
        <rFont val="Arial"/>
        <charset val="134"/>
      </rPr>
      <t>RNA</t>
    </r>
  </si>
  <si>
    <r>
      <rPr>
        <b/>
        <sz val="12"/>
        <color theme="1"/>
        <rFont val="宋体"/>
        <charset val="134"/>
      </rPr>
      <t>复孔</t>
    </r>
    <r>
      <rPr>
        <b/>
        <sz val="12"/>
        <color theme="1"/>
        <rFont val="Arial"/>
        <charset val="134"/>
      </rPr>
      <t>1</t>
    </r>
  </si>
  <si>
    <r>
      <rPr>
        <b/>
        <sz val="12"/>
        <color theme="1"/>
        <rFont val="宋体"/>
        <charset val="134"/>
      </rPr>
      <t>复孔</t>
    </r>
    <r>
      <rPr>
        <b/>
        <sz val="12"/>
        <color theme="1"/>
        <rFont val="Arial"/>
        <charset val="134"/>
      </rPr>
      <t>2</t>
    </r>
  </si>
  <si>
    <r>
      <rPr>
        <b/>
        <sz val="12"/>
        <color theme="1"/>
        <rFont val="宋体"/>
        <charset val="134"/>
      </rPr>
      <t>复孔</t>
    </r>
    <r>
      <rPr>
        <b/>
        <sz val="12"/>
        <color theme="1"/>
        <rFont val="Arial"/>
        <charset val="134"/>
      </rPr>
      <t>3</t>
    </r>
  </si>
  <si>
    <r>
      <rPr>
        <b/>
        <sz val="12"/>
        <color theme="1"/>
        <rFont val="宋体"/>
        <charset val="134"/>
      </rPr>
      <t>复孔</t>
    </r>
    <r>
      <rPr>
        <b/>
        <sz val="12"/>
        <color theme="1"/>
        <rFont val="Arial"/>
        <charset val="134"/>
      </rPr>
      <t>4</t>
    </r>
  </si>
  <si>
    <r>
      <rPr>
        <b/>
        <sz val="12"/>
        <color theme="1"/>
        <rFont val="宋体"/>
        <charset val="134"/>
      </rPr>
      <t>均值</t>
    </r>
  </si>
  <si>
    <r>
      <rPr>
        <b/>
        <sz val="12"/>
        <color theme="1"/>
        <rFont val="宋体"/>
        <charset val="134"/>
      </rPr>
      <t>减去各自内参</t>
    </r>
  </si>
  <si>
    <r>
      <rPr>
        <b/>
        <sz val="12"/>
        <color theme="1"/>
        <rFont val="Arial"/>
        <charset val="134"/>
      </rPr>
      <t>C</t>
    </r>
    <r>
      <rPr>
        <b/>
        <sz val="12"/>
        <color theme="1"/>
        <rFont val="宋体"/>
        <charset val="134"/>
      </rPr>
      <t>组指标均值</t>
    </r>
  </si>
  <si>
    <r>
      <rPr>
        <b/>
        <sz val="12"/>
        <color theme="1"/>
        <rFont val="宋体"/>
        <charset val="134"/>
      </rPr>
      <t>减去</t>
    </r>
    <r>
      <rPr>
        <b/>
        <sz val="12"/>
        <color theme="1"/>
        <rFont val="Arial"/>
        <charset val="134"/>
      </rPr>
      <t>C</t>
    </r>
    <r>
      <rPr>
        <b/>
        <sz val="12"/>
        <color theme="1"/>
        <rFont val="宋体"/>
        <charset val="134"/>
      </rPr>
      <t>组均值</t>
    </r>
  </si>
  <si>
    <r>
      <rPr>
        <b/>
        <sz val="12"/>
        <color theme="1"/>
        <rFont val="Arial"/>
        <charset val="134"/>
      </rPr>
      <t>2^(-</t>
    </r>
    <r>
      <rPr>
        <b/>
        <sz val="12"/>
        <color theme="1"/>
        <rFont val="宋体"/>
        <charset val="134"/>
      </rPr>
      <t>前一列</t>
    </r>
    <r>
      <rPr>
        <b/>
        <sz val="12"/>
        <color theme="1"/>
        <rFont val="Arial"/>
        <charset val="134"/>
      </rPr>
      <t>)</t>
    </r>
  </si>
  <si>
    <r>
      <rPr>
        <sz val="11"/>
        <color theme="1"/>
        <rFont val="Arial"/>
        <charset val="134"/>
      </rPr>
      <t xml:space="preserve">2020.11.03 </t>
    </r>
    <r>
      <rPr>
        <sz val="11"/>
        <color theme="1"/>
        <rFont val="宋体"/>
        <charset val="134"/>
      </rPr>
      <t>旧</t>
    </r>
    <r>
      <rPr>
        <sz val="11"/>
        <color theme="1"/>
        <rFont val="Arial"/>
        <charset val="134"/>
      </rPr>
      <t>s100</t>
    </r>
    <r>
      <rPr>
        <sz val="11"/>
        <color theme="1"/>
        <rFont val="宋体"/>
        <charset val="134"/>
      </rPr>
      <t>样本</t>
    </r>
  </si>
  <si>
    <t>C1</t>
  </si>
  <si>
    <r>
      <rPr>
        <sz val="11"/>
        <color theme="1"/>
        <rFont val="宋体"/>
        <charset val="134"/>
      </rPr>
      <t>内参</t>
    </r>
  </si>
  <si>
    <t>FGF1</t>
  </si>
  <si>
    <t>FGF2</t>
  </si>
  <si>
    <t>FGF5</t>
  </si>
  <si>
    <t>FGF6</t>
  </si>
  <si>
    <t>FGF7</t>
  </si>
  <si>
    <t>C2</t>
  </si>
  <si>
    <t xml:space="preserve"> </t>
  </si>
  <si>
    <t>M1</t>
  </si>
  <si>
    <t>M2</t>
  </si>
  <si>
    <r>
      <rPr>
        <sz val="11"/>
        <color theme="1"/>
        <rFont val="Arial"/>
        <charset val="134"/>
      </rPr>
      <t>2020.12.21 zlj</t>
    </r>
    <r>
      <rPr>
        <sz val="11"/>
        <color theme="1"/>
        <rFont val="宋体"/>
        <charset val="134"/>
      </rPr>
      <t>样本</t>
    </r>
  </si>
  <si>
    <t>C5</t>
  </si>
  <si>
    <r>
      <rPr>
        <sz val="11"/>
        <color theme="1"/>
        <rFont val="宋体"/>
        <charset val="134"/>
      </rPr>
      <t>内参</t>
    </r>
    <r>
      <rPr>
        <sz val="11"/>
        <color theme="1"/>
        <rFont val="Arial"/>
        <charset val="134"/>
      </rPr>
      <t>2</t>
    </r>
  </si>
  <si>
    <t>FGF4</t>
  </si>
  <si>
    <t>IL-1B</t>
  </si>
  <si>
    <t>TNF-a</t>
  </si>
  <si>
    <t>C7</t>
  </si>
  <si>
    <t>M4</t>
  </si>
  <si>
    <t>M5</t>
  </si>
  <si>
    <t>FGF15</t>
  </si>
  <si>
    <t>a-sma</t>
  </si>
  <si>
    <r>
      <rPr>
        <sz val="11"/>
        <color theme="1"/>
        <rFont val="Arial"/>
        <charset val="134"/>
      </rPr>
      <t xml:space="preserve">2020.12.21 </t>
    </r>
    <r>
      <rPr>
        <sz val="11"/>
        <color theme="1"/>
        <rFont val="宋体"/>
        <charset val="134"/>
      </rPr>
      <t>祝祝样本（我的</t>
    </r>
    <r>
      <rPr>
        <sz val="11"/>
        <color theme="1"/>
        <rFont val="Arial"/>
        <charset val="134"/>
      </rPr>
      <t>c1\c2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</si>
  <si>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Arial"/>
        <charset val="134"/>
      </rPr>
      <t>2020.12.26 24h\48h CONA</t>
    </r>
    <r>
      <rPr>
        <sz val="11"/>
        <color theme="1"/>
        <rFont val="宋体"/>
        <charset val="134"/>
      </rPr>
      <t>样本（浓度</t>
    </r>
    <r>
      <rPr>
        <sz val="11"/>
        <color theme="1"/>
        <rFont val="Arial"/>
        <charset val="134"/>
      </rPr>
      <t>25mg/ml</t>
    </r>
    <r>
      <rPr>
        <sz val="11"/>
        <color theme="1"/>
        <rFont val="宋体"/>
        <charset val="134"/>
      </rPr>
      <t>）</t>
    </r>
  </si>
  <si>
    <t>C3</t>
  </si>
  <si>
    <t>M3</t>
  </si>
  <si>
    <r>
      <rPr>
        <sz val="11"/>
        <color theme="1"/>
        <rFont val="Arial"/>
        <charset val="134"/>
      </rPr>
      <t>2021.01.25 CONA</t>
    </r>
    <r>
      <rPr>
        <sz val="11"/>
        <color theme="1"/>
        <rFont val="宋体"/>
        <charset val="134"/>
      </rPr>
      <t>样本（浓度</t>
    </r>
    <r>
      <rPr>
        <sz val="11"/>
        <color theme="1"/>
        <rFont val="Arial"/>
        <charset val="134"/>
      </rPr>
      <t>25mg/ml</t>
    </r>
    <r>
      <rPr>
        <sz val="11"/>
        <color theme="1"/>
        <rFont val="宋体"/>
        <charset val="134"/>
      </rPr>
      <t>）</t>
    </r>
  </si>
  <si>
    <t>IL-6B</t>
  </si>
  <si>
    <t>FGF20</t>
  </si>
  <si>
    <t>FGF21</t>
  </si>
  <si>
    <r>
      <rPr>
        <sz val="11"/>
        <color theme="1"/>
        <rFont val="Arial"/>
        <charset val="134"/>
      </rPr>
      <t>2021.01.26 CONA</t>
    </r>
    <r>
      <rPr>
        <sz val="11"/>
        <color theme="1"/>
        <rFont val="宋体"/>
        <charset val="134"/>
      </rPr>
      <t>样本（浓度</t>
    </r>
    <r>
      <rPr>
        <sz val="11"/>
        <color theme="1"/>
        <rFont val="Arial"/>
        <charset val="134"/>
      </rPr>
      <t>25mg/ml</t>
    </r>
    <r>
      <rPr>
        <sz val="11"/>
        <color theme="1"/>
        <rFont val="宋体"/>
        <charset val="134"/>
      </rPr>
      <t>）</t>
    </r>
  </si>
  <si>
    <t>FGFR4</t>
  </si>
  <si>
    <r>
      <rPr>
        <sz val="11"/>
        <color theme="1"/>
        <rFont val="Arial"/>
        <charset val="134"/>
      </rPr>
      <t>2021.01.26 zlj c</t>
    </r>
    <r>
      <rPr>
        <sz val="11"/>
        <color theme="1"/>
        <rFont val="宋体"/>
        <charset val="134"/>
      </rPr>
      <t>组</t>
    </r>
    <r>
      <rPr>
        <sz val="11"/>
        <color theme="1"/>
        <rFont val="Arial"/>
        <charset val="134"/>
      </rPr>
      <t xml:space="preserve"> </t>
    </r>
  </si>
  <si>
    <t>C4</t>
  </si>
  <si>
    <r>
      <rPr>
        <sz val="10"/>
        <rFont val="宋体"/>
        <charset val="0"/>
      </rPr>
      <t>内参</t>
    </r>
  </si>
  <si>
    <t>fgf1</t>
  </si>
  <si>
    <t>fgf2</t>
  </si>
  <si>
    <t>fgf4</t>
  </si>
  <si>
    <t>fgf7</t>
  </si>
  <si>
    <t>fgf9</t>
  </si>
  <si>
    <t>fgf10</t>
  </si>
  <si>
    <t>fgf15</t>
  </si>
  <si>
    <t>fgf16</t>
  </si>
  <si>
    <t>fgf18</t>
  </si>
  <si>
    <t>fgf21</t>
  </si>
  <si>
    <t>fgf23</t>
  </si>
  <si>
    <t>C6</t>
  </si>
  <si>
    <r>
      <rPr>
        <sz val="11"/>
        <color theme="1"/>
        <rFont val="宋体"/>
        <charset val="134"/>
      </rPr>
      <t>外包（</t>
    </r>
    <r>
      <rPr>
        <sz val="11"/>
        <color theme="1"/>
        <rFont val="Arial"/>
        <charset val="134"/>
      </rPr>
      <t>S100</t>
    </r>
    <r>
      <rPr>
        <sz val="11"/>
        <color theme="1"/>
        <rFont val="宋体"/>
        <charset val="134"/>
      </rPr>
      <t>样本）</t>
    </r>
  </si>
  <si>
    <t>c3</t>
  </si>
  <si>
    <t>c4</t>
  </si>
  <si>
    <t>m1</t>
  </si>
  <si>
    <t>m3</t>
  </si>
  <si>
    <t>m4</t>
  </si>
  <si>
    <t>m7</t>
  </si>
  <si>
    <t>FGF10</t>
  </si>
  <si>
    <r>
      <rPr>
        <sz val="11"/>
        <color theme="1"/>
        <rFont val="Arial"/>
        <charset val="134"/>
      </rPr>
      <t>2021.01.27 CONA</t>
    </r>
    <r>
      <rPr>
        <sz val="11"/>
        <color theme="1"/>
        <rFont val="宋体"/>
        <charset val="134"/>
      </rPr>
      <t>样本（浓度</t>
    </r>
    <r>
      <rPr>
        <sz val="11"/>
        <color theme="1"/>
        <rFont val="Arial"/>
        <charset val="134"/>
      </rPr>
      <t>25mg/ml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</si>
  <si>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Arial"/>
        <charset val="134"/>
      </rPr>
      <t>2021.01.30 CONA</t>
    </r>
    <r>
      <rPr>
        <sz val="11"/>
        <color theme="1"/>
        <rFont val="宋体"/>
        <charset val="134"/>
      </rPr>
      <t>样本（浓度</t>
    </r>
    <r>
      <rPr>
        <sz val="11"/>
        <color theme="1"/>
        <rFont val="Arial"/>
        <charset val="134"/>
      </rPr>
      <t>25mg/ml</t>
    </r>
    <r>
      <rPr>
        <sz val="11"/>
        <color theme="1"/>
        <rFont val="宋体"/>
        <charset val="134"/>
      </rPr>
      <t>）</t>
    </r>
  </si>
  <si>
    <t>b-actin</t>
  </si>
  <si>
    <t>FGF16</t>
  </si>
  <si>
    <t>FGF18</t>
  </si>
  <si>
    <t>FGF9</t>
  </si>
  <si>
    <t>FGF23</t>
  </si>
  <si>
    <t>fgf6</t>
  </si>
  <si>
    <t>T1</t>
  </si>
  <si>
    <t>T2</t>
  </si>
  <si>
    <t>T3</t>
  </si>
  <si>
    <t>T4</t>
  </si>
  <si>
    <t>c1</t>
  </si>
  <si>
    <t>c2</t>
  </si>
  <si>
    <t>c5</t>
  </si>
  <si>
    <t>c6</t>
  </si>
  <si>
    <t>m2</t>
  </si>
  <si>
    <t>m5</t>
  </si>
  <si>
    <t>m6</t>
  </si>
  <si>
    <t>ACTB</t>
  </si>
  <si>
    <t>CSF2RB</t>
  </si>
  <si>
    <t>FUT2</t>
  </si>
  <si>
    <t>HSD17B14</t>
  </si>
  <si>
    <t>MARK3</t>
  </si>
  <si>
    <t>M6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</si>
</sst>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000000_ "/>
    <numFmt numFmtId="178" formatCode="0.0"/>
  </numFmts>
  <fonts count="45">
    <font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0"/>
    </font>
    <font>
      <sz val="10"/>
      <color rgb="FFFF0000"/>
      <name val="Arial"/>
      <charset val="0"/>
    </font>
    <font>
      <sz val="11"/>
      <name val="Arial"/>
      <charset val="134"/>
    </font>
    <font>
      <b/>
      <sz val="12"/>
      <name val="Arial"/>
      <charset val="0"/>
    </font>
    <font>
      <b/>
      <sz val="12"/>
      <color rgb="FF7030A0"/>
      <name val="宋体"/>
      <charset val="0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2"/>
      <color theme="1"/>
      <name val="Arial"/>
      <charset val="134"/>
    </font>
    <font>
      <sz val="11"/>
      <name val="Arial"/>
      <charset val="0"/>
    </font>
    <font>
      <sz val="11"/>
      <name val="宋体"/>
      <charset val="134"/>
      <scheme val="minor"/>
    </font>
    <font>
      <b/>
      <sz val="14"/>
      <color rgb="FFFFFF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Arial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0"/>
    </font>
    <font>
      <sz val="11"/>
      <name val="宋体"/>
      <charset val="134"/>
    </font>
    <font>
      <sz val="10"/>
      <color theme="1"/>
      <name val="Arial"/>
      <charset val="134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.25"/>
      <name val="Microsoft Sans Serif"/>
      <charset val="134"/>
    </font>
    <font>
      <b/>
      <sz val="12"/>
      <color theme="1"/>
      <name val="宋体"/>
      <charset val="134"/>
    </font>
    <font>
      <sz val="10"/>
      <name val="宋体"/>
      <charset val="0"/>
    </font>
  </fonts>
  <fills count="4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D8FC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C4FD"/>
        <bgColor indexed="64"/>
      </patternFill>
    </fill>
    <fill>
      <patternFill patternType="solid">
        <fgColor rgb="FFF6F5C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5" borderId="9" applyNumberFormat="0" applyAlignment="0" applyProtection="0">
      <alignment vertical="center"/>
    </xf>
    <xf numFmtId="0" fontId="32" fillId="16" borderId="10" applyNumberFormat="0" applyAlignment="0" applyProtection="0">
      <alignment vertical="center"/>
    </xf>
    <xf numFmtId="0" fontId="33" fillId="16" borderId="9" applyNumberFormat="0" applyAlignment="0" applyProtection="0">
      <alignment vertical="center"/>
    </xf>
    <xf numFmtId="0" fontId="34" fillId="17" borderId="11" applyNumberFormat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" fillId="0" borderId="0"/>
    <xf numFmtId="0" fontId="42" fillId="0" borderId="0">
      <alignment vertical="top"/>
      <protection locked="0"/>
    </xf>
  </cellStyleXfs>
  <cellXfs count="1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Fill="1" applyBorder="1" applyAlignment="1"/>
    <xf numFmtId="0" fontId="3" fillId="2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0" xfId="0" applyFont="1" applyFill="1">
      <alignment vertical="center"/>
    </xf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6" fillId="4" borderId="1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176" fontId="7" fillId="7" borderId="0" xfId="0" applyNumberFormat="1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3" fillId="6" borderId="1" xfId="0" applyFont="1" applyFill="1" applyBorder="1">
      <alignment vertical="center"/>
    </xf>
    <xf numFmtId="176" fontId="3" fillId="7" borderId="1" xfId="0" applyNumberFormat="1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9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3" fillId="5" borderId="0" xfId="0" applyFont="1" applyFill="1" applyAlignment="1">
      <alignment horizontal="center" vertical="center"/>
    </xf>
    <xf numFmtId="0" fontId="9" fillId="8" borderId="0" xfId="0" applyFont="1" applyFill="1">
      <alignment vertical="center"/>
    </xf>
    <xf numFmtId="0" fontId="10" fillId="8" borderId="0" xfId="0" applyFont="1" applyFill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2" fontId="12" fillId="0" borderId="1" xfId="0" applyNumberFormat="1" applyFont="1" applyFill="1" applyBorder="1" applyAlignment="1">
      <alignment horizontal="center"/>
    </xf>
    <xf numFmtId="177" fontId="7" fillId="7" borderId="0" xfId="0" applyNumberFormat="1" applyFont="1" applyFill="1" applyBorder="1" applyAlignment="1">
      <alignment horizontal="center"/>
    </xf>
    <xf numFmtId="177" fontId="1" fillId="7" borderId="1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77" fontId="11" fillId="7" borderId="0" xfId="0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4" fillId="11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4" fillId="3" borderId="0" xfId="0" applyFont="1" applyFill="1" applyBorder="1" applyAlignment="1"/>
    <xf numFmtId="0" fontId="9" fillId="0" borderId="0" xfId="0" applyFont="1" applyAlignment="1">
      <alignment horizontal="center" vertical="center"/>
    </xf>
    <xf numFmtId="0" fontId="17" fillId="0" borderId="1" xfId="0" applyFont="1" applyBorder="1">
      <alignment vertical="center"/>
    </xf>
    <xf numFmtId="0" fontId="9" fillId="2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" fillId="9" borderId="1" xfId="0" applyFont="1" applyFill="1" applyBorder="1" applyAlignment="1">
      <alignment horizontal="center" vertical="center"/>
    </xf>
    <xf numFmtId="177" fontId="1" fillId="10" borderId="1" xfId="0" applyNumberFormat="1" applyFont="1" applyFill="1" applyBorder="1" applyAlignment="1">
      <alignment horizontal="center" vertical="center"/>
    </xf>
    <xf numFmtId="0" fontId="9" fillId="9" borderId="0" xfId="0" applyFont="1" applyFill="1">
      <alignment vertical="center"/>
    </xf>
    <xf numFmtId="0" fontId="9" fillId="10" borderId="0" xfId="0" applyFont="1" applyFill="1">
      <alignment vertical="center"/>
    </xf>
    <xf numFmtId="0" fontId="5" fillId="0" borderId="0" xfId="0" applyFont="1" applyFill="1" applyBorder="1" applyAlignment="1"/>
    <xf numFmtId="0" fontId="18" fillId="0" borderId="1" xfId="0" applyFont="1" applyFill="1" applyBorder="1" applyAlignment="1"/>
    <xf numFmtId="0" fontId="13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13" fillId="3" borderId="0" xfId="0" applyFont="1" applyFill="1">
      <alignment vertical="center"/>
    </xf>
    <xf numFmtId="0" fontId="13" fillId="2" borderId="0" xfId="0" applyFont="1" applyFill="1">
      <alignment vertical="center"/>
    </xf>
    <xf numFmtId="0" fontId="13" fillId="4" borderId="0" xfId="0" applyFont="1" applyFill="1">
      <alignment vertical="center"/>
    </xf>
    <xf numFmtId="0" fontId="13" fillId="9" borderId="0" xfId="0" applyFont="1" applyFill="1">
      <alignment vertical="center"/>
    </xf>
    <xf numFmtId="0" fontId="13" fillId="10" borderId="0" xfId="0" applyFont="1" applyFill="1">
      <alignment vertical="center"/>
    </xf>
    <xf numFmtId="0" fontId="19" fillId="0" borderId="1" xfId="0" applyFont="1" applyBorder="1">
      <alignment vertical="center"/>
    </xf>
    <xf numFmtId="0" fontId="4" fillId="3" borderId="1" xfId="0" applyFont="1" applyFill="1" applyBorder="1" applyAlignment="1"/>
    <xf numFmtId="0" fontId="0" fillId="12" borderId="0" xfId="0" applyFill="1">
      <alignment vertical="center"/>
    </xf>
    <xf numFmtId="0" fontId="0" fillId="0" borderId="0" xfId="0" applyFill="1">
      <alignment vertical="center"/>
    </xf>
    <xf numFmtId="0" fontId="20" fillId="0" borderId="1" xfId="0" applyFont="1" applyBorder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6" borderId="0" xfId="0" applyFont="1" applyFill="1">
      <alignment vertical="center"/>
    </xf>
    <xf numFmtId="177" fontId="3" fillId="7" borderId="0" xfId="0" applyNumberFormat="1" applyFont="1" applyFill="1">
      <alignment vertical="center"/>
    </xf>
    <xf numFmtId="0" fontId="3" fillId="12" borderId="1" xfId="0" applyFont="1" applyFill="1" applyBorder="1">
      <alignment vertical="center"/>
    </xf>
    <xf numFmtId="0" fontId="3" fillId="12" borderId="1" xfId="0" applyFont="1" applyFill="1" applyBorder="1" applyAlignment="1">
      <alignment vertical="center" wrapText="1"/>
    </xf>
    <xf numFmtId="0" fontId="3" fillId="12" borderId="2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177" fontId="3" fillId="7" borderId="1" xfId="0" applyNumberFormat="1" applyFont="1" applyFill="1" applyBorder="1">
      <alignment vertical="center"/>
    </xf>
    <xf numFmtId="0" fontId="21" fillId="8" borderId="0" xfId="0" applyFont="1" applyFill="1">
      <alignment vertical="center"/>
    </xf>
    <xf numFmtId="0" fontId="22" fillId="8" borderId="0" xfId="0" applyFont="1" applyFill="1">
      <alignment vertical="center"/>
    </xf>
    <xf numFmtId="177" fontId="6" fillId="7" borderId="1" xfId="0" applyNumberFormat="1" applyFont="1" applyFill="1" applyBorder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2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4" fillId="8" borderId="1" xfId="0" applyFont="1" applyFill="1" applyBorder="1" applyAlignment="1"/>
    <xf numFmtId="0" fontId="3" fillId="1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16" fillId="13" borderId="2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6" fillId="4" borderId="0" xfId="0" applyFont="1" applyFill="1">
      <alignment vertical="center"/>
    </xf>
    <xf numFmtId="0" fontId="16" fillId="6" borderId="0" xfId="0" applyFont="1" applyFill="1">
      <alignment vertical="center"/>
    </xf>
    <xf numFmtId="177" fontId="16" fillId="7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6" fillId="6" borderId="0" xfId="0" applyFont="1" applyFill="1">
      <alignment vertical="center"/>
    </xf>
    <xf numFmtId="177" fontId="6" fillId="7" borderId="0" xfId="0" applyNumberFormat="1" applyFont="1" applyFill="1">
      <alignment vertical="center"/>
    </xf>
    <xf numFmtId="0" fontId="13" fillId="8" borderId="0" xfId="0" applyFont="1" applyFill="1">
      <alignment vertical="center"/>
    </xf>
    <xf numFmtId="0" fontId="3" fillId="12" borderId="2" xfId="0" applyFont="1" applyFill="1" applyBorder="1" applyAlignment="1">
      <alignment vertical="center"/>
    </xf>
    <xf numFmtId="0" fontId="3" fillId="9" borderId="1" xfId="0" applyFont="1" applyFill="1" applyBorder="1">
      <alignment vertical="center"/>
    </xf>
    <xf numFmtId="2" fontId="4" fillId="0" borderId="1" xfId="49" applyNumberFormat="1" applyFont="1" applyFill="1" applyBorder="1" applyAlignment="1">
      <alignment horizontal="center"/>
    </xf>
    <xf numFmtId="0" fontId="10" fillId="12" borderId="0" xfId="0" applyFont="1" applyFill="1">
      <alignment vertical="center"/>
    </xf>
    <xf numFmtId="2" fontId="4" fillId="0" borderId="1" xfId="0" applyNumberFormat="1" applyFont="1" applyFill="1" applyBorder="1" applyAlignment="1">
      <alignment horizontal="center"/>
    </xf>
    <xf numFmtId="178" fontId="4" fillId="0" borderId="1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3" borderId="0" xfId="0" applyFont="1" applyFill="1">
      <alignment vertical="center"/>
    </xf>
    <xf numFmtId="0" fontId="3" fillId="13" borderId="0" xfId="0" applyFont="1" applyFill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" xfId="50"/>
  </cellStyles>
  <tableStyles count="0" defaultTableStyle="TableStyleMedium2" defaultPivotStyle="PivotStyleLight16"/>
  <colors>
    <mruColors>
      <color rgb="00CC9AFB"/>
      <color rgb="00F6F5C5"/>
      <color rgb="00FFD8FC"/>
      <color rgb="00FF9191"/>
      <color rgb="00FFFF00"/>
      <color rgb="00FF0000"/>
      <color rgb="00E0C4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0"/>
  <sheetViews>
    <sheetView zoomScale="85" zoomScaleNormal="85" workbookViewId="0">
      <pane ySplit="2" topLeftCell="A362" activePane="bottomLeft" state="frozen"/>
      <selection/>
      <selection pane="bottomLeft" activeCell="C388" sqref="C388:E390"/>
    </sheetView>
  </sheetViews>
  <sheetFormatPr defaultColWidth="9.02654867256637" defaultRowHeight="18" customHeight="1"/>
  <cols>
    <col min="1" max="1" width="9.02654867256637" style="8"/>
    <col min="2" max="2" width="9.02654867256637" style="71"/>
    <col min="3" max="6" width="18.1858407079646" style="31"/>
    <col min="7" max="7" width="13.5398230088496" style="72"/>
    <col min="8" max="8" width="13.9469026548673" style="73" customWidth="1"/>
    <col min="9" max="9" width="13.9469026548673" style="13" customWidth="1"/>
    <col min="10" max="10" width="13.9469026548673" style="74" customWidth="1"/>
    <col min="11" max="11" width="25.4867256637168" style="75" customWidth="1"/>
    <col min="12" max="12" width="9.02654867256637" style="28"/>
  </cols>
  <sheetData>
    <row r="1" customHeight="1" spans="1:12">
      <c r="A1" s="1" t="s">
        <v>0</v>
      </c>
      <c r="B1" s="2"/>
      <c r="C1" s="3"/>
      <c r="D1" s="3"/>
      <c r="E1" s="3"/>
      <c r="F1" s="3"/>
      <c r="G1" s="4"/>
      <c r="H1" s="5"/>
      <c r="I1" s="6"/>
      <c r="J1" s="17" t="s">
        <v>1</v>
      </c>
      <c r="K1" s="33" t="s">
        <v>2</v>
      </c>
      <c r="L1" s="19"/>
    </row>
    <row r="2" customHeight="1" spans="1:12">
      <c r="A2" s="1"/>
      <c r="B2" s="1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6" t="s">
        <v>10</v>
      </c>
      <c r="J2" s="17" t="s">
        <v>11</v>
      </c>
      <c r="K2" s="34" t="s">
        <v>12</v>
      </c>
      <c r="L2" s="35"/>
    </row>
    <row r="3" s="69" customFormat="1" customHeight="1" spans="1:12">
      <c r="A3" s="76" t="s">
        <v>13</v>
      </c>
      <c r="B3" s="76"/>
      <c r="C3" s="77"/>
      <c r="D3" s="77"/>
      <c r="E3" s="77"/>
      <c r="F3" s="77"/>
      <c r="G3" s="78"/>
      <c r="H3" s="79"/>
      <c r="I3" s="13"/>
      <c r="J3" s="74"/>
      <c r="K3" s="84"/>
      <c r="L3" s="35"/>
    </row>
    <row r="4" customHeight="1" spans="1:12">
      <c r="A4" s="80" t="s">
        <v>14</v>
      </c>
      <c r="B4" s="8" t="s">
        <v>15</v>
      </c>
      <c r="C4" s="14">
        <v>17.2371253967285</v>
      </c>
      <c r="D4" s="14">
        <v>17.4708957672119</v>
      </c>
      <c r="E4" s="14">
        <v>17.3989448547363</v>
      </c>
      <c r="G4" s="10">
        <f t="shared" ref="G4:G27" si="0">AVERAGE(C4:F4)</f>
        <v>17.3689886728922</v>
      </c>
      <c r="H4" s="11">
        <f>G4-$G$4</f>
        <v>0</v>
      </c>
      <c r="K4" s="84"/>
      <c r="L4" s="35"/>
    </row>
    <row r="5" customHeight="1" spans="1:12">
      <c r="A5" s="80"/>
      <c r="B5" s="8" t="s">
        <v>16</v>
      </c>
      <c r="C5" s="14">
        <v>25.0310039520264</v>
      </c>
      <c r="D5" s="14">
        <v>24.9901885986328</v>
      </c>
      <c r="E5" s="14">
        <v>24.9946956634521</v>
      </c>
      <c r="G5" s="10">
        <f t="shared" si="0"/>
        <v>25.0052960713704</v>
      </c>
      <c r="H5" s="11">
        <f>G5-$G$4</f>
        <v>7.6363073984782</v>
      </c>
      <c r="I5" s="13">
        <f>AVERAGE(H5,H11)</f>
        <v>7.18113915125528</v>
      </c>
      <c r="J5" s="74">
        <f>H5-I5</f>
        <v>0.455168247222918</v>
      </c>
      <c r="K5" s="84">
        <f>2^-J5</f>
        <v>0.729425101540036</v>
      </c>
      <c r="L5" s="35"/>
    </row>
    <row r="6" customHeight="1" spans="1:12">
      <c r="A6" s="80"/>
      <c r="B6" s="8" t="s">
        <v>17</v>
      </c>
      <c r="C6" s="14">
        <v>30.9233341217041</v>
      </c>
      <c r="D6" s="14">
        <v>30.3895702362061</v>
      </c>
      <c r="E6" s="14">
        <v>30.8600921630859</v>
      </c>
      <c r="G6" s="10">
        <f t="shared" si="0"/>
        <v>30.7243321736654</v>
      </c>
      <c r="H6" s="11">
        <f>G6-$G$4</f>
        <v>13.3553435007731</v>
      </c>
      <c r="I6" s="13">
        <f>AVERAGE(H6,H12)</f>
        <v>14.9149425824483</v>
      </c>
      <c r="J6" s="74">
        <f>H6-I6</f>
        <v>-1.5595990816752</v>
      </c>
      <c r="K6" s="84">
        <f>2^-J6</f>
        <v>2.9477191631366</v>
      </c>
      <c r="L6" s="35"/>
    </row>
    <row r="7" customFormat="1" customHeight="1" spans="1:12">
      <c r="A7" s="80"/>
      <c r="B7" s="8" t="s">
        <v>18</v>
      </c>
      <c r="C7" s="14">
        <v>28.4281196594238</v>
      </c>
      <c r="D7" s="14">
        <v>28.6123123168945</v>
      </c>
      <c r="E7" s="14">
        <v>28.6053524017334</v>
      </c>
      <c r="F7" s="8"/>
      <c r="G7" s="10">
        <f t="shared" si="0"/>
        <v>28.5485947926839</v>
      </c>
      <c r="H7" s="11">
        <f>G7-$G$4</f>
        <v>11.1796061197917</v>
      </c>
      <c r="I7" s="13">
        <f>AVERAGE(H7,H13)</f>
        <v>12.507294178009</v>
      </c>
      <c r="J7" s="74">
        <f>H7-I7</f>
        <v>-1.32768805821737</v>
      </c>
      <c r="K7" s="84">
        <f>2^-J7</f>
        <v>2.51000120749298</v>
      </c>
      <c r="L7" s="35"/>
    </row>
    <row r="8" customFormat="1" customHeight="1" spans="1:12">
      <c r="A8" s="80"/>
      <c r="B8" s="8" t="s">
        <v>19</v>
      </c>
      <c r="C8" s="14">
        <v>28.9225730895996</v>
      </c>
      <c r="D8" s="14">
        <v>28.7222576141357</v>
      </c>
      <c r="E8" s="14">
        <v>28.7165908813477</v>
      </c>
      <c r="F8" s="8"/>
      <c r="G8" s="10">
        <f t="shared" si="0"/>
        <v>28.787140528361</v>
      </c>
      <c r="H8" s="11">
        <f>G8-$G$4</f>
        <v>11.4181518554688</v>
      </c>
      <c r="I8" s="13">
        <f>AVERAGE(H8,H14)</f>
        <v>12.8838280042012</v>
      </c>
      <c r="J8" s="74">
        <f>H8-I8</f>
        <v>-1.46567614873248</v>
      </c>
      <c r="K8" s="84">
        <f>2^-J8</f>
        <v>2.76192883832033</v>
      </c>
      <c r="L8" s="35"/>
    </row>
    <row r="9" s="70" customFormat="1" customHeight="1" spans="1:12">
      <c r="A9" s="80"/>
      <c r="B9" s="8" t="s">
        <v>20</v>
      </c>
      <c r="C9" s="14">
        <v>27.5271530151367</v>
      </c>
      <c r="D9" s="14">
        <v>27.3819599151611</v>
      </c>
      <c r="E9" s="14">
        <v>27.3933124542236</v>
      </c>
      <c r="F9" s="8"/>
      <c r="G9" s="10">
        <f t="shared" si="0"/>
        <v>27.4341417948405</v>
      </c>
      <c r="H9" s="11">
        <f>G9-$G$4</f>
        <v>10.0651531219482</v>
      </c>
      <c r="I9" s="13">
        <f>AVERAGE(H9,H15)</f>
        <v>11.5077029863993</v>
      </c>
      <c r="J9" s="74">
        <f>H9-I9</f>
        <v>-1.44254986445108</v>
      </c>
      <c r="K9" s="84">
        <f>2^-J9</f>
        <v>2.71800830522167</v>
      </c>
      <c r="L9" s="35"/>
    </row>
    <row r="10" customHeight="1" spans="1:12">
      <c r="A10" s="81" t="s">
        <v>21</v>
      </c>
      <c r="B10" s="8" t="s">
        <v>15</v>
      </c>
      <c r="C10" s="14">
        <v>15.8231782913208</v>
      </c>
      <c r="D10" s="14">
        <v>15.8567008972168</v>
      </c>
      <c r="E10" s="14">
        <v>16.3919486999512</v>
      </c>
      <c r="G10" s="10">
        <f t="shared" si="0"/>
        <v>16.0239426294963</v>
      </c>
      <c r="H10" s="11">
        <f t="shared" ref="H10:H15" si="1">G10-$G$10</f>
        <v>0</v>
      </c>
      <c r="K10" s="84"/>
      <c r="L10" s="35"/>
    </row>
    <row r="11" customHeight="1" spans="1:12">
      <c r="A11" s="81"/>
      <c r="B11" s="8" t="s">
        <v>16</v>
      </c>
      <c r="C11" s="14">
        <v>22.7185535430908</v>
      </c>
      <c r="D11" s="14">
        <v>22.6502914428711</v>
      </c>
      <c r="E11" s="14">
        <v>22.880895614624</v>
      </c>
      <c r="G11" s="10">
        <f t="shared" si="0"/>
        <v>22.7499135335286</v>
      </c>
      <c r="H11" s="11">
        <f t="shared" si="1"/>
        <v>6.72597090403237</v>
      </c>
      <c r="J11" s="74">
        <f>H11-I5</f>
        <v>-0.455168247222918</v>
      </c>
      <c r="K11" s="84">
        <f>2^-J11</f>
        <v>1.37094267511318</v>
      </c>
      <c r="L11" s="35"/>
    </row>
    <row r="12" customHeight="1" spans="1:12">
      <c r="A12" s="81"/>
      <c r="B12" s="8" t="s">
        <v>17</v>
      </c>
      <c r="C12" s="14">
        <v>32.7494277954102</v>
      </c>
      <c r="D12" s="14">
        <v>32.4618873596191</v>
      </c>
      <c r="E12" s="14">
        <v>32.2841377258301</v>
      </c>
      <c r="G12" s="10">
        <f t="shared" si="0"/>
        <v>32.4984842936198</v>
      </c>
      <c r="H12" s="11">
        <f t="shared" si="1"/>
        <v>16.4745416641235</v>
      </c>
      <c r="J12" s="74">
        <f>H12-I6</f>
        <v>1.5595990816752</v>
      </c>
      <c r="K12" s="84">
        <f>2^-J12</f>
        <v>0.339245343486495</v>
      </c>
      <c r="L12" s="35"/>
    </row>
    <row r="13" customFormat="1" customHeight="1" spans="1:12">
      <c r="A13" s="81"/>
      <c r="B13" s="8" t="s">
        <v>18</v>
      </c>
      <c r="C13" s="14">
        <v>29.8355083465576</v>
      </c>
      <c r="D13" s="14">
        <v>29.937707901001</v>
      </c>
      <c r="E13" s="14">
        <v>29.8035583496094</v>
      </c>
      <c r="F13" s="8"/>
      <c r="G13" s="10">
        <f t="shared" si="0"/>
        <v>29.8589248657227</v>
      </c>
      <c r="H13" s="11">
        <f t="shared" si="1"/>
        <v>13.8349822362264</v>
      </c>
      <c r="I13" s="13"/>
      <c r="J13" s="74">
        <f>H13-I7</f>
        <v>1.32768805821737</v>
      </c>
      <c r="K13" s="84">
        <f>2^-J13</f>
        <v>0.398406182839574</v>
      </c>
      <c r="L13" s="35"/>
    </row>
    <row r="14" customFormat="1" customHeight="1" spans="1:12">
      <c r="A14" s="81"/>
      <c r="B14" s="8" t="s">
        <v>19</v>
      </c>
      <c r="C14" s="14">
        <v>30.6659622192383</v>
      </c>
      <c r="D14" s="14">
        <v>30.4020614624023</v>
      </c>
      <c r="E14" s="14">
        <v>30.0523166656494</v>
      </c>
      <c r="F14" s="8"/>
      <c r="G14" s="10">
        <f t="shared" si="0"/>
        <v>30.37344678243</v>
      </c>
      <c r="H14" s="11">
        <f t="shared" si="1"/>
        <v>14.3495041529337</v>
      </c>
      <c r="I14" s="13"/>
      <c r="J14" s="74">
        <f>H14-I8</f>
        <v>1.46567614873248</v>
      </c>
      <c r="K14" s="84">
        <f>2^-J14</f>
        <v>0.362065809272678</v>
      </c>
      <c r="L14" s="35"/>
    </row>
    <row r="15" s="70" customFormat="1" customHeight="1" spans="1:12">
      <c r="A15" s="81"/>
      <c r="B15" s="8" t="s">
        <v>20</v>
      </c>
      <c r="C15" s="14" t="s">
        <v>22</v>
      </c>
      <c r="D15" s="14">
        <v>28.9237651824951</v>
      </c>
      <c r="E15" s="14">
        <v>29.0246257781982</v>
      </c>
      <c r="F15" s="8"/>
      <c r="G15" s="10">
        <f t="shared" si="0"/>
        <v>28.9741954803467</v>
      </c>
      <c r="H15" s="11">
        <f t="shared" si="1"/>
        <v>12.9502528508504</v>
      </c>
      <c r="I15" s="13"/>
      <c r="J15" s="74">
        <f>H15-I9</f>
        <v>1.44254986445108</v>
      </c>
      <c r="K15" s="84">
        <f>2^-J15</f>
        <v>0.367916462241437</v>
      </c>
      <c r="L15" s="35"/>
    </row>
    <row r="16" customHeight="1" spans="1:12">
      <c r="A16" s="80" t="s">
        <v>23</v>
      </c>
      <c r="B16" s="8" t="s">
        <v>15</v>
      </c>
      <c r="C16" s="14">
        <v>17.0850200653076</v>
      </c>
      <c r="D16" s="14">
        <v>17.1348628997803</v>
      </c>
      <c r="E16" s="14">
        <v>16.9378185272217</v>
      </c>
      <c r="G16" s="10">
        <f t="shared" si="0"/>
        <v>17.0525671641032</v>
      </c>
      <c r="H16" s="11">
        <f t="shared" ref="H16:H21" si="2">G16-$G$16</f>
        <v>0</v>
      </c>
      <c r="K16" s="84"/>
      <c r="L16" s="35"/>
    </row>
    <row r="17" customHeight="1" spans="1:12">
      <c r="A17" s="80"/>
      <c r="B17" s="8" t="s">
        <v>16</v>
      </c>
      <c r="C17" s="14">
        <v>24.5012378692627</v>
      </c>
      <c r="D17" s="14">
        <v>24.5813312530518</v>
      </c>
      <c r="E17" s="14">
        <v>24.9786510467529</v>
      </c>
      <c r="G17" s="10">
        <f t="shared" si="0"/>
        <v>24.6870733896891</v>
      </c>
      <c r="H17" s="11">
        <f t="shared" si="2"/>
        <v>7.63450622558593</v>
      </c>
      <c r="J17" s="74">
        <f>H17-I5</f>
        <v>0.45336707433065</v>
      </c>
      <c r="K17" s="84">
        <f>2^-J17</f>
        <v>0.730336341380795</v>
      </c>
      <c r="L17" s="85"/>
    </row>
    <row r="18" customHeight="1" spans="1:12">
      <c r="A18" s="80"/>
      <c r="B18" s="8" t="s">
        <v>17</v>
      </c>
      <c r="C18" s="14">
        <v>30.2944507598877</v>
      </c>
      <c r="D18" s="14">
        <v>30.5737571716309</v>
      </c>
      <c r="E18" s="14">
        <v>30.7263031005859</v>
      </c>
      <c r="G18" s="10">
        <f t="shared" si="0"/>
        <v>30.5315036773682</v>
      </c>
      <c r="H18" s="11">
        <f t="shared" si="2"/>
        <v>13.478936513265</v>
      </c>
      <c r="J18" s="74">
        <f>H18-I6</f>
        <v>-1.43600606918337</v>
      </c>
      <c r="K18" s="84">
        <f>2^-J18</f>
        <v>2.7057078445494</v>
      </c>
      <c r="L18" s="85"/>
    </row>
    <row r="19" s="70" customFormat="1" customHeight="1" spans="1:12">
      <c r="A19" s="80"/>
      <c r="B19" s="8" t="s">
        <v>18</v>
      </c>
      <c r="C19" s="14">
        <v>29.0120048522949</v>
      </c>
      <c r="D19" s="14">
        <v>29.2554359436035</v>
      </c>
      <c r="E19" s="14">
        <v>29.489372253418</v>
      </c>
      <c r="F19" s="8"/>
      <c r="G19" s="10">
        <f t="shared" si="0"/>
        <v>29.2522710164388</v>
      </c>
      <c r="H19" s="11">
        <f t="shared" si="2"/>
        <v>12.1997038523356</v>
      </c>
      <c r="I19" s="13"/>
      <c r="J19" s="74">
        <f>H19-I7</f>
        <v>-0.307590325673432</v>
      </c>
      <c r="K19" s="84">
        <f>2^-J19</f>
        <v>1.23763879532275</v>
      </c>
      <c r="L19" s="85"/>
    </row>
    <row r="20" s="70" customFormat="1" customHeight="1" spans="1:12">
      <c r="A20" s="80"/>
      <c r="B20" s="8" t="s">
        <v>19</v>
      </c>
      <c r="C20" s="14">
        <v>28.4591407775879</v>
      </c>
      <c r="D20" s="14">
        <v>28.4502506256104</v>
      </c>
      <c r="E20" s="14">
        <v>29.2782669067383</v>
      </c>
      <c r="F20" s="8"/>
      <c r="G20" s="10">
        <f t="shared" si="0"/>
        <v>28.7292194366455</v>
      </c>
      <c r="H20" s="11">
        <f t="shared" si="2"/>
        <v>11.6766522725423</v>
      </c>
      <c r="I20" s="13"/>
      <c r="J20" s="74">
        <f>H20-I8</f>
        <v>-1.20717573165891</v>
      </c>
      <c r="K20" s="84">
        <f>2^-J20</f>
        <v>2.30885205433514</v>
      </c>
      <c r="L20" s="85"/>
    </row>
    <row r="21" s="70" customFormat="1" customHeight="1" spans="1:12">
      <c r="A21" s="80"/>
      <c r="B21" s="8" t="s">
        <v>20</v>
      </c>
      <c r="C21" s="14">
        <v>27.376184463501</v>
      </c>
      <c r="D21" s="14">
        <v>27.5842247009277</v>
      </c>
      <c r="E21" s="14">
        <v>27.5833702087402</v>
      </c>
      <c r="F21" s="8"/>
      <c r="G21" s="10">
        <f t="shared" si="0"/>
        <v>27.5145931243896</v>
      </c>
      <c r="H21" s="11">
        <f t="shared" si="2"/>
        <v>10.4620259602864</v>
      </c>
      <c r="I21" s="13"/>
      <c r="J21" s="74">
        <f>H21-I9</f>
        <v>-1.04567702611288</v>
      </c>
      <c r="K21" s="84">
        <f>2^-J21</f>
        <v>2.06433487980577</v>
      </c>
      <c r="L21" s="85"/>
    </row>
    <row r="22" s="70" customFormat="1" customHeight="1" spans="1:12">
      <c r="A22" s="80" t="s">
        <v>24</v>
      </c>
      <c r="B22" s="8" t="s">
        <v>15</v>
      </c>
      <c r="C22" s="14">
        <v>16.392993927002</v>
      </c>
      <c r="D22" s="14">
        <v>16.4973182678223</v>
      </c>
      <c r="E22" s="14">
        <v>16.2648181915283</v>
      </c>
      <c r="F22" s="31"/>
      <c r="G22" s="10">
        <f t="shared" si="0"/>
        <v>16.3850434621175</v>
      </c>
      <c r="H22" s="11">
        <f t="shared" ref="H22:H27" si="3">G22-$G$22</f>
        <v>0</v>
      </c>
      <c r="I22" s="13"/>
      <c r="J22" s="74"/>
      <c r="K22" s="84"/>
      <c r="L22" s="35"/>
    </row>
    <row r="23" s="70" customFormat="1" customHeight="1" spans="1:12">
      <c r="A23" s="80"/>
      <c r="B23" s="8" t="s">
        <v>16</v>
      </c>
      <c r="C23" s="14">
        <v>23.5943164825439</v>
      </c>
      <c r="D23" s="14">
        <v>23.6031494140625</v>
      </c>
      <c r="E23" s="14">
        <v>23.9443492889404</v>
      </c>
      <c r="F23" s="31"/>
      <c r="G23" s="10">
        <f t="shared" si="0"/>
        <v>23.7139383951823</v>
      </c>
      <c r="H23" s="11">
        <f t="shared" si="3"/>
        <v>7.32889493306473</v>
      </c>
      <c r="I23" s="13"/>
      <c r="J23" s="74">
        <f>H23-I5</f>
        <v>0.147755781809451</v>
      </c>
      <c r="K23" s="84">
        <f>2^-J23</f>
        <v>0.902653514950151</v>
      </c>
      <c r="L23" s="35"/>
    </row>
    <row r="24" s="70" customFormat="1" customHeight="1" spans="1:12">
      <c r="A24" s="80"/>
      <c r="B24" s="8" t="s">
        <v>17</v>
      </c>
      <c r="C24" s="14">
        <v>29.9259204864502</v>
      </c>
      <c r="D24" s="14">
        <v>29.6950912475586</v>
      </c>
      <c r="E24" s="14">
        <v>29.9441547393799</v>
      </c>
      <c r="F24" s="31"/>
      <c r="G24" s="10">
        <f t="shared" si="0"/>
        <v>29.8550554911296</v>
      </c>
      <c r="H24" s="11">
        <f t="shared" si="3"/>
        <v>13.470012029012</v>
      </c>
      <c r="I24" s="13"/>
      <c r="J24" s="74">
        <f>H24-I6</f>
        <v>-1.4449305534363</v>
      </c>
      <c r="K24" s="84">
        <f>2^-J24</f>
        <v>2.72249717784249</v>
      </c>
      <c r="L24" s="86"/>
    </row>
    <row r="25" s="70" customFormat="1" customHeight="1" spans="1:12">
      <c r="A25" s="80"/>
      <c r="B25" s="8" t="s">
        <v>18</v>
      </c>
      <c r="C25" s="14">
        <v>30.076623916626</v>
      </c>
      <c r="D25" s="14">
        <v>30.2333583831787</v>
      </c>
      <c r="E25" s="14">
        <v>30.4468116760254</v>
      </c>
      <c r="F25" s="8"/>
      <c r="G25" s="10">
        <f t="shared" si="0"/>
        <v>30.25226465861</v>
      </c>
      <c r="H25" s="11">
        <f t="shared" si="3"/>
        <v>13.8672211964925</v>
      </c>
      <c r="I25" s="13"/>
      <c r="J25" s="74">
        <f>H25-I7</f>
        <v>1.35992701848347</v>
      </c>
      <c r="K25" s="84">
        <f>2^-J25</f>
        <v>0.389601998101703</v>
      </c>
      <c r="L25" s="28"/>
    </row>
    <row r="26" s="70" customFormat="1" customHeight="1" spans="1:12">
      <c r="A26" s="80"/>
      <c r="B26" s="8" t="s">
        <v>19</v>
      </c>
      <c r="C26" s="14">
        <v>29.7575740814209</v>
      </c>
      <c r="D26" s="14">
        <v>30.089771270752</v>
      </c>
      <c r="E26" s="14">
        <v>30.1451148986816</v>
      </c>
      <c r="F26" s="8"/>
      <c r="G26" s="10">
        <f t="shared" si="0"/>
        <v>29.9974867502848</v>
      </c>
      <c r="H26" s="11">
        <f t="shared" si="3"/>
        <v>13.6124432881673</v>
      </c>
      <c r="I26" s="13"/>
      <c r="J26" s="74">
        <f>H26-I8</f>
        <v>0.72861528396605</v>
      </c>
      <c r="K26" s="84">
        <f>2^-J26</f>
        <v>0.603482866063866</v>
      </c>
      <c r="L26" s="28"/>
    </row>
    <row r="27" s="70" customFormat="1" customHeight="1" spans="1:12">
      <c r="A27" s="80"/>
      <c r="B27" s="8" t="s">
        <v>20</v>
      </c>
      <c r="C27" s="14">
        <v>28.3200988769531</v>
      </c>
      <c r="D27" s="14">
        <v>28.3165664672852</v>
      </c>
      <c r="E27" s="14">
        <v>28.6814479827881</v>
      </c>
      <c r="F27" s="8"/>
      <c r="G27" s="10">
        <f t="shared" si="0"/>
        <v>28.4393711090088</v>
      </c>
      <c r="H27" s="11">
        <f t="shared" si="3"/>
        <v>12.0543276468913</v>
      </c>
      <c r="I27" s="13"/>
      <c r="J27" s="74">
        <f>H27-I9</f>
        <v>0.546624660491956</v>
      </c>
      <c r="K27" s="84">
        <f>2^-J27</f>
        <v>0.684619997897256</v>
      </c>
      <c r="L27" s="85"/>
    </row>
    <row r="28" customHeight="1" spans="2:11">
      <c r="B28" s="8"/>
      <c r="K28" s="87"/>
    </row>
    <row r="29" s="69" customFormat="1" customHeight="1" spans="1:12">
      <c r="A29" s="76" t="s">
        <v>25</v>
      </c>
      <c r="B29" s="76"/>
      <c r="C29" s="77"/>
      <c r="D29" s="77"/>
      <c r="E29" s="77"/>
      <c r="F29" s="77"/>
      <c r="G29" s="79"/>
      <c r="H29" s="79"/>
      <c r="I29" s="13"/>
      <c r="J29" s="74"/>
      <c r="K29" s="87"/>
      <c r="L29" s="28"/>
    </row>
    <row r="30" customHeight="1" spans="1:11">
      <c r="A30" s="82" t="s">
        <v>26</v>
      </c>
      <c r="B30" s="8" t="s">
        <v>27</v>
      </c>
      <c r="C30" s="14">
        <v>16.9402179718018</v>
      </c>
      <c r="D30" s="14">
        <v>16.7924537658691</v>
      </c>
      <c r="E30" s="14"/>
      <c r="F30" s="14"/>
      <c r="G30" s="10">
        <f t="shared" ref="G30:G33" si="4">AVERAGE(C30:F30)</f>
        <v>16.8663358688354</v>
      </c>
      <c r="H30" s="11">
        <f>G30-$G$30</f>
        <v>0</v>
      </c>
      <c r="I30" s="12"/>
      <c r="J30" s="20"/>
      <c r="K30" s="87"/>
    </row>
    <row r="31" customHeight="1" spans="1:11">
      <c r="A31" s="82"/>
      <c r="B31" s="8" t="s">
        <v>28</v>
      </c>
      <c r="C31" s="14">
        <v>28.9601306915283</v>
      </c>
      <c r="D31" s="14">
        <v>28.9128913879395</v>
      </c>
      <c r="E31" s="14">
        <v>28.9715785980225</v>
      </c>
      <c r="F31" s="14">
        <v>29.1529712677002</v>
      </c>
      <c r="G31" s="10">
        <f t="shared" si="4"/>
        <v>28.9993929862976</v>
      </c>
      <c r="H31" s="11">
        <f>G31-$G$30</f>
        <v>12.1330571174622</v>
      </c>
      <c r="I31" s="12">
        <f>AVERAGE(H31,H35)</f>
        <v>12.830824136734</v>
      </c>
      <c r="J31" s="20">
        <f>H31-I31</f>
        <v>-0.697767019271826</v>
      </c>
      <c r="K31" s="87">
        <f>2^-J31</f>
        <v>1.6219923545633</v>
      </c>
    </row>
    <row r="32" customHeight="1" spans="1:11">
      <c r="A32" s="82"/>
      <c r="B32" s="8" t="s">
        <v>29</v>
      </c>
      <c r="C32" s="14">
        <v>28.9485054016113</v>
      </c>
      <c r="D32" s="14">
        <v>28.46630859375</v>
      </c>
      <c r="E32" s="14">
        <v>28.3219089508057</v>
      </c>
      <c r="F32" s="14">
        <v>28.3461132049561</v>
      </c>
      <c r="G32" s="10">
        <f t="shared" si="4"/>
        <v>28.5207090377808</v>
      </c>
      <c r="H32" s="11">
        <f>G32-$G$30</f>
        <v>11.6543731689453</v>
      </c>
      <c r="I32" s="12">
        <f>AVERAGE(H32,H36)</f>
        <v>12.5388925075531</v>
      </c>
      <c r="J32" s="20">
        <f>H32-I32</f>
        <v>-0.884519338607777</v>
      </c>
      <c r="K32" s="87">
        <f>2^-J32</f>
        <v>1.84614943905816</v>
      </c>
    </row>
    <row r="33" customHeight="1" spans="1:11">
      <c r="A33" s="82"/>
      <c r="B33" s="8" t="s">
        <v>30</v>
      </c>
      <c r="C33" s="14">
        <v>27.4715003967285</v>
      </c>
      <c r="D33" s="14">
        <v>27.9504375457764</v>
      </c>
      <c r="E33" s="14">
        <v>27.6846408843994</v>
      </c>
      <c r="F33" s="14">
        <v>27.8608226776123</v>
      </c>
      <c r="G33" s="10">
        <f t="shared" si="4"/>
        <v>27.7418503761292</v>
      </c>
      <c r="H33" s="11">
        <f>G33-$G$30</f>
        <v>10.8755145072937</v>
      </c>
      <c r="I33" s="12">
        <f>AVERAGE(H33,H37)</f>
        <v>11.3939533233643</v>
      </c>
      <c r="J33" s="20">
        <f>H33-I33</f>
        <v>-0.518438816070551</v>
      </c>
      <c r="K33" s="87">
        <f>2^-J33</f>
        <v>1.43240436096276</v>
      </c>
    </row>
    <row r="34" customHeight="1" spans="1:11">
      <c r="A34" s="83" t="s">
        <v>31</v>
      </c>
      <c r="B34" s="8" t="s">
        <v>27</v>
      </c>
      <c r="C34" s="14">
        <v>16.1394195556641</v>
      </c>
      <c r="D34" s="14">
        <v>16.1629085540771</v>
      </c>
      <c r="E34" s="14">
        <v>16.6788768768311</v>
      </c>
      <c r="F34" s="14">
        <v>16.7346305847168</v>
      </c>
      <c r="G34" s="10">
        <f t="shared" ref="G34:G41" si="5">AVERAGE(C34:F34)</f>
        <v>16.4289588928223</v>
      </c>
      <c r="H34" s="11">
        <f>G34-$G$34</f>
        <v>0</v>
      </c>
      <c r="I34" s="12"/>
      <c r="J34" s="20"/>
      <c r="K34" s="87"/>
    </row>
    <row r="35" customHeight="1" spans="1:11">
      <c r="A35" s="83"/>
      <c r="B35" s="8" t="s">
        <v>28</v>
      </c>
      <c r="C35" s="14">
        <v>29.8357982635498</v>
      </c>
      <c r="D35" s="14">
        <v>29.6043014526367</v>
      </c>
      <c r="E35" s="14">
        <v>30.1976337432861</v>
      </c>
      <c r="F35" s="14">
        <v>30.1924667358398</v>
      </c>
      <c r="G35" s="10">
        <f t="shared" si="5"/>
        <v>29.9575500488281</v>
      </c>
      <c r="H35" s="11">
        <f>G35-$G$34</f>
        <v>13.5285911560058</v>
      </c>
      <c r="I35" s="12"/>
      <c r="J35" s="20">
        <f>H35-I31</f>
        <v>0.697767019271826</v>
      </c>
      <c r="K35" s="87">
        <f t="shared" ref="K34:K47" si="6">2^-J35</f>
        <v>0.61652571739109</v>
      </c>
    </row>
    <row r="36" customHeight="1" spans="1:11">
      <c r="A36" s="83"/>
      <c r="B36" s="8" t="s">
        <v>29</v>
      </c>
      <c r="C36" s="14">
        <v>29.8130836486816</v>
      </c>
      <c r="D36" s="14">
        <v>30.1292572021484</v>
      </c>
      <c r="E36" s="14">
        <v>29.5170478820801</v>
      </c>
      <c r="F36" s="14">
        <v>29.9500942230225</v>
      </c>
      <c r="G36" s="10">
        <f t="shared" si="5"/>
        <v>29.8523707389832</v>
      </c>
      <c r="H36" s="11">
        <f>G36-$G$34</f>
        <v>13.4234118461609</v>
      </c>
      <c r="I36" s="12"/>
      <c r="J36" s="20">
        <f>H36-I32</f>
        <v>0.884519338607777</v>
      </c>
      <c r="K36" s="87">
        <f t="shared" si="6"/>
        <v>0.54166795972387</v>
      </c>
    </row>
    <row r="37" customHeight="1" spans="1:11">
      <c r="A37" s="83"/>
      <c r="B37" s="8" t="s">
        <v>30</v>
      </c>
      <c r="C37" s="14">
        <v>28.334939956665</v>
      </c>
      <c r="D37" s="14">
        <v>28.2104930877686</v>
      </c>
      <c r="E37" s="14">
        <v>28.4010944366455</v>
      </c>
      <c r="F37" s="14">
        <v>28.4188766479492</v>
      </c>
      <c r="G37" s="10">
        <f t="shared" si="5"/>
        <v>28.3413510322571</v>
      </c>
      <c r="H37" s="11">
        <f>G37-$G$34</f>
        <v>11.9123921394348</v>
      </c>
      <c r="I37" s="12"/>
      <c r="J37" s="20">
        <f>H37-I33</f>
        <v>0.518438816070551</v>
      </c>
      <c r="K37" s="87">
        <f t="shared" si="6"/>
        <v>0.698126888784304</v>
      </c>
    </row>
    <row r="38" customHeight="1" spans="1:11">
      <c r="A38" s="82" t="s">
        <v>32</v>
      </c>
      <c r="B38" s="8" t="s">
        <v>27</v>
      </c>
      <c r="C38" s="14">
        <v>16.4347267150879</v>
      </c>
      <c r="D38" s="14">
        <v>15.9414901733398</v>
      </c>
      <c r="E38" s="14">
        <v>16.2019710540771</v>
      </c>
      <c r="F38" s="14">
        <v>15.8896417617798</v>
      </c>
      <c r="G38" s="10">
        <f t="shared" si="5"/>
        <v>16.1169574260711</v>
      </c>
      <c r="H38" s="11">
        <f>G38-$G$38</f>
        <v>0</v>
      </c>
      <c r="I38" s="12"/>
      <c r="J38" s="20"/>
      <c r="K38" s="87"/>
    </row>
    <row r="39" customHeight="1" spans="1:11">
      <c r="A39" s="82"/>
      <c r="B39" s="8" t="s">
        <v>28</v>
      </c>
      <c r="C39" s="14">
        <v>27.2622470855713</v>
      </c>
      <c r="D39" s="14">
        <v>26.7905139923096</v>
      </c>
      <c r="E39" s="14">
        <v>27.1414928436279</v>
      </c>
      <c r="F39" s="14">
        <v>26.9205455780029</v>
      </c>
      <c r="G39" s="10">
        <f t="shared" si="5"/>
        <v>27.0286998748779</v>
      </c>
      <c r="H39" s="11">
        <f>G39-$G$38</f>
        <v>10.9117424488068</v>
      </c>
      <c r="I39" s="12"/>
      <c r="J39" s="20">
        <f>H39-I31</f>
        <v>-1.91908168792722</v>
      </c>
      <c r="K39" s="87">
        <f>2^-J39</f>
        <v>3.78182259437863</v>
      </c>
    </row>
    <row r="40" customHeight="1" spans="1:12">
      <c r="A40" s="82"/>
      <c r="B40" s="8" t="s">
        <v>29</v>
      </c>
      <c r="C40" s="14">
        <v>25.3980922698975</v>
      </c>
      <c r="D40" s="14">
        <v>25.1915588378906</v>
      </c>
      <c r="E40" s="14">
        <v>25.2196655273438</v>
      </c>
      <c r="F40" s="14">
        <v>25.0273838043213</v>
      </c>
      <c r="G40" s="10">
        <f t="shared" si="5"/>
        <v>25.2091751098633</v>
      </c>
      <c r="H40" s="11">
        <f>G40-$G$38</f>
        <v>9.09221768379215</v>
      </c>
      <c r="I40" s="12"/>
      <c r="J40" s="20">
        <f>H40-I32</f>
        <v>-3.44667482376095</v>
      </c>
      <c r="K40" s="87">
        <f>2^-J40</f>
        <v>10.9031630629178</v>
      </c>
      <c r="L40" s="86"/>
    </row>
    <row r="41" customHeight="1" spans="1:11">
      <c r="A41" s="82"/>
      <c r="B41" s="8" t="s">
        <v>30</v>
      </c>
      <c r="C41" s="14">
        <v>26.9570960998535</v>
      </c>
      <c r="D41" s="14">
        <v>26.7286357879639</v>
      </c>
      <c r="E41" s="14">
        <v>26.1322326660156</v>
      </c>
      <c r="F41" s="14">
        <v>26.3726367950439</v>
      </c>
      <c r="G41" s="10">
        <f t="shared" si="5"/>
        <v>26.5476503372192</v>
      </c>
      <c r="H41" s="11">
        <f>G41-$G$38</f>
        <v>10.4306929111481</v>
      </c>
      <c r="I41" s="12"/>
      <c r="J41" s="20">
        <f>H41-I33</f>
        <v>-0.963260412216178</v>
      </c>
      <c r="K41" s="87">
        <f>2^-J41</f>
        <v>1.9497111606731</v>
      </c>
    </row>
    <row r="42" customHeight="1" spans="1:11">
      <c r="A42" s="82" t="s">
        <v>33</v>
      </c>
      <c r="B42" s="8" t="s">
        <v>27</v>
      </c>
      <c r="C42" s="14">
        <v>17.7858238220215</v>
      </c>
      <c r="D42" s="14"/>
      <c r="E42" s="14">
        <v>17.9773941040039</v>
      </c>
      <c r="F42" s="14">
        <v>17.9174537658691</v>
      </c>
      <c r="G42" s="10">
        <f t="shared" ref="G42:G45" si="7">AVERAGE(C42:F42)</f>
        <v>17.8935572306315</v>
      </c>
      <c r="H42" s="11">
        <f>G42-$G$42</f>
        <v>0</v>
      </c>
      <c r="I42" s="12"/>
      <c r="J42" s="20"/>
      <c r="K42" s="87"/>
    </row>
    <row r="43" customHeight="1" spans="1:11">
      <c r="A43" s="82"/>
      <c r="B43" s="8" t="s">
        <v>28</v>
      </c>
      <c r="C43" s="14">
        <v>29.9961357116699</v>
      </c>
      <c r="D43" s="14">
        <v>29.4541931152344</v>
      </c>
      <c r="E43" s="14">
        <v>29.7016906738281</v>
      </c>
      <c r="F43" s="14">
        <v>29.8301429748535</v>
      </c>
      <c r="G43" s="10">
        <f t="shared" si="7"/>
        <v>29.7455406188965</v>
      </c>
      <c r="H43" s="11">
        <f>G43-$G$42</f>
        <v>11.851983388265</v>
      </c>
      <c r="I43" s="12"/>
      <c r="J43" s="20">
        <f>H43-I31</f>
        <v>-0.978840748469029</v>
      </c>
      <c r="K43" s="87">
        <f>2^-J43</f>
        <v>1.97088110665328</v>
      </c>
    </row>
    <row r="44" customHeight="1" spans="1:12">
      <c r="A44" s="82"/>
      <c r="B44" s="8" t="s">
        <v>29</v>
      </c>
      <c r="C44" s="14">
        <v>25.3719215393066</v>
      </c>
      <c r="D44" s="14">
        <v>25.120626449585</v>
      </c>
      <c r="E44" s="14">
        <v>25.2490921020508</v>
      </c>
      <c r="F44" s="14">
        <v>25.4410228729248</v>
      </c>
      <c r="G44" s="10">
        <f t="shared" si="7"/>
        <v>25.2956657409668</v>
      </c>
      <c r="H44" s="11">
        <f>G44-$G$42</f>
        <v>7.4021085103353</v>
      </c>
      <c r="I44" s="12"/>
      <c r="J44" s="20">
        <f>H44-I32</f>
        <v>-5.1367839972178</v>
      </c>
      <c r="K44" s="87">
        <f>2^-J44</f>
        <v>35.1824488069799</v>
      </c>
      <c r="L44" s="86"/>
    </row>
    <row r="45" customHeight="1" spans="1:12">
      <c r="A45" s="82"/>
      <c r="B45" s="8" t="s">
        <v>30</v>
      </c>
      <c r="C45" s="14">
        <v>25.5181312561035</v>
      </c>
      <c r="D45" s="14">
        <v>25.6510334014893</v>
      </c>
      <c r="E45" s="14">
        <v>25.0115070343018</v>
      </c>
      <c r="F45" s="14">
        <v>25.050235748291</v>
      </c>
      <c r="G45" s="10">
        <f t="shared" si="7"/>
        <v>25.3077268600464</v>
      </c>
      <c r="H45" s="11">
        <f>G45-$G$42</f>
        <v>7.4141696294149</v>
      </c>
      <c r="I45" s="12"/>
      <c r="J45" s="20">
        <f>H45-I33</f>
        <v>-3.97978369394935</v>
      </c>
      <c r="K45" s="87">
        <f>2^-J45</f>
        <v>15.7773575648942</v>
      </c>
      <c r="L45" s="86"/>
    </row>
    <row r="46" customHeight="1" spans="2:11">
      <c r="B46" s="8"/>
      <c r="K46" s="87"/>
    </row>
    <row r="47" customHeight="1" spans="1:11">
      <c r="A47" s="8" t="s">
        <v>25</v>
      </c>
      <c r="B47" s="8"/>
      <c r="K47" s="87"/>
    </row>
    <row r="48" customHeight="1" spans="1:11">
      <c r="A48" s="82" t="s">
        <v>26</v>
      </c>
      <c r="B48" s="8" t="s">
        <v>27</v>
      </c>
      <c r="C48" s="14">
        <v>16.4395980834961</v>
      </c>
      <c r="D48" s="14">
        <v>16.5504722595215</v>
      </c>
      <c r="E48" s="14">
        <v>16.3281497955322</v>
      </c>
      <c r="F48" s="14">
        <v>16.5294189453125</v>
      </c>
      <c r="G48" s="10">
        <f t="shared" ref="G48:G51" si="8">AVERAGE(C48:F48)</f>
        <v>16.4619097709656</v>
      </c>
      <c r="H48" s="11">
        <f>G48-$G$48</f>
        <v>0</v>
      </c>
      <c r="I48" s="12"/>
      <c r="J48" s="20"/>
      <c r="K48" s="87"/>
    </row>
    <row r="49" customHeight="1" spans="1:11">
      <c r="A49" s="82"/>
      <c r="B49" s="8" t="s">
        <v>28</v>
      </c>
      <c r="C49" s="14">
        <v>28.6608943939209</v>
      </c>
      <c r="D49" s="14">
        <v>28.9144477844238</v>
      </c>
      <c r="E49" s="14">
        <v>28.1984729766846</v>
      </c>
      <c r="F49" s="14">
        <v>28.5774707794189</v>
      </c>
      <c r="G49" s="10">
        <f t="shared" si="8"/>
        <v>28.587821483612</v>
      </c>
      <c r="H49" s="11">
        <f>G49-$G$48</f>
        <v>12.1259117126465</v>
      </c>
      <c r="I49" s="12">
        <f>AVERAGE(H49,H53)</f>
        <v>12.9546129703522</v>
      </c>
      <c r="J49" s="20">
        <f>H49-I49</f>
        <v>-0.828701257705699</v>
      </c>
      <c r="K49" s="87">
        <f>2^-J49</f>
        <v>1.776085775297</v>
      </c>
    </row>
    <row r="50" customHeight="1" spans="1:11">
      <c r="A50" s="82"/>
      <c r="B50" s="8" t="s">
        <v>34</v>
      </c>
      <c r="C50" s="14">
        <v>29.6941661834717</v>
      </c>
      <c r="D50" s="14">
        <v>29.8410339355469</v>
      </c>
      <c r="E50" s="14">
        <v>29.6570262908936</v>
      </c>
      <c r="F50" s="14">
        <v>29.7467346191406</v>
      </c>
      <c r="G50" s="10">
        <f t="shared" si="8"/>
        <v>29.7347402572632</v>
      </c>
      <c r="H50" s="11">
        <f>G50-$G$48</f>
        <v>13.2728304862976</v>
      </c>
      <c r="I50" s="12">
        <f>AVERAGE(H50,H54)</f>
        <v>14.2180206775665</v>
      </c>
      <c r="J50" s="20">
        <f>H50-I50</f>
        <v>-0.945190191268914</v>
      </c>
      <c r="K50" s="87">
        <f>2^-J50</f>
        <v>1.92544270162741</v>
      </c>
    </row>
    <row r="51" customHeight="1" spans="1:11">
      <c r="A51" s="82"/>
      <c r="B51" s="8" t="s">
        <v>35</v>
      </c>
      <c r="C51" s="14">
        <v>27.4715003967285</v>
      </c>
      <c r="D51" s="14">
        <v>27.9504375457764</v>
      </c>
      <c r="E51" s="14">
        <v>27.6846408843994</v>
      </c>
      <c r="F51" s="14">
        <v>27.8608226776123</v>
      </c>
      <c r="G51" s="10">
        <f t="shared" si="8"/>
        <v>27.7418503761292</v>
      </c>
      <c r="H51" s="11">
        <f>G51-$G$48</f>
        <v>11.2799406051636</v>
      </c>
      <c r="I51" s="12">
        <f>AVERAGE(H51,H55)</f>
        <v>11.9130053520203</v>
      </c>
      <c r="J51" s="20">
        <f>H51-I51</f>
        <v>-0.633064746856689</v>
      </c>
      <c r="K51" s="87">
        <f>2^-J51</f>
        <v>1.55085601215608</v>
      </c>
    </row>
    <row r="52" customHeight="1" spans="1:11">
      <c r="A52" s="83" t="s">
        <v>31</v>
      </c>
      <c r="B52" s="8" t="s">
        <v>27</v>
      </c>
      <c r="C52" s="14">
        <v>15.7894945144653</v>
      </c>
      <c r="D52" s="14">
        <v>15.8734827041626</v>
      </c>
      <c r="E52" s="14">
        <v>15.8170547485352</v>
      </c>
      <c r="F52" s="14">
        <v>15.7010917663574</v>
      </c>
      <c r="G52" s="10">
        <f t="shared" ref="G52:G55" si="9">AVERAGE(C52:F52)</f>
        <v>15.7952809333801</v>
      </c>
      <c r="H52" s="11">
        <f>G52-$G$52</f>
        <v>0</v>
      </c>
      <c r="I52" s="12"/>
      <c r="J52" s="20"/>
      <c r="K52" s="87"/>
    </row>
    <row r="53" customHeight="1" spans="1:11">
      <c r="A53" s="83"/>
      <c r="B53" s="8" t="s">
        <v>28</v>
      </c>
      <c r="C53" s="14">
        <v>29.9453926086426</v>
      </c>
      <c r="D53" s="14">
        <v>29.3815116882324</v>
      </c>
      <c r="E53" s="14">
        <v>29.3204784393311</v>
      </c>
      <c r="F53" s="14">
        <v>29.6669979095459</v>
      </c>
      <c r="G53" s="10">
        <f t="shared" si="9"/>
        <v>29.578595161438</v>
      </c>
      <c r="H53" s="11">
        <f>G53-$G$52</f>
        <v>13.7833142280579</v>
      </c>
      <c r="I53" s="12"/>
      <c r="J53" s="20">
        <f>H53-I49</f>
        <v>0.828701257705701</v>
      </c>
      <c r="K53" s="87">
        <f t="shared" ref="K52:K65" si="10">2^-J53</f>
        <v>0.563035870175119</v>
      </c>
    </row>
    <row r="54" customHeight="1" spans="1:11">
      <c r="A54" s="83"/>
      <c r="B54" s="8" t="s">
        <v>34</v>
      </c>
      <c r="C54" s="14">
        <v>30.9724884033203</v>
      </c>
      <c r="D54" s="14">
        <v>31.444709777832</v>
      </c>
      <c r="E54" s="14">
        <v>30.780725479126</v>
      </c>
      <c r="F54" s="14">
        <v>30.636043548584</v>
      </c>
      <c r="G54" s="10">
        <f t="shared" si="9"/>
        <v>30.9584918022156</v>
      </c>
      <c r="H54" s="11">
        <f>G54-$G$52</f>
        <v>15.1632108688355</v>
      </c>
      <c r="I54" s="12"/>
      <c r="J54" s="20">
        <f>H54-I50</f>
        <v>0.945190191268916</v>
      </c>
      <c r="K54" s="87">
        <f t="shared" si="10"/>
        <v>0.519361079483064</v>
      </c>
    </row>
    <row r="55" customHeight="1" spans="1:11">
      <c r="A55" s="83"/>
      <c r="B55" s="8" t="s">
        <v>35</v>
      </c>
      <c r="C55" s="14">
        <v>28.334939956665</v>
      </c>
      <c r="D55" s="14">
        <v>28.2104930877686</v>
      </c>
      <c r="E55" s="14">
        <v>28.4010944366455</v>
      </c>
      <c r="F55" s="14">
        <v>28.4188766479492</v>
      </c>
      <c r="G55" s="10">
        <f t="shared" si="9"/>
        <v>28.3413510322571</v>
      </c>
      <c r="H55" s="11">
        <f>G55-$G$52</f>
        <v>12.546070098877</v>
      </c>
      <c r="I55" s="12"/>
      <c r="J55" s="20">
        <f>H55-I51</f>
        <v>0.633064746856688</v>
      </c>
      <c r="K55" s="87">
        <f t="shared" si="10"/>
        <v>0.64480518640138</v>
      </c>
    </row>
    <row r="56" customHeight="1" spans="1:11">
      <c r="A56" s="82" t="s">
        <v>32</v>
      </c>
      <c r="B56" s="8" t="s">
        <v>27</v>
      </c>
      <c r="C56" s="14">
        <v>14.953106880188</v>
      </c>
      <c r="D56" s="14">
        <v>14.8866395950317</v>
      </c>
      <c r="E56" s="14">
        <v>14.84499168396</v>
      </c>
      <c r="F56" s="14">
        <v>14.6457118988037</v>
      </c>
      <c r="G56" s="10">
        <f t="shared" ref="G56:G59" si="11">AVERAGE(C56:F56)</f>
        <v>14.8326125144958</v>
      </c>
      <c r="H56" s="11">
        <f>G56-$G$56</f>
        <v>0</v>
      </c>
      <c r="I56" s="12"/>
      <c r="J56" s="20"/>
      <c r="K56" s="87"/>
    </row>
    <row r="57" customHeight="1" spans="1:11">
      <c r="A57" s="82"/>
      <c r="B57" s="8" t="s">
        <v>28</v>
      </c>
      <c r="C57" s="14">
        <v>25.5695514678955</v>
      </c>
      <c r="D57" s="14">
        <v>25.6093273162842</v>
      </c>
      <c r="E57" s="14">
        <v>26.078929901123</v>
      </c>
      <c r="F57" s="14">
        <v>25.9075679779053</v>
      </c>
      <c r="G57" s="10">
        <f t="shared" si="11"/>
        <v>25.791344165802</v>
      </c>
      <c r="H57" s="11">
        <f>G57-$G$56</f>
        <v>10.9587316513062</v>
      </c>
      <c r="I57" s="12"/>
      <c r="J57" s="20">
        <f>H57-I49</f>
        <v>-1.99588131904602</v>
      </c>
      <c r="K57" s="87">
        <f>2^-J57</f>
        <v>3.98859687649677</v>
      </c>
    </row>
    <row r="58" customHeight="1" spans="1:11">
      <c r="A58" s="82"/>
      <c r="B58" s="8" t="s">
        <v>34</v>
      </c>
      <c r="C58" s="14">
        <v>26.9622821807861</v>
      </c>
      <c r="D58" s="14">
        <v>26.8878688812256</v>
      </c>
      <c r="E58" s="14">
        <v>27.3284187316895</v>
      </c>
      <c r="F58" s="14">
        <v>27.1425552368164</v>
      </c>
      <c r="G58" s="10">
        <f t="shared" si="11"/>
        <v>27.0802812576294</v>
      </c>
      <c r="H58" s="11">
        <f>G58-$G$56</f>
        <v>12.2476687431336</v>
      </c>
      <c r="I58" s="12"/>
      <c r="J58" s="20">
        <f>H58-I50</f>
        <v>-1.97035193443298</v>
      </c>
      <c r="K58" s="87">
        <f>2^-J58</f>
        <v>3.91863699531879</v>
      </c>
    </row>
    <row r="59" customHeight="1" spans="1:11">
      <c r="A59" s="82"/>
      <c r="B59" s="8" t="s">
        <v>35</v>
      </c>
      <c r="C59" s="14">
        <v>26.9570960998535</v>
      </c>
      <c r="D59" s="14">
        <v>26.7286357879639</v>
      </c>
      <c r="E59" s="14">
        <v>26.1322326660156</v>
      </c>
      <c r="F59" s="14">
        <v>26.3726367950439</v>
      </c>
      <c r="G59" s="10">
        <f t="shared" si="11"/>
        <v>26.5476503372192</v>
      </c>
      <c r="H59" s="11">
        <f>G59-$G$56</f>
        <v>11.7150378227234</v>
      </c>
      <c r="I59" s="12"/>
      <c r="J59" s="20">
        <f>H59-I51</f>
        <v>-0.197967529296889</v>
      </c>
      <c r="K59" s="87">
        <f>2^-J59</f>
        <v>1.14708120660608</v>
      </c>
    </row>
    <row r="60" customHeight="1" spans="1:11">
      <c r="A60" s="82" t="s">
        <v>33</v>
      </c>
      <c r="B60" s="8" t="s">
        <v>27</v>
      </c>
      <c r="C60" s="14">
        <v>16.9714298248291</v>
      </c>
      <c r="D60" s="14">
        <v>16.9445209503174</v>
      </c>
      <c r="E60" s="14">
        <v>16.9816761016846</v>
      </c>
      <c r="F60" s="14">
        <v>17.0604572296143</v>
      </c>
      <c r="G60" s="10">
        <f t="shared" ref="G60:G63" si="12">AVERAGE(C60:F60)</f>
        <v>16.9895210266113</v>
      </c>
      <c r="H60" s="11">
        <f>G60-$G$60</f>
        <v>0</v>
      </c>
      <c r="I60" s="12"/>
      <c r="J60" s="20"/>
      <c r="K60" s="87"/>
    </row>
    <row r="61" customHeight="1" spans="1:11">
      <c r="A61" s="82"/>
      <c r="B61" s="8" t="s">
        <v>28</v>
      </c>
      <c r="C61" s="14">
        <v>27.942419052124</v>
      </c>
      <c r="D61" s="14">
        <v>28.2536582946777</v>
      </c>
      <c r="E61" s="14">
        <v>27.831859588623</v>
      </c>
      <c r="F61" s="14">
        <v>28.2726745605469</v>
      </c>
      <c r="G61" s="10">
        <f t="shared" si="12"/>
        <v>28.0751528739929</v>
      </c>
      <c r="H61" s="11">
        <f>G61-$G$60</f>
        <v>11.0856318473816</v>
      </c>
      <c r="I61" s="12"/>
      <c r="J61" s="20">
        <f>H61-I49</f>
        <v>-1.86898112297062</v>
      </c>
      <c r="K61" s="87">
        <f>2^-J61</f>
        <v>3.6527452051726</v>
      </c>
    </row>
    <row r="62" customHeight="1" spans="1:11">
      <c r="A62" s="82"/>
      <c r="B62" s="8" t="s">
        <v>34</v>
      </c>
      <c r="C62" s="14">
        <v>30.0879192352295</v>
      </c>
      <c r="D62" s="14">
        <v>29.377103805542</v>
      </c>
      <c r="E62" s="14">
        <v>30.285306930542</v>
      </c>
      <c r="F62" s="14">
        <v>30.0969047546387</v>
      </c>
      <c r="G62" s="10">
        <f t="shared" si="12"/>
        <v>29.9618086814881</v>
      </c>
      <c r="H62" s="11">
        <f>G62-$G$60</f>
        <v>12.9722876548767</v>
      </c>
      <c r="I62" s="12"/>
      <c r="J62" s="20">
        <f>H62-I50</f>
        <v>-1.24573302268983</v>
      </c>
      <c r="K62" s="87">
        <f>2^-J62</f>
        <v>2.37139012163621</v>
      </c>
    </row>
    <row r="63" customHeight="1" spans="1:12">
      <c r="A63" s="82"/>
      <c r="B63" s="8" t="s">
        <v>35</v>
      </c>
      <c r="C63" s="14">
        <v>25.0807323455811</v>
      </c>
      <c r="D63" s="14">
        <v>25.0468158721924</v>
      </c>
      <c r="E63" s="14">
        <v>25.4235668182373</v>
      </c>
      <c r="F63" s="14">
        <v>25.2879047393799</v>
      </c>
      <c r="G63" s="10">
        <f t="shared" si="12"/>
        <v>25.2097549438477</v>
      </c>
      <c r="H63" s="11">
        <f>G63-$G$60</f>
        <v>8.22023391723632</v>
      </c>
      <c r="I63" s="12"/>
      <c r="J63" s="20">
        <f>H63-I51</f>
        <v>-3.69277143478394</v>
      </c>
      <c r="K63" s="87">
        <f>2^-J63</f>
        <v>12.9310850753859</v>
      </c>
      <c r="L63" s="86"/>
    </row>
    <row r="64" customHeight="1" spans="2:11">
      <c r="B64" s="8"/>
      <c r="K64" s="87"/>
    </row>
    <row r="65" s="69" customFormat="1" customHeight="1" spans="1:12">
      <c r="A65" s="76" t="s">
        <v>36</v>
      </c>
      <c r="B65" s="76"/>
      <c r="C65" s="77"/>
      <c r="D65" s="77"/>
      <c r="E65" s="77"/>
      <c r="F65" s="77"/>
      <c r="G65" s="79"/>
      <c r="H65" s="79"/>
      <c r="I65" s="13"/>
      <c r="J65" s="74"/>
      <c r="K65" s="87"/>
      <c r="L65" s="28"/>
    </row>
    <row r="66" customHeight="1" spans="1:11">
      <c r="A66" s="82" t="s">
        <v>26</v>
      </c>
      <c r="B66" s="8" t="s">
        <v>27</v>
      </c>
      <c r="C66" s="14"/>
      <c r="D66" s="14">
        <v>15.555793762207</v>
      </c>
      <c r="E66" s="14">
        <v>15.1276588439941</v>
      </c>
      <c r="F66" s="14"/>
      <c r="G66" s="10">
        <f t="shared" ref="G66:G69" si="13">AVERAGE(C66:F66)</f>
        <v>15.3417263031006</v>
      </c>
      <c r="H66" s="11">
        <f>G66-$G$66</f>
        <v>0</v>
      </c>
      <c r="I66" s="12"/>
      <c r="J66" s="20"/>
      <c r="K66" s="87"/>
    </row>
    <row r="67" customHeight="1" spans="1:11">
      <c r="A67" s="82"/>
      <c r="B67" s="8" t="s">
        <v>28</v>
      </c>
      <c r="C67" s="14">
        <v>28.1838607788086</v>
      </c>
      <c r="D67" s="14">
        <v>26.3984222412109</v>
      </c>
      <c r="E67" s="14">
        <v>28.1193809509277</v>
      </c>
      <c r="F67" s="14"/>
      <c r="G67" s="10">
        <f t="shared" si="13"/>
        <v>27.5672213236491</v>
      </c>
      <c r="H67" s="11">
        <f>G67-$G$66</f>
        <v>12.2254950205485</v>
      </c>
      <c r="I67" s="12">
        <f>AVERAGE(H67,H71)</f>
        <v>11.6222867965698</v>
      </c>
      <c r="J67" s="20">
        <f>H67-I67</f>
        <v>0.603208223978676</v>
      </c>
      <c r="K67" s="87">
        <f>2^-J67</f>
        <v>0.658288443491499</v>
      </c>
    </row>
    <row r="68" customHeight="1" spans="1:11">
      <c r="A68" s="82"/>
      <c r="B68" s="8" t="s">
        <v>34</v>
      </c>
      <c r="C68" s="14">
        <v>29.6941661834717</v>
      </c>
      <c r="D68" s="14">
        <v>29.8410339355469</v>
      </c>
      <c r="E68" s="14">
        <v>29.6570262908936</v>
      </c>
      <c r="F68" s="14">
        <v>29.7467346191406</v>
      </c>
      <c r="G68" s="10">
        <f t="shared" si="13"/>
        <v>29.7347402572632</v>
      </c>
      <c r="H68" s="11">
        <f>G68-$G$66</f>
        <v>14.3930139541626</v>
      </c>
      <c r="I68" s="12">
        <f>AVERAGE(H68,H72)</f>
        <v>15.3890659809113</v>
      </c>
      <c r="J68" s="20">
        <f>H68-I68</f>
        <v>-0.996052026748632</v>
      </c>
      <c r="K68" s="87">
        <f>2^-J68</f>
        <v>1.99453442869499</v>
      </c>
    </row>
    <row r="69" customHeight="1" spans="1:11">
      <c r="A69" s="82"/>
      <c r="B69" s="8" t="s">
        <v>35</v>
      </c>
      <c r="C69" s="14">
        <v>27.4715003967285</v>
      </c>
      <c r="D69" s="14">
        <v>27.9504375457764</v>
      </c>
      <c r="E69" s="14">
        <v>27.6846408843994</v>
      </c>
      <c r="F69" s="14">
        <v>27.8608226776123</v>
      </c>
      <c r="G69" s="10">
        <f t="shared" si="13"/>
        <v>27.7418503761292</v>
      </c>
      <c r="H69" s="11">
        <f>G69-$G$66</f>
        <v>12.4001240730286</v>
      </c>
      <c r="I69" s="12">
        <f>AVERAGE(H69,H73)</f>
        <v>13.084050655365</v>
      </c>
      <c r="J69" s="20">
        <f>H69-I69</f>
        <v>-0.683926582336404</v>
      </c>
      <c r="K69" s="87">
        <f>2^-J69</f>
        <v>1.60650623754187</v>
      </c>
    </row>
    <row r="70" customHeight="1" spans="1:11">
      <c r="A70" s="83" t="s">
        <v>31</v>
      </c>
      <c r="B70" s="8" t="s">
        <v>27</v>
      </c>
      <c r="C70" s="14">
        <v>14.4812755584717</v>
      </c>
      <c r="D70" s="14">
        <v>14.8148307800293</v>
      </c>
      <c r="E70" s="14">
        <v>14.424015045166</v>
      </c>
      <c r="F70" s="14"/>
      <c r="G70" s="10">
        <f t="shared" ref="G70:G73" si="14">AVERAGE(C70:F70)</f>
        <v>14.5733737945557</v>
      </c>
      <c r="H70" s="11">
        <f>G70-$G$70</f>
        <v>0</v>
      </c>
      <c r="I70" s="12"/>
      <c r="J70" s="20"/>
      <c r="K70" s="87"/>
    </row>
    <row r="71" customHeight="1" spans="1:11">
      <c r="A71" s="83"/>
      <c r="B71" s="8" t="s">
        <v>28</v>
      </c>
      <c r="C71" s="14">
        <v>25.7693252563477</v>
      </c>
      <c r="D71" s="14">
        <v>25.4310684204102</v>
      </c>
      <c r="E71" s="14">
        <v>25.5769634246826</v>
      </c>
      <c r="F71" s="14"/>
      <c r="G71" s="10">
        <f t="shared" si="14"/>
        <v>25.5924523671468</v>
      </c>
      <c r="H71" s="11">
        <f>G71-$G$70</f>
        <v>11.0190785725912</v>
      </c>
      <c r="I71" s="12"/>
      <c r="J71" s="20">
        <f>H71-I67</f>
        <v>-0.603208223978674</v>
      </c>
      <c r="K71" s="87">
        <f t="shared" ref="K70:K83" si="15">2^-J71</f>
        <v>1.51909092417922</v>
      </c>
    </row>
    <row r="72" customHeight="1" spans="1:11">
      <c r="A72" s="83"/>
      <c r="B72" s="8" t="s">
        <v>34</v>
      </c>
      <c r="C72" s="14">
        <v>30.9724884033203</v>
      </c>
      <c r="D72" s="14">
        <v>31.444709777832</v>
      </c>
      <c r="E72" s="14">
        <v>30.780725479126</v>
      </c>
      <c r="F72" s="14">
        <v>30.636043548584</v>
      </c>
      <c r="G72" s="10">
        <f t="shared" si="14"/>
        <v>30.9584918022156</v>
      </c>
      <c r="H72" s="11">
        <f>G72-$G$70</f>
        <v>16.3851180076599</v>
      </c>
      <c r="I72" s="12"/>
      <c r="J72" s="20">
        <f>H72-I68</f>
        <v>0.996052026748632</v>
      </c>
      <c r="K72" s="87">
        <f t="shared" si="15"/>
        <v>0.501370137117309</v>
      </c>
    </row>
    <row r="73" customHeight="1" spans="1:11">
      <c r="A73" s="83"/>
      <c r="B73" s="8" t="s">
        <v>35</v>
      </c>
      <c r="C73" s="14">
        <v>28.334939956665</v>
      </c>
      <c r="D73" s="14">
        <v>28.2104930877686</v>
      </c>
      <c r="E73" s="14">
        <v>28.4010944366455</v>
      </c>
      <c r="F73" s="14">
        <v>28.4188766479492</v>
      </c>
      <c r="G73" s="10">
        <f t="shared" si="14"/>
        <v>28.3413510322571</v>
      </c>
      <c r="H73" s="11">
        <f>G73-$G$70</f>
        <v>13.7679772377014</v>
      </c>
      <c r="I73" s="12"/>
      <c r="J73" s="20">
        <f>H73-I69</f>
        <v>0.683926582336406</v>
      </c>
      <c r="K73" s="87">
        <f t="shared" si="15"/>
        <v>0.622468793852994</v>
      </c>
    </row>
    <row r="74" customHeight="1" spans="1:11">
      <c r="A74" s="82" t="s">
        <v>32</v>
      </c>
      <c r="B74" s="8" t="s">
        <v>27</v>
      </c>
      <c r="C74" s="14">
        <v>14.953106880188</v>
      </c>
      <c r="D74" s="14">
        <v>14.8866395950317</v>
      </c>
      <c r="E74" s="14">
        <v>14.84499168396</v>
      </c>
      <c r="F74" s="14">
        <v>14.6457118988037</v>
      </c>
      <c r="G74" s="10">
        <f t="shared" ref="G74:G77" si="16">AVERAGE(C74:F74)</f>
        <v>14.8326125144958</v>
      </c>
      <c r="H74" s="11">
        <f>G74-$G$74</f>
        <v>0</v>
      </c>
      <c r="I74" s="12"/>
      <c r="J74" s="20"/>
      <c r="K74" s="87"/>
    </row>
    <row r="75" customHeight="1" spans="1:11">
      <c r="A75" s="82"/>
      <c r="B75" s="8" t="s">
        <v>28</v>
      </c>
      <c r="C75" s="14">
        <v>25.5695514678955</v>
      </c>
      <c r="D75" s="14">
        <v>25.6093273162842</v>
      </c>
      <c r="E75" s="14">
        <v>26.078929901123</v>
      </c>
      <c r="F75" s="14">
        <v>25.9075679779053</v>
      </c>
      <c r="G75" s="10">
        <f t="shared" si="16"/>
        <v>25.791344165802</v>
      </c>
      <c r="H75" s="11">
        <f>G75-$G$74</f>
        <v>10.9587316513062</v>
      </c>
      <c r="I75" s="12"/>
      <c r="J75" s="20">
        <f>H75-I67</f>
        <v>-0.66355514526369</v>
      </c>
      <c r="K75" s="87">
        <f>2^-J75</f>
        <v>1.58398112626669</v>
      </c>
    </row>
    <row r="76" customHeight="1" spans="1:11">
      <c r="A76" s="82"/>
      <c r="B76" s="8" t="s">
        <v>34</v>
      </c>
      <c r="C76" s="14">
        <v>26.9622821807861</v>
      </c>
      <c r="D76" s="14">
        <v>26.8878688812256</v>
      </c>
      <c r="E76" s="14">
        <v>27.3284187316895</v>
      </c>
      <c r="F76" s="14">
        <v>27.1425552368164</v>
      </c>
      <c r="G76" s="10">
        <f t="shared" si="16"/>
        <v>27.0802812576294</v>
      </c>
      <c r="H76" s="11">
        <f>G76-$G$74</f>
        <v>12.2476687431336</v>
      </c>
      <c r="I76" s="12"/>
      <c r="J76" s="20">
        <f>H76-I68</f>
        <v>-3.14139723777773</v>
      </c>
      <c r="K76" s="87">
        <f>2^-J76</f>
        <v>8.82378254784624</v>
      </c>
    </row>
    <row r="77" customHeight="1" spans="1:11">
      <c r="A77" s="82"/>
      <c r="B77" s="8" t="s">
        <v>35</v>
      </c>
      <c r="C77" s="14">
        <v>26.9570960998535</v>
      </c>
      <c r="D77" s="14">
        <v>26.7286357879639</v>
      </c>
      <c r="E77" s="14">
        <v>26.1322326660156</v>
      </c>
      <c r="F77" s="14">
        <v>26.3726367950439</v>
      </c>
      <c r="G77" s="10">
        <f t="shared" si="16"/>
        <v>26.5476503372192</v>
      </c>
      <c r="H77" s="11">
        <f>G77-$G$74</f>
        <v>11.7150378227234</v>
      </c>
      <c r="I77" s="12"/>
      <c r="J77" s="20">
        <f>H77-I69</f>
        <v>-1.36901283264163</v>
      </c>
      <c r="K77" s="87">
        <f>2^-J77</f>
        <v>2.58293767549901</v>
      </c>
    </row>
    <row r="78" customHeight="1" spans="1:11">
      <c r="A78" s="82" t="s">
        <v>33</v>
      </c>
      <c r="B78" s="8" t="s">
        <v>27</v>
      </c>
      <c r="C78" s="14">
        <v>16.9714298248291</v>
      </c>
      <c r="D78" s="14">
        <v>16.9445209503174</v>
      </c>
      <c r="E78" s="14">
        <v>16.9816761016846</v>
      </c>
      <c r="F78" s="14">
        <v>17.0604572296143</v>
      </c>
      <c r="G78" s="10">
        <f t="shared" ref="G78:G81" si="17">AVERAGE(C78:F78)</f>
        <v>16.9895210266113</v>
      </c>
      <c r="H78" s="11">
        <f>G78-$G$78</f>
        <v>0</v>
      </c>
      <c r="I78" s="12"/>
      <c r="J78" s="20"/>
      <c r="K78" s="87"/>
    </row>
    <row r="79" customHeight="1" spans="1:11">
      <c r="A79" s="82"/>
      <c r="B79" s="8" t="s">
        <v>28</v>
      </c>
      <c r="C79" s="14">
        <v>27.942419052124</v>
      </c>
      <c r="D79" s="14">
        <v>28.2536582946777</v>
      </c>
      <c r="E79" s="14">
        <v>27.831859588623</v>
      </c>
      <c r="F79" s="14">
        <v>28.2726745605469</v>
      </c>
      <c r="G79" s="10">
        <f t="shared" si="17"/>
        <v>28.0751528739929</v>
      </c>
      <c r="H79" s="11">
        <f>G79-$G$78</f>
        <v>11.0856318473816</v>
      </c>
      <c r="I79" s="12"/>
      <c r="J79" s="20">
        <f>H79-I67</f>
        <v>-0.536654949188289</v>
      </c>
      <c r="K79" s="87">
        <f>2^-J79</f>
        <v>1.45060522364355</v>
      </c>
    </row>
    <row r="80" customHeight="1" spans="1:11">
      <c r="A80" s="82"/>
      <c r="B80" s="8" t="s">
        <v>34</v>
      </c>
      <c r="C80" s="14">
        <v>30.0879192352295</v>
      </c>
      <c r="D80" s="14">
        <v>29.377103805542</v>
      </c>
      <c r="E80" s="14">
        <v>30.285306930542</v>
      </c>
      <c r="F80" s="14">
        <v>30.0969047546387</v>
      </c>
      <c r="G80" s="10">
        <f t="shared" si="17"/>
        <v>29.9618086814881</v>
      </c>
      <c r="H80" s="11">
        <f>G80-$G$78</f>
        <v>12.9722876548767</v>
      </c>
      <c r="I80" s="12"/>
      <c r="J80" s="20">
        <f>H80-I68</f>
        <v>-2.41677832603458</v>
      </c>
      <c r="K80" s="87">
        <f>2^-J80</f>
        <v>5.33977267974175</v>
      </c>
    </row>
    <row r="81" customHeight="1" spans="1:12">
      <c r="A81" s="82"/>
      <c r="B81" s="8" t="s">
        <v>35</v>
      </c>
      <c r="C81" s="14">
        <v>25.0807323455811</v>
      </c>
      <c r="D81" s="14">
        <v>25.0468158721924</v>
      </c>
      <c r="E81" s="14">
        <v>25.4235668182373</v>
      </c>
      <c r="F81" s="14">
        <v>25.2879047393799</v>
      </c>
      <c r="G81" s="10">
        <f t="shared" si="17"/>
        <v>25.2097549438477</v>
      </c>
      <c r="H81" s="11">
        <f>G81-$G$78</f>
        <v>8.22023391723632</v>
      </c>
      <c r="I81" s="12"/>
      <c r="J81" s="20">
        <f>H81-I69</f>
        <v>-4.86381673812868</v>
      </c>
      <c r="K81" s="87">
        <f>2^-J81</f>
        <v>29.1175434083866</v>
      </c>
      <c r="L81" s="86"/>
    </row>
    <row r="82" customHeight="1" spans="2:2">
      <c r="B82" s="8"/>
    </row>
    <row r="83" s="69" customFormat="1" customHeight="1" spans="1:12">
      <c r="A83" s="76" t="s">
        <v>37</v>
      </c>
      <c r="B83" s="76"/>
      <c r="C83" s="77"/>
      <c r="D83" s="77"/>
      <c r="E83" s="77"/>
      <c r="F83" s="77"/>
      <c r="G83" s="79"/>
      <c r="H83" s="79"/>
      <c r="I83" s="13"/>
      <c r="J83" s="74"/>
      <c r="K83" s="75"/>
      <c r="L83" s="28"/>
    </row>
    <row r="84" customHeight="1" spans="1:11">
      <c r="A84" s="88" t="s">
        <v>14</v>
      </c>
      <c r="B84" s="8" t="s">
        <v>27</v>
      </c>
      <c r="C84" s="14">
        <v>18.7927322387695</v>
      </c>
      <c r="D84" s="14">
        <v>18.9668102264404</v>
      </c>
      <c r="E84" s="14">
        <v>18.4174861907959</v>
      </c>
      <c r="F84" s="14">
        <v>18.4997978210449</v>
      </c>
      <c r="G84" s="10">
        <f t="shared" ref="G84:G95" si="18">AVERAGE(C84:F84)</f>
        <v>18.6692066192627</v>
      </c>
      <c r="H84" s="11">
        <f>G84-$G$84</f>
        <v>0</v>
      </c>
      <c r="I84" s="12"/>
      <c r="J84" s="20"/>
      <c r="K84" s="84"/>
    </row>
    <row r="85" customHeight="1" spans="1:11">
      <c r="A85" s="88"/>
      <c r="B85" s="8" t="s">
        <v>34</v>
      </c>
      <c r="C85" s="14">
        <v>32.9559707641602</v>
      </c>
      <c r="D85" s="14">
        <v>32.6076583862305</v>
      </c>
      <c r="E85" s="14">
        <v>32.414608001709</v>
      </c>
      <c r="F85" s="14">
        <v>32.7035446166992</v>
      </c>
      <c r="G85" s="10">
        <f t="shared" si="18"/>
        <v>32.6704454421997</v>
      </c>
      <c r="H85" s="11">
        <f>G85-$G$84</f>
        <v>14.001238822937</v>
      </c>
      <c r="I85" s="12">
        <f>AVERAGE(H85,H87,H89)</f>
        <v>14.4593969451057</v>
      </c>
      <c r="J85" s="20">
        <f>H85-$I$85</f>
        <v>-0.458158122168618</v>
      </c>
      <c r="K85" s="84">
        <f>2^-J85</f>
        <v>1.37378679487005</v>
      </c>
    </row>
    <row r="86" customHeight="1" spans="1:11">
      <c r="A86" s="7" t="s">
        <v>21</v>
      </c>
      <c r="B86" s="8" t="s">
        <v>27</v>
      </c>
      <c r="C86" s="14">
        <v>18.0490112304688</v>
      </c>
      <c r="D86" s="14">
        <v>17.9731769561768</v>
      </c>
      <c r="E86" s="14">
        <v>17.8157558441162</v>
      </c>
      <c r="F86" s="14">
        <v>17.9086284637451</v>
      </c>
      <c r="G86" s="10">
        <f t="shared" si="18"/>
        <v>17.9366431236267</v>
      </c>
      <c r="H86" s="11">
        <f>G86-$G$86</f>
        <v>0</v>
      </c>
      <c r="I86" s="12"/>
      <c r="J86" s="20"/>
      <c r="K86" s="84"/>
    </row>
    <row r="87" customHeight="1" spans="1:11">
      <c r="A87" s="7"/>
      <c r="B87" s="8" t="s">
        <v>34</v>
      </c>
      <c r="C87" s="14">
        <v>32.0131950378418</v>
      </c>
      <c r="D87" s="14">
        <v>31.5300216674805</v>
      </c>
      <c r="E87" s="14"/>
      <c r="F87" s="14">
        <v>31.9456653594971</v>
      </c>
      <c r="G87" s="10">
        <f t="shared" si="18"/>
        <v>31.8296273549398</v>
      </c>
      <c r="H87" s="11">
        <f>G87-$G$86</f>
        <v>13.8929842313131</v>
      </c>
      <c r="I87" s="12"/>
      <c r="J87" s="20">
        <f>H87-$I$85</f>
        <v>-0.566412713792593</v>
      </c>
      <c r="K87" s="84">
        <f>2^-J87</f>
        <v>1.48083686248928</v>
      </c>
    </row>
    <row r="88" customHeight="1" spans="1:11">
      <c r="A88" s="7" t="s">
        <v>38</v>
      </c>
      <c r="B88" s="8" t="s">
        <v>27</v>
      </c>
      <c r="C88" s="14">
        <v>18.4109382629395</v>
      </c>
      <c r="D88" s="14">
        <v>18.4802684783936</v>
      </c>
      <c r="E88" s="14">
        <v>19.0149364471436</v>
      </c>
      <c r="F88" s="14">
        <v>18.1631050109863</v>
      </c>
      <c r="G88" s="10">
        <f t="shared" si="18"/>
        <v>18.5173120498658</v>
      </c>
      <c r="H88" s="11">
        <f>G88-$G$88</f>
        <v>0</v>
      </c>
      <c r="I88" s="12"/>
      <c r="J88" s="20"/>
      <c r="K88" s="84"/>
    </row>
    <row r="89" customHeight="1" spans="1:11">
      <c r="A89" s="7"/>
      <c r="B89" s="8" t="s">
        <v>34</v>
      </c>
      <c r="C89" s="14">
        <v>33.3340301513672</v>
      </c>
      <c r="D89" s="14">
        <v>34.2059326171875</v>
      </c>
      <c r="E89" s="14">
        <v>33.8901023864746</v>
      </c>
      <c r="F89" s="14">
        <v>34.5750541687012</v>
      </c>
      <c r="G89" s="10">
        <f t="shared" si="18"/>
        <v>34.0012798309326</v>
      </c>
      <c r="H89" s="11">
        <f>G89-$G$88</f>
        <v>15.4839677810669</v>
      </c>
      <c r="I89" s="12"/>
      <c r="J89" s="20">
        <f>H89-$I$85</f>
        <v>1.02457083596121</v>
      </c>
      <c r="K89" s="84">
        <f>2^-J89</f>
        <v>0.491556502727853</v>
      </c>
    </row>
    <row r="90" customHeight="1" spans="1:11">
      <c r="A90" s="88" t="s">
        <v>23</v>
      </c>
      <c r="B90" s="8" t="s">
        <v>27</v>
      </c>
      <c r="C90" s="14">
        <v>18.264612197876</v>
      </c>
      <c r="D90" s="14">
        <v>18.7126884460449</v>
      </c>
      <c r="E90" s="14">
        <v>18.4564323425293</v>
      </c>
      <c r="F90" s="14">
        <v>18.5207271575928</v>
      </c>
      <c r="G90" s="10">
        <f t="shared" si="18"/>
        <v>18.4886150360107</v>
      </c>
      <c r="H90" s="11">
        <f>G90-$G$90</f>
        <v>0</v>
      </c>
      <c r="I90" s="12"/>
      <c r="J90" s="20"/>
      <c r="K90" s="84"/>
    </row>
    <row r="91" customHeight="1" spans="1:12">
      <c r="A91" s="88"/>
      <c r="B91" s="8" t="s">
        <v>34</v>
      </c>
      <c r="C91" s="14">
        <v>27.188756942749</v>
      </c>
      <c r="D91" s="14">
        <v>27.4174480438232</v>
      </c>
      <c r="E91" s="14">
        <v>27.186861038208</v>
      </c>
      <c r="F91" s="14">
        <v>27.6306114196777</v>
      </c>
      <c r="G91" s="10">
        <f t="shared" si="18"/>
        <v>27.3559193611145</v>
      </c>
      <c r="H91" s="11">
        <f>G91-$G$90</f>
        <v>8.86730432510372</v>
      </c>
      <c r="I91" s="12"/>
      <c r="J91" s="20">
        <f>H91-$I$85</f>
        <v>-5.59209262000194</v>
      </c>
      <c r="K91" s="84">
        <f>2^-J91</f>
        <v>48.2378138400175</v>
      </c>
      <c r="L91" s="86"/>
    </row>
    <row r="92" customHeight="1" spans="1:11">
      <c r="A92" s="88" t="s">
        <v>24</v>
      </c>
      <c r="B92" s="8" t="s">
        <v>27</v>
      </c>
      <c r="C92" s="14">
        <v>19.2914638519287</v>
      </c>
      <c r="D92" s="14"/>
      <c r="E92" s="14">
        <v>19.9428520202637</v>
      </c>
      <c r="F92" s="14">
        <v>20.0952644348145</v>
      </c>
      <c r="G92" s="10">
        <f t="shared" si="18"/>
        <v>19.7765267690023</v>
      </c>
      <c r="H92" s="11">
        <f>G92-$G$92</f>
        <v>0</v>
      </c>
      <c r="I92" s="12"/>
      <c r="J92" s="20"/>
      <c r="K92" s="84"/>
    </row>
    <row r="93" customHeight="1" spans="1:12">
      <c r="A93" s="88"/>
      <c r="B93" s="8" t="s">
        <v>34</v>
      </c>
      <c r="C93" s="14">
        <v>29.3038997650146</v>
      </c>
      <c r="D93" s="14">
        <v>29.2754898071289</v>
      </c>
      <c r="E93" s="14">
        <v>29.2935810089111</v>
      </c>
      <c r="F93" s="14">
        <v>28.6647415161133</v>
      </c>
      <c r="G93" s="10">
        <f t="shared" si="18"/>
        <v>29.134428024292</v>
      </c>
      <c r="H93" s="11">
        <f>G93-$G$92</f>
        <v>9.35790125528968</v>
      </c>
      <c r="I93" s="12"/>
      <c r="J93" s="20">
        <f>H93-$I$85</f>
        <v>-5.10149568981599</v>
      </c>
      <c r="K93" s="84">
        <f>2^-J93</f>
        <v>34.3323258183609</v>
      </c>
      <c r="L93" s="86"/>
    </row>
    <row r="94" customHeight="1" spans="1:11">
      <c r="A94" s="88" t="s">
        <v>39</v>
      </c>
      <c r="B94" s="8" t="s">
        <v>27</v>
      </c>
      <c r="C94" s="14">
        <v>17.2152290344238</v>
      </c>
      <c r="D94" s="14">
        <v>16.5222911834717</v>
      </c>
      <c r="E94" s="14">
        <v>17.0139274597168</v>
      </c>
      <c r="F94" s="14">
        <v>17.3236179351807</v>
      </c>
      <c r="G94" s="10">
        <f t="shared" si="18"/>
        <v>17.0187664031982</v>
      </c>
      <c r="H94" s="11">
        <f>G94-$G$94</f>
        <v>0</v>
      </c>
      <c r="I94" s="12"/>
      <c r="J94" s="20"/>
      <c r="K94" s="84"/>
    </row>
    <row r="95" customHeight="1" spans="1:11">
      <c r="A95" s="88"/>
      <c r="B95" s="8" t="s">
        <v>34</v>
      </c>
      <c r="C95" s="14">
        <v>29.9777927398682</v>
      </c>
      <c r="D95" s="14">
        <v>29.9683113098145</v>
      </c>
      <c r="E95" s="14">
        <v>30.6775321960449</v>
      </c>
      <c r="F95" s="14">
        <v>30.771125793457</v>
      </c>
      <c r="G95" s="10">
        <f t="shared" si="18"/>
        <v>30.3486905097961</v>
      </c>
      <c r="H95" s="11">
        <f>G95-$G$94</f>
        <v>13.3299241065979</v>
      </c>
      <c r="I95" s="12"/>
      <c r="J95" s="20">
        <f>H95-$I$85</f>
        <v>-1.12947283850776</v>
      </c>
      <c r="K95" s="84">
        <f>2^-J95</f>
        <v>2.18778783767543</v>
      </c>
    </row>
    <row r="96" customHeight="1" spans="2:2">
      <c r="B96" s="8"/>
    </row>
    <row r="97" s="69" customFormat="1" customHeight="1" spans="1:12">
      <c r="A97" s="76" t="s">
        <v>40</v>
      </c>
      <c r="B97" s="76"/>
      <c r="C97" s="77"/>
      <c r="D97" s="77"/>
      <c r="E97" s="77"/>
      <c r="F97" s="77"/>
      <c r="G97" s="79"/>
      <c r="H97" s="79"/>
      <c r="I97" s="13"/>
      <c r="J97" s="74"/>
      <c r="K97" s="75"/>
      <c r="L97" s="28"/>
    </row>
    <row r="98" customHeight="1" spans="1:11">
      <c r="A98" s="7" t="s">
        <v>21</v>
      </c>
      <c r="B98" s="8" t="s">
        <v>27</v>
      </c>
      <c r="C98" s="14">
        <v>17.9011936187744</v>
      </c>
      <c r="D98" s="14">
        <v>18.0147762298584</v>
      </c>
      <c r="E98" s="14">
        <v>17.2578430175781</v>
      </c>
      <c r="F98" s="14"/>
      <c r="G98" s="10">
        <f t="shared" ref="G98:G127" si="19">AVERAGE(C98:F98)</f>
        <v>17.724604288737</v>
      </c>
      <c r="H98" s="11">
        <f>G98-$G$98</f>
        <v>0</v>
      </c>
      <c r="I98" s="12"/>
      <c r="J98" s="20"/>
      <c r="K98" s="84"/>
    </row>
    <row r="99" customHeight="1" spans="1:11">
      <c r="A99" s="7"/>
      <c r="B99" s="8" t="s">
        <v>41</v>
      </c>
      <c r="C99" s="14">
        <v>33.5278167724609</v>
      </c>
      <c r="D99" s="14">
        <v>33.6947898864746</v>
      </c>
      <c r="E99" s="14">
        <v>33.6687660217285</v>
      </c>
      <c r="F99" s="14"/>
      <c r="G99" s="10">
        <f t="shared" si="19"/>
        <v>33.6304575602213</v>
      </c>
      <c r="H99" s="11">
        <f>G99-$G$98</f>
        <v>15.9058532714844</v>
      </c>
      <c r="I99" s="12">
        <f>AVERAGE(H99,H104)</f>
        <v>14.4303296407064</v>
      </c>
      <c r="J99" s="20">
        <f>H99-I99</f>
        <v>1.47552363077799</v>
      </c>
      <c r="K99" s="84">
        <f>2^-J99</f>
        <v>0.359602852308648</v>
      </c>
    </row>
    <row r="100" customHeight="1" spans="1:11">
      <c r="A100" s="7"/>
      <c r="B100" s="8" t="s">
        <v>30</v>
      </c>
      <c r="C100" s="15"/>
      <c r="D100" s="15">
        <v>32.2864265441895</v>
      </c>
      <c r="E100" s="14"/>
      <c r="F100" s="14"/>
      <c r="G100" s="10">
        <f t="shared" si="19"/>
        <v>32.2864265441895</v>
      </c>
      <c r="H100" s="11">
        <f>G100-$G$98</f>
        <v>14.5618222554525</v>
      </c>
      <c r="I100" s="13">
        <f>AVERAGE(H100,H105)</f>
        <v>13.1150398254395</v>
      </c>
      <c r="J100" s="74">
        <f>H100-I100</f>
        <v>1.44678243001304</v>
      </c>
      <c r="K100" s="84">
        <f>2^-J100</f>
        <v>0.366838654082718</v>
      </c>
    </row>
    <row r="101" customHeight="1" spans="1:11">
      <c r="A101" s="7"/>
      <c r="B101" s="8" t="s">
        <v>42</v>
      </c>
      <c r="C101" s="14">
        <v>32.1788101196289</v>
      </c>
      <c r="D101" s="14">
        <v>31.7754783630371</v>
      </c>
      <c r="E101" s="14">
        <v>32.3504409790039</v>
      </c>
      <c r="F101" s="14"/>
      <c r="G101" s="10">
        <f t="shared" si="19"/>
        <v>32.1015764872233</v>
      </c>
      <c r="H101" s="11">
        <f>G101-$G$98</f>
        <v>14.3769721984863</v>
      </c>
      <c r="I101" s="13">
        <f>AVERAGE(H101,H106)</f>
        <v>12.2810872395833</v>
      </c>
      <c r="J101" s="74">
        <f>H101-I101</f>
        <v>2.09588495890302</v>
      </c>
      <c r="K101" s="84">
        <f>2^-J101</f>
        <v>0.233924526952323</v>
      </c>
    </row>
    <row r="102" customHeight="1" spans="1:11">
      <c r="A102" s="7"/>
      <c r="B102" s="8" t="s">
        <v>43</v>
      </c>
      <c r="C102" s="14">
        <v>26.9635467529297</v>
      </c>
      <c r="D102" s="14">
        <v>27.1309051513672</v>
      </c>
      <c r="E102" s="14">
        <v>26.8560123443604</v>
      </c>
      <c r="F102" s="14"/>
      <c r="G102" s="10">
        <f t="shared" si="19"/>
        <v>26.9834880828858</v>
      </c>
      <c r="H102" s="11">
        <f>G102-$G$98</f>
        <v>9.2588837941488</v>
      </c>
      <c r="I102" s="13">
        <f>AVERAGE(H102,H107)</f>
        <v>11.6462637583415</v>
      </c>
      <c r="J102" s="74">
        <f>H102-I102</f>
        <v>-2.3873799641927</v>
      </c>
      <c r="K102" s="84">
        <f>2^-J102</f>
        <v>5.23206318698695</v>
      </c>
    </row>
    <row r="103" customHeight="1" spans="1:11">
      <c r="A103" s="7" t="s">
        <v>38</v>
      </c>
      <c r="B103" s="8" t="s">
        <v>27</v>
      </c>
      <c r="C103" s="14">
        <v>21.3258533477783</v>
      </c>
      <c r="D103" s="14">
        <v>21.0034313201904</v>
      </c>
      <c r="E103" s="14">
        <v>20.9337902069092</v>
      </c>
      <c r="F103" s="14"/>
      <c r="G103" s="10">
        <f t="shared" si="19"/>
        <v>21.0876916249593</v>
      </c>
      <c r="H103" s="11">
        <f>G103-$G$103</f>
        <v>0</v>
      </c>
      <c r="I103" s="12"/>
      <c r="J103" s="20"/>
      <c r="K103" s="84"/>
    </row>
    <row r="104" customHeight="1" spans="1:11">
      <c r="A104" s="7"/>
      <c r="B104" s="8" t="s">
        <v>41</v>
      </c>
      <c r="C104" s="14">
        <v>34.3089828491211</v>
      </c>
      <c r="D104" s="14">
        <v>33.7760124206543</v>
      </c>
      <c r="E104" s="14"/>
      <c r="F104" s="14"/>
      <c r="G104" s="10">
        <f t="shared" si="19"/>
        <v>34.0424976348877</v>
      </c>
      <c r="H104" s="11">
        <f>G104-$G$103</f>
        <v>12.9548060099284</v>
      </c>
      <c r="I104" s="12"/>
      <c r="J104" s="20">
        <f>H104-I99</f>
        <v>-1.47552363077799</v>
      </c>
      <c r="K104" s="84">
        <f>2^-J104</f>
        <v>2.78084557333182</v>
      </c>
    </row>
    <row r="105" customHeight="1" spans="1:11">
      <c r="A105" s="7"/>
      <c r="B105" s="8" t="s">
        <v>30</v>
      </c>
      <c r="C105" s="15">
        <v>33.3378257751465</v>
      </c>
      <c r="D105" s="15">
        <v>32.174072265625</v>
      </c>
      <c r="E105" s="14"/>
      <c r="F105" s="14"/>
      <c r="G105" s="10">
        <f t="shared" si="19"/>
        <v>32.7559490203857</v>
      </c>
      <c r="H105" s="11">
        <f>G105-$G$103</f>
        <v>11.6682573954264</v>
      </c>
      <c r="I105" s="12"/>
      <c r="J105" s="20">
        <f>H105-I100</f>
        <v>-1.44678243001304</v>
      </c>
      <c r="K105" s="84">
        <f>2^-J105</f>
        <v>2.72599408178646</v>
      </c>
    </row>
    <row r="106" customHeight="1" spans="1:11">
      <c r="A106" s="7"/>
      <c r="B106" s="8" t="s">
        <v>42</v>
      </c>
      <c r="C106" s="15">
        <v>31.2728939056396</v>
      </c>
      <c r="D106" s="14"/>
      <c r="E106" s="14"/>
      <c r="F106" s="14"/>
      <c r="G106" s="10">
        <f t="shared" si="19"/>
        <v>31.2728939056396</v>
      </c>
      <c r="H106" s="11">
        <f>G106-$G$103</f>
        <v>10.1852022806803</v>
      </c>
      <c r="J106" s="74">
        <f>H106-I101</f>
        <v>-2.09588495890302</v>
      </c>
      <c r="K106" s="84">
        <f>2^-J106</f>
        <v>4.2748830703153</v>
      </c>
    </row>
    <row r="107" customHeight="1" spans="1:11">
      <c r="A107" s="7"/>
      <c r="B107" s="8" t="s">
        <v>43</v>
      </c>
      <c r="C107" s="14">
        <v>34.1927833557129</v>
      </c>
      <c r="D107" s="14">
        <v>34.1646270751953</v>
      </c>
      <c r="E107" s="14">
        <v>37.0065956115723</v>
      </c>
      <c r="F107" s="14"/>
      <c r="G107" s="10">
        <f t="shared" si="19"/>
        <v>35.1213353474935</v>
      </c>
      <c r="H107" s="11">
        <f>G107-$G$103</f>
        <v>14.0336437225342</v>
      </c>
      <c r="J107" s="74">
        <f>H107-I102</f>
        <v>2.3873799641927</v>
      </c>
      <c r="K107" s="84">
        <f>2^-J107</f>
        <v>0.191129190199226</v>
      </c>
    </row>
    <row r="108" customHeight="1" spans="1:11">
      <c r="A108" s="88" t="s">
        <v>23</v>
      </c>
      <c r="B108" s="8" t="s">
        <v>27</v>
      </c>
      <c r="C108" s="14">
        <v>15.1628637313843</v>
      </c>
      <c r="D108" s="14">
        <v>15.4923725128174</v>
      </c>
      <c r="E108" s="14">
        <v>15.3813991546631</v>
      </c>
      <c r="F108" s="14"/>
      <c r="G108" s="10">
        <f t="shared" si="19"/>
        <v>15.3455451329549</v>
      </c>
      <c r="H108" s="11">
        <f>G108-$G$108</f>
        <v>0</v>
      </c>
      <c r="I108" s="12"/>
      <c r="J108" s="20"/>
      <c r="K108" s="84"/>
    </row>
    <row r="109" customHeight="1" spans="1:12">
      <c r="A109" s="88"/>
      <c r="B109" s="8" t="s">
        <v>41</v>
      </c>
      <c r="C109" s="14">
        <v>27.2448616027832</v>
      </c>
      <c r="D109" s="14">
        <v>27.1141109466553</v>
      </c>
      <c r="E109" s="14">
        <v>26.9825897216797</v>
      </c>
      <c r="F109" s="14"/>
      <c r="G109" s="10">
        <f t="shared" si="19"/>
        <v>27.1138540903727</v>
      </c>
      <c r="H109" s="11">
        <f>G109-$G$108</f>
        <v>11.7683089574178</v>
      </c>
      <c r="I109" s="12"/>
      <c r="J109" s="20">
        <f>H109-I99</f>
        <v>-2.66202068328859</v>
      </c>
      <c r="K109" s="84">
        <f>2^-J109</f>
        <v>6.32918914765318</v>
      </c>
      <c r="L109" s="86"/>
    </row>
    <row r="110" customHeight="1" spans="1:12">
      <c r="A110" s="88"/>
      <c r="B110" s="8" t="s">
        <v>30</v>
      </c>
      <c r="C110" s="15">
        <v>28.8068370819092</v>
      </c>
      <c r="D110" s="15">
        <v>30.4739589691162</v>
      </c>
      <c r="E110" s="15">
        <v>31.7674980163574</v>
      </c>
      <c r="F110" s="14"/>
      <c r="G110" s="10">
        <f t="shared" si="19"/>
        <v>30.3494313557943</v>
      </c>
      <c r="H110" s="11">
        <f>G110-$G$108</f>
        <v>15.0038862228393</v>
      </c>
      <c r="I110" s="12"/>
      <c r="J110" s="20">
        <f>H110-I100</f>
        <v>1.88884639739984</v>
      </c>
      <c r="K110" s="84">
        <f>2^-J110</f>
        <v>0.270022887551137</v>
      </c>
      <c r="L110" s="27"/>
    </row>
    <row r="111" customHeight="1" spans="1:12">
      <c r="A111" s="88"/>
      <c r="B111" s="8" t="s">
        <v>42</v>
      </c>
      <c r="C111" s="15">
        <v>28.6817646026611</v>
      </c>
      <c r="D111" s="15">
        <v>31.3427143096924</v>
      </c>
      <c r="E111" s="15">
        <v>33.3718910217285</v>
      </c>
      <c r="F111" s="14"/>
      <c r="G111" s="10">
        <f t="shared" si="19"/>
        <v>31.1321233113607</v>
      </c>
      <c r="H111" s="11">
        <f>G111-$G$108</f>
        <v>15.7865781784057</v>
      </c>
      <c r="I111" s="12"/>
      <c r="J111" s="20">
        <f>H111-I101</f>
        <v>3.50549093882242</v>
      </c>
      <c r="K111" s="84">
        <f>2^-J111</f>
        <v>0.08805257843379</v>
      </c>
      <c r="L111" s="27"/>
    </row>
    <row r="112" customHeight="1" spans="1:11">
      <c r="A112" s="88"/>
      <c r="B112" s="8" t="s">
        <v>43</v>
      </c>
      <c r="C112" s="14"/>
      <c r="D112" s="14">
        <v>27.1644134521484</v>
      </c>
      <c r="E112" s="14">
        <v>27.0447788238525</v>
      </c>
      <c r="F112" s="14"/>
      <c r="G112" s="10">
        <f t="shared" si="19"/>
        <v>27.1045961380004</v>
      </c>
      <c r="H112" s="11">
        <f>G112-$G$108</f>
        <v>11.7590510050455</v>
      </c>
      <c r="I112" s="12"/>
      <c r="J112" s="20">
        <f>H112-I102</f>
        <v>0.112787246704015</v>
      </c>
      <c r="K112" s="84">
        <f>2^-J112</f>
        <v>0.924799647658682</v>
      </c>
    </row>
    <row r="113" s="23" customFormat="1" customHeight="1" spans="1:12">
      <c r="A113" s="89" t="s">
        <v>24</v>
      </c>
      <c r="B113" s="8" t="s">
        <v>27</v>
      </c>
      <c r="C113" s="14">
        <v>14.5035696029663</v>
      </c>
      <c r="D113" s="14">
        <v>14.0076322555542</v>
      </c>
      <c r="E113" s="14">
        <v>14.3508167266846</v>
      </c>
      <c r="F113" s="15"/>
      <c r="G113" s="90">
        <f t="shared" si="19"/>
        <v>14.2873395284017</v>
      </c>
      <c r="H113" s="91">
        <f>G113-$G$113</f>
        <v>0</v>
      </c>
      <c r="I113" s="16"/>
      <c r="J113" s="22"/>
      <c r="K113" s="84"/>
      <c r="L113" s="27"/>
    </row>
    <row r="114" s="23" customFormat="1" customHeight="1" spans="1:12">
      <c r="A114" s="89"/>
      <c r="B114" s="8" t="s">
        <v>41</v>
      </c>
      <c r="C114" s="14">
        <v>26.5286731719971</v>
      </c>
      <c r="D114" s="14">
        <v>27.2798175811768</v>
      </c>
      <c r="E114" s="14">
        <v>26.5067253112793</v>
      </c>
      <c r="F114" s="15"/>
      <c r="G114" s="90">
        <f t="shared" si="19"/>
        <v>26.7717386881511</v>
      </c>
      <c r="H114" s="91">
        <f>G114-$G$113</f>
        <v>12.4843991597494</v>
      </c>
      <c r="I114" s="16"/>
      <c r="J114" s="22">
        <f>H114-I99</f>
        <v>-1.94593048095702</v>
      </c>
      <c r="K114" s="84">
        <f>2^-J114</f>
        <v>3.85286191402528</v>
      </c>
      <c r="L114" s="86"/>
    </row>
    <row r="115" s="23" customFormat="1" customHeight="1" spans="1:12">
      <c r="A115" s="89"/>
      <c r="B115" s="8" t="s">
        <v>30</v>
      </c>
      <c r="C115" s="14"/>
      <c r="D115" s="14">
        <v>27.6233959197998</v>
      </c>
      <c r="E115" s="14">
        <v>27.8749732971191</v>
      </c>
      <c r="F115" s="15"/>
      <c r="G115" s="90">
        <f t="shared" si="19"/>
        <v>27.7491846084595</v>
      </c>
      <c r="H115" s="91">
        <f>G115-$G$113</f>
        <v>13.4618450800578</v>
      </c>
      <c r="I115" s="16"/>
      <c r="J115" s="22">
        <f>H115-I100</f>
        <v>0.346805254618259</v>
      </c>
      <c r="K115" s="84">
        <f>2^-J115</f>
        <v>0.786323428584215</v>
      </c>
      <c r="L115" s="27"/>
    </row>
    <row r="116" s="23" customFormat="1" customHeight="1" spans="1:12">
      <c r="A116" s="89"/>
      <c r="B116" s="8" t="s">
        <v>42</v>
      </c>
      <c r="C116" s="14">
        <v>33.5331573486328</v>
      </c>
      <c r="D116" s="14"/>
      <c r="E116" s="14"/>
      <c r="F116" s="15"/>
      <c r="G116" s="90">
        <f t="shared" si="19"/>
        <v>33.5331573486328</v>
      </c>
      <c r="H116" s="91">
        <f>G116-$G$113</f>
        <v>19.2458178202311</v>
      </c>
      <c r="I116" s="16"/>
      <c r="J116" s="22">
        <f>H116-I101</f>
        <v>6.96473058064778</v>
      </c>
      <c r="K116" s="84">
        <f>2^-J116</f>
        <v>0.0080058451100257</v>
      </c>
      <c r="L116" s="28"/>
    </row>
    <row r="117" s="23" customFormat="1" customHeight="1" spans="1:12">
      <c r="A117" s="89"/>
      <c r="B117" s="8" t="s">
        <v>43</v>
      </c>
      <c r="C117" s="14">
        <v>26.1627197265625</v>
      </c>
      <c r="D117" s="14">
        <v>26.1049900054932</v>
      </c>
      <c r="E117" s="14">
        <v>26.586009979248</v>
      </c>
      <c r="F117" s="15"/>
      <c r="G117" s="90">
        <f t="shared" si="19"/>
        <v>26.2845732371012</v>
      </c>
      <c r="H117" s="91">
        <f>G117-$G$113</f>
        <v>11.9972337086995</v>
      </c>
      <c r="I117" s="16"/>
      <c r="J117" s="22">
        <f>H117-I102</f>
        <v>0.35096995035803</v>
      </c>
      <c r="K117" s="84">
        <f>2^-J117</f>
        <v>0.784056784886918</v>
      </c>
      <c r="L117" s="28"/>
    </row>
    <row r="118" customHeight="1" spans="1:11">
      <c r="A118" s="88" t="s">
        <v>39</v>
      </c>
      <c r="B118" s="8" t="s">
        <v>27</v>
      </c>
      <c r="C118" s="14">
        <v>14.9313535690308</v>
      </c>
      <c r="D118" s="14">
        <v>14.2712831497192</v>
      </c>
      <c r="E118" s="14">
        <v>14.2868137359619</v>
      </c>
      <c r="F118" s="14"/>
      <c r="G118" s="10">
        <f t="shared" si="19"/>
        <v>14.496483484904</v>
      </c>
      <c r="H118" s="11">
        <f>G118-$G$118</f>
        <v>0</v>
      </c>
      <c r="I118" s="12"/>
      <c r="J118" s="20"/>
      <c r="K118" s="84"/>
    </row>
    <row r="119" customHeight="1" spans="1:12">
      <c r="A119" s="88"/>
      <c r="B119" s="8" t="s">
        <v>41</v>
      </c>
      <c r="C119" s="14">
        <v>28.10378074646</v>
      </c>
      <c r="D119" s="14">
        <v>28.5281143188477</v>
      </c>
      <c r="E119" s="14">
        <v>28.6887664794922</v>
      </c>
      <c r="F119" s="14"/>
      <c r="G119" s="10">
        <f t="shared" si="19"/>
        <v>28.4402205149333</v>
      </c>
      <c r="H119" s="11">
        <f>G119-$G$118</f>
        <v>13.9437370300293</v>
      </c>
      <c r="I119" s="12"/>
      <c r="J119" s="20">
        <f>H119-I99</f>
        <v>-0.486592610677048</v>
      </c>
      <c r="K119" s="84">
        <f>2^-J119</f>
        <v>1.40113174056655</v>
      </c>
      <c r="L119" s="86"/>
    </row>
    <row r="120" customHeight="1" spans="1:12">
      <c r="A120" s="88"/>
      <c r="B120" s="8" t="s">
        <v>30</v>
      </c>
      <c r="C120" s="14"/>
      <c r="D120" s="14">
        <v>31.3617820739746</v>
      </c>
      <c r="E120" s="14">
        <v>31.797477722168</v>
      </c>
      <c r="F120" s="14"/>
      <c r="G120" s="10">
        <f t="shared" si="19"/>
        <v>31.5796298980713</v>
      </c>
      <c r="H120" s="11">
        <f>G120-$G$118</f>
        <v>17.0831464131673</v>
      </c>
      <c r="I120" s="12"/>
      <c r="J120" s="20">
        <f>H120-I100</f>
        <v>3.96810658772784</v>
      </c>
      <c r="K120" s="84">
        <f>2^-J120</f>
        <v>0.0638970622109587</v>
      </c>
      <c r="L120" s="27"/>
    </row>
    <row r="121" customHeight="1" spans="1:11">
      <c r="A121" s="88"/>
      <c r="B121" s="8" t="s">
        <v>42</v>
      </c>
      <c r="C121" s="14">
        <v>33.4154434204102</v>
      </c>
      <c r="D121" s="14"/>
      <c r="E121" s="14">
        <v>33.2640914916992</v>
      </c>
      <c r="F121" s="14"/>
      <c r="G121" s="10">
        <f t="shared" si="19"/>
        <v>33.3397674560547</v>
      </c>
      <c r="H121" s="11">
        <f>G121-$G$118</f>
        <v>18.8432839711507</v>
      </c>
      <c r="I121" s="12"/>
      <c r="J121" s="20">
        <f>H121-I101</f>
        <v>6.56219673156742</v>
      </c>
      <c r="K121" s="84">
        <f>2^-J121</f>
        <v>0.0105823457379429</v>
      </c>
    </row>
    <row r="122" customHeight="1" spans="1:11">
      <c r="A122" s="88"/>
      <c r="B122" s="8" t="s">
        <v>43</v>
      </c>
      <c r="C122" s="14">
        <v>30.5852146148682</v>
      </c>
      <c r="D122" s="14">
        <v>31.1660270690918</v>
      </c>
      <c r="E122" s="14"/>
      <c r="F122" s="14"/>
      <c r="G122" s="10">
        <f t="shared" si="19"/>
        <v>30.87562084198</v>
      </c>
      <c r="H122" s="11">
        <f>G122-$G$118</f>
        <v>16.379137357076</v>
      </c>
      <c r="I122" s="12"/>
      <c r="J122" s="20">
        <f>H122-I102</f>
        <v>4.73287359873453</v>
      </c>
      <c r="K122" s="84">
        <f>2^-J122</f>
        <v>0.0376065143008943</v>
      </c>
    </row>
    <row r="123" customHeight="1" spans="1:11">
      <c r="A123" s="88" t="s">
        <v>32</v>
      </c>
      <c r="B123" s="8" t="s">
        <v>27</v>
      </c>
      <c r="C123" s="14">
        <v>15.057671546936</v>
      </c>
      <c r="D123" s="14">
        <v>14.9776620864868</v>
      </c>
      <c r="E123" s="14">
        <v>14.8746175765991</v>
      </c>
      <c r="F123" s="14"/>
      <c r="G123" s="10">
        <f t="shared" si="19"/>
        <v>14.969983736674</v>
      </c>
      <c r="H123" s="11">
        <f>G123-$G$123</f>
        <v>0</v>
      </c>
      <c r="I123" s="12"/>
      <c r="J123" s="20"/>
      <c r="K123" s="84"/>
    </row>
    <row r="124" customHeight="1" spans="1:12">
      <c r="A124" s="88"/>
      <c r="B124" s="8" t="s">
        <v>41</v>
      </c>
      <c r="C124" s="14">
        <v>28.1884365081787</v>
      </c>
      <c r="D124" s="14">
        <v>28.1275730133057</v>
      </c>
      <c r="E124" s="14">
        <v>27.9916858673096</v>
      </c>
      <c r="F124" s="14"/>
      <c r="G124" s="10">
        <f t="shared" si="19"/>
        <v>28.102565129598</v>
      </c>
      <c r="H124" s="11">
        <f>G124-$G$123</f>
        <v>13.132581392924</v>
      </c>
      <c r="I124" s="12"/>
      <c r="J124" s="20">
        <f>H124-I99</f>
        <v>-1.29774824778235</v>
      </c>
      <c r="K124" s="84">
        <f>2^-J124</f>
        <v>2.45844869448504</v>
      </c>
      <c r="L124" s="86"/>
    </row>
    <row r="125" customHeight="1" spans="1:12">
      <c r="A125" s="88"/>
      <c r="B125" s="8" t="s">
        <v>30</v>
      </c>
      <c r="C125" s="14">
        <v>30.6467418670654</v>
      </c>
      <c r="D125" s="14">
        <v>29.7220821380615</v>
      </c>
      <c r="E125" s="14"/>
      <c r="F125" s="14"/>
      <c r="G125" s="10">
        <f t="shared" si="19"/>
        <v>30.1844120025634</v>
      </c>
      <c r="H125" s="11">
        <f>G125-$G$123</f>
        <v>15.2144282658895</v>
      </c>
      <c r="I125" s="12"/>
      <c r="J125" s="20">
        <f>H125-I100</f>
        <v>2.09938844044999</v>
      </c>
      <c r="K125" s="84">
        <f>2^-J125</f>
        <v>0.233357147197183</v>
      </c>
      <c r="L125" s="27"/>
    </row>
    <row r="126" customHeight="1" spans="1:12">
      <c r="A126" s="88"/>
      <c r="B126" s="8" t="s">
        <v>42</v>
      </c>
      <c r="C126" s="15">
        <v>37.2702598571777</v>
      </c>
      <c r="D126" s="14"/>
      <c r="E126" s="14"/>
      <c r="F126" s="14"/>
      <c r="G126" s="10">
        <f t="shared" si="19"/>
        <v>37.2702598571777</v>
      </c>
      <c r="H126" s="11">
        <f>G126-$G$123</f>
        <v>22.3002761205037</v>
      </c>
      <c r="I126" s="12"/>
      <c r="J126" s="20">
        <f>H126-I101</f>
        <v>10.0191888809204</v>
      </c>
      <c r="K126" s="84">
        <f>2^-J126</f>
        <v>0.000963659516583814</v>
      </c>
      <c r="L126" s="27"/>
    </row>
    <row r="127" customHeight="1" spans="1:11">
      <c r="A127" s="88"/>
      <c r="B127" s="8" t="s">
        <v>43</v>
      </c>
      <c r="C127" s="14">
        <v>31.5823440551758</v>
      </c>
      <c r="D127" s="14">
        <v>30.6974143981934</v>
      </c>
      <c r="E127" s="14">
        <v>31.2655925750732</v>
      </c>
      <c r="F127" s="14"/>
      <c r="G127" s="10">
        <f t="shared" si="19"/>
        <v>31.1817836761475</v>
      </c>
      <c r="H127" s="11">
        <f>G127-$G$123</f>
        <v>16.2117999394735</v>
      </c>
      <c r="I127" s="12"/>
      <c r="J127" s="20">
        <f>H127-I102</f>
        <v>4.565536181132</v>
      </c>
      <c r="K127" s="84">
        <f>2^-J127</f>
        <v>0.0422315151694883</v>
      </c>
    </row>
    <row r="128" customHeight="1" spans="2:2">
      <c r="B128" s="8"/>
    </row>
    <row r="129" s="69" customFormat="1" customHeight="1" spans="1:12">
      <c r="A129" s="76" t="s">
        <v>44</v>
      </c>
      <c r="B129" s="76"/>
      <c r="C129" s="77"/>
      <c r="D129" s="77"/>
      <c r="E129" s="77"/>
      <c r="F129" s="77"/>
      <c r="G129" s="79"/>
      <c r="H129" s="79"/>
      <c r="I129" s="13"/>
      <c r="J129" s="74"/>
      <c r="K129" s="75"/>
      <c r="L129" s="28"/>
    </row>
    <row r="130" customHeight="1" spans="1:11">
      <c r="A130" s="88" t="s">
        <v>14</v>
      </c>
      <c r="B130" s="8" t="s">
        <v>27</v>
      </c>
      <c r="C130" s="14">
        <v>17.4353771209717</v>
      </c>
      <c r="D130" s="14">
        <v>17.508544921875</v>
      </c>
      <c r="E130" s="14">
        <v>17.162633895874</v>
      </c>
      <c r="F130" s="14"/>
      <c r="G130" s="10">
        <f>AVERAGE(C130:F130)</f>
        <v>17.3688519795736</v>
      </c>
      <c r="H130" s="11"/>
      <c r="I130" s="12"/>
      <c r="J130" s="20"/>
      <c r="K130" s="84"/>
    </row>
    <row r="131" customHeight="1" spans="1:11">
      <c r="A131" s="88"/>
      <c r="B131" s="8" t="s">
        <v>45</v>
      </c>
      <c r="C131" s="14">
        <v>25.7901382446289</v>
      </c>
      <c r="D131" s="14">
        <v>25.4759559631348</v>
      </c>
      <c r="E131" s="14"/>
      <c r="F131" s="14"/>
      <c r="G131" s="10">
        <f>AVERAGE(C131:F131)</f>
        <v>25.6330471038819</v>
      </c>
      <c r="H131" s="11">
        <f>G131-$G$130</f>
        <v>8.26419512430828</v>
      </c>
      <c r="I131" s="12">
        <f>AVERAGE(H131,H133)</f>
        <v>8.76153977711998</v>
      </c>
      <c r="J131" s="20">
        <f>H131-$I$131</f>
        <v>-0.497344652811693</v>
      </c>
      <c r="K131" s="84">
        <f>2^-J131</f>
        <v>1.41161303060187</v>
      </c>
    </row>
    <row r="132" customHeight="1" spans="1:11">
      <c r="A132" s="7" t="s">
        <v>21</v>
      </c>
      <c r="B132" s="8" t="s">
        <v>27</v>
      </c>
      <c r="C132" s="14">
        <v>18.9299488067627</v>
      </c>
      <c r="D132" s="14">
        <v>18.5752964019775</v>
      </c>
      <c r="E132" s="14">
        <v>18.4878463745117</v>
      </c>
      <c r="F132" s="14"/>
      <c r="G132" s="10">
        <f>AVERAGE(C132:F132)</f>
        <v>18.664363861084</v>
      </c>
      <c r="H132" s="11"/>
      <c r="I132" s="12"/>
      <c r="J132" s="20"/>
      <c r="K132" s="84"/>
    </row>
    <row r="133" customHeight="1" spans="1:11">
      <c r="A133" s="7"/>
      <c r="B133" s="8" t="s">
        <v>45</v>
      </c>
      <c r="C133" s="14">
        <v>27.9120483398438</v>
      </c>
      <c r="D133" s="14">
        <v>28.0138072967529</v>
      </c>
      <c r="E133" s="14">
        <v>27.8438892364502</v>
      </c>
      <c r="F133" s="14"/>
      <c r="G133" s="10">
        <f>AVERAGE(C133:F133)</f>
        <v>27.9232482910156</v>
      </c>
      <c r="H133" s="11">
        <f>G133-$G$132</f>
        <v>9.25888442993167</v>
      </c>
      <c r="I133" s="12"/>
      <c r="J133" s="20">
        <f>H133-$I$131</f>
        <v>0.497344652811693</v>
      </c>
      <c r="K133" s="84">
        <f>2^-J133</f>
        <v>0.708409442475626</v>
      </c>
    </row>
    <row r="134" customHeight="1" spans="1:11">
      <c r="A134" s="88" t="s">
        <v>23</v>
      </c>
      <c r="B134" s="8" t="s">
        <v>27</v>
      </c>
      <c r="C134" s="14">
        <v>16.01442527771</v>
      </c>
      <c r="D134" s="14">
        <v>15.968337059021</v>
      </c>
      <c r="E134" s="14"/>
      <c r="F134" s="14"/>
      <c r="G134" s="10">
        <f t="shared" ref="G134:G141" si="20">AVERAGE(C134:F134)</f>
        <v>15.9913811683655</v>
      </c>
      <c r="H134" s="11">
        <f>G134-$G$134</f>
        <v>0</v>
      </c>
      <c r="I134" s="12"/>
      <c r="J134" s="20"/>
      <c r="K134" s="84"/>
    </row>
    <row r="135" customHeight="1" spans="1:11">
      <c r="A135" s="88"/>
      <c r="B135" s="8" t="s">
        <v>45</v>
      </c>
      <c r="C135" s="14">
        <v>25.2463340759277</v>
      </c>
      <c r="D135" s="14">
        <v>25.4006805419922</v>
      </c>
      <c r="E135" s="14">
        <v>25.0874481201172</v>
      </c>
      <c r="F135" s="14"/>
      <c r="G135" s="10">
        <f t="shared" si="20"/>
        <v>25.244820912679</v>
      </c>
      <c r="H135" s="11">
        <f>G135-$G$134</f>
        <v>9.25343974431354</v>
      </c>
      <c r="I135" s="12"/>
      <c r="J135" s="20">
        <f>H135-$I$131</f>
        <v>0.491899967193559</v>
      </c>
      <c r="K135" s="84">
        <f>2^-J135</f>
        <v>0.711088008619087</v>
      </c>
    </row>
    <row r="136" customHeight="1" spans="1:11">
      <c r="A136" s="88" t="s">
        <v>24</v>
      </c>
      <c r="B136" s="8" t="s">
        <v>27</v>
      </c>
      <c r="C136" s="14">
        <v>13.3818464279175</v>
      </c>
      <c r="D136" s="14">
        <v>13.1293363571167</v>
      </c>
      <c r="E136" s="14">
        <v>13.0826292037964</v>
      </c>
      <c r="F136" s="14"/>
      <c r="G136" s="10">
        <f t="shared" si="20"/>
        <v>13.1979373296102</v>
      </c>
      <c r="H136" s="11">
        <f>G136-$G$136</f>
        <v>0</v>
      </c>
      <c r="I136" s="12"/>
      <c r="J136" s="20"/>
      <c r="K136" s="84"/>
    </row>
    <row r="137" customHeight="1" spans="1:11">
      <c r="A137" s="88"/>
      <c r="B137" s="8" t="s">
        <v>45</v>
      </c>
      <c r="C137" s="14">
        <v>24.5170135498047</v>
      </c>
      <c r="D137" s="14">
        <v>24.3388195037842</v>
      </c>
      <c r="E137" s="14">
        <v>24.4161548614502</v>
      </c>
      <c r="F137" s="14"/>
      <c r="G137" s="10">
        <f t="shared" si="20"/>
        <v>24.4239959716797</v>
      </c>
      <c r="H137" s="11">
        <f>G137-$G$136</f>
        <v>11.2260586420695</v>
      </c>
      <c r="I137" s="12"/>
      <c r="J137" s="20">
        <f>H137-$I$131</f>
        <v>2.46451886494953</v>
      </c>
      <c r="K137" s="84">
        <f>2^-J137</f>
        <v>0.181178181698319</v>
      </c>
    </row>
    <row r="138" customHeight="1" spans="1:11">
      <c r="A138" s="88" t="s">
        <v>39</v>
      </c>
      <c r="B138" s="8" t="s">
        <v>27</v>
      </c>
      <c r="C138" s="14">
        <v>14.7047748565674</v>
      </c>
      <c r="D138" s="14">
        <v>14.7510099411011</v>
      </c>
      <c r="E138" s="14">
        <v>14.3727321624756</v>
      </c>
      <c r="F138" s="14"/>
      <c r="G138" s="10">
        <f t="shared" si="20"/>
        <v>14.6095056533814</v>
      </c>
      <c r="H138" s="11">
        <f>G138-$G$138</f>
        <v>0</v>
      </c>
      <c r="I138" s="12"/>
      <c r="J138" s="20"/>
      <c r="K138" s="84"/>
    </row>
    <row r="139" customHeight="1" spans="1:11">
      <c r="A139" s="88"/>
      <c r="B139" s="8" t="s">
        <v>45</v>
      </c>
      <c r="C139" s="14">
        <v>25.8108177185059</v>
      </c>
      <c r="D139" s="14">
        <v>25.6149597167969</v>
      </c>
      <c r="E139" s="14">
        <v>25.4870300292969</v>
      </c>
      <c r="F139" s="14"/>
      <c r="G139" s="10">
        <f t="shared" si="20"/>
        <v>25.6376024881999</v>
      </c>
      <c r="H139" s="11">
        <f>G139-$G$138</f>
        <v>11.0280968348185</v>
      </c>
      <c r="I139" s="12"/>
      <c r="J139" s="20">
        <f>H139-$I$131</f>
        <v>2.26655705769856</v>
      </c>
      <c r="K139" s="84">
        <f>2^-J139</f>
        <v>0.207825262990855</v>
      </c>
    </row>
    <row r="140" customHeight="1" spans="1:11">
      <c r="A140" s="88" t="s">
        <v>32</v>
      </c>
      <c r="B140" s="8" t="s">
        <v>27</v>
      </c>
      <c r="C140" s="14">
        <v>15.184121131897</v>
      </c>
      <c r="D140" s="14">
        <v>14.9808769226074</v>
      </c>
      <c r="E140" s="14">
        <v>14.7758474349976</v>
      </c>
      <c r="F140" s="14"/>
      <c r="G140" s="10">
        <f t="shared" si="20"/>
        <v>14.980281829834</v>
      </c>
      <c r="H140" s="11">
        <f>G140-$G$140</f>
        <v>0</v>
      </c>
      <c r="I140" s="12"/>
      <c r="J140" s="20"/>
      <c r="K140" s="84"/>
    </row>
    <row r="141" customHeight="1" spans="1:11">
      <c r="A141" s="88"/>
      <c r="B141" s="8" t="s">
        <v>45</v>
      </c>
      <c r="C141" s="14">
        <v>24.9572620391846</v>
      </c>
      <c r="D141" s="14">
        <v>24.8646450042725</v>
      </c>
      <c r="E141" s="14">
        <v>24.5915966033936</v>
      </c>
      <c r="F141" s="14"/>
      <c r="G141" s="10">
        <f t="shared" si="20"/>
        <v>24.8045012156169</v>
      </c>
      <c r="H141" s="11">
        <f>G141-$G$140</f>
        <v>9.8242193857829</v>
      </c>
      <c r="I141" s="12"/>
      <c r="J141" s="20">
        <f>H141-$I$131</f>
        <v>1.06267960866292</v>
      </c>
      <c r="K141" s="84">
        <f>2^-J141</f>
        <v>0.478742035535304</v>
      </c>
    </row>
    <row r="142" customHeight="1" spans="1:11">
      <c r="A142" s="92"/>
      <c r="B142" s="8"/>
      <c r="C142" s="93"/>
      <c r="D142" s="93"/>
      <c r="E142" s="93"/>
      <c r="F142" s="93"/>
      <c r="G142" s="10"/>
      <c r="H142" s="94"/>
      <c r="I142" s="12"/>
      <c r="J142" s="20"/>
      <c r="K142" s="84"/>
    </row>
    <row r="143" customHeight="1" spans="2:2">
      <c r="B143" s="8"/>
    </row>
    <row r="144" s="69" customFormat="1" customHeight="1" spans="1:12">
      <c r="A144" s="76" t="s">
        <v>46</v>
      </c>
      <c r="B144" s="76"/>
      <c r="C144" s="77"/>
      <c r="D144" s="77"/>
      <c r="E144" s="77"/>
      <c r="F144" s="77"/>
      <c r="G144" s="79"/>
      <c r="H144" s="79"/>
      <c r="I144" s="13"/>
      <c r="J144" s="74"/>
      <c r="K144" s="75"/>
      <c r="L144" s="28"/>
    </row>
    <row r="145" customHeight="1" spans="1:8">
      <c r="A145" s="81" t="s">
        <v>47</v>
      </c>
      <c r="B145" s="14" t="s">
        <v>48</v>
      </c>
      <c r="C145" s="14">
        <v>16.0917625427246</v>
      </c>
      <c r="D145" s="14">
        <v>16.3211059570313</v>
      </c>
      <c r="E145" s="14">
        <v>16.1492347717285</v>
      </c>
      <c r="F145" s="95"/>
      <c r="G145" s="96">
        <f t="shared" ref="G145:G157" si="21">AVERAGE(C145:F145)</f>
        <v>16.1873677571615</v>
      </c>
      <c r="H145" s="97"/>
    </row>
    <row r="146" customHeight="1" spans="1:8">
      <c r="A146" s="81"/>
      <c r="B146" s="14" t="s">
        <v>49</v>
      </c>
      <c r="C146" s="14">
        <v>27.3635883331299</v>
      </c>
      <c r="D146" s="14">
        <v>27.7917098999023</v>
      </c>
      <c r="E146" s="14">
        <v>27.9503746032715</v>
      </c>
      <c r="F146" s="98"/>
      <c r="G146" s="96">
        <f t="shared" si="21"/>
        <v>27.7018909454346</v>
      </c>
      <c r="H146" s="97">
        <f>G146-$G$145</f>
        <v>11.5145231882731</v>
      </c>
    </row>
    <row r="147" customHeight="1" spans="1:8">
      <c r="A147" s="81"/>
      <c r="B147" s="14" t="s">
        <v>50</v>
      </c>
      <c r="C147" s="14">
        <v>31.9521236419678</v>
      </c>
      <c r="D147" s="14">
        <v>31.8674926757813</v>
      </c>
      <c r="E147" s="14">
        <v>32.0401763916016</v>
      </c>
      <c r="F147" s="95"/>
      <c r="G147" s="96">
        <f t="shared" si="21"/>
        <v>31.9532642364502</v>
      </c>
      <c r="H147" s="97">
        <f t="shared" ref="H147:H158" si="22">G147-$G$145</f>
        <v>15.7658964792888</v>
      </c>
    </row>
    <row r="148" customHeight="1" spans="1:8">
      <c r="A148" s="81"/>
      <c r="B148" s="14" t="s">
        <v>51</v>
      </c>
      <c r="C148" s="14">
        <v>28.9063835144043</v>
      </c>
      <c r="D148" s="14">
        <v>29.5606994628906</v>
      </c>
      <c r="E148" s="14"/>
      <c r="F148" s="95"/>
      <c r="G148" s="96">
        <f t="shared" si="21"/>
        <v>29.2335414886475</v>
      </c>
      <c r="H148" s="97">
        <f t="shared" si="22"/>
        <v>13.046173731486</v>
      </c>
    </row>
    <row r="149" customHeight="1" spans="1:8">
      <c r="A149" s="81"/>
      <c r="B149" s="8" t="s">
        <v>19</v>
      </c>
      <c r="C149" s="14">
        <v>34.347583770752</v>
      </c>
      <c r="D149" s="14">
        <v>34.2678260803223</v>
      </c>
      <c r="E149" s="14">
        <v>33.4170837402344</v>
      </c>
      <c r="F149" s="14"/>
      <c r="G149" s="96">
        <f t="shared" si="21"/>
        <v>34.0108311971029</v>
      </c>
      <c r="H149" s="97">
        <f t="shared" si="22"/>
        <v>17.8234634399414</v>
      </c>
    </row>
    <row r="150" customHeight="1" spans="1:8">
      <c r="A150" s="81"/>
      <c r="B150" s="8" t="s">
        <v>52</v>
      </c>
      <c r="C150" s="14">
        <v>30.9743137359619</v>
      </c>
      <c r="D150" s="14">
        <v>30.7493572235107</v>
      </c>
      <c r="E150" s="14">
        <v>31.2833824157715</v>
      </c>
      <c r="F150" s="14"/>
      <c r="G150" s="96">
        <f t="shared" si="21"/>
        <v>31.0023511250814</v>
      </c>
      <c r="H150" s="97">
        <f t="shared" si="22"/>
        <v>14.8149833679199</v>
      </c>
    </row>
    <row r="151" s="23" customFormat="1" customHeight="1" spans="1:12">
      <c r="A151" s="81"/>
      <c r="B151" s="71" t="s">
        <v>53</v>
      </c>
      <c r="C151" s="15"/>
      <c r="D151" s="15">
        <v>36.6540756225586</v>
      </c>
      <c r="E151" s="15"/>
      <c r="F151" s="15"/>
      <c r="G151" s="99">
        <f t="shared" si="21"/>
        <v>36.6540756225586</v>
      </c>
      <c r="H151" s="100">
        <f t="shared" si="22"/>
        <v>20.4667078653971</v>
      </c>
      <c r="I151" s="103"/>
      <c r="J151" s="104"/>
      <c r="K151" s="105"/>
      <c r="L151" s="27"/>
    </row>
    <row r="152" customHeight="1" spans="1:8">
      <c r="A152" s="81"/>
      <c r="B152" s="8" t="s">
        <v>54</v>
      </c>
      <c r="C152" s="14">
        <v>31.0043506622314</v>
      </c>
      <c r="D152" s="14">
        <v>31.0670738220215</v>
      </c>
      <c r="E152" s="14">
        <v>31.9757785797119</v>
      </c>
      <c r="F152" s="14"/>
      <c r="G152" s="96">
        <f t="shared" si="21"/>
        <v>31.3490676879883</v>
      </c>
      <c r="H152" s="97">
        <f t="shared" si="22"/>
        <v>15.1616999308268</v>
      </c>
    </row>
    <row r="153" customHeight="1" spans="1:8">
      <c r="A153" s="81"/>
      <c r="B153" s="8" t="s">
        <v>55</v>
      </c>
      <c r="C153" s="14">
        <v>29.6532821655273</v>
      </c>
      <c r="D153" s="14">
        <v>29.7764015197754</v>
      </c>
      <c r="E153" s="14">
        <v>29.9310474395752</v>
      </c>
      <c r="F153" s="14"/>
      <c r="G153" s="96">
        <f t="shared" si="21"/>
        <v>29.7869103749593</v>
      </c>
      <c r="H153" s="97">
        <f t="shared" si="22"/>
        <v>13.5995426177978</v>
      </c>
    </row>
    <row r="154" customHeight="1" spans="1:8">
      <c r="A154" s="81"/>
      <c r="B154" s="8" t="s">
        <v>56</v>
      </c>
      <c r="C154" s="14">
        <v>31.2988243103027</v>
      </c>
      <c r="D154" s="14">
        <v>31.5016918182373</v>
      </c>
      <c r="E154" s="14"/>
      <c r="F154" s="14"/>
      <c r="G154" s="96">
        <f t="shared" si="21"/>
        <v>31.40025806427</v>
      </c>
      <c r="H154" s="97">
        <f t="shared" si="22"/>
        <v>15.2128903071085</v>
      </c>
    </row>
    <row r="155" s="39" customFormat="1" customHeight="1" spans="1:12">
      <c r="A155" s="81"/>
      <c r="B155" s="8" t="s">
        <v>57</v>
      </c>
      <c r="C155" s="14"/>
      <c r="D155" s="14">
        <v>30.3360137939453</v>
      </c>
      <c r="E155" s="14">
        <v>30.3108749389648</v>
      </c>
      <c r="F155" s="14"/>
      <c r="G155" s="101">
        <f t="shared" si="21"/>
        <v>30.323444366455</v>
      </c>
      <c r="H155" s="102">
        <f t="shared" si="22"/>
        <v>14.1360766092936</v>
      </c>
      <c r="I155" s="106"/>
      <c r="J155" s="107"/>
      <c r="K155" s="108"/>
      <c r="L155" s="109"/>
    </row>
    <row r="156" customHeight="1" spans="1:8">
      <c r="A156" s="81"/>
      <c r="B156" s="8" t="s">
        <v>58</v>
      </c>
      <c r="C156" s="14">
        <v>31.9375247955322</v>
      </c>
      <c r="D156" s="14">
        <v>31.6239166259766</v>
      </c>
      <c r="E156" s="14">
        <v>31.3566913604736</v>
      </c>
      <c r="F156" s="14"/>
      <c r="G156" s="96">
        <f t="shared" si="21"/>
        <v>31.6393775939941</v>
      </c>
      <c r="H156" s="97">
        <f t="shared" si="22"/>
        <v>15.4520098368327</v>
      </c>
    </row>
    <row r="157" customHeight="1" spans="1:8">
      <c r="A157" s="81"/>
      <c r="B157" s="8" t="s">
        <v>59</v>
      </c>
      <c r="C157" s="14">
        <v>26.7771224975586</v>
      </c>
      <c r="D157" s="14">
        <v>27.369514465332</v>
      </c>
      <c r="E157" s="14">
        <v>26.538501739502</v>
      </c>
      <c r="F157" s="14"/>
      <c r="G157" s="96">
        <f t="shared" si="21"/>
        <v>26.8950462341309</v>
      </c>
      <c r="H157" s="97">
        <f t="shared" si="22"/>
        <v>10.7076784769694</v>
      </c>
    </row>
    <row r="158" customHeight="1" spans="1:8">
      <c r="A158" s="14"/>
      <c r="B158" s="8"/>
      <c r="C158" s="14"/>
      <c r="D158" s="14"/>
      <c r="E158" s="14"/>
      <c r="F158" s="14"/>
      <c r="G158" s="96"/>
      <c r="H158" s="97"/>
    </row>
    <row r="159" customHeight="1" spans="1:8">
      <c r="A159" s="81" t="s">
        <v>26</v>
      </c>
      <c r="B159" s="8" t="s">
        <v>15</v>
      </c>
      <c r="C159" s="14">
        <v>15.558952331543</v>
      </c>
      <c r="D159" s="14">
        <v>15.9484357833862</v>
      </c>
      <c r="E159" s="14">
        <v>15.6559190750122</v>
      </c>
      <c r="G159" s="96">
        <f t="shared" ref="G159:G171" si="23">AVERAGE(C159:F159)</f>
        <v>15.7211023966471</v>
      </c>
      <c r="H159" s="97"/>
    </row>
    <row r="160" customHeight="1" spans="1:8">
      <c r="A160" s="81"/>
      <c r="B160" s="8" t="s">
        <v>49</v>
      </c>
      <c r="C160" s="14">
        <v>25.9350719451904</v>
      </c>
      <c r="D160" s="14">
        <v>25.6022872924805</v>
      </c>
      <c r="E160" s="14">
        <v>26.0262088775635</v>
      </c>
      <c r="G160" s="96">
        <f t="shared" si="23"/>
        <v>25.8545227050781</v>
      </c>
      <c r="H160" s="73">
        <f>G160-$G$159</f>
        <v>10.133420308431</v>
      </c>
    </row>
    <row r="161" customHeight="1" spans="1:8">
      <c r="A161" s="81"/>
      <c r="B161" s="8" t="s">
        <v>50</v>
      </c>
      <c r="C161" s="14">
        <v>32.2344436645508</v>
      </c>
      <c r="D161" s="14">
        <v>31.8988628387451</v>
      </c>
      <c r="E161" s="14"/>
      <c r="G161" s="96">
        <f t="shared" si="23"/>
        <v>32.0666532516479</v>
      </c>
      <c r="H161" s="73">
        <f t="shared" ref="H161:H171" si="24">G161-$G$159</f>
        <v>16.3455508550008</v>
      </c>
    </row>
    <row r="162" customHeight="1" spans="1:8">
      <c r="A162" s="81"/>
      <c r="B162" s="8" t="s">
        <v>51</v>
      </c>
      <c r="C162" s="14">
        <v>29.8252468109131</v>
      </c>
      <c r="D162" s="14">
        <v>29.9436683654785</v>
      </c>
      <c r="E162" s="14">
        <v>29.7935600280762</v>
      </c>
      <c r="G162" s="96">
        <f t="shared" si="23"/>
        <v>29.8541584014893</v>
      </c>
      <c r="H162" s="73">
        <f t="shared" si="24"/>
        <v>14.1330560048421</v>
      </c>
    </row>
    <row r="163" customHeight="1" spans="1:8">
      <c r="A163" s="81"/>
      <c r="B163" s="8" t="s">
        <v>19</v>
      </c>
      <c r="C163" s="14">
        <v>29.9079895019531</v>
      </c>
      <c r="D163" s="14"/>
      <c r="E163" s="14">
        <v>30.3048057556152</v>
      </c>
      <c r="G163" s="96">
        <f t="shared" si="23"/>
        <v>30.1063976287842</v>
      </c>
      <c r="H163" s="73">
        <f t="shared" si="24"/>
        <v>14.385295232137</v>
      </c>
    </row>
    <row r="164" customHeight="1" spans="1:8">
      <c r="A164" s="81"/>
      <c r="B164" s="8" t="s">
        <v>52</v>
      </c>
      <c r="C164" s="14">
        <v>30.6334571838379</v>
      </c>
      <c r="D164" s="14"/>
      <c r="E164" s="14">
        <v>30.1473846435547</v>
      </c>
      <c r="G164" s="96">
        <f t="shared" si="23"/>
        <v>30.3904209136963</v>
      </c>
      <c r="H164" s="73">
        <f t="shared" si="24"/>
        <v>14.6693185170492</v>
      </c>
    </row>
    <row r="165" customHeight="1" spans="1:8">
      <c r="A165" s="81"/>
      <c r="B165" s="71" t="s">
        <v>53</v>
      </c>
      <c r="C165" s="14">
        <v>33.9857177734375</v>
      </c>
      <c r="D165" s="14">
        <v>34.3545570373535</v>
      </c>
      <c r="E165" s="14"/>
      <c r="G165" s="96">
        <f t="shared" si="23"/>
        <v>34.1701374053955</v>
      </c>
      <c r="H165" s="73">
        <f t="shared" si="24"/>
        <v>18.4490350087484</v>
      </c>
    </row>
    <row r="166" customHeight="1" spans="1:8">
      <c r="A166" s="81"/>
      <c r="B166" s="8" t="s">
        <v>54</v>
      </c>
      <c r="C166" s="14">
        <v>29.7650089263916</v>
      </c>
      <c r="D166" s="14">
        <v>28.798038482666</v>
      </c>
      <c r="E166" s="14">
        <v>29.4075393676758</v>
      </c>
      <c r="G166" s="96">
        <f t="shared" si="23"/>
        <v>29.3235289255778</v>
      </c>
      <c r="H166" s="73">
        <f t="shared" si="24"/>
        <v>13.6024265289307</v>
      </c>
    </row>
    <row r="167" customHeight="1" spans="1:8">
      <c r="A167" s="81"/>
      <c r="B167" s="8" t="s">
        <v>55</v>
      </c>
      <c r="C167" s="14">
        <v>29.9488143920898</v>
      </c>
      <c r="D167" s="14">
        <v>29.7988319396973</v>
      </c>
      <c r="E167" s="14">
        <v>29.8386917114258</v>
      </c>
      <c r="G167" s="96">
        <f t="shared" si="23"/>
        <v>29.862112681071</v>
      </c>
      <c r="H167" s="73">
        <f t="shared" si="24"/>
        <v>14.1410102844238</v>
      </c>
    </row>
    <row r="168" customHeight="1" spans="1:8">
      <c r="A168" s="81"/>
      <c r="B168" s="8" t="s">
        <v>56</v>
      </c>
      <c r="C168" s="14">
        <v>30.9748191833496</v>
      </c>
      <c r="D168" s="14">
        <v>31.2400302886963</v>
      </c>
      <c r="E168" s="14"/>
      <c r="G168" s="96">
        <f t="shared" si="23"/>
        <v>31.1074247360229</v>
      </c>
      <c r="H168" s="73">
        <f t="shared" si="24"/>
        <v>15.3863223393758</v>
      </c>
    </row>
    <row r="169" customHeight="1" spans="1:8">
      <c r="A169" s="81"/>
      <c r="B169" s="8" t="s">
        <v>57</v>
      </c>
      <c r="C169" s="14">
        <v>29.8118019104004</v>
      </c>
      <c r="D169" s="14">
        <v>29.3751907348633</v>
      </c>
      <c r="E169" s="14">
        <v>29.0519332885742</v>
      </c>
      <c r="G169" s="96">
        <f t="shared" si="23"/>
        <v>29.4129753112793</v>
      </c>
      <c r="H169" s="73">
        <f t="shared" si="24"/>
        <v>13.6918729146322</v>
      </c>
    </row>
    <row r="170" customHeight="1" spans="1:8">
      <c r="A170" s="81"/>
      <c r="B170" s="8" t="s">
        <v>58</v>
      </c>
      <c r="C170" s="14"/>
      <c r="D170" s="14">
        <v>31.0964069366455</v>
      </c>
      <c r="E170" s="14">
        <v>30.6029033660889</v>
      </c>
      <c r="G170" s="96">
        <f t="shared" si="23"/>
        <v>30.8496551513672</v>
      </c>
      <c r="H170" s="73">
        <f t="shared" si="24"/>
        <v>15.1285527547201</v>
      </c>
    </row>
    <row r="171" customHeight="1" spans="1:8">
      <c r="A171" s="81"/>
      <c r="B171" s="8" t="s">
        <v>59</v>
      </c>
      <c r="C171" s="14">
        <v>29.7410869598389</v>
      </c>
      <c r="D171" s="14">
        <v>30.916446685791</v>
      </c>
      <c r="E171" s="14">
        <v>29.9734859466553</v>
      </c>
      <c r="G171" s="96">
        <f t="shared" ref="G171:G185" si="25">AVERAGE(C171:F171)</f>
        <v>30.2103398640951</v>
      </c>
      <c r="H171" s="73">
        <f t="shared" si="24"/>
        <v>14.4892374674479</v>
      </c>
    </row>
    <row r="172" customHeight="1" spans="2:7">
      <c r="B172" s="8"/>
      <c r="G172" s="96"/>
    </row>
    <row r="173" customHeight="1" spans="1:7">
      <c r="A173" s="81" t="s">
        <v>14</v>
      </c>
      <c r="B173" s="8" t="s">
        <v>15</v>
      </c>
      <c r="C173" s="14">
        <v>16.9472961425781</v>
      </c>
      <c r="D173" s="14">
        <v>16.6737422943115</v>
      </c>
      <c r="E173" s="14">
        <v>16.8312797546387</v>
      </c>
      <c r="G173" s="96">
        <f t="shared" si="25"/>
        <v>16.8174393971761</v>
      </c>
    </row>
    <row r="174" customHeight="1" spans="1:8">
      <c r="A174" s="81"/>
      <c r="B174" s="8" t="s">
        <v>49</v>
      </c>
      <c r="C174" s="14">
        <v>24.9422740936279</v>
      </c>
      <c r="D174" s="14">
        <v>24.6540756225586</v>
      </c>
      <c r="E174" s="14">
        <v>24.313648223877</v>
      </c>
      <c r="G174" s="96">
        <f t="shared" si="25"/>
        <v>24.6366659800212</v>
      </c>
      <c r="H174" s="73">
        <f>G174-$G$173</f>
        <v>7.81922658284507</v>
      </c>
    </row>
    <row r="175" customHeight="1" spans="1:8">
      <c r="A175" s="81"/>
      <c r="B175" s="8" t="s">
        <v>50</v>
      </c>
      <c r="C175" s="14">
        <v>27.8344230651855</v>
      </c>
      <c r="D175" s="14">
        <v>27.6229877471924</v>
      </c>
      <c r="E175" s="14">
        <v>27.9562015533447</v>
      </c>
      <c r="G175" s="96">
        <f t="shared" si="25"/>
        <v>27.8045374552409</v>
      </c>
      <c r="H175" s="73">
        <f t="shared" ref="H175:H185" si="26">G175-$G$173</f>
        <v>10.9870980580648</v>
      </c>
    </row>
    <row r="176" customHeight="1" spans="1:8">
      <c r="A176" s="81"/>
      <c r="B176" s="8" t="s">
        <v>51</v>
      </c>
      <c r="C176" s="14"/>
      <c r="D176" s="14">
        <v>29.4995746612549</v>
      </c>
      <c r="E176" s="14">
        <v>29.6421508789063</v>
      </c>
      <c r="G176" s="96">
        <f t="shared" si="25"/>
        <v>29.5708627700806</v>
      </c>
      <c r="H176" s="73">
        <f t="shared" si="26"/>
        <v>12.7534233729045</v>
      </c>
    </row>
    <row r="177" customHeight="1" spans="1:8">
      <c r="A177" s="81"/>
      <c r="B177" s="8" t="s">
        <v>19</v>
      </c>
      <c r="C177" s="14">
        <v>29.8792610168457</v>
      </c>
      <c r="D177" s="14">
        <v>29.9407939910889</v>
      </c>
      <c r="E177" s="14">
        <v>29.6513385772705</v>
      </c>
      <c r="G177" s="96">
        <f t="shared" si="25"/>
        <v>29.823797861735</v>
      </c>
      <c r="H177" s="73">
        <f t="shared" si="26"/>
        <v>13.0063584645589</v>
      </c>
    </row>
    <row r="178" customHeight="1" spans="1:8">
      <c r="A178" s="81"/>
      <c r="B178" s="8" t="s">
        <v>52</v>
      </c>
      <c r="C178" s="14">
        <v>30.5077877044678</v>
      </c>
      <c r="D178" s="14">
        <v>30.5384387969971</v>
      </c>
      <c r="E178" s="14">
        <v>29.9557628631592</v>
      </c>
      <c r="G178" s="96">
        <f t="shared" si="25"/>
        <v>30.3339964548747</v>
      </c>
      <c r="H178" s="73">
        <f t="shared" si="26"/>
        <v>13.5165570576986</v>
      </c>
    </row>
    <row r="179" customHeight="1" spans="1:8">
      <c r="A179" s="81"/>
      <c r="B179" s="71" t="s">
        <v>53</v>
      </c>
      <c r="C179" s="14">
        <v>30.5849227905273</v>
      </c>
      <c r="D179" s="14">
        <v>30.0199661254883</v>
      </c>
      <c r="E179" s="14">
        <v>30.2681980133057</v>
      </c>
      <c r="G179" s="96">
        <f t="shared" si="25"/>
        <v>30.2910289764404</v>
      </c>
      <c r="H179" s="73">
        <f t="shared" si="26"/>
        <v>13.4735895792643</v>
      </c>
    </row>
    <row r="180" customHeight="1" spans="1:8">
      <c r="A180" s="81"/>
      <c r="B180" s="8" t="s">
        <v>54</v>
      </c>
      <c r="C180" s="14">
        <v>26.478199005127</v>
      </c>
      <c r="D180" s="14">
        <v>26.1993522644043</v>
      </c>
      <c r="E180" s="14">
        <v>26.8324146270752</v>
      </c>
      <c r="G180" s="96">
        <f t="shared" si="25"/>
        <v>26.5033219655355</v>
      </c>
      <c r="H180" s="73">
        <f t="shared" si="26"/>
        <v>9.6858825683594</v>
      </c>
    </row>
    <row r="181" customHeight="1" spans="1:8">
      <c r="A181" s="81"/>
      <c r="B181" s="8" t="s">
        <v>55</v>
      </c>
      <c r="C181" s="14"/>
      <c r="D181" s="14">
        <v>30.9742450714111</v>
      </c>
      <c r="E181" s="14">
        <v>30.3550434112549</v>
      </c>
      <c r="G181" s="96">
        <f t="shared" si="25"/>
        <v>30.664644241333</v>
      </c>
      <c r="H181" s="73">
        <f t="shared" si="26"/>
        <v>13.8472048441569</v>
      </c>
    </row>
    <row r="182" customHeight="1" spans="1:8">
      <c r="A182" s="81"/>
      <c r="B182" s="8" t="s">
        <v>56</v>
      </c>
      <c r="C182" s="14">
        <v>31.9355869293213</v>
      </c>
      <c r="D182" s="14">
        <v>31.9123439788818</v>
      </c>
      <c r="E182" s="14"/>
      <c r="G182" s="96">
        <f t="shared" si="25"/>
        <v>31.9239654541015</v>
      </c>
      <c r="H182" s="73">
        <f t="shared" si="26"/>
        <v>15.1065260569254</v>
      </c>
    </row>
    <row r="183" customHeight="1" spans="1:8">
      <c r="A183" s="81"/>
      <c r="B183" s="8" t="s">
        <v>57</v>
      </c>
      <c r="C183" s="14">
        <v>30.9429149627686</v>
      </c>
      <c r="D183" s="14">
        <v>30.7646903991699</v>
      </c>
      <c r="E183" s="14"/>
      <c r="G183" s="96">
        <f t="shared" si="25"/>
        <v>30.8538026809693</v>
      </c>
      <c r="H183" s="73">
        <f t="shared" si="26"/>
        <v>14.0363632837932</v>
      </c>
    </row>
    <row r="184" customHeight="1" spans="1:8">
      <c r="A184" s="81"/>
      <c r="B184" s="8" t="s">
        <v>58</v>
      </c>
      <c r="C184" s="14">
        <v>25.405294418335</v>
      </c>
      <c r="D184" s="14">
        <v>24.9512805938721</v>
      </c>
      <c r="E184" s="14">
        <v>25.1191730499268</v>
      </c>
      <c r="G184" s="96">
        <f t="shared" si="25"/>
        <v>25.158582687378</v>
      </c>
      <c r="H184" s="73">
        <f t="shared" si="26"/>
        <v>8.34114329020187</v>
      </c>
    </row>
    <row r="185" customHeight="1" spans="1:8">
      <c r="A185" s="81"/>
      <c r="B185" s="8" t="s">
        <v>59</v>
      </c>
      <c r="C185" s="14">
        <v>30.7772789001465</v>
      </c>
      <c r="D185" s="14">
        <v>30.9612979888916</v>
      </c>
      <c r="E185" s="14"/>
      <c r="G185" s="96">
        <f t="shared" si="25"/>
        <v>30.8692884445191</v>
      </c>
      <c r="H185" s="73">
        <f t="shared" si="26"/>
        <v>14.051849047343</v>
      </c>
    </row>
    <row r="186" customHeight="1" spans="2:7">
      <c r="B186" s="8"/>
      <c r="G186" s="96"/>
    </row>
    <row r="187" customHeight="1" spans="1:7">
      <c r="A187" s="81" t="s">
        <v>21</v>
      </c>
      <c r="B187" s="8" t="s">
        <v>15</v>
      </c>
      <c r="C187" s="14">
        <v>15.4992704391479</v>
      </c>
      <c r="D187" s="14">
        <v>15.4173803329468</v>
      </c>
      <c r="E187" s="14">
        <v>14.8441038131714</v>
      </c>
      <c r="G187" s="96">
        <f t="shared" ref="G186:G199" si="27">AVERAGE(C187:F187)</f>
        <v>15.2535848617554</v>
      </c>
    </row>
    <row r="188" customHeight="1" spans="1:8">
      <c r="A188" s="81"/>
      <c r="B188" s="8" t="s">
        <v>49</v>
      </c>
      <c r="C188" s="14">
        <v>23.2329349517822</v>
      </c>
      <c r="D188" s="14">
        <v>23.3846111297607</v>
      </c>
      <c r="E188" s="14">
        <v>24.8755378723145</v>
      </c>
      <c r="G188" s="96">
        <f t="shared" si="27"/>
        <v>23.8310279846191</v>
      </c>
      <c r="H188" s="73">
        <f>G188-$G$187</f>
        <v>8.57744312286376</v>
      </c>
    </row>
    <row r="189" customHeight="1" spans="1:8">
      <c r="A189" s="81"/>
      <c r="B189" s="8" t="s">
        <v>50</v>
      </c>
      <c r="C189" s="14">
        <v>27.2691478729248</v>
      </c>
      <c r="D189" s="14">
        <v>27.2058753967285</v>
      </c>
      <c r="E189" s="14">
        <v>27.3986396789551</v>
      </c>
      <c r="G189" s="96">
        <f t="shared" si="27"/>
        <v>27.2912209828695</v>
      </c>
      <c r="H189" s="73">
        <f t="shared" ref="H189:H199" si="28">G189-$G$187</f>
        <v>12.0376361211141</v>
      </c>
    </row>
    <row r="190" customHeight="1" spans="1:8">
      <c r="A190" s="81"/>
      <c r="B190" s="8" t="s">
        <v>51</v>
      </c>
      <c r="C190" s="15">
        <v>28.0213203430176</v>
      </c>
      <c r="D190" s="15"/>
      <c r="E190" s="15"/>
      <c r="G190" s="96">
        <f t="shared" si="27"/>
        <v>28.0213203430176</v>
      </c>
      <c r="H190" s="73">
        <f t="shared" si="28"/>
        <v>12.7677354812622</v>
      </c>
    </row>
    <row r="191" customHeight="1" spans="1:8">
      <c r="A191" s="81"/>
      <c r="B191" s="8" t="s">
        <v>19</v>
      </c>
      <c r="C191" s="14">
        <v>28.8993053436279</v>
      </c>
      <c r="D191" s="14">
        <v>29.5709705352783</v>
      </c>
      <c r="E191" s="14">
        <v>29.3431529998779</v>
      </c>
      <c r="G191" s="96">
        <f t="shared" si="27"/>
        <v>29.2711429595947</v>
      </c>
      <c r="H191" s="73">
        <f t="shared" si="28"/>
        <v>14.0175580978393</v>
      </c>
    </row>
    <row r="192" customHeight="1" spans="1:8">
      <c r="A192" s="81"/>
      <c r="B192" s="8" t="s">
        <v>52</v>
      </c>
      <c r="C192" s="14">
        <v>29.0543270111084</v>
      </c>
      <c r="D192" s="14">
        <v>29.4179878234863</v>
      </c>
      <c r="E192" s="14">
        <v>28.4666423797607</v>
      </c>
      <c r="G192" s="96">
        <f t="shared" si="27"/>
        <v>28.9796524047851</v>
      </c>
      <c r="H192" s="73">
        <f t="shared" si="28"/>
        <v>13.7260675430298</v>
      </c>
    </row>
    <row r="193" customHeight="1" spans="1:8">
      <c r="A193" s="81"/>
      <c r="B193" s="71" t="s">
        <v>53</v>
      </c>
      <c r="C193" s="14">
        <v>29.6587467193604</v>
      </c>
      <c r="D193" s="14">
        <v>29.4354267120361</v>
      </c>
      <c r="E193" s="14">
        <v>29.1245918273926</v>
      </c>
      <c r="G193" s="96">
        <f t="shared" si="27"/>
        <v>29.406255086263</v>
      </c>
      <c r="H193" s="73">
        <f t="shared" si="28"/>
        <v>14.1526702245077</v>
      </c>
    </row>
    <row r="194" customHeight="1" spans="1:8">
      <c r="A194" s="81"/>
      <c r="B194" s="8" t="s">
        <v>54</v>
      </c>
      <c r="C194" s="14">
        <v>26.457649230957</v>
      </c>
      <c r="D194" s="14">
        <v>25.9368019104004</v>
      </c>
      <c r="E194" s="14">
        <v>25.7701320648193</v>
      </c>
      <c r="G194" s="96">
        <f t="shared" si="27"/>
        <v>26.0548610687256</v>
      </c>
      <c r="H194" s="73">
        <f t="shared" si="28"/>
        <v>10.8012762069702</v>
      </c>
    </row>
    <row r="195" customHeight="1" spans="1:8">
      <c r="A195" s="81"/>
      <c r="B195" s="8" t="s">
        <v>55</v>
      </c>
      <c r="C195" s="14"/>
      <c r="D195" s="14">
        <v>30.3427467346191</v>
      </c>
      <c r="E195" s="14">
        <v>29.606315612793</v>
      </c>
      <c r="G195" s="96">
        <f t="shared" si="27"/>
        <v>29.9745311737061</v>
      </c>
      <c r="H195" s="73">
        <f t="shared" si="28"/>
        <v>14.7209463119507</v>
      </c>
    </row>
    <row r="196" customHeight="1" spans="1:8">
      <c r="A196" s="81"/>
      <c r="B196" s="8" t="s">
        <v>56</v>
      </c>
      <c r="C196" s="14">
        <v>30.8389339447021</v>
      </c>
      <c r="D196" s="14">
        <v>30.6430358886719</v>
      </c>
      <c r="E196" s="14">
        <v>31.0483055114746</v>
      </c>
      <c r="G196" s="96">
        <f t="shared" si="27"/>
        <v>30.8434251149495</v>
      </c>
      <c r="H196" s="73">
        <f t="shared" si="28"/>
        <v>15.5898402531942</v>
      </c>
    </row>
    <row r="197" customHeight="1" spans="1:8">
      <c r="A197" s="81"/>
      <c r="B197" s="8" t="s">
        <v>57</v>
      </c>
      <c r="C197" s="14">
        <v>30.5920944213867</v>
      </c>
      <c r="D197" s="14">
        <v>29.5615844726563</v>
      </c>
      <c r="E197" s="14"/>
      <c r="G197" s="96">
        <f t="shared" si="27"/>
        <v>30.0768394470215</v>
      </c>
      <c r="H197" s="73">
        <f t="shared" si="28"/>
        <v>14.8232545852661</v>
      </c>
    </row>
    <row r="198" customHeight="1" spans="1:8">
      <c r="A198" s="81"/>
      <c r="B198" s="8" t="s">
        <v>58</v>
      </c>
      <c r="C198" s="14">
        <v>24.7817115783691</v>
      </c>
      <c r="D198" s="14">
        <v>25.3568477630615</v>
      </c>
      <c r="E198" s="14">
        <v>25.2985000610352</v>
      </c>
      <c r="G198" s="96">
        <f t="shared" si="27"/>
        <v>25.1456864674886</v>
      </c>
      <c r="H198" s="73">
        <f t="shared" si="28"/>
        <v>9.89210160573323</v>
      </c>
    </row>
    <row r="199" customHeight="1" spans="1:8">
      <c r="A199" s="81"/>
      <c r="B199" s="8" t="s">
        <v>59</v>
      </c>
      <c r="C199" s="14">
        <v>30.2520484924316</v>
      </c>
      <c r="D199" s="14">
        <v>29.6613750457764</v>
      </c>
      <c r="G199" s="96">
        <f t="shared" si="27"/>
        <v>29.956711769104</v>
      </c>
      <c r="H199" s="73">
        <f t="shared" si="28"/>
        <v>14.7031269073486</v>
      </c>
    </row>
    <row r="200" customHeight="1" spans="2:7">
      <c r="B200" s="8"/>
      <c r="G200" s="96"/>
    </row>
    <row r="201" customHeight="1" spans="1:7">
      <c r="A201" s="81" t="s">
        <v>60</v>
      </c>
      <c r="B201" s="8" t="s">
        <v>15</v>
      </c>
      <c r="C201" s="14">
        <v>14.2998456954956</v>
      </c>
      <c r="D201" s="14">
        <v>14.376880645752</v>
      </c>
      <c r="E201" s="14">
        <v>14.5020694732666</v>
      </c>
      <c r="G201" s="96">
        <f t="shared" ref="G200:G213" si="29">AVERAGE(C201:F201)</f>
        <v>14.3929319381714</v>
      </c>
    </row>
    <row r="202" customHeight="1" spans="1:8">
      <c r="A202" s="81"/>
      <c r="B202" s="8" t="s">
        <v>49</v>
      </c>
      <c r="C202" s="14">
        <v>23.8144645690918</v>
      </c>
      <c r="D202" s="14">
        <v>24.0181102752686</v>
      </c>
      <c r="E202" s="14">
        <v>23.8071327209473</v>
      </c>
      <c r="G202" s="96">
        <f t="shared" si="29"/>
        <v>23.8799025217692</v>
      </c>
      <c r="H202" s="73">
        <f>G202-$G$201</f>
        <v>9.48697058359783</v>
      </c>
    </row>
    <row r="203" customHeight="1" spans="1:8">
      <c r="A203" s="81"/>
      <c r="B203" s="8" t="s">
        <v>50</v>
      </c>
      <c r="C203" s="14">
        <v>32.2890777587891</v>
      </c>
      <c r="D203" s="14">
        <v>31.9166126251221</v>
      </c>
      <c r="E203" s="14"/>
      <c r="G203" s="96">
        <f t="shared" si="29"/>
        <v>32.1028451919556</v>
      </c>
      <c r="H203" s="73">
        <f t="shared" ref="H203:H213" si="30">G203-$G$201</f>
        <v>17.7099132537842</v>
      </c>
    </row>
    <row r="204" customHeight="1" spans="1:8">
      <c r="A204" s="81"/>
      <c r="B204" s="8" t="s">
        <v>51</v>
      </c>
      <c r="C204" s="14">
        <v>29.0857620239258</v>
      </c>
      <c r="D204" s="14">
        <v>28.3530464172363</v>
      </c>
      <c r="E204" s="14"/>
      <c r="G204" s="96">
        <f t="shared" si="29"/>
        <v>28.719404220581</v>
      </c>
      <c r="H204" s="73">
        <f t="shared" si="30"/>
        <v>14.3264722824096</v>
      </c>
    </row>
    <row r="205" customHeight="1" spans="1:8">
      <c r="A205" s="81"/>
      <c r="B205" s="8" t="s">
        <v>19</v>
      </c>
      <c r="C205" s="15">
        <v>30.3892002105713</v>
      </c>
      <c r="D205" s="15"/>
      <c r="G205" s="96">
        <f t="shared" si="29"/>
        <v>30.3892002105713</v>
      </c>
      <c r="H205" s="73">
        <f t="shared" si="30"/>
        <v>15.9962682723999</v>
      </c>
    </row>
    <row r="206" customHeight="1" spans="1:8">
      <c r="A206" s="81"/>
      <c r="B206" s="8" t="s">
        <v>52</v>
      </c>
      <c r="C206" s="14">
        <v>29.8172988891602</v>
      </c>
      <c r="D206" s="14">
        <v>29.8342533111572</v>
      </c>
      <c r="E206" s="14">
        <v>29.3519344329834</v>
      </c>
      <c r="G206" s="96">
        <f t="shared" si="29"/>
        <v>29.6678288777669</v>
      </c>
      <c r="H206" s="73">
        <f t="shared" si="30"/>
        <v>15.2748969395955</v>
      </c>
    </row>
    <row r="207" customHeight="1" spans="1:8">
      <c r="A207" s="81"/>
      <c r="B207" s="71" t="s">
        <v>53</v>
      </c>
      <c r="C207" s="15"/>
      <c r="D207" s="15">
        <v>30.5227489471436</v>
      </c>
      <c r="G207" s="96">
        <f t="shared" si="29"/>
        <v>30.5227489471436</v>
      </c>
      <c r="H207" s="73">
        <f t="shared" si="30"/>
        <v>16.1298170089722</v>
      </c>
    </row>
    <row r="208" customHeight="1" spans="1:8">
      <c r="A208" s="81"/>
      <c r="B208" s="8" t="s">
        <v>54</v>
      </c>
      <c r="C208" s="14"/>
      <c r="D208" s="14">
        <v>29.9440364837646</v>
      </c>
      <c r="E208" s="14">
        <v>29.988826751709</v>
      </c>
      <c r="G208" s="96">
        <f t="shared" si="29"/>
        <v>29.9664316177368</v>
      </c>
      <c r="H208" s="73">
        <f t="shared" si="30"/>
        <v>15.5734996795654</v>
      </c>
    </row>
    <row r="209" customHeight="1" spans="1:8">
      <c r="A209" s="81"/>
      <c r="B209" s="8" t="s">
        <v>55</v>
      </c>
      <c r="C209" s="14"/>
      <c r="D209" s="14">
        <v>30.5288257598877</v>
      </c>
      <c r="E209" s="14">
        <v>30.4160614013672</v>
      </c>
      <c r="G209" s="96">
        <f t="shared" si="29"/>
        <v>30.4724435806274</v>
      </c>
      <c r="H209" s="73">
        <f t="shared" si="30"/>
        <v>16.079511642456</v>
      </c>
    </row>
    <row r="210" customHeight="1" spans="1:8">
      <c r="A210" s="81"/>
      <c r="B210" s="8" t="s">
        <v>56</v>
      </c>
      <c r="C210" s="14">
        <v>31.9074192047119</v>
      </c>
      <c r="D210" s="14">
        <v>31.9619789123535</v>
      </c>
      <c r="E210" s="14">
        <v>31.8369064331055</v>
      </c>
      <c r="G210" s="96">
        <f t="shared" si="29"/>
        <v>31.9021015167236</v>
      </c>
      <c r="H210" s="73">
        <f t="shared" si="30"/>
        <v>17.5091695785522</v>
      </c>
    </row>
    <row r="211" customHeight="1" spans="1:8">
      <c r="A211" s="81"/>
      <c r="B211" s="8" t="s">
        <v>57</v>
      </c>
      <c r="C211" s="14">
        <v>30.2234878540039</v>
      </c>
      <c r="D211" s="14">
        <v>30.5657367706299</v>
      </c>
      <c r="E211" s="14"/>
      <c r="G211" s="96">
        <f t="shared" si="29"/>
        <v>30.3946123123169</v>
      </c>
      <c r="H211" s="73">
        <f t="shared" si="30"/>
        <v>16.0016803741455</v>
      </c>
    </row>
    <row r="212" customHeight="1" spans="1:8">
      <c r="A212" s="81"/>
      <c r="B212" s="8" t="s">
        <v>58</v>
      </c>
      <c r="C212" s="14">
        <v>30.4799537658691</v>
      </c>
      <c r="D212" s="14">
        <v>30.3213081359863</v>
      </c>
      <c r="E212" s="14">
        <v>30.5609722137451</v>
      </c>
      <c r="G212" s="96">
        <f t="shared" si="29"/>
        <v>30.4540780385335</v>
      </c>
      <c r="H212" s="73">
        <f t="shared" si="30"/>
        <v>16.0611461003621</v>
      </c>
    </row>
    <row r="213" customHeight="1" spans="1:8">
      <c r="A213" s="81"/>
      <c r="B213" s="8" t="s">
        <v>59</v>
      </c>
      <c r="C213" s="14">
        <v>31.0680141448975</v>
      </c>
      <c r="D213" s="14">
        <v>30.7734622955322</v>
      </c>
      <c r="E213" s="14">
        <v>31.1537532806396</v>
      </c>
      <c r="G213" s="96">
        <f t="shared" si="29"/>
        <v>30.9984099070231</v>
      </c>
      <c r="H213" s="73">
        <f t="shared" si="30"/>
        <v>16.6054779688517</v>
      </c>
    </row>
    <row r="214" customHeight="1" spans="2:7">
      <c r="B214" s="8"/>
      <c r="G214" s="96"/>
    </row>
    <row r="215" customHeight="1" spans="1:7">
      <c r="A215" s="81" t="s">
        <v>38</v>
      </c>
      <c r="B215" s="8" t="s">
        <v>15</v>
      </c>
      <c r="C215" s="14">
        <v>15.8734941482544</v>
      </c>
      <c r="D215" s="14">
        <v>15.9574203491211</v>
      </c>
      <c r="E215" s="14">
        <v>16.2224464416504</v>
      </c>
      <c r="G215" s="96">
        <f t="shared" ref="G214:G227" si="31">AVERAGE(C215:F215)</f>
        <v>16.0177869796753</v>
      </c>
    </row>
    <row r="216" customHeight="1" spans="1:8">
      <c r="A216" s="81"/>
      <c r="B216" s="8" t="s">
        <v>49</v>
      </c>
      <c r="C216" s="14">
        <v>24.7567405700684</v>
      </c>
      <c r="D216" s="14">
        <v>24.9720058441162</v>
      </c>
      <c r="E216" s="14">
        <v>25.4465103149414</v>
      </c>
      <c r="G216" s="96">
        <f t="shared" si="31"/>
        <v>25.0584189097087</v>
      </c>
      <c r="H216" s="73">
        <f>G216-$G$215</f>
        <v>9.04063193003336</v>
      </c>
    </row>
    <row r="217" customHeight="1" spans="1:8">
      <c r="A217" s="81"/>
      <c r="B217" s="8" t="s">
        <v>50</v>
      </c>
      <c r="C217" s="14">
        <v>33.5755615234375</v>
      </c>
      <c r="D217" s="9">
        <v>32.9493217468262</v>
      </c>
      <c r="E217" s="9">
        <v>33.6313591003418</v>
      </c>
      <c r="G217" s="96">
        <f t="shared" si="31"/>
        <v>33.3854141235352</v>
      </c>
      <c r="H217" s="73">
        <f t="shared" ref="H217:H227" si="32">G217-$G$215</f>
        <v>17.3676271438599</v>
      </c>
    </row>
    <row r="218" customHeight="1" spans="1:8">
      <c r="A218" s="81"/>
      <c r="B218" s="8" t="s">
        <v>51</v>
      </c>
      <c r="C218" s="14">
        <v>26.3701686859131</v>
      </c>
      <c r="D218" s="14">
        <v>25.7142429351807</v>
      </c>
      <c r="E218" s="14"/>
      <c r="F218" s="9"/>
      <c r="G218" s="96">
        <f t="shared" si="31"/>
        <v>26.0422058105469</v>
      </c>
      <c r="H218" s="73">
        <f t="shared" si="32"/>
        <v>10.0244188308716</v>
      </c>
    </row>
    <row r="219" customHeight="1" spans="1:8">
      <c r="A219" s="81"/>
      <c r="B219" s="8" t="s">
        <v>19</v>
      </c>
      <c r="C219" s="14">
        <v>28.5911903381348</v>
      </c>
      <c r="D219" s="14">
        <v>27.8111419677734</v>
      </c>
      <c r="E219" s="9"/>
      <c r="G219" s="96">
        <f t="shared" si="31"/>
        <v>28.2011661529541</v>
      </c>
      <c r="H219" s="73">
        <f t="shared" si="32"/>
        <v>12.1833791732788</v>
      </c>
    </row>
    <row r="220" customHeight="1" spans="1:8">
      <c r="A220" s="81"/>
      <c r="B220" s="8" t="s">
        <v>52</v>
      </c>
      <c r="C220" s="9">
        <v>29.0118732452393</v>
      </c>
      <c r="D220" s="14">
        <v>29.2671852111816</v>
      </c>
      <c r="E220" s="14"/>
      <c r="G220" s="96">
        <f t="shared" si="31"/>
        <v>29.1395292282104</v>
      </c>
      <c r="H220" s="73">
        <f t="shared" si="32"/>
        <v>13.1217422485351</v>
      </c>
    </row>
    <row r="221" customHeight="1" spans="1:8">
      <c r="A221" s="81"/>
      <c r="B221" s="71" t="s">
        <v>53</v>
      </c>
      <c r="C221" s="14">
        <v>31.1611309051514</v>
      </c>
      <c r="D221" s="14"/>
      <c r="E221" s="14">
        <v>30.9867706298828</v>
      </c>
      <c r="G221" s="96">
        <f t="shared" si="31"/>
        <v>31.0739507675171</v>
      </c>
      <c r="H221" s="73">
        <f t="shared" si="32"/>
        <v>15.0561637878418</v>
      </c>
    </row>
    <row r="222" customHeight="1" spans="1:8">
      <c r="A222" s="81"/>
      <c r="B222" s="8" t="s">
        <v>54</v>
      </c>
      <c r="C222" s="14">
        <v>30.9708023071289</v>
      </c>
      <c r="D222" s="9">
        <v>31.1687564849854</v>
      </c>
      <c r="E222" s="14"/>
      <c r="F222" s="9"/>
      <c r="G222" s="96">
        <f t="shared" si="31"/>
        <v>31.0697793960572</v>
      </c>
      <c r="H222" s="73">
        <f t="shared" si="32"/>
        <v>15.0519924163818</v>
      </c>
    </row>
    <row r="223" customHeight="1" spans="1:8">
      <c r="A223" s="81"/>
      <c r="B223" s="8" t="s">
        <v>55</v>
      </c>
      <c r="C223" s="14">
        <v>30.0866870880127</v>
      </c>
      <c r="D223" s="14">
        <v>30.4558620452881</v>
      </c>
      <c r="E223" s="14"/>
      <c r="G223" s="96">
        <f t="shared" si="31"/>
        <v>30.2712745666504</v>
      </c>
      <c r="H223" s="73">
        <f t="shared" si="32"/>
        <v>14.2534875869751</v>
      </c>
    </row>
    <row r="224" customHeight="1" spans="1:8">
      <c r="A224" s="81"/>
      <c r="B224" s="8" t="s">
        <v>56</v>
      </c>
      <c r="C224" s="14">
        <v>31.5437030792236</v>
      </c>
      <c r="D224" s="14">
        <v>31.8587894439697</v>
      </c>
      <c r="E224" s="14"/>
      <c r="G224" s="96">
        <f t="shared" si="31"/>
        <v>31.7012462615967</v>
      </c>
      <c r="H224" s="73">
        <f t="shared" si="32"/>
        <v>15.6834592819213</v>
      </c>
    </row>
    <row r="225" customHeight="1" spans="1:8">
      <c r="A225" s="81"/>
      <c r="B225" s="8" t="s">
        <v>57</v>
      </c>
      <c r="C225" s="14"/>
      <c r="D225" s="14">
        <v>30.2089309692383</v>
      </c>
      <c r="E225" s="14">
        <v>30.9529190063477</v>
      </c>
      <c r="G225" s="96">
        <f t="shared" si="31"/>
        <v>30.580924987793</v>
      </c>
      <c r="H225" s="73">
        <f t="shared" si="32"/>
        <v>14.5631380081177</v>
      </c>
    </row>
    <row r="226" customHeight="1" spans="1:8">
      <c r="A226" s="81"/>
      <c r="B226" s="8" t="s">
        <v>58</v>
      </c>
      <c r="C226" s="14">
        <v>29.3733615875244</v>
      </c>
      <c r="D226" s="14">
        <v>29.401683807373</v>
      </c>
      <c r="E226" s="14">
        <v>29.9714984893799</v>
      </c>
      <c r="G226" s="96">
        <f t="shared" si="31"/>
        <v>29.5821812947591</v>
      </c>
      <c r="H226" s="73">
        <f t="shared" si="32"/>
        <v>13.5643943150838</v>
      </c>
    </row>
    <row r="227" customHeight="1" spans="1:8">
      <c r="A227" s="81"/>
      <c r="B227" s="8" t="s">
        <v>59</v>
      </c>
      <c r="C227" s="14">
        <v>30.806116104126</v>
      </c>
      <c r="D227" s="14">
        <v>30.8956851959229</v>
      </c>
      <c r="E227" s="14"/>
      <c r="G227" s="96">
        <f t="shared" si="31"/>
        <v>30.8509006500244</v>
      </c>
      <c r="H227" s="73">
        <f t="shared" si="32"/>
        <v>14.8331136703491</v>
      </c>
    </row>
    <row r="228" customHeight="1" spans="1:7">
      <c r="A228" s="81"/>
      <c r="B228" s="8"/>
      <c r="C228" s="14"/>
      <c r="D228" s="14"/>
      <c r="E228" s="14"/>
      <c r="G228" s="96"/>
    </row>
    <row r="229" s="69" customFormat="1" customHeight="1" spans="1:12">
      <c r="A229" s="76" t="s">
        <v>61</v>
      </c>
      <c r="B229" s="8"/>
      <c r="C229" s="77"/>
      <c r="D229" s="77"/>
      <c r="E229" s="77"/>
      <c r="F229" s="77"/>
      <c r="G229" s="110"/>
      <c r="H229" s="79"/>
      <c r="I229" s="79"/>
      <c r="J229" s="79"/>
      <c r="K229" s="75"/>
      <c r="L229" s="113"/>
    </row>
    <row r="230" customHeight="1" spans="1:7">
      <c r="A230" s="83" t="s">
        <v>62</v>
      </c>
      <c r="B230" s="8" t="s">
        <v>15</v>
      </c>
      <c r="C230" s="32">
        <v>11.21</v>
      </c>
      <c r="D230" s="32">
        <v>11.24</v>
      </c>
      <c r="E230" s="32">
        <v>11.19</v>
      </c>
      <c r="G230" s="96">
        <f t="shared" ref="G230:G241" si="33">AVERAGE(C230:F230)</f>
        <v>11.2133333333333</v>
      </c>
    </row>
    <row r="231" customHeight="1" spans="1:11">
      <c r="A231" s="83"/>
      <c r="B231" s="8" t="s">
        <v>56</v>
      </c>
      <c r="C231" s="32">
        <v>24.59</v>
      </c>
      <c r="D231" s="32">
        <v>24.56</v>
      </c>
      <c r="E231" s="32">
        <v>24.47</v>
      </c>
      <c r="G231" s="96">
        <f t="shared" si="33"/>
        <v>24.54</v>
      </c>
      <c r="H231" s="73">
        <f>G231-G230</f>
        <v>13.3266666666667</v>
      </c>
      <c r="I231" s="13">
        <f>AVERAGE(H231,H233)</f>
        <v>13.6725796575062</v>
      </c>
      <c r="J231" s="74">
        <f>H231-$I$231</f>
        <v>-0.345912990839516</v>
      </c>
      <c r="K231" s="75">
        <f>2^-J231</f>
        <v>1.27095503549992</v>
      </c>
    </row>
    <row r="232" customHeight="1" spans="1:7">
      <c r="A232" s="83" t="s">
        <v>63</v>
      </c>
      <c r="B232" s="8" t="s">
        <v>15</v>
      </c>
      <c r="C232" s="32">
        <v>11.257631198769</v>
      </c>
      <c r="D232" s="32">
        <v>11.23</v>
      </c>
      <c r="E232" s="32">
        <v>11.13264416</v>
      </c>
      <c r="G232" s="96">
        <f t="shared" si="33"/>
        <v>11.206758452923</v>
      </c>
    </row>
    <row r="233" customHeight="1" spans="1:11">
      <c r="A233" s="83"/>
      <c r="B233" s="8" t="s">
        <v>56</v>
      </c>
      <c r="C233" s="32">
        <v>25.2457533038061</v>
      </c>
      <c r="D233" s="32">
        <v>25.24</v>
      </c>
      <c r="E233" s="32">
        <v>25.19</v>
      </c>
      <c r="G233" s="96">
        <f t="shared" si="33"/>
        <v>25.2252511012687</v>
      </c>
      <c r="H233" s="73">
        <f>G233-G232</f>
        <v>14.0184926483457</v>
      </c>
      <c r="J233" s="74">
        <f>H233-$I$231</f>
        <v>0.345912990839516</v>
      </c>
      <c r="K233" s="75">
        <f>2^-J233</f>
        <v>0.786809896548901</v>
      </c>
    </row>
    <row r="234" customHeight="1" spans="1:7">
      <c r="A234" s="83" t="s">
        <v>64</v>
      </c>
      <c r="B234" s="8" t="s">
        <v>15</v>
      </c>
      <c r="C234" s="32">
        <v>10.9071373970028</v>
      </c>
      <c r="D234" s="32">
        <v>10.98788</v>
      </c>
      <c r="E234" s="32">
        <v>10.96945</v>
      </c>
      <c r="G234" s="96">
        <f t="shared" si="33"/>
        <v>10.9548224656676</v>
      </c>
    </row>
    <row r="235" customHeight="1" spans="1:11">
      <c r="A235" s="83"/>
      <c r="B235" s="8" t="s">
        <v>56</v>
      </c>
      <c r="C235" s="32">
        <v>20.2</v>
      </c>
      <c r="D235" s="32">
        <v>20.19</v>
      </c>
      <c r="E235" s="32">
        <v>20.18</v>
      </c>
      <c r="G235" s="96">
        <f t="shared" si="33"/>
        <v>20.19</v>
      </c>
      <c r="H235" s="73">
        <f>G235-G234</f>
        <v>9.2351775343324</v>
      </c>
      <c r="J235" s="74">
        <f>H235-$I$231</f>
        <v>-4.43740212317378</v>
      </c>
      <c r="K235" s="75">
        <f>2^-J235</f>
        <v>21.66661877171</v>
      </c>
    </row>
    <row r="236" customHeight="1" spans="1:7">
      <c r="A236" s="83" t="s">
        <v>65</v>
      </c>
      <c r="B236" s="8" t="s">
        <v>15</v>
      </c>
      <c r="C236" s="32">
        <v>11.0034</v>
      </c>
      <c r="D236" s="32">
        <v>10.8859934101825</v>
      </c>
      <c r="E236" s="32">
        <v>10.8746438829898</v>
      </c>
      <c r="G236" s="96">
        <f t="shared" si="33"/>
        <v>10.9213457643908</v>
      </c>
    </row>
    <row r="237" customHeight="1" spans="1:11">
      <c r="A237" s="83"/>
      <c r="B237" s="8" t="s">
        <v>56</v>
      </c>
      <c r="C237" s="32">
        <v>19.89</v>
      </c>
      <c r="D237" s="32">
        <v>19.78</v>
      </c>
      <c r="E237" s="32">
        <v>19.689</v>
      </c>
      <c r="G237" s="96">
        <f t="shared" si="33"/>
        <v>19.7863333333333</v>
      </c>
      <c r="H237" s="73">
        <f>G237-G236</f>
        <v>8.86498756894257</v>
      </c>
      <c r="J237" s="74">
        <f>H237-$I$231</f>
        <v>-4.80759208856362</v>
      </c>
      <c r="K237" s="75">
        <f>2^-J237</f>
        <v>28.0046033346227</v>
      </c>
    </row>
    <row r="238" customHeight="1" spans="1:7">
      <c r="A238" s="83" t="s">
        <v>66</v>
      </c>
      <c r="B238" s="8" t="s">
        <v>15</v>
      </c>
      <c r="C238" s="32">
        <v>12.21</v>
      </c>
      <c r="D238" s="32">
        <v>12.26</v>
      </c>
      <c r="E238" s="32">
        <v>12.19</v>
      </c>
      <c r="G238" s="96">
        <f t="shared" si="33"/>
        <v>12.22</v>
      </c>
    </row>
    <row r="239" customHeight="1" spans="1:11">
      <c r="A239" s="83"/>
      <c r="B239" s="8" t="s">
        <v>56</v>
      </c>
      <c r="C239" s="32">
        <v>21.25</v>
      </c>
      <c r="D239" s="32">
        <v>21.224</v>
      </c>
      <c r="E239" s="32">
        <v>21.2314</v>
      </c>
      <c r="G239" s="96">
        <f t="shared" si="33"/>
        <v>21.2351333333333</v>
      </c>
      <c r="H239" s="73">
        <f>G239-G238</f>
        <v>9.01513333333333</v>
      </c>
      <c r="J239" s="74">
        <f>H239-$I$231</f>
        <v>-4.65744632417285</v>
      </c>
      <c r="K239" s="75">
        <f>2^-J239</f>
        <v>25.2366117709849</v>
      </c>
    </row>
    <row r="240" customHeight="1" spans="1:7">
      <c r="A240" s="83" t="s">
        <v>67</v>
      </c>
      <c r="B240" s="8" t="s">
        <v>15</v>
      </c>
      <c r="C240" s="32">
        <v>10.9937</v>
      </c>
      <c r="D240" s="32">
        <v>11.0422</v>
      </c>
      <c r="E240" s="32">
        <v>10.9743</v>
      </c>
      <c r="G240" s="96">
        <f t="shared" si="33"/>
        <v>11.0034</v>
      </c>
    </row>
    <row r="241" customHeight="1" spans="1:11">
      <c r="A241" s="83"/>
      <c r="B241" s="8" t="s">
        <v>56</v>
      </c>
      <c r="C241" s="32">
        <v>20.85</v>
      </c>
      <c r="D241" s="32">
        <v>20.824</v>
      </c>
      <c r="E241" s="32">
        <v>20.8314</v>
      </c>
      <c r="G241" s="96">
        <f t="shared" si="33"/>
        <v>20.8351333333333</v>
      </c>
      <c r="H241" s="73">
        <f>G241-G240</f>
        <v>9.83173333333334</v>
      </c>
      <c r="J241" s="74">
        <f>H241-$I$231</f>
        <v>-3.84084632417285</v>
      </c>
      <c r="K241" s="75">
        <f>2^-J241</f>
        <v>14.3288043364046</v>
      </c>
    </row>
    <row r="242" customHeight="1" spans="1:2">
      <c r="A242" s="111"/>
      <c r="B242" s="8"/>
    </row>
    <row r="243" customHeight="1" spans="1:7">
      <c r="A243" s="83" t="s">
        <v>62</v>
      </c>
      <c r="B243" s="8" t="s">
        <v>15</v>
      </c>
      <c r="C243" s="112">
        <v>10.914815733431</v>
      </c>
      <c r="D243" s="112">
        <v>10.7975194187624</v>
      </c>
      <c r="E243" s="112">
        <v>10.6825690303871</v>
      </c>
      <c r="G243" s="96">
        <f t="shared" ref="G243:G254" si="34">AVERAGE(C243:F243)</f>
        <v>10.7983013941935</v>
      </c>
    </row>
    <row r="244" customHeight="1" spans="1:11">
      <c r="A244" s="83"/>
      <c r="B244" s="8" t="s">
        <v>49</v>
      </c>
      <c r="C244" s="112">
        <v>26.6967036086789</v>
      </c>
      <c r="D244" s="112">
        <v>26.7527036086789</v>
      </c>
      <c r="E244" s="112">
        <v>26.8087036086789</v>
      </c>
      <c r="G244" s="96">
        <f t="shared" si="34"/>
        <v>26.7527036086789</v>
      </c>
      <c r="H244" s="73">
        <f>G244-G243</f>
        <v>15.9544022144854</v>
      </c>
      <c r="I244" s="13">
        <f>AVERAGE(H244,H246)</f>
        <v>15.9319059224071</v>
      </c>
      <c r="J244" s="74">
        <f>H244-$I$244</f>
        <v>0.0224962920783156</v>
      </c>
      <c r="K244" s="75">
        <f>2^-J244</f>
        <v>0.984527703703726</v>
      </c>
    </row>
    <row r="245" customHeight="1" spans="1:7">
      <c r="A245" s="83" t="s">
        <v>63</v>
      </c>
      <c r="B245" s="8" t="s">
        <v>15</v>
      </c>
      <c r="C245" s="112">
        <v>11.269277</v>
      </c>
      <c r="D245" s="112">
        <v>11.14489146</v>
      </c>
      <c r="E245" s="112">
        <v>11.0229936308</v>
      </c>
      <c r="G245" s="96">
        <f t="shared" si="34"/>
        <v>11.1457206969333</v>
      </c>
    </row>
    <row r="246" customHeight="1" spans="1:11">
      <c r="A246" s="83"/>
      <c r="B246" s="8" t="s">
        <v>49</v>
      </c>
      <c r="C246" s="112">
        <v>26.9991303272621</v>
      </c>
      <c r="D246" s="112">
        <v>27.0551303272621</v>
      </c>
      <c r="E246" s="112">
        <v>27.1111303272621</v>
      </c>
      <c r="G246" s="96">
        <f t="shared" si="34"/>
        <v>27.0551303272621</v>
      </c>
      <c r="H246" s="73">
        <f>G246-G245</f>
        <v>15.9094096303288</v>
      </c>
      <c r="J246" s="74">
        <f t="shared" ref="J245:J254" si="35">H246-$I$244</f>
        <v>-0.0224962920783138</v>
      </c>
      <c r="K246" s="75">
        <f>2^-J246</f>
        <v>1.01571545040131</v>
      </c>
    </row>
    <row r="247" customHeight="1" spans="1:7">
      <c r="A247" s="83" t="s">
        <v>64</v>
      </c>
      <c r="B247" s="8" t="s">
        <v>15</v>
      </c>
      <c r="C247" s="112">
        <v>11.1600481270754</v>
      </c>
      <c r="D247" s="112">
        <v>11.0378471645339</v>
      </c>
      <c r="E247" s="112">
        <v>10.9180902212432</v>
      </c>
      <c r="G247" s="96">
        <f t="shared" si="34"/>
        <v>11.0386618376175</v>
      </c>
    </row>
    <row r="248" customHeight="1" spans="1:11">
      <c r="A248" s="83"/>
      <c r="B248" s="8" t="s">
        <v>49</v>
      </c>
      <c r="C248" s="112">
        <v>19.543214567321</v>
      </c>
      <c r="D248" s="112">
        <v>19.6023423123</v>
      </c>
      <c r="E248" s="112">
        <v>19.6253655679191</v>
      </c>
      <c r="G248" s="96">
        <f t="shared" si="34"/>
        <v>19.5903074825134</v>
      </c>
      <c r="H248" s="73">
        <f>G248-G247</f>
        <v>8.55164564489587</v>
      </c>
      <c r="J248" s="74">
        <f t="shared" si="35"/>
        <v>-7.38026027751121</v>
      </c>
      <c r="K248" s="75">
        <f>2^-J248</f>
        <v>166.601811522073</v>
      </c>
    </row>
    <row r="249" customHeight="1" spans="1:7">
      <c r="A249" s="83" t="s">
        <v>65</v>
      </c>
      <c r="B249" s="8" t="s">
        <v>15</v>
      </c>
      <c r="C249" s="112">
        <v>11.0121374673528</v>
      </c>
      <c r="D249" s="112">
        <v>10.8928947180057</v>
      </c>
      <c r="E249" s="112">
        <v>10.7760368236456</v>
      </c>
      <c r="G249" s="96">
        <f t="shared" si="34"/>
        <v>10.893689669668</v>
      </c>
    </row>
    <row r="250" customHeight="1" spans="1:11">
      <c r="A250" s="83"/>
      <c r="B250" s="8" t="s">
        <v>49</v>
      </c>
      <c r="C250" s="112">
        <v>19.4903463369121</v>
      </c>
      <c r="D250" s="112">
        <v>19.5463463369121</v>
      </c>
      <c r="E250" s="112">
        <v>19.6023463369121</v>
      </c>
      <c r="G250" s="96">
        <f t="shared" si="34"/>
        <v>19.5463463369121</v>
      </c>
      <c r="H250" s="73">
        <f>G250-G249</f>
        <v>8.65265666724407</v>
      </c>
      <c r="J250" s="74">
        <f t="shared" si="35"/>
        <v>-7.27924925516301</v>
      </c>
      <c r="K250" s="75">
        <f>2^-J250</f>
        <v>155.336090889788</v>
      </c>
    </row>
    <row r="251" customHeight="1" spans="1:7">
      <c r="A251" s="83" t="s">
        <v>66</v>
      </c>
      <c r="B251" s="8" t="s">
        <v>15</v>
      </c>
      <c r="C251" s="112">
        <v>11.4150542990369</v>
      </c>
      <c r="D251" s="112">
        <v>11.2877532130561</v>
      </c>
      <c r="E251" s="112">
        <v>11.162998148795</v>
      </c>
      <c r="G251" s="96">
        <f t="shared" si="34"/>
        <v>11.2886018869627</v>
      </c>
    </row>
    <row r="252" customHeight="1" spans="1:11">
      <c r="A252" s="83"/>
      <c r="B252" s="8" t="s">
        <v>49</v>
      </c>
      <c r="C252" s="112">
        <v>19.8001066046241</v>
      </c>
      <c r="D252" s="112">
        <v>19.8561066046241</v>
      </c>
      <c r="E252" s="112">
        <v>19.9121066046241</v>
      </c>
      <c r="G252" s="96">
        <f t="shared" si="34"/>
        <v>19.8561066046241</v>
      </c>
      <c r="H252" s="73">
        <f>G252-G251</f>
        <v>8.56750471766143</v>
      </c>
      <c r="J252" s="74">
        <f t="shared" si="35"/>
        <v>-7.36440120474565</v>
      </c>
      <c r="K252" s="75">
        <f>2^-J252</f>
        <v>164.780441725394</v>
      </c>
    </row>
    <row r="253" customHeight="1" spans="1:7">
      <c r="A253" s="83" t="s">
        <v>67</v>
      </c>
      <c r="B253" s="8" t="s">
        <v>15</v>
      </c>
      <c r="C253" s="112">
        <v>11.2996593606738</v>
      </c>
      <c r="D253" s="112">
        <v>11.1746661734604</v>
      </c>
      <c r="E253" s="112">
        <v>11.0521728499912</v>
      </c>
      <c r="G253" s="96">
        <f t="shared" si="34"/>
        <v>11.1754994613751</v>
      </c>
    </row>
    <row r="254" customHeight="1" spans="1:11">
      <c r="A254" s="83"/>
      <c r="B254" s="8" t="s">
        <v>49</v>
      </c>
      <c r="C254" s="112">
        <v>19.7398765504847</v>
      </c>
      <c r="D254" s="112">
        <v>19.7958765504847</v>
      </c>
      <c r="E254" s="112">
        <v>19.8518765504847</v>
      </c>
      <c r="G254" s="96">
        <f t="shared" si="34"/>
        <v>19.7958765504847</v>
      </c>
      <c r="H254" s="73">
        <f>G254-G253</f>
        <v>8.62037708910957</v>
      </c>
      <c r="J254" s="74">
        <f t="shared" si="35"/>
        <v>-7.31152883329751</v>
      </c>
      <c r="K254" s="75">
        <f>2^-J254</f>
        <v>158.850831687943</v>
      </c>
    </row>
    <row r="255" customHeight="1" spans="1:7">
      <c r="A255" s="111"/>
      <c r="B255" s="8"/>
      <c r="G255" s="96"/>
    </row>
    <row r="256" customHeight="1" spans="1:7">
      <c r="A256" s="83" t="s">
        <v>62</v>
      </c>
      <c r="B256" s="8" t="s">
        <v>15</v>
      </c>
      <c r="C256" s="112">
        <v>11.2710536295709</v>
      </c>
      <c r="D256" s="112">
        <v>11.1466325569795</v>
      </c>
      <c r="E256" s="112">
        <v>11.0246999058399</v>
      </c>
      <c r="G256" s="96">
        <f t="shared" ref="G256:G267" si="36">AVERAGE(C256:F256)</f>
        <v>11.1474620307968</v>
      </c>
    </row>
    <row r="257" customHeight="1" spans="1:11">
      <c r="A257" s="83"/>
      <c r="B257" s="8" t="s">
        <v>17</v>
      </c>
      <c r="C257" s="112">
        <v>26.824368989793</v>
      </c>
      <c r="D257" s="112">
        <v>26.880368989793</v>
      </c>
      <c r="E257" s="112">
        <v>26.936368989793</v>
      </c>
      <c r="G257" s="96">
        <f t="shared" si="36"/>
        <v>26.880368989793</v>
      </c>
      <c r="H257" s="73">
        <f>G257-G256</f>
        <v>15.7329069589962</v>
      </c>
      <c r="I257" s="13">
        <f>AVERAGE(H257,H259)</f>
        <v>15.6028627643261</v>
      </c>
      <c r="J257" s="74">
        <f>H257-$I$257</f>
        <v>0.130044194670084</v>
      </c>
      <c r="K257" s="75">
        <f>2^-J257</f>
        <v>0.913803456883801</v>
      </c>
    </row>
    <row r="258" customHeight="1" spans="1:7">
      <c r="A258" s="83" t="s">
        <v>63</v>
      </c>
      <c r="B258" s="8" t="s">
        <v>15</v>
      </c>
      <c r="C258" s="112">
        <v>11.2387571606012</v>
      </c>
      <c r="D258" s="112">
        <v>11.1149820173892</v>
      </c>
      <c r="E258" s="112">
        <v>10.9936823770414</v>
      </c>
      <c r="G258" s="96">
        <f t="shared" si="36"/>
        <v>11.1158071850106</v>
      </c>
    </row>
    <row r="259" customHeight="1" spans="1:11">
      <c r="A259" s="83"/>
      <c r="B259" s="8" t="s">
        <v>17</v>
      </c>
      <c r="C259" s="112">
        <v>26.521342134</v>
      </c>
      <c r="D259" s="112">
        <v>26.61237843</v>
      </c>
      <c r="E259" s="112">
        <v>26.6321567</v>
      </c>
      <c r="G259" s="96">
        <f t="shared" si="36"/>
        <v>26.5886257546667</v>
      </c>
      <c r="H259" s="73">
        <f>G259-G258</f>
        <v>15.4728185696561</v>
      </c>
      <c r="J259" s="74">
        <f>H259-$I$257</f>
        <v>-0.130044194670084</v>
      </c>
      <c r="K259" s="75">
        <f>2^-J259</f>
        <v>1.09432722372286</v>
      </c>
    </row>
    <row r="260" customHeight="1" spans="1:7">
      <c r="A260" s="83" t="s">
        <v>64</v>
      </c>
      <c r="B260" s="8" t="s">
        <v>15</v>
      </c>
      <c r="C260" s="112">
        <v>11.5200005006181</v>
      </c>
      <c r="D260" s="112">
        <v>11.3906004906058</v>
      </c>
      <c r="E260" s="112">
        <v>11.2637884807937</v>
      </c>
      <c r="G260" s="96">
        <f t="shared" si="36"/>
        <v>11.3914631573392</v>
      </c>
    </row>
    <row r="261" customHeight="1" spans="1:11">
      <c r="A261" s="83"/>
      <c r="B261" s="8" t="s">
        <v>17</v>
      </c>
      <c r="C261" s="112">
        <v>20.1562026376111</v>
      </c>
      <c r="D261" s="112">
        <v>20.2122026376111</v>
      </c>
      <c r="E261" s="112">
        <v>20.2682026376111</v>
      </c>
      <c r="G261" s="96">
        <f t="shared" si="36"/>
        <v>20.2122026376111</v>
      </c>
      <c r="H261" s="73">
        <f>G261-G260</f>
        <v>8.8207394802719</v>
      </c>
      <c r="J261" s="74">
        <f>H261-$I$257</f>
        <v>-6.78212328405425</v>
      </c>
      <c r="K261" s="75">
        <f>2^-J261</f>
        <v>110.058234753072</v>
      </c>
    </row>
    <row r="262" customHeight="1" spans="1:7">
      <c r="A262" s="83" t="s">
        <v>65</v>
      </c>
      <c r="B262" s="8" t="s">
        <v>15</v>
      </c>
      <c r="C262" s="112">
        <v>10.8821678131379</v>
      </c>
      <c r="D262" s="112">
        <v>10.7655244568751</v>
      </c>
      <c r="E262" s="112">
        <v>10.6512139677376</v>
      </c>
      <c r="G262" s="96">
        <f t="shared" si="36"/>
        <v>10.7663020792502</v>
      </c>
    </row>
    <row r="263" customHeight="1" spans="1:11">
      <c r="A263" s="83"/>
      <c r="B263" s="8" t="s">
        <v>17</v>
      </c>
      <c r="C263" s="112">
        <v>19.5133655679191</v>
      </c>
      <c r="D263" s="112">
        <v>19.5693655679191</v>
      </c>
      <c r="E263" s="112">
        <v>19.6253655679191</v>
      </c>
      <c r="G263" s="96">
        <f t="shared" si="36"/>
        <v>19.5693655679191</v>
      </c>
      <c r="H263" s="73">
        <f>G263-G262</f>
        <v>8.8030634886689</v>
      </c>
      <c r="J263" s="74">
        <f>H263-$I$257</f>
        <v>-6.79979927565725</v>
      </c>
      <c r="K263" s="75">
        <f>2^-J263</f>
        <v>111.414969690272</v>
      </c>
    </row>
    <row r="264" customHeight="1" spans="1:7">
      <c r="A264" s="83" t="s">
        <v>66</v>
      </c>
      <c r="B264" s="8" t="s">
        <v>15</v>
      </c>
      <c r="C264" s="112">
        <v>11.1341002487964</v>
      </c>
      <c r="D264" s="112">
        <v>11.0124182438205</v>
      </c>
      <c r="E264" s="112">
        <v>10.8931698789441</v>
      </c>
      <c r="G264" s="96">
        <f t="shared" si="36"/>
        <v>11.013229457187</v>
      </c>
    </row>
    <row r="265" customHeight="1" spans="1:11">
      <c r="A265" s="83"/>
      <c r="B265" s="8" t="s">
        <v>17</v>
      </c>
      <c r="C265" s="112">
        <v>20.0294276493494</v>
      </c>
      <c r="D265" s="112">
        <v>20.0854276493494</v>
      </c>
      <c r="E265" s="112">
        <v>20.1414276493494</v>
      </c>
      <c r="G265" s="96">
        <f t="shared" si="36"/>
        <v>20.0854276493494</v>
      </c>
      <c r="H265" s="73">
        <f>G265-G264</f>
        <v>9.0721981921624</v>
      </c>
      <c r="J265" s="74">
        <f>H265-$I$257</f>
        <v>-6.53066457216375</v>
      </c>
      <c r="K265" s="75">
        <f>2^-J265</f>
        <v>92.4540473226155</v>
      </c>
    </row>
    <row r="266" customHeight="1" spans="1:7">
      <c r="A266" s="83" t="s">
        <v>67</v>
      </c>
      <c r="B266" s="8" t="s">
        <v>15</v>
      </c>
      <c r="C266" s="112">
        <v>11.1382523823108</v>
      </c>
      <c r="D266" s="112">
        <v>11.0164873346646</v>
      </c>
      <c r="E266" s="112">
        <v>10.8971575879713</v>
      </c>
      <c r="G266" s="96">
        <f t="shared" si="36"/>
        <v>11.0172991016489</v>
      </c>
    </row>
    <row r="267" customHeight="1" spans="1:11">
      <c r="A267" s="83"/>
      <c r="B267" s="8" t="s">
        <v>17</v>
      </c>
      <c r="C267" s="112">
        <v>19.9256512553091</v>
      </c>
      <c r="D267" s="112">
        <v>19.9816512553091</v>
      </c>
      <c r="E267" s="112">
        <v>20.0376512553091</v>
      </c>
      <c r="G267" s="96">
        <f t="shared" si="36"/>
        <v>19.9816512553091</v>
      </c>
      <c r="H267" s="73">
        <f>G267-G266</f>
        <v>8.9643521536602</v>
      </c>
      <c r="J267" s="74">
        <f>H267-$I$257</f>
        <v>-6.63851061066595</v>
      </c>
      <c r="K267" s="75">
        <f>2^-J267</f>
        <v>99.6301582966155</v>
      </c>
    </row>
    <row r="268" customHeight="1" spans="1:2">
      <c r="A268" s="111"/>
      <c r="B268" s="8"/>
    </row>
    <row r="269" customHeight="1" spans="1:7">
      <c r="A269" s="83" t="s">
        <v>62</v>
      </c>
      <c r="B269" s="8" t="s">
        <v>15</v>
      </c>
      <c r="C269" s="114">
        <v>10.869413607877</v>
      </c>
      <c r="D269" s="114">
        <v>10.99756448</v>
      </c>
      <c r="E269" s="114">
        <v>10.9165654196562</v>
      </c>
      <c r="G269" s="96">
        <f t="shared" ref="G269:G280" si="37">AVERAGE(C269:F269)</f>
        <v>10.9278478358444</v>
      </c>
    </row>
    <row r="270" customHeight="1" spans="1:11">
      <c r="A270" s="83"/>
      <c r="B270" s="8" t="s">
        <v>20</v>
      </c>
      <c r="C270" s="115">
        <v>21.23</v>
      </c>
      <c r="D270" s="115">
        <v>21.0154</v>
      </c>
      <c r="E270" s="115">
        <v>21.015246</v>
      </c>
      <c r="G270" s="96">
        <f t="shared" si="37"/>
        <v>21.086882</v>
      </c>
      <c r="H270" s="73">
        <f>G270-G269</f>
        <v>10.1590341641556</v>
      </c>
      <c r="I270" s="13">
        <f>AVERAGE(H270,H272)</f>
        <v>10.0805694154111</v>
      </c>
      <c r="J270" s="74">
        <f>H270-$I$270</f>
        <v>0.0784647487444676</v>
      </c>
      <c r="K270" s="75">
        <f>2^-J270</f>
        <v>0.947064934635813</v>
      </c>
    </row>
    <row r="271" customHeight="1" spans="1:7">
      <c r="A271" s="83" t="s">
        <v>63</v>
      </c>
      <c r="B271" s="8" t="s">
        <v>15</v>
      </c>
      <c r="C271" s="114">
        <v>10.992707</v>
      </c>
      <c r="D271" s="114">
        <v>10.992707</v>
      </c>
      <c r="E271" s="114">
        <v>11.0034</v>
      </c>
      <c r="G271" s="96">
        <f t="shared" si="37"/>
        <v>10.9962713333333</v>
      </c>
    </row>
    <row r="272" customHeight="1" spans="1:11">
      <c r="A272" s="83"/>
      <c r="B272" s="8" t="s">
        <v>20</v>
      </c>
      <c r="C272" s="115">
        <v>21.14</v>
      </c>
      <c r="D272" s="115">
        <v>20.9272</v>
      </c>
      <c r="E272" s="115">
        <v>20.927928</v>
      </c>
      <c r="G272" s="96">
        <f t="shared" si="37"/>
        <v>20.998376</v>
      </c>
      <c r="H272" s="73">
        <f>G272-G271</f>
        <v>10.0021046666667</v>
      </c>
      <c r="J272" s="74">
        <f>H272-$I$270</f>
        <v>-0.0784647487444659</v>
      </c>
      <c r="K272" s="75">
        <f>2^-J272</f>
        <v>1.05589380772982</v>
      </c>
    </row>
    <row r="273" customHeight="1" spans="1:7">
      <c r="A273" s="83" t="s">
        <v>64</v>
      </c>
      <c r="B273" s="8" t="s">
        <v>15</v>
      </c>
      <c r="C273" s="114">
        <v>11.1198</v>
      </c>
      <c r="D273" s="114">
        <v>10.8899232750928</v>
      </c>
      <c r="E273" s="114">
        <v>10.901104890144</v>
      </c>
      <c r="G273" s="96">
        <f t="shared" si="37"/>
        <v>10.9702760550789</v>
      </c>
    </row>
    <row r="274" customHeight="1" spans="1:11">
      <c r="A274" s="83"/>
      <c r="B274" s="8" t="s">
        <v>20</v>
      </c>
      <c r="C274" s="115">
        <v>18.23</v>
      </c>
      <c r="D274" s="115">
        <v>18.0754</v>
      </c>
      <c r="E274" s="115">
        <v>18.104646</v>
      </c>
      <c r="G274" s="96">
        <f t="shared" si="37"/>
        <v>18.136682</v>
      </c>
      <c r="H274" s="73">
        <f>G274-G273</f>
        <v>7.16640594492106</v>
      </c>
      <c r="J274" s="74">
        <f>H274-$I$270</f>
        <v>-2.91416347049007</v>
      </c>
      <c r="K274" s="75">
        <f>2^-J274</f>
        <v>7.53790425606811</v>
      </c>
    </row>
    <row r="275" customHeight="1" spans="1:7">
      <c r="A275" s="83" t="s">
        <v>65</v>
      </c>
      <c r="B275" s="8" t="s">
        <v>15</v>
      </c>
      <c r="C275" s="114">
        <v>10.869413607877</v>
      </c>
      <c r="D275" s="114">
        <v>10.9071373970028</v>
      </c>
      <c r="E275" s="114">
        <v>10.908026</v>
      </c>
      <c r="G275" s="96">
        <f t="shared" si="37"/>
        <v>10.8948590016266</v>
      </c>
    </row>
    <row r="276" customHeight="1" spans="1:11">
      <c r="A276" s="83"/>
      <c r="B276" s="8" t="s">
        <v>20</v>
      </c>
      <c r="C276" s="115">
        <v>18.2</v>
      </c>
      <c r="D276" s="115">
        <v>18.07554</v>
      </c>
      <c r="E276" s="115">
        <v>18.046</v>
      </c>
      <c r="G276" s="96">
        <f t="shared" si="37"/>
        <v>18.10718</v>
      </c>
      <c r="H276" s="73">
        <f>G276-G275</f>
        <v>7.2123209983734</v>
      </c>
      <c r="J276" s="74">
        <f>H276-$I$270</f>
        <v>-2.86824841703773</v>
      </c>
      <c r="K276" s="75">
        <f>2^-J276</f>
        <v>7.30178109064885</v>
      </c>
    </row>
    <row r="277" customHeight="1" spans="1:7">
      <c r="A277" s="83" t="s">
        <v>66</v>
      </c>
      <c r="B277" s="8" t="s">
        <v>15</v>
      </c>
      <c r="C277" s="114">
        <v>10.973889</v>
      </c>
      <c r="D277" s="114">
        <v>10.8599232750928</v>
      </c>
      <c r="E277" s="114">
        <v>11.096206</v>
      </c>
      <c r="G277" s="96">
        <f t="shared" si="37"/>
        <v>10.9766727583643</v>
      </c>
    </row>
    <row r="278" customHeight="1" spans="1:11">
      <c r="A278" s="83"/>
      <c r="B278" s="8" t="s">
        <v>20</v>
      </c>
      <c r="C278" s="115">
        <v>18.11</v>
      </c>
      <c r="D278" s="115">
        <v>17.9578</v>
      </c>
      <c r="E278" s="115">
        <v>17.988222</v>
      </c>
      <c r="G278" s="96">
        <f t="shared" si="37"/>
        <v>18.018674</v>
      </c>
      <c r="H278" s="73">
        <f>G278-G277</f>
        <v>7.04200124163573</v>
      </c>
      <c r="J278" s="74">
        <f>H278-$I$270</f>
        <v>-3.0385681737754</v>
      </c>
      <c r="K278" s="75">
        <f>2^-J278</f>
        <v>8.21675171594196</v>
      </c>
    </row>
    <row r="279" customHeight="1" spans="1:7">
      <c r="A279" s="83" t="s">
        <v>67</v>
      </c>
      <c r="B279" s="8" t="s">
        <v>15</v>
      </c>
      <c r="C279" s="114">
        <v>11.2488110072153</v>
      </c>
      <c r="D279" s="114">
        <v>11.2505731526807</v>
      </c>
      <c r="E279" s="114">
        <v>11.0136641670896</v>
      </c>
      <c r="G279" s="96">
        <f t="shared" si="37"/>
        <v>11.1710161089952</v>
      </c>
    </row>
    <row r="280" customHeight="1" spans="1:11">
      <c r="A280" s="83"/>
      <c r="B280" s="8" t="s">
        <v>20</v>
      </c>
      <c r="C280" s="115">
        <v>18.03</v>
      </c>
      <c r="D280" s="115">
        <v>17.8794</v>
      </c>
      <c r="E280" s="115">
        <v>17.910606</v>
      </c>
      <c r="G280" s="96">
        <f t="shared" si="37"/>
        <v>17.940002</v>
      </c>
      <c r="H280" s="73">
        <f>G280-G279</f>
        <v>6.7689858910048</v>
      </c>
      <c r="J280" s="74">
        <f>H280-$I$270</f>
        <v>-3.31158352440633</v>
      </c>
      <c r="K280" s="75">
        <f>2^-J280</f>
        <v>9.92855335477114</v>
      </c>
    </row>
    <row r="281" customHeight="1" spans="1:2">
      <c r="A281" s="111"/>
      <c r="B281" s="8"/>
    </row>
    <row r="282" customHeight="1" spans="1:7">
      <c r="A282" s="83" t="s">
        <v>62</v>
      </c>
      <c r="B282" s="8" t="s">
        <v>15</v>
      </c>
      <c r="C282" s="114">
        <v>10.9776375456</v>
      </c>
      <c r="D282" s="114">
        <v>11.0131</v>
      </c>
      <c r="E282" s="114">
        <v>10.983298</v>
      </c>
      <c r="G282" s="96">
        <f t="shared" ref="G282:G293" si="38">AVERAGE(C282:F282)</f>
        <v>10.9913451818667</v>
      </c>
    </row>
    <row r="283" customHeight="1" spans="1:11">
      <c r="A283" s="83"/>
      <c r="B283" s="8" t="s">
        <v>68</v>
      </c>
      <c r="C283" s="115">
        <v>21.04</v>
      </c>
      <c r="D283" s="115">
        <v>20.8292</v>
      </c>
      <c r="E283" s="115">
        <v>20.830908</v>
      </c>
      <c r="G283" s="96">
        <f t="shared" si="38"/>
        <v>20.900036</v>
      </c>
      <c r="H283" s="73">
        <f>G283-G282</f>
        <v>9.90869081813334</v>
      </c>
      <c r="I283" s="13">
        <f>AVERAGE(H283,H285)</f>
        <v>9.92036347632965</v>
      </c>
      <c r="J283" s="74">
        <f>H283-$I$270</f>
        <v>-0.171878597277798</v>
      </c>
      <c r="K283" s="75">
        <f>2^-J283</f>
        <v>1.12652442752915</v>
      </c>
    </row>
    <row r="284" customHeight="1" spans="1:7">
      <c r="A284" s="83" t="s">
        <v>63</v>
      </c>
      <c r="B284" s="8" t="s">
        <v>15</v>
      </c>
      <c r="C284" s="114">
        <v>11.0131</v>
      </c>
      <c r="D284" s="114">
        <v>10.9937</v>
      </c>
      <c r="E284" s="114">
        <v>11.5757455964221</v>
      </c>
      <c r="G284" s="96">
        <f t="shared" si="38"/>
        <v>11.194181865474</v>
      </c>
    </row>
    <row r="285" customHeight="1" spans="1:11">
      <c r="A285" s="83"/>
      <c r="B285" s="8" t="s">
        <v>68</v>
      </c>
      <c r="C285" s="115">
        <v>21.27</v>
      </c>
      <c r="D285" s="115">
        <v>21.0546</v>
      </c>
      <c r="E285" s="115">
        <v>21.054054</v>
      </c>
      <c r="G285" s="96">
        <f t="shared" si="38"/>
        <v>21.126218</v>
      </c>
      <c r="H285" s="73">
        <f>G285-G284</f>
        <v>9.93203613452597</v>
      </c>
      <c r="J285" s="74">
        <f>H285-$I$270</f>
        <v>-0.148533280885166</v>
      </c>
      <c r="K285" s="75">
        <f>2^-J285</f>
        <v>1.1084419990229</v>
      </c>
    </row>
    <row r="286" customHeight="1" spans="1:7">
      <c r="A286" s="83" t="s">
        <v>64</v>
      </c>
      <c r="B286" s="8" t="s">
        <v>15</v>
      </c>
      <c r="C286" s="114">
        <v>11.1298825782216</v>
      </c>
      <c r="D286" s="114">
        <v>11.0989622785386</v>
      </c>
      <c r="E286" s="114">
        <v>11.0989622785386</v>
      </c>
      <c r="G286" s="96">
        <f t="shared" si="38"/>
        <v>11.1092690450996</v>
      </c>
    </row>
    <row r="287" customHeight="1" spans="1:11">
      <c r="A287" s="83"/>
      <c r="B287" s="8" t="s">
        <v>68</v>
      </c>
      <c r="C287" s="115">
        <v>17.42</v>
      </c>
      <c r="D287" s="115">
        <v>17.2816</v>
      </c>
      <c r="E287" s="115">
        <v>17.318784</v>
      </c>
      <c r="G287" s="96">
        <f t="shared" si="38"/>
        <v>17.340128</v>
      </c>
      <c r="H287" s="73">
        <f>G287-G286</f>
        <v>6.2308589549004</v>
      </c>
      <c r="J287" s="74">
        <f>H287-$I$270</f>
        <v>-3.84971046051073</v>
      </c>
      <c r="K287" s="75">
        <f>2^-J287</f>
        <v>14.4171136906811</v>
      </c>
    </row>
    <row r="288" customHeight="1" spans="1:7">
      <c r="A288" s="83" t="s">
        <v>65</v>
      </c>
      <c r="B288" s="8" t="s">
        <v>15</v>
      </c>
      <c r="C288" s="114">
        <v>11.1293451</v>
      </c>
      <c r="D288" s="114">
        <v>11.23</v>
      </c>
      <c r="E288" s="114">
        <v>11.23</v>
      </c>
      <c r="G288" s="96">
        <f t="shared" si="38"/>
        <v>11.1964483666667</v>
      </c>
    </row>
    <row r="289" customHeight="1" spans="1:11">
      <c r="A289" s="83"/>
      <c r="B289" s="8" t="s">
        <v>68</v>
      </c>
      <c r="C289" s="115">
        <v>17.73</v>
      </c>
      <c r="D289" s="115">
        <v>17.5854</v>
      </c>
      <c r="E289" s="115">
        <v>17.619546</v>
      </c>
      <c r="G289" s="96">
        <f t="shared" si="38"/>
        <v>17.644982</v>
      </c>
      <c r="H289" s="73">
        <f>G289-G288</f>
        <v>6.44853363333333</v>
      </c>
      <c r="J289" s="74">
        <f>H289-$I$270</f>
        <v>-3.6320357820778</v>
      </c>
      <c r="K289" s="75">
        <f>2^-J289</f>
        <v>12.3980023898429</v>
      </c>
    </row>
    <row r="290" customHeight="1" spans="1:7">
      <c r="A290" s="83" t="s">
        <v>66</v>
      </c>
      <c r="B290" s="8" t="s">
        <v>15</v>
      </c>
      <c r="C290" s="114">
        <v>11.3878307485106</v>
      </c>
      <c r="D290" s="114">
        <v>11.6163203592893</v>
      </c>
      <c r="E290" s="114">
        <v>11.5227804748437</v>
      </c>
      <c r="G290" s="96">
        <f t="shared" si="38"/>
        <v>11.5089771942145</v>
      </c>
    </row>
    <row r="291" customHeight="1" spans="1:11">
      <c r="A291" s="83"/>
      <c r="B291" s="8" t="s">
        <v>68</v>
      </c>
      <c r="C291" s="115">
        <v>18.1</v>
      </c>
      <c r="D291" s="115">
        <v>17.948</v>
      </c>
      <c r="E291" s="115">
        <v>17.97852</v>
      </c>
      <c r="G291" s="96">
        <f t="shared" si="38"/>
        <v>18.00884</v>
      </c>
      <c r="H291" s="73">
        <f>G291-G290</f>
        <v>6.49986280578547</v>
      </c>
      <c r="J291" s="74">
        <f>H291-$I$270</f>
        <v>-3.58070660962566</v>
      </c>
      <c r="K291" s="75">
        <f>2^-J291</f>
        <v>11.9646526552775</v>
      </c>
    </row>
    <row r="292" customHeight="1" spans="1:7">
      <c r="A292" s="83" t="s">
        <v>67</v>
      </c>
      <c r="B292" s="8" t="s">
        <v>15</v>
      </c>
      <c r="C292" s="114">
        <v>11.13264416</v>
      </c>
      <c r="D292" s="114">
        <v>11.3561958260553</v>
      </c>
      <c r="E292" s="114">
        <v>11.154518121878</v>
      </c>
      <c r="G292" s="96">
        <f t="shared" si="38"/>
        <v>11.2144527026444</v>
      </c>
    </row>
    <row r="293" customHeight="1" spans="1:11">
      <c r="A293" s="83"/>
      <c r="B293" s="8" t="s">
        <v>68</v>
      </c>
      <c r="C293" s="115">
        <v>17.91</v>
      </c>
      <c r="D293" s="115">
        <v>17.7618</v>
      </c>
      <c r="E293" s="115">
        <v>17.794182</v>
      </c>
      <c r="G293" s="96">
        <f t="shared" si="38"/>
        <v>17.821994</v>
      </c>
      <c r="H293" s="73">
        <f>G293-G292</f>
        <v>6.60754129735557</v>
      </c>
      <c r="J293" s="74">
        <f>H293-$I$270</f>
        <v>-3.47302811805557</v>
      </c>
      <c r="K293" s="75">
        <f>2^-J293</f>
        <v>11.1041581695137</v>
      </c>
    </row>
    <row r="294" customHeight="1" spans="1:2">
      <c r="A294" s="111"/>
      <c r="B294" s="8"/>
    </row>
    <row r="295" customHeight="1" spans="1:7">
      <c r="A295" s="83" t="s">
        <v>62</v>
      </c>
      <c r="B295" s="8" t="s">
        <v>15</v>
      </c>
      <c r="C295" s="114">
        <v>10.993254242077</v>
      </c>
      <c r="D295" s="114">
        <v>10.993254242077</v>
      </c>
      <c r="E295" s="114">
        <v>10.993254242077</v>
      </c>
      <c r="G295" s="96">
        <f t="shared" ref="G295:G306" si="39">AVERAGE(C295:F295)</f>
        <v>10.993254242077</v>
      </c>
    </row>
    <row r="296" customHeight="1" spans="1:11">
      <c r="A296" s="83"/>
      <c r="B296" s="8" t="s">
        <v>43</v>
      </c>
      <c r="C296" s="115">
        <v>21.34</v>
      </c>
      <c r="D296" s="115">
        <v>21.1232</v>
      </c>
      <c r="E296" s="115">
        <v>21.121968</v>
      </c>
      <c r="G296" s="96">
        <f t="shared" si="39"/>
        <v>21.195056</v>
      </c>
      <c r="H296" s="73">
        <f>G296-G295</f>
        <v>10.201801757923</v>
      </c>
      <c r="I296" s="13">
        <f>AVERAGE(H296,H298)</f>
        <v>10.174676610982</v>
      </c>
      <c r="J296" s="74">
        <f>H296-$I$270</f>
        <v>0.121232342511863</v>
      </c>
      <c r="K296" s="75">
        <f>2^-J296</f>
        <v>0.919401966787396</v>
      </c>
    </row>
    <row r="297" customHeight="1" spans="1:7">
      <c r="A297" s="83" t="s">
        <v>63</v>
      </c>
      <c r="B297" s="8" t="s">
        <v>15</v>
      </c>
      <c r="C297" s="114">
        <v>10.989413607877</v>
      </c>
      <c r="D297" s="114">
        <v>11.14</v>
      </c>
      <c r="E297" s="114">
        <v>11.0131</v>
      </c>
      <c r="G297" s="96">
        <f t="shared" si="39"/>
        <v>11.047504535959</v>
      </c>
    </row>
    <row r="298" customHeight="1" spans="1:11">
      <c r="A298" s="83"/>
      <c r="B298" s="8" t="s">
        <v>43</v>
      </c>
      <c r="C298" s="115">
        <v>21.34</v>
      </c>
      <c r="D298" s="115">
        <v>21.1232</v>
      </c>
      <c r="E298" s="115">
        <v>21.121968</v>
      </c>
      <c r="G298" s="96">
        <f t="shared" si="39"/>
        <v>21.195056</v>
      </c>
      <c r="H298" s="73">
        <f>G298-G297</f>
        <v>10.147551464041</v>
      </c>
      <c r="J298" s="74">
        <f>H298-$I$270</f>
        <v>0.066982048629864</v>
      </c>
      <c r="K298" s="75">
        <f>2^-J298</f>
        <v>0.954632892507144</v>
      </c>
    </row>
    <row r="299" customHeight="1" spans="1:7">
      <c r="A299" s="83" t="s">
        <v>64</v>
      </c>
      <c r="B299" s="8" t="s">
        <v>15</v>
      </c>
      <c r="C299" s="114">
        <v>11.1085183415386</v>
      </c>
      <c r="D299" s="114">
        <v>11.1207602030957</v>
      </c>
      <c r="E299" s="114">
        <v>10.992707</v>
      </c>
      <c r="G299" s="96">
        <f t="shared" si="39"/>
        <v>11.0739951815448</v>
      </c>
    </row>
    <row r="300" customHeight="1" spans="1:11">
      <c r="A300" s="83"/>
      <c r="B300" s="8" t="s">
        <v>43</v>
      </c>
      <c r="C300" s="115">
        <v>17.16</v>
      </c>
      <c r="D300" s="115">
        <v>17.0268</v>
      </c>
      <c r="E300" s="115">
        <v>17.066532</v>
      </c>
      <c r="G300" s="96">
        <f t="shared" si="39"/>
        <v>17.084444</v>
      </c>
      <c r="H300" s="73">
        <f>G300-G299</f>
        <v>6.01044881845524</v>
      </c>
      <c r="J300" s="74">
        <f>H300-$I$270</f>
        <v>-4.0701205969559</v>
      </c>
      <c r="K300" s="75">
        <f>2^-J300</f>
        <v>16.7968709539163</v>
      </c>
    </row>
    <row r="301" customHeight="1" spans="1:7">
      <c r="A301" s="83" t="s">
        <v>65</v>
      </c>
      <c r="B301" s="8" t="s">
        <v>15</v>
      </c>
      <c r="C301" s="114">
        <v>11.3757918782247</v>
      </c>
      <c r="D301" s="114">
        <v>11.3757918782247</v>
      </c>
      <c r="E301" s="114">
        <v>11.13264416</v>
      </c>
      <c r="G301" s="96">
        <f t="shared" si="39"/>
        <v>11.2947426388165</v>
      </c>
    </row>
    <row r="302" customHeight="1" spans="1:11">
      <c r="A302" s="83"/>
      <c r="B302" s="8" t="s">
        <v>43</v>
      </c>
      <c r="C302" s="115">
        <v>17.32</v>
      </c>
      <c r="D302" s="115">
        <v>17.1836</v>
      </c>
      <c r="E302" s="115">
        <v>17.221764</v>
      </c>
      <c r="G302" s="96">
        <f t="shared" si="39"/>
        <v>17.241788</v>
      </c>
      <c r="H302" s="73">
        <f>G302-G301</f>
        <v>5.94704536118353</v>
      </c>
      <c r="J302" s="74">
        <f>H302-$I$270</f>
        <v>-4.1335240542276</v>
      </c>
      <c r="K302" s="75">
        <f>2^-J302</f>
        <v>17.5515197914264</v>
      </c>
    </row>
    <row r="303" customHeight="1" spans="1:7">
      <c r="A303" s="83" t="s">
        <v>66</v>
      </c>
      <c r="B303" s="8" t="s">
        <v>15</v>
      </c>
      <c r="C303" s="114">
        <v>11.2375190021635</v>
      </c>
      <c r="D303" s="114">
        <v>11.1790408277661</v>
      </c>
      <c r="E303" s="114">
        <v>11.1298825782216</v>
      </c>
      <c r="G303" s="96">
        <f t="shared" si="39"/>
        <v>11.1821474693837</v>
      </c>
    </row>
    <row r="304" customHeight="1" spans="1:11">
      <c r="A304" s="83"/>
      <c r="B304" s="8" t="s">
        <v>43</v>
      </c>
      <c r="C304" s="115">
        <v>16.34</v>
      </c>
      <c r="D304" s="115">
        <v>16.2232</v>
      </c>
      <c r="E304" s="115">
        <v>16.270968</v>
      </c>
      <c r="G304" s="96">
        <f t="shared" si="39"/>
        <v>16.278056</v>
      </c>
      <c r="H304" s="73">
        <f>G304-G303</f>
        <v>5.09590853061626</v>
      </c>
      <c r="J304" s="74">
        <f>H304-$I$270</f>
        <v>-4.98466088479487</v>
      </c>
      <c r="K304" s="75">
        <f>2^-J304</f>
        <v>31.6615698648816</v>
      </c>
    </row>
    <row r="305" customHeight="1" spans="1:7">
      <c r="A305" s="83" t="s">
        <v>67</v>
      </c>
      <c r="B305" s="8" t="s">
        <v>15</v>
      </c>
      <c r="C305" s="114">
        <v>11.1490757994008</v>
      </c>
      <c r="D305" s="114">
        <v>11.154518121878</v>
      </c>
      <c r="E305" s="114">
        <v>11.2305816155563</v>
      </c>
      <c r="G305" s="96">
        <f t="shared" si="39"/>
        <v>11.1780585122784</v>
      </c>
    </row>
    <row r="306" customHeight="1" spans="1:11">
      <c r="A306" s="83"/>
      <c r="B306" s="8" t="s">
        <v>43</v>
      </c>
      <c r="C306" s="115">
        <v>16.23</v>
      </c>
      <c r="D306" s="115">
        <v>16.1154</v>
      </c>
      <c r="E306" s="115">
        <v>16.164246</v>
      </c>
      <c r="G306" s="96">
        <f t="shared" si="39"/>
        <v>16.169882</v>
      </c>
      <c r="H306" s="73">
        <f>G306-G305</f>
        <v>4.99182348772163</v>
      </c>
      <c r="J306" s="74">
        <f>H306-$I$270</f>
        <v>-5.0887459276895</v>
      </c>
      <c r="K306" s="75">
        <f>2^-J306</f>
        <v>34.0302519539846</v>
      </c>
    </row>
    <row r="307" customFormat="1" customHeight="1" spans="1:12">
      <c r="A307" s="81"/>
      <c r="B307" s="8"/>
      <c r="C307" s="115"/>
      <c r="D307" s="115"/>
      <c r="E307" s="115"/>
      <c r="F307" s="31"/>
      <c r="G307" s="96"/>
      <c r="H307" s="73"/>
      <c r="I307" s="13"/>
      <c r="J307" s="74"/>
      <c r="K307" s="75"/>
      <c r="L307" s="28"/>
    </row>
    <row r="308" s="69" customFormat="1" customHeight="1" spans="1:12">
      <c r="A308" s="76" t="s">
        <v>69</v>
      </c>
      <c r="B308" s="8"/>
      <c r="C308" s="77"/>
      <c r="D308" s="77"/>
      <c r="E308" s="77"/>
      <c r="F308" s="77"/>
      <c r="G308" s="110"/>
      <c r="H308" s="79"/>
      <c r="I308" s="79"/>
      <c r="J308" s="79"/>
      <c r="K308" s="75"/>
      <c r="L308" s="113"/>
    </row>
    <row r="309" customHeight="1" spans="1:7">
      <c r="A309" s="116" t="s">
        <v>38</v>
      </c>
      <c r="B309" s="8" t="s">
        <v>48</v>
      </c>
      <c r="C309" s="14"/>
      <c r="D309" s="14">
        <v>15.9599323272705</v>
      </c>
      <c r="E309" s="14">
        <v>15.8046779632568</v>
      </c>
      <c r="G309" s="96">
        <f t="shared" ref="G308:G326" si="40">AVERAGE(C309:F309)</f>
        <v>15.8823051452637</v>
      </c>
    </row>
    <row r="310" customHeight="1" spans="1:11">
      <c r="A310" s="117"/>
      <c r="B310" s="8" t="s">
        <v>51</v>
      </c>
      <c r="C310" s="14">
        <v>27.6143798828125</v>
      </c>
      <c r="D310" s="14">
        <v>26.9493026733398</v>
      </c>
      <c r="E310" s="14">
        <v>26.8773574829102</v>
      </c>
      <c r="G310" s="96">
        <f t="shared" si="40"/>
        <v>27.1470133463542</v>
      </c>
      <c r="H310" s="73">
        <f>G310-$G$309</f>
        <v>11.2647082010905</v>
      </c>
      <c r="I310" s="13">
        <f>AVERAGE(H310,H313)</f>
        <v>11.837141195933</v>
      </c>
      <c r="J310" s="74">
        <f>H310-I310</f>
        <v>-0.572432994842508</v>
      </c>
      <c r="K310" s="75">
        <f>2^-J310</f>
        <v>1.48702921828545</v>
      </c>
    </row>
    <row r="311" customHeight="1" spans="1:11">
      <c r="A311" s="118"/>
      <c r="B311" s="8" t="s">
        <v>55</v>
      </c>
      <c r="C311" s="14">
        <v>31.6202812194824</v>
      </c>
      <c r="D311" s="14">
        <v>31.4927425384521</v>
      </c>
      <c r="E311" s="14"/>
      <c r="G311" s="96">
        <f t="shared" si="40"/>
        <v>31.5565118789672</v>
      </c>
      <c r="H311" s="73">
        <f>G311-$G$309</f>
        <v>15.6742067337036</v>
      </c>
      <c r="I311" s="13">
        <f>AVERAGE(H311,H314)</f>
        <v>16.1137215296427</v>
      </c>
      <c r="J311" s="74">
        <f>H311-I311</f>
        <v>-0.439514795939118</v>
      </c>
      <c r="K311" s="75">
        <f t="shared" ref="K311:K326" si="41">2^-J311</f>
        <v>1.35614815394238</v>
      </c>
    </row>
    <row r="312" customHeight="1" spans="1:7">
      <c r="A312" s="116" t="s">
        <v>60</v>
      </c>
      <c r="B312" s="8" t="s">
        <v>48</v>
      </c>
      <c r="C312" s="14">
        <v>15.5804252624512</v>
      </c>
      <c r="D312" s="14">
        <v>14.8621311187744</v>
      </c>
      <c r="E312" s="14">
        <v>15.1546220779419</v>
      </c>
      <c r="G312" s="96">
        <f t="shared" si="40"/>
        <v>15.1990594863892</v>
      </c>
    </row>
    <row r="313" customHeight="1" spans="1:11">
      <c r="A313" s="117"/>
      <c r="B313" s="8" t="s">
        <v>51</v>
      </c>
      <c r="C313" s="14">
        <v>27.9531307220459</v>
      </c>
      <c r="D313" s="14">
        <v>27.6159496307373</v>
      </c>
      <c r="E313" s="14">
        <v>27.2568206787109</v>
      </c>
      <c r="G313" s="96">
        <f t="shared" si="40"/>
        <v>27.6086336771647</v>
      </c>
      <c r="H313" s="73">
        <f>G313-$G$312</f>
        <v>12.4095741907755</v>
      </c>
      <c r="J313" s="74">
        <f>H313-I310</f>
        <v>0.572432994842508</v>
      </c>
      <c r="K313" s="75">
        <f t="shared" si="41"/>
        <v>0.672481742593468</v>
      </c>
    </row>
    <row r="314" customHeight="1" spans="1:11">
      <c r="A314" s="118"/>
      <c r="B314" s="8" t="s">
        <v>55</v>
      </c>
      <c r="C314" s="14">
        <v>31.8444080352783</v>
      </c>
      <c r="D314" s="14">
        <v>31.5072154998779</v>
      </c>
      <c r="E314" s="14">
        <v>31.9052639007568</v>
      </c>
      <c r="G314" s="96">
        <f t="shared" si="40"/>
        <v>31.752295811971</v>
      </c>
      <c r="H314" s="73">
        <f>G314-$G$312</f>
        <v>16.5532363255818</v>
      </c>
      <c r="J314" s="74">
        <f>H314-I311</f>
        <v>0.439514795939115</v>
      </c>
      <c r="K314" s="75">
        <f t="shared" si="41"/>
        <v>0.737382561848393</v>
      </c>
    </row>
    <row r="315" customHeight="1" spans="1:7">
      <c r="A315" s="116" t="s">
        <v>23</v>
      </c>
      <c r="B315" s="8" t="s">
        <v>48</v>
      </c>
      <c r="C315" s="14">
        <v>17.4812526702881</v>
      </c>
      <c r="D315" s="14">
        <v>17.4623279571533</v>
      </c>
      <c r="E315" s="14">
        <v>17.0784130096436</v>
      </c>
      <c r="G315" s="96">
        <f t="shared" si="40"/>
        <v>17.340664545695</v>
      </c>
    </row>
    <row r="316" customHeight="1" spans="1:11">
      <c r="A316" s="117"/>
      <c r="B316" s="8" t="s">
        <v>51</v>
      </c>
      <c r="C316" s="14">
        <v>26.4625263214111</v>
      </c>
      <c r="D316" s="14">
        <v>26.5246620178223</v>
      </c>
      <c r="E316" s="14">
        <v>26.5556907653809</v>
      </c>
      <c r="G316" s="96">
        <f t="shared" si="40"/>
        <v>26.5142930348714</v>
      </c>
      <c r="H316" s="73">
        <f>G316-$G$315</f>
        <v>9.17362848917643</v>
      </c>
      <c r="J316" s="74">
        <f>H316-I310</f>
        <v>-2.6635127067566</v>
      </c>
      <c r="K316" s="75">
        <f t="shared" si="41"/>
        <v>6.33573812941933</v>
      </c>
    </row>
    <row r="317" s="23" customFormat="1" customHeight="1" spans="1:12">
      <c r="A317" s="119"/>
      <c r="B317" s="47" t="s">
        <v>55</v>
      </c>
      <c r="C317" s="15">
        <v>26.8152008056641</v>
      </c>
      <c r="D317" s="15">
        <v>27.0754222869873</v>
      </c>
      <c r="E317" s="15">
        <v>26.5757541656494</v>
      </c>
      <c r="F317" s="120"/>
      <c r="G317" s="99">
        <f t="shared" si="40"/>
        <v>26.8221257527669</v>
      </c>
      <c r="H317" s="121">
        <f>G317-$G$315</f>
        <v>9.48146120707193</v>
      </c>
      <c r="I317" s="103"/>
      <c r="J317" s="104">
        <f>H317-I311</f>
        <v>-6.63226032257078</v>
      </c>
      <c r="K317" s="105">
        <f t="shared" si="41"/>
        <v>99.1994572821241</v>
      </c>
      <c r="L317" s="27"/>
    </row>
    <row r="318" customHeight="1" spans="1:7">
      <c r="A318" s="116" t="s">
        <v>24</v>
      </c>
      <c r="B318" s="8" t="s">
        <v>48</v>
      </c>
      <c r="C318" s="14">
        <v>14.9953174591064</v>
      </c>
      <c r="D318" s="14"/>
      <c r="E318" s="14">
        <v>15.3118648529053</v>
      </c>
      <c r="G318" s="96">
        <f t="shared" si="40"/>
        <v>15.1535911560058</v>
      </c>
    </row>
    <row r="319" customHeight="1" spans="1:11">
      <c r="A319" s="117"/>
      <c r="B319" s="8" t="s">
        <v>51</v>
      </c>
      <c r="C319" s="14">
        <v>25.4796695709229</v>
      </c>
      <c r="D319" s="14">
        <v>25.7033500671387</v>
      </c>
      <c r="E319" s="14">
        <v>25.6207103729248</v>
      </c>
      <c r="G319" s="96">
        <f t="shared" si="40"/>
        <v>25.6012433369955</v>
      </c>
      <c r="H319" s="73">
        <f>G319-$G$318</f>
        <v>10.4476521809896</v>
      </c>
      <c r="J319" s="74">
        <f>H319-I310</f>
        <v>-1.38948901494341</v>
      </c>
      <c r="K319" s="75">
        <f t="shared" si="41"/>
        <v>2.6198587212368</v>
      </c>
    </row>
    <row r="320" customHeight="1" spans="1:11">
      <c r="A320" s="118"/>
      <c r="B320" s="8" t="s">
        <v>55</v>
      </c>
      <c r="C320" s="14">
        <v>26.6514873504639</v>
      </c>
      <c r="D320" s="14">
        <v>26.5738162994385</v>
      </c>
      <c r="E320" s="14">
        <v>26.7328510284424</v>
      </c>
      <c r="G320" s="96">
        <f t="shared" si="40"/>
        <v>26.6527182261149</v>
      </c>
      <c r="H320" s="73">
        <f>G320-$G$318</f>
        <v>11.4991270701091</v>
      </c>
      <c r="J320" s="74">
        <f>H320-I311</f>
        <v>-4.61459445953363</v>
      </c>
      <c r="K320" s="75">
        <f t="shared" si="41"/>
        <v>24.4980406051695</v>
      </c>
    </row>
    <row r="321" customHeight="1" spans="1:7">
      <c r="A321" s="116" t="s">
        <v>39</v>
      </c>
      <c r="B321" s="8" t="s">
        <v>48</v>
      </c>
      <c r="C321" s="14">
        <v>16.4627170562744</v>
      </c>
      <c r="D321" s="14">
        <v>15.7395648956299</v>
      </c>
      <c r="E321" s="14">
        <v>15.7863235473633</v>
      </c>
      <c r="G321" s="96">
        <f t="shared" si="40"/>
        <v>15.9962018330892</v>
      </c>
    </row>
    <row r="322" customHeight="1" spans="1:11">
      <c r="A322" s="117"/>
      <c r="B322" s="8" t="s">
        <v>51</v>
      </c>
      <c r="C322" s="14">
        <v>26.7043437957764</v>
      </c>
      <c r="D322" s="14">
        <v>26.3745822906494</v>
      </c>
      <c r="E322" s="14">
        <v>26.1688098907471</v>
      </c>
      <c r="G322" s="96">
        <f t="shared" si="40"/>
        <v>26.415911992391</v>
      </c>
      <c r="H322" s="73">
        <f>G322-$G$321</f>
        <v>10.4197101593018</v>
      </c>
      <c r="J322" s="74">
        <f>H322-I310</f>
        <v>-1.41743103663126</v>
      </c>
      <c r="K322" s="75">
        <f t="shared" si="41"/>
        <v>2.67109453517742</v>
      </c>
    </row>
    <row r="323" customHeight="1" spans="1:11">
      <c r="A323" s="118"/>
      <c r="B323" s="8" t="s">
        <v>55</v>
      </c>
      <c r="C323" s="14">
        <v>26.9739227294922</v>
      </c>
      <c r="D323" s="14">
        <v>27.0248126983643</v>
      </c>
      <c r="E323" s="14">
        <v>26.9751129150391</v>
      </c>
      <c r="G323" s="96">
        <f t="shared" si="40"/>
        <v>26.9912827809652</v>
      </c>
      <c r="H323" s="73">
        <f>G323-$G$321</f>
        <v>10.995080947876</v>
      </c>
      <c r="J323" s="74">
        <f>H323-I311</f>
        <v>-5.11864058176671</v>
      </c>
      <c r="K323" s="75">
        <f t="shared" si="41"/>
        <v>34.74276286875</v>
      </c>
    </row>
    <row r="324" customHeight="1" spans="1:7">
      <c r="A324" s="116" t="s">
        <v>32</v>
      </c>
      <c r="B324" s="8" t="s">
        <v>48</v>
      </c>
      <c r="C324" s="14">
        <v>15.9394664764404</v>
      </c>
      <c r="D324" s="14">
        <v>15.9074220657349</v>
      </c>
      <c r="E324" s="14">
        <v>15.7994337081909</v>
      </c>
      <c r="G324" s="96">
        <f t="shared" si="40"/>
        <v>15.8821074167887</v>
      </c>
    </row>
    <row r="325" customHeight="1" spans="1:11">
      <c r="A325" s="117"/>
      <c r="B325" s="8" t="s">
        <v>51</v>
      </c>
      <c r="C325" s="14"/>
      <c r="D325" s="14">
        <v>25.6450500488281</v>
      </c>
      <c r="E325" s="14">
        <v>25.5214042663574</v>
      </c>
      <c r="G325" s="96">
        <f t="shared" si="40"/>
        <v>25.5832271575928</v>
      </c>
      <c r="H325" s="73">
        <f>G325-$G$324</f>
        <v>9.70111974080402</v>
      </c>
      <c r="J325" s="74">
        <f>H325-I310</f>
        <v>-2.13602145512901</v>
      </c>
      <c r="K325" s="75">
        <f t="shared" si="41"/>
        <v>4.39548223750886</v>
      </c>
    </row>
    <row r="326" customHeight="1" spans="1:11">
      <c r="A326" s="118"/>
      <c r="B326" s="8" t="s">
        <v>55</v>
      </c>
      <c r="C326" s="14">
        <v>26.0294284820557</v>
      </c>
      <c r="D326" s="14">
        <v>26.0992813110352</v>
      </c>
      <c r="E326" s="14">
        <v>26.016429901123</v>
      </c>
      <c r="G326" s="96">
        <f t="shared" si="40"/>
        <v>26.0483798980713</v>
      </c>
      <c r="H326" s="73">
        <f>G326-$G$324</f>
        <v>10.1662724812826</v>
      </c>
      <c r="J326" s="74">
        <f>H326-I311</f>
        <v>-5.94744904836015</v>
      </c>
      <c r="K326" s="75">
        <f t="shared" si="41"/>
        <v>61.7107125732973</v>
      </c>
    </row>
    <row r="327" customFormat="1" customHeight="1" spans="1:12">
      <c r="A327" s="118"/>
      <c r="B327" s="8"/>
      <c r="C327" s="14"/>
      <c r="D327" s="14"/>
      <c r="E327" s="14"/>
      <c r="F327" s="31"/>
      <c r="G327" s="96"/>
      <c r="H327" s="73"/>
      <c r="I327" s="13"/>
      <c r="J327" s="74"/>
      <c r="K327" s="75"/>
      <c r="L327" s="28"/>
    </row>
    <row r="328" customHeight="1" spans="1:7">
      <c r="A328" s="81"/>
      <c r="B328" s="8"/>
      <c r="C328" s="115"/>
      <c r="D328" s="115"/>
      <c r="E328" s="115"/>
      <c r="G328" s="122"/>
    </row>
    <row r="329" s="69" customFormat="1" customHeight="1" spans="1:12">
      <c r="A329" s="76" t="s">
        <v>70</v>
      </c>
      <c r="B329" s="8"/>
      <c r="C329" s="77"/>
      <c r="D329" s="77"/>
      <c r="E329" s="77"/>
      <c r="F329" s="77"/>
      <c r="G329" s="110"/>
      <c r="H329" s="79"/>
      <c r="I329" s="79"/>
      <c r="J329" s="79"/>
      <c r="K329" s="75"/>
      <c r="L329" s="113"/>
    </row>
    <row r="330" customHeight="1" spans="1:7">
      <c r="A330" s="123" t="s">
        <v>14</v>
      </c>
      <c r="B330" s="8" t="s">
        <v>71</v>
      </c>
      <c r="C330" s="14">
        <v>14.9526176452637</v>
      </c>
      <c r="D330" s="14">
        <v>14.5757827758789</v>
      </c>
      <c r="E330" s="14">
        <v>14.3691997528076</v>
      </c>
      <c r="F330" s="8"/>
      <c r="G330" s="96">
        <f>AVERAGE(C330:F330)</f>
        <v>14.6325333913167</v>
      </c>
    </row>
    <row r="331" customHeight="1" spans="1:11">
      <c r="A331" s="124"/>
      <c r="B331" s="8" t="s">
        <v>16</v>
      </c>
      <c r="C331" s="14">
        <v>22.8783569335938</v>
      </c>
      <c r="D331" s="14">
        <v>22.6907176971436</v>
      </c>
      <c r="E331" s="14">
        <v>22.5606498718262</v>
      </c>
      <c r="F331" s="8"/>
      <c r="G331" s="96">
        <f>AVERAGE(C331:F331)</f>
        <v>22.7099081675212</v>
      </c>
      <c r="H331" s="73">
        <f>G331-$G$309</f>
        <v>6.82760302225755</v>
      </c>
      <c r="I331" s="13">
        <f>AVERAGE(H331,H335,H339,H343)</f>
        <v>6.47803568840029</v>
      </c>
      <c r="J331" s="74">
        <f>H331-I331</f>
        <v>0.349567333857264</v>
      </c>
      <c r="K331" s="75">
        <f>2^-J331</f>
        <v>0.784819430987565</v>
      </c>
    </row>
    <row r="332" customHeight="1" spans="1:11">
      <c r="A332" s="124"/>
      <c r="B332" s="8" t="s">
        <v>19</v>
      </c>
      <c r="C332" s="14">
        <v>30.9740867614746</v>
      </c>
      <c r="D332" s="14"/>
      <c r="E332" s="14">
        <v>31.661096572876</v>
      </c>
      <c r="F332" s="8"/>
      <c r="G332" s="96">
        <f t="shared" ref="G332:G361" si="42">AVERAGE(C332:F332)</f>
        <v>31.3175916671753</v>
      </c>
      <c r="H332" s="73">
        <f>G332-$G$309</f>
        <v>15.4352865219116</v>
      </c>
      <c r="I332" s="13">
        <f>AVERAGE(H332,H336,H340)</f>
        <v>14.5744692484538</v>
      </c>
      <c r="J332" s="74">
        <f>H332-I332</f>
        <v>0.860817273457862</v>
      </c>
      <c r="K332" s="75">
        <f>2^-J332</f>
        <v>0.550640536773721</v>
      </c>
    </row>
    <row r="333" customHeight="1" spans="1:11">
      <c r="A333" s="125"/>
      <c r="B333" s="8" t="s">
        <v>68</v>
      </c>
      <c r="C333" s="14">
        <v>30.4597072601318</v>
      </c>
      <c r="D333" s="14"/>
      <c r="E333" s="14">
        <v>30.2168712615967</v>
      </c>
      <c r="F333" s="8"/>
      <c r="G333" s="96">
        <f t="shared" si="42"/>
        <v>30.3382892608643</v>
      </c>
      <c r="H333" s="73">
        <f>G333-$G$309</f>
        <v>14.4559841156006</v>
      </c>
      <c r="I333" s="13">
        <f>AVERAGE(H333,H337,H341,H345)</f>
        <v>14.3853925863902</v>
      </c>
      <c r="J333" s="74">
        <f>H333-I333</f>
        <v>0.0705915292104127</v>
      </c>
      <c r="K333" s="75">
        <f>2^-J333</f>
        <v>0.952247480521058</v>
      </c>
    </row>
    <row r="334" customHeight="1" spans="1:7">
      <c r="A334" s="123" t="s">
        <v>21</v>
      </c>
      <c r="B334" s="8" t="s">
        <v>71</v>
      </c>
      <c r="C334" s="14">
        <v>14.1305923461914</v>
      </c>
      <c r="D334" s="14">
        <v>14.2485857009888</v>
      </c>
      <c r="E334" s="14">
        <v>13.9782114028931</v>
      </c>
      <c r="F334" s="8"/>
      <c r="G334" s="96">
        <f t="shared" si="42"/>
        <v>14.1191298166911</v>
      </c>
    </row>
    <row r="335" customHeight="1" spans="1:11">
      <c r="A335" s="124"/>
      <c r="B335" s="8" t="s">
        <v>16</v>
      </c>
      <c r="C335" s="14">
        <v>21.2912292480469</v>
      </c>
      <c r="D335" s="14">
        <v>21.2734413146973</v>
      </c>
      <c r="E335" s="14">
        <v>21.3195037841797</v>
      </c>
      <c r="F335" s="8"/>
      <c r="G335" s="96">
        <f t="shared" si="42"/>
        <v>21.294724782308</v>
      </c>
      <c r="H335" s="73">
        <f>G335-$G$312</f>
        <v>6.0956652959188</v>
      </c>
      <c r="J335" s="74">
        <f>H335-I331</f>
        <v>-0.382370392481489</v>
      </c>
      <c r="K335" s="75">
        <f>2^-J335</f>
        <v>1.30348175775819</v>
      </c>
    </row>
    <row r="336" customHeight="1" spans="1:11">
      <c r="A336" s="124"/>
      <c r="B336" s="8" t="s">
        <v>19</v>
      </c>
      <c r="C336" s="14">
        <v>29.7636032104492</v>
      </c>
      <c r="D336" s="14">
        <v>29.8209705352783</v>
      </c>
      <c r="E336" s="14">
        <v>29.0480823516846</v>
      </c>
      <c r="F336" s="8"/>
      <c r="G336" s="96">
        <f t="shared" si="42"/>
        <v>29.5442186991374</v>
      </c>
      <c r="H336" s="73">
        <f>G336-$G$312</f>
        <v>14.3451592127482</v>
      </c>
      <c r="J336" s="74">
        <f>H336-I332</f>
        <v>-0.229310035705591</v>
      </c>
      <c r="K336" s="75">
        <f>2^-J336</f>
        <v>1.17227417876823</v>
      </c>
    </row>
    <row r="337" customHeight="1" spans="1:11">
      <c r="A337" s="125"/>
      <c r="B337" s="8" t="s">
        <v>68</v>
      </c>
      <c r="C337" s="14">
        <v>29.0322856903076</v>
      </c>
      <c r="D337" s="14">
        <v>29.4428386688232</v>
      </c>
      <c r="E337" s="14">
        <v>28.9788475036621</v>
      </c>
      <c r="F337" s="8"/>
      <c r="G337" s="96">
        <f t="shared" si="42"/>
        <v>29.1513239542643</v>
      </c>
      <c r="H337" s="73">
        <f>G337-$G$312</f>
        <v>13.9522644678751</v>
      </c>
      <c r="J337" s="74">
        <f>H337-I333</f>
        <v>-0.433128118515056</v>
      </c>
      <c r="K337" s="75">
        <f>2^-J337</f>
        <v>1.3501578805527</v>
      </c>
    </row>
    <row r="338" customHeight="1" spans="1:7">
      <c r="A338" s="123" t="s">
        <v>47</v>
      </c>
      <c r="B338" s="8" t="s">
        <v>71</v>
      </c>
      <c r="C338" s="14">
        <v>14.3983640670776</v>
      </c>
      <c r="D338" s="14">
        <v>14.6183948516846</v>
      </c>
      <c r="E338" s="14">
        <v>13.9574613571167</v>
      </c>
      <c r="F338" s="8"/>
      <c r="G338" s="96">
        <f t="shared" si="42"/>
        <v>14.3247400919596</v>
      </c>
    </row>
    <row r="339" customHeight="1" spans="1:11">
      <c r="A339" s="124"/>
      <c r="B339" s="8" t="s">
        <v>16</v>
      </c>
      <c r="C339" s="14">
        <v>22.0416946411133</v>
      </c>
      <c r="D339" s="14">
        <v>22.3355159759521</v>
      </c>
      <c r="E339" s="14">
        <v>21.916296005249</v>
      </c>
      <c r="F339" s="8"/>
      <c r="G339" s="96">
        <f t="shared" si="42"/>
        <v>22.0978355407715</v>
      </c>
      <c r="H339" s="73">
        <f>G339-$G$309</f>
        <v>6.21553039550782</v>
      </c>
      <c r="J339" s="74">
        <f>H339-I331</f>
        <v>-0.262505292892472</v>
      </c>
      <c r="K339" s="75">
        <f>2^-J339</f>
        <v>1.19955997692269</v>
      </c>
    </row>
    <row r="340" customHeight="1" spans="1:11">
      <c r="A340" s="124"/>
      <c r="B340" s="8" t="s">
        <v>19</v>
      </c>
      <c r="C340" s="14">
        <v>30.0161762237549</v>
      </c>
      <c r="D340" s="14">
        <v>29.9261322021484</v>
      </c>
      <c r="E340" s="14">
        <v>29.5334930419922</v>
      </c>
      <c r="F340" s="8"/>
      <c r="G340" s="96">
        <f t="shared" si="42"/>
        <v>29.8252671559652</v>
      </c>
      <c r="H340" s="73">
        <f>G340-$G$309</f>
        <v>13.9429620107015</v>
      </c>
      <c r="J340" s="74">
        <f>H340-I332</f>
        <v>-0.63150723775227</v>
      </c>
      <c r="K340" s="75">
        <f>2^-J340</f>
        <v>1.54918263773686</v>
      </c>
    </row>
    <row r="341" customHeight="1" spans="1:11">
      <c r="A341" s="125"/>
      <c r="B341" s="8" t="s">
        <v>68</v>
      </c>
      <c r="C341" s="14">
        <v>28.833080291748</v>
      </c>
      <c r="D341" s="14">
        <v>28.8087482452393</v>
      </c>
      <c r="E341" s="14">
        <v>28.9085731506348</v>
      </c>
      <c r="F341" s="8"/>
      <c r="G341" s="96">
        <f t="shared" si="42"/>
        <v>28.850133895874</v>
      </c>
      <c r="H341" s="73">
        <f>G341-$G$309</f>
        <v>12.9678287506104</v>
      </c>
      <c r="J341" s="74">
        <f>H341-I333</f>
        <v>-1.4175638357798</v>
      </c>
      <c r="K341" s="75">
        <f>2^-J341</f>
        <v>2.67134041902413</v>
      </c>
    </row>
    <row r="342" customHeight="1" spans="1:7">
      <c r="A342" s="123" t="s">
        <v>26</v>
      </c>
      <c r="B342" s="8" t="s">
        <v>71</v>
      </c>
      <c r="C342" s="14">
        <v>13.4867506027222</v>
      </c>
      <c r="D342" s="14">
        <v>13.473729133606</v>
      </c>
      <c r="E342" s="14">
        <v>13.668023109436</v>
      </c>
      <c r="F342" s="8"/>
      <c r="G342" s="96">
        <f t="shared" si="42"/>
        <v>13.5428342819214</v>
      </c>
    </row>
    <row r="343" customHeight="1" spans="1:11">
      <c r="A343" s="124"/>
      <c r="B343" s="8" t="s">
        <v>16</v>
      </c>
      <c r="C343" s="14"/>
      <c r="D343" s="14">
        <v>21.7443733215332</v>
      </c>
      <c r="E343" s="14">
        <v>22.2004337310791</v>
      </c>
      <c r="F343" s="8"/>
      <c r="G343" s="96">
        <f t="shared" si="42"/>
        <v>21.9724035263062</v>
      </c>
      <c r="H343" s="73">
        <f>G343-$G$312</f>
        <v>6.77334403991699</v>
      </c>
      <c r="J343" s="74">
        <f>H343-I331</f>
        <v>0.295308351516697</v>
      </c>
      <c r="K343" s="75">
        <f>2^-J343</f>
        <v>0.814898143176158</v>
      </c>
    </row>
    <row r="344" customHeight="1" spans="1:11">
      <c r="A344" s="124"/>
      <c r="B344" s="8" t="s">
        <v>19</v>
      </c>
      <c r="C344" s="14">
        <v>31.4411010742188</v>
      </c>
      <c r="D344" s="14">
        <v>31.2880039215088</v>
      </c>
      <c r="E344" s="8"/>
      <c r="F344" s="8"/>
      <c r="G344" s="96">
        <f t="shared" si="42"/>
        <v>31.3645524978638</v>
      </c>
      <c r="H344" s="73">
        <f>G344-$G$312</f>
        <v>16.1654930114746</v>
      </c>
      <c r="J344" s="74">
        <f>H344-I332</f>
        <v>1.59102376302084</v>
      </c>
      <c r="K344" s="75">
        <f>2^-J344</f>
        <v>0.331935822145734</v>
      </c>
    </row>
    <row r="345" customHeight="1" spans="1:11">
      <c r="A345" s="125"/>
      <c r="B345" s="8" t="s">
        <v>68</v>
      </c>
      <c r="C345" s="14">
        <v>31.4411010742188</v>
      </c>
      <c r="D345" s="14">
        <v>31.2880039215088</v>
      </c>
      <c r="E345" s="8"/>
      <c r="F345" s="8"/>
      <c r="G345" s="96">
        <f t="shared" si="42"/>
        <v>31.3645524978638</v>
      </c>
      <c r="H345" s="73">
        <f>G345-$G$312</f>
        <v>16.1654930114746</v>
      </c>
      <c r="J345" s="74">
        <f>H345-I333</f>
        <v>1.78010042508444</v>
      </c>
      <c r="K345" s="75">
        <f>2^-J345</f>
        <v>0.29116312823147</v>
      </c>
    </row>
    <row r="346" customHeight="1" spans="1:7">
      <c r="A346" s="123" t="s">
        <v>23</v>
      </c>
      <c r="B346" s="8" t="s">
        <v>71</v>
      </c>
      <c r="C346" s="14">
        <v>16.117431640625</v>
      </c>
      <c r="D346" s="14">
        <v>15.8900899887085</v>
      </c>
      <c r="E346" s="14">
        <v>16.3360290527344</v>
      </c>
      <c r="F346" s="8"/>
      <c r="G346" s="96">
        <f t="shared" si="42"/>
        <v>16.1145168940226</v>
      </c>
    </row>
    <row r="347" customHeight="1" spans="1:11">
      <c r="A347" s="124"/>
      <c r="B347" s="8" t="s">
        <v>16</v>
      </c>
      <c r="C347" s="14"/>
      <c r="D347" s="14"/>
      <c r="E347" s="15">
        <v>23.7855072021484</v>
      </c>
      <c r="F347" s="8"/>
      <c r="G347" s="96">
        <f t="shared" si="42"/>
        <v>23.7855072021484</v>
      </c>
      <c r="H347" s="73">
        <f>G347-$G$315</f>
        <v>6.4448426564534</v>
      </c>
      <c r="J347" s="74">
        <f>H347-I331</f>
        <v>-0.033193031946892</v>
      </c>
      <c r="K347" s="75">
        <f>2^-J347</f>
        <v>1.02327437422589</v>
      </c>
    </row>
    <row r="348" customHeight="1" spans="1:11">
      <c r="A348" s="124"/>
      <c r="B348" s="8" t="s">
        <v>19</v>
      </c>
      <c r="C348" s="14"/>
      <c r="D348" s="14">
        <v>25.9745941162109</v>
      </c>
      <c r="E348" s="14">
        <v>25.7719745635986</v>
      </c>
      <c r="F348" s="8"/>
      <c r="G348" s="96">
        <f t="shared" si="42"/>
        <v>25.8732843399047</v>
      </c>
      <c r="H348" s="73">
        <f>G348-$G$315</f>
        <v>8.53261979420975</v>
      </c>
      <c r="J348" s="74">
        <f>H348-I332</f>
        <v>-6.04184945424404</v>
      </c>
      <c r="K348" s="75">
        <f>2^-J348</f>
        <v>65.8836899938763</v>
      </c>
    </row>
    <row r="349" s="23" customFormat="1" customHeight="1" spans="1:12">
      <c r="A349" s="125"/>
      <c r="B349" s="47" t="s">
        <v>68</v>
      </c>
      <c r="C349" s="15"/>
      <c r="D349" s="15">
        <v>24.8803844451904</v>
      </c>
      <c r="E349" s="47"/>
      <c r="F349" s="47"/>
      <c r="G349" s="99">
        <f t="shared" si="42"/>
        <v>24.8803844451904</v>
      </c>
      <c r="H349" s="121">
        <f>G349-$G$315</f>
        <v>7.5397198994954</v>
      </c>
      <c r="I349" s="103"/>
      <c r="J349" s="104">
        <f>H349-I333</f>
        <v>-6.84567268689479</v>
      </c>
      <c r="K349" s="105">
        <f>2^-J349</f>
        <v>115.014559184852</v>
      </c>
      <c r="L349" s="27"/>
    </row>
    <row r="350" customHeight="1" spans="1:7">
      <c r="A350" s="123" t="s">
        <v>24</v>
      </c>
      <c r="B350" s="8" t="s">
        <v>71</v>
      </c>
      <c r="C350" s="14">
        <v>14.3242073059082</v>
      </c>
      <c r="D350" s="14">
        <v>15.0273132324219</v>
      </c>
      <c r="E350" s="14">
        <v>14.9994926452637</v>
      </c>
      <c r="F350" s="8"/>
      <c r="G350" s="96">
        <f t="shared" si="42"/>
        <v>14.7836710611979</v>
      </c>
    </row>
    <row r="351" customHeight="1" spans="1:11">
      <c r="A351" s="124"/>
      <c r="B351" s="8" t="s">
        <v>16</v>
      </c>
      <c r="C351" s="14">
        <v>23.5315895080566</v>
      </c>
      <c r="D351" s="14"/>
      <c r="E351" s="14">
        <v>23.5320129394531</v>
      </c>
      <c r="F351" s="8"/>
      <c r="G351" s="96">
        <f t="shared" si="42"/>
        <v>23.5318012237549</v>
      </c>
      <c r="H351" s="73">
        <f>G351-$G$318</f>
        <v>8.378210067749</v>
      </c>
      <c r="J351" s="74">
        <f>H351-I331</f>
        <v>1.90017437934871</v>
      </c>
      <c r="K351" s="75">
        <f>2^-J351</f>
        <v>0.267910981128259</v>
      </c>
    </row>
    <row r="352" customHeight="1" spans="1:11">
      <c r="A352" s="124"/>
      <c r="B352" s="8" t="s">
        <v>19</v>
      </c>
      <c r="C352" s="14">
        <v>27.0898952484131</v>
      </c>
      <c r="D352" s="14">
        <v>28.5713405609131</v>
      </c>
      <c r="E352" s="14">
        <v>28.4272384643555</v>
      </c>
      <c r="F352" s="8"/>
      <c r="G352" s="96">
        <f t="shared" si="42"/>
        <v>28.0294914245606</v>
      </c>
      <c r="H352" s="73">
        <f>G352-$G$318</f>
        <v>12.8759002685547</v>
      </c>
      <c r="J352" s="74">
        <f>H352-I332</f>
        <v>-1.69856897989907</v>
      </c>
      <c r="K352" s="75">
        <f>2^-J352</f>
        <v>3.24578846608311</v>
      </c>
    </row>
    <row r="353" customHeight="1" spans="1:11">
      <c r="A353" s="125"/>
      <c r="B353" s="8" t="s">
        <v>68</v>
      </c>
      <c r="C353" s="14">
        <v>25.2565364837646</v>
      </c>
      <c r="D353" s="14">
        <v>25.2874927520752</v>
      </c>
      <c r="E353" s="14">
        <v>25.0855941772461</v>
      </c>
      <c r="F353" s="8"/>
      <c r="G353" s="96">
        <f t="shared" si="42"/>
        <v>25.2098744710286</v>
      </c>
      <c r="H353" s="73">
        <f>G353-$G$318</f>
        <v>10.0562833150228</v>
      </c>
      <c r="J353" s="74">
        <f>H353-I333</f>
        <v>-4.3291092713674</v>
      </c>
      <c r="K353" s="75">
        <f>2^-J353</f>
        <v>20.0998004224468</v>
      </c>
    </row>
    <row r="354" customHeight="1" spans="1:7">
      <c r="A354" s="123" t="s">
        <v>39</v>
      </c>
      <c r="B354" s="8" t="s">
        <v>71</v>
      </c>
      <c r="C354" s="14">
        <v>16.0945110321045</v>
      </c>
      <c r="D354" s="14"/>
      <c r="E354" s="14">
        <v>15.5894889831543</v>
      </c>
      <c r="F354" s="8"/>
      <c r="G354" s="96">
        <f t="shared" si="42"/>
        <v>15.8420000076294</v>
      </c>
    </row>
    <row r="355" customHeight="1" spans="1:11">
      <c r="A355" s="124"/>
      <c r="B355" s="8" t="s">
        <v>16</v>
      </c>
      <c r="C355" s="14">
        <v>22.966007232666</v>
      </c>
      <c r="D355" s="14"/>
      <c r="E355" s="14">
        <v>23.6978149414063</v>
      </c>
      <c r="F355" s="8"/>
      <c r="G355" s="96">
        <f t="shared" si="42"/>
        <v>23.3319110870362</v>
      </c>
      <c r="H355" s="73">
        <f>G355-$G$321</f>
        <v>7.33570925394695</v>
      </c>
      <c r="J355" s="74">
        <f>H355-I331</f>
        <v>0.857673565546662</v>
      </c>
      <c r="K355" s="75">
        <f>2^-J355</f>
        <v>0.551841719532886</v>
      </c>
    </row>
    <row r="356" customHeight="1" spans="1:7">
      <c r="A356" s="124"/>
      <c r="B356" s="8" t="s">
        <v>19</v>
      </c>
      <c r="C356" s="8"/>
      <c r="D356" s="8"/>
      <c r="E356" s="8"/>
      <c r="F356" s="8"/>
      <c r="G356" s="96"/>
    </row>
    <row r="357" customHeight="1" spans="1:11">
      <c r="A357" s="125"/>
      <c r="B357" s="8" t="s">
        <v>68</v>
      </c>
      <c r="C357" s="14">
        <v>28.6019077301025</v>
      </c>
      <c r="D357" s="14">
        <v>28.9407062530518</v>
      </c>
      <c r="E357" s="14">
        <v>28.9712886810303</v>
      </c>
      <c r="F357" s="8"/>
      <c r="G357" s="96">
        <f t="shared" si="42"/>
        <v>28.8379675547282</v>
      </c>
      <c r="H357" s="73">
        <f>G357-$G$321</f>
        <v>12.841765721639</v>
      </c>
      <c r="J357" s="74">
        <f>H357-I333</f>
        <v>-1.54362686475119</v>
      </c>
      <c r="K357" s="75">
        <f>2^-J357</f>
        <v>2.91526466292977</v>
      </c>
    </row>
    <row r="358" customHeight="1" spans="1:7">
      <c r="A358" s="123" t="s">
        <v>32</v>
      </c>
      <c r="B358" s="8" t="s">
        <v>71</v>
      </c>
      <c r="C358" s="14">
        <v>14.4034004211426</v>
      </c>
      <c r="D358" s="14">
        <v>14.4597148895264</v>
      </c>
      <c r="E358" s="14">
        <v>14.1548099517822</v>
      </c>
      <c r="F358" s="8"/>
      <c r="G358" s="96">
        <f t="shared" si="42"/>
        <v>14.3393084208171</v>
      </c>
    </row>
    <row r="359" customHeight="1" spans="1:11">
      <c r="A359" s="124"/>
      <c r="B359" s="8" t="s">
        <v>16</v>
      </c>
      <c r="C359" s="14">
        <v>22.5722560882568</v>
      </c>
      <c r="D359" s="14">
        <v>22.7851238250732</v>
      </c>
      <c r="E359" s="14">
        <v>22.6593399047852</v>
      </c>
      <c r="F359" s="8"/>
      <c r="G359" s="96">
        <f t="shared" si="42"/>
        <v>22.6722399393717</v>
      </c>
      <c r="H359" s="73">
        <f>G359-$G$324</f>
        <v>6.790132522583</v>
      </c>
      <c r="J359" s="74">
        <f>H359-I331</f>
        <v>0.312096834182714</v>
      </c>
      <c r="K359" s="75">
        <f t="shared" ref="K359:K365" si="43">2^-J359</f>
        <v>0.805470225798328</v>
      </c>
    </row>
    <row r="360" customHeight="1" spans="1:11">
      <c r="A360" s="124"/>
      <c r="B360" s="8" t="s">
        <v>19</v>
      </c>
      <c r="C360" s="14"/>
      <c r="D360" s="14">
        <v>29.9852638244629</v>
      </c>
      <c r="E360" s="14">
        <v>30.7868747711182</v>
      </c>
      <c r="F360" s="8"/>
      <c r="G360" s="96">
        <f t="shared" si="42"/>
        <v>30.3860692977905</v>
      </c>
      <c r="H360" s="73">
        <f>G360-$G$324</f>
        <v>14.5039618810018</v>
      </c>
      <c r="J360" s="74">
        <f>H360-I332</f>
        <v>-0.0705073674519721</v>
      </c>
      <c r="K360" s="75">
        <f t="shared" si="43"/>
        <v>1.05008591324265</v>
      </c>
    </row>
    <row r="361" customHeight="1" spans="1:11">
      <c r="A361" s="125"/>
      <c r="B361" s="8" t="s">
        <v>68</v>
      </c>
      <c r="C361" s="14">
        <v>27.5132522583008</v>
      </c>
      <c r="D361" s="14">
        <v>27.0560970306396</v>
      </c>
      <c r="E361" s="14">
        <v>27.118932723999</v>
      </c>
      <c r="F361" s="8"/>
      <c r="G361" s="96">
        <f t="shared" si="42"/>
        <v>27.2294273376465</v>
      </c>
      <c r="H361" s="73">
        <f>G361-$G$324</f>
        <v>11.3473199208577</v>
      </c>
      <c r="J361" s="74">
        <f>H361-I333</f>
        <v>-3.03807266553245</v>
      </c>
      <c r="K361" s="75">
        <f t="shared" si="43"/>
        <v>8.21393007382313</v>
      </c>
    </row>
    <row r="362" customHeight="1" spans="1:2">
      <c r="A362" s="92"/>
      <c r="B362" s="8"/>
    </row>
    <row r="363" customHeight="1" spans="1:7">
      <c r="A363" s="123" t="s">
        <v>14</v>
      </c>
      <c r="B363" s="8" t="s">
        <v>71</v>
      </c>
      <c r="C363" s="14">
        <v>15.8742017745972</v>
      </c>
      <c r="D363" s="14">
        <v>15.1999158859253</v>
      </c>
      <c r="E363" s="14">
        <v>15.1746063232422</v>
      </c>
      <c r="F363" s="8"/>
      <c r="G363" s="96">
        <f t="shared" ref="G363:G380" si="44">AVERAGE(C363:F363)</f>
        <v>15.4162413279216</v>
      </c>
    </row>
    <row r="364" customHeight="1" spans="1:11">
      <c r="A364" s="124"/>
      <c r="B364" s="8" t="s">
        <v>17</v>
      </c>
      <c r="C364" s="14">
        <v>32.8778495788574</v>
      </c>
      <c r="D364" s="14">
        <v>32.9545097351074</v>
      </c>
      <c r="E364" s="14">
        <v>32.7815589904785</v>
      </c>
      <c r="F364" s="8"/>
      <c r="G364" s="96">
        <f t="shared" si="44"/>
        <v>32.8713061014811</v>
      </c>
      <c r="H364" s="73">
        <f>G364-$G$309</f>
        <v>16.9890009562175</v>
      </c>
      <c r="I364" s="13">
        <f>AVERAGE(H364,H367,H370,H373)</f>
        <v>17.4424952665965</v>
      </c>
      <c r="J364" s="74">
        <f>H364-I364</f>
        <v>-0.453494310379035</v>
      </c>
      <c r="K364" s="75">
        <f t="shared" si="43"/>
        <v>1.36935291390067</v>
      </c>
    </row>
    <row r="365" customHeight="1" spans="1:11">
      <c r="A365" s="125"/>
      <c r="B365" s="8" t="s">
        <v>72</v>
      </c>
      <c r="C365" s="15">
        <v>30.5906391143799</v>
      </c>
      <c r="D365" s="15"/>
      <c r="E365" s="15"/>
      <c r="F365" s="8"/>
      <c r="G365" s="96">
        <f t="shared" si="44"/>
        <v>30.5906391143799</v>
      </c>
      <c r="H365" s="73">
        <f>G365-$G$309</f>
        <v>14.7083339691162</v>
      </c>
      <c r="I365" s="13">
        <f>AVERAGE(H365,H368,H371,H374)</f>
        <v>16.0926949183147</v>
      </c>
      <c r="J365" s="74">
        <f>H365-I365</f>
        <v>-1.3843609491984</v>
      </c>
      <c r="K365" s="75">
        <f t="shared" si="43"/>
        <v>2.61056295282478</v>
      </c>
    </row>
    <row r="366" customHeight="1" spans="1:7">
      <c r="A366" s="123" t="s">
        <v>21</v>
      </c>
      <c r="B366" s="8" t="s">
        <v>71</v>
      </c>
      <c r="C366" s="14">
        <v>14.8764886856079</v>
      </c>
      <c r="D366" s="14">
        <v>14.4232988357544</v>
      </c>
      <c r="E366" s="14">
        <v>14.319953918457</v>
      </c>
      <c r="F366" s="8"/>
      <c r="G366" s="96">
        <f t="shared" si="44"/>
        <v>14.5399138132731</v>
      </c>
    </row>
    <row r="367" customHeight="1" spans="1:11">
      <c r="A367" s="124"/>
      <c r="B367" s="8" t="s">
        <v>17</v>
      </c>
      <c r="C367" s="14">
        <v>32.5073013305664</v>
      </c>
      <c r="D367" s="14">
        <v>31.922737121582</v>
      </c>
      <c r="E367" s="14">
        <v>32.5202026367188</v>
      </c>
      <c r="F367" s="8"/>
      <c r="G367" s="96">
        <f t="shared" si="44"/>
        <v>32.3167470296224</v>
      </c>
      <c r="H367" s="73">
        <f>G367-$G$366</f>
        <v>17.7768332163493</v>
      </c>
      <c r="J367" s="74">
        <f>H367-I364</f>
        <v>0.334337949752815</v>
      </c>
      <c r="K367" s="75">
        <f t="shared" ref="K367:K371" si="45">2^-J367</f>
        <v>0.793148027360925</v>
      </c>
    </row>
    <row r="368" customHeight="1" spans="1:11">
      <c r="A368" s="125"/>
      <c r="B368" s="8" t="s">
        <v>72</v>
      </c>
      <c r="C368" s="14">
        <v>29.9538173675537</v>
      </c>
      <c r="D368" s="14"/>
      <c r="E368" s="14">
        <v>30.8346099853516</v>
      </c>
      <c r="F368" s="8"/>
      <c r="G368" s="96">
        <f t="shared" si="44"/>
        <v>30.3942136764527</v>
      </c>
      <c r="H368" s="73">
        <f>G368-$G$366</f>
        <v>15.8542998631796</v>
      </c>
      <c r="J368" s="74">
        <f>H368-I365</f>
        <v>-0.238395055135099</v>
      </c>
      <c r="K368" s="75">
        <f t="shared" si="45"/>
        <v>1.17967958129286</v>
      </c>
    </row>
    <row r="369" customHeight="1" spans="1:7">
      <c r="A369" s="123" t="s">
        <v>47</v>
      </c>
      <c r="B369" s="8" t="s">
        <v>71</v>
      </c>
      <c r="C369" s="14">
        <v>15.0606832504272</v>
      </c>
      <c r="D369" s="14">
        <v>15.0866546630859</v>
      </c>
      <c r="E369" s="14">
        <v>15.0276403427124</v>
      </c>
      <c r="F369" s="8"/>
      <c r="G369" s="96">
        <f t="shared" si="44"/>
        <v>15.0583260854085</v>
      </c>
    </row>
    <row r="370" customHeight="1" spans="1:11">
      <c r="A370" s="124"/>
      <c r="B370" s="8" t="s">
        <v>17</v>
      </c>
      <c r="C370" s="14">
        <v>32.634937286377</v>
      </c>
      <c r="D370" s="14">
        <v>32.3154373168945</v>
      </c>
      <c r="E370" s="14">
        <v>32.0343017578125</v>
      </c>
      <c r="F370" s="8"/>
      <c r="G370" s="96">
        <f t="shared" si="44"/>
        <v>32.3282254536947</v>
      </c>
      <c r="H370" s="73">
        <f>G370-$G$369</f>
        <v>17.2698993682862</v>
      </c>
      <c r="J370" s="74">
        <f>H370-I364</f>
        <v>-0.17259589831032</v>
      </c>
      <c r="K370" s="75">
        <f t="shared" si="45"/>
        <v>1.12708466931724</v>
      </c>
    </row>
    <row r="371" customHeight="1" spans="1:11">
      <c r="A371" s="125"/>
      <c r="B371" s="8" t="s">
        <v>72</v>
      </c>
      <c r="C371" s="14">
        <v>30.9825706481934</v>
      </c>
      <c r="D371" s="14">
        <v>31.1394290924072</v>
      </c>
      <c r="E371" s="14">
        <v>30.9557094573975</v>
      </c>
      <c r="F371" s="8"/>
      <c r="G371" s="96">
        <f t="shared" si="44"/>
        <v>31.0259030659994</v>
      </c>
      <c r="H371" s="73">
        <f>G371-$G$369</f>
        <v>15.9675769805909</v>
      </c>
      <c r="J371" s="74">
        <f>H371-I365</f>
        <v>-0.125117937723784</v>
      </c>
      <c r="K371" s="75">
        <f t="shared" si="45"/>
        <v>1.09059688335418</v>
      </c>
    </row>
    <row r="372" customHeight="1" spans="1:7">
      <c r="A372" s="123" t="s">
        <v>26</v>
      </c>
      <c r="B372" s="8" t="s">
        <v>71</v>
      </c>
      <c r="C372" s="14">
        <v>14.299409866333</v>
      </c>
      <c r="D372" s="14">
        <v>14.1736965179443</v>
      </c>
      <c r="E372" s="14">
        <v>14.4367094039917</v>
      </c>
      <c r="F372" s="8"/>
      <c r="G372" s="96">
        <f t="shared" si="44"/>
        <v>14.303271929423</v>
      </c>
    </row>
    <row r="373" customHeight="1" spans="1:11">
      <c r="A373" s="124"/>
      <c r="B373" s="8" t="s">
        <v>17</v>
      </c>
      <c r="C373" s="14">
        <v>31.9218997955322</v>
      </c>
      <c r="D373" s="14">
        <v>32.2058982849121</v>
      </c>
      <c r="E373" s="14">
        <v>31.9847602844238</v>
      </c>
      <c r="F373" s="8"/>
      <c r="G373" s="96">
        <f t="shared" si="44"/>
        <v>32.037519454956</v>
      </c>
      <c r="H373" s="73">
        <f>G373-$G$372</f>
        <v>17.734247525533</v>
      </c>
      <c r="J373" s="74">
        <f>H373-I364</f>
        <v>0.291752258936548</v>
      </c>
      <c r="K373" s="75">
        <f t="shared" ref="K373:K377" si="46">2^-J373</f>
        <v>0.816909259557163</v>
      </c>
    </row>
    <row r="374" customHeight="1" spans="1:11">
      <c r="A374" s="125"/>
      <c r="B374" s="8" t="s">
        <v>72</v>
      </c>
      <c r="C374" s="14">
        <v>32.1101226806641</v>
      </c>
      <c r="D374" s="14">
        <v>32.0188827514648</v>
      </c>
      <c r="E374" s="14">
        <v>32.3025169372559</v>
      </c>
      <c r="F374" s="8"/>
      <c r="G374" s="96">
        <f t="shared" si="44"/>
        <v>32.1438407897949</v>
      </c>
      <c r="H374" s="73">
        <f>G374-$G$372</f>
        <v>17.8405688603719</v>
      </c>
      <c r="J374" s="74">
        <f>H374-I365</f>
        <v>1.74787394205729</v>
      </c>
      <c r="K374" s="75">
        <f t="shared" si="46"/>
        <v>0.297740226765427</v>
      </c>
    </row>
    <row r="375" customHeight="1" spans="1:7">
      <c r="A375" s="123" t="s">
        <v>23</v>
      </c>
      <c r="B375" s="8" t="s">
        <v>71</v>
      </c>
      <c r="C375" s="14">
        <v>16.630838394165</v>
      </c>
      <c r="D375" s="14">
        <v>16.8618507385254</v>
      </c>
      <c r="E375" s="8"/>
      <c r="F375" s="8"/>
      <c r="G375" s="96">
        <f t="shared" si="44"/>
        <v>16.7463445663452</v>
      </c>
    </row>
    <row r="376" customHeight="1" spans="1:11">
      <c r="A376" s="124"/>
      <c r="B376" s="8" t="s">
        <v>17</v>
      </c>
      <c r="C376" s="14"/>
      <c r="D376" s="15">
        <v>31.9164505004883</v>
      </c>
      <c r="E376" s="14"/>
      <c r="F376" s="8"/>
      <c r="G376" s="96">
        <f t="shared" si="44"/>
        <v>31.9164505004883</v>
      </c>
      <c r="H376" s="73">
        <f>G376-$G$375</f>
        <v>15.1701059341431</v>
      </c>
      <c r="J376" s="74">
        <f>H376-I364</f>
        <v>-2.27238933245339</v>
      </c>
      <c r="K376" s="75">
        <f t="shared" si="46"/>
        <v>4.83122596734952</v>
      </c>
    </row>
    <row r="377" customHeight="1" spans="1:11">
      <c r="A377" s="125"/>
      <c r="B377" s="8" t="s">
        <v>72</v>
      </c>
      <c r="C377" s="14">
        <v>24.6500701904297</v>
      </c>
      <c r="D377" s="14"/>
      <c r="E377" s="14">
        <v>24.9190731048584</v>
      </c>
      <c r="F377" s="8"/>
      <c r="G377" s="96">
        <f t="shared" si="44"/>
        <v>24.7845716476441</v>
      </c>
      <c r="H377" s="73">
        <f>G377-$G$375</f>
        <v>8.03822708129885</v>
      </c>
      <c r="J377" s="74">
        <f>H377-I365</f>
        <v>-8.0544678370158</v>
      </c>
      <c r="K377" s="75">
        <f t="shared" si="46"/>
        <v>265.849849047201</v>
      </c>
    </row>
    <row r="378" customHeight="1" spans="1:7">
      <c r="A378" s="123" t="s">
        <v>24</v>
      </c>
      <c r="B378" s="8" t="s">
        <v>71</v>
      </c>
      <c r="C378" s="14">
        <v>15.391224861145</v>
      </c>
      <c r="D378" s="14">
        <v>14.6374006271362</v>
      </c>
      <c r="E378" s="14">
        <v>15.0228462219238</v>
      </c>
      <c r="F378" s="8"/>
      <c r="G378" s="96">
        <f t="shared" si="44"/>
        <v>15.017157236735</v>
      </c>
    </row>
    <row r="379" customHeight="1" spans="1:11">
      <c r="A379" s="124"/>
      <c r="B379" s="8" t="s">
        <v>17</v>
      </c>
      <c r="C379" s="14">
        <v>30.9727935791016</v>
      </c>
      <c r="D379" s="14">
        <v>30.7364025115967</v>
      </c>
      <c r="E379" s="14">
        <v>30.5960216522217</v>
      </c>
      <c r="F379" s="8"/>
      <c r="G379" s="96">
        <f t="shared" si="44"/>
        <v>30.7684059143067</v>
      </c>
      <c r="H379" s="73">
        <f>G379-$G$378</f>
        <v>15.7512486775717</v>
      </c>
      <c r="J379" s="74">
        <f>H379-I364</f>
        <v>-1.69124658902482</v>
      </c>
      <c r="K379" s="75">
        <f>2^-J379</f>
        <v>3.22935622044735</v>
      </c>
    </row>
    <row r="380" customHeight="1" spans="1:11">
      <c r="A380" s="125"/>
      <c r="B380" s="8" t="s">
        <v>72</v>
      </c>
      <c r="C380" s="14">
        <v>25.9954967498779</v>
      </c>
      <c r="D380" s="14">
        <v>26.1502571105957</v>
      </c>
      <c r="E380" s="14">
        <v>26.0501194000244</v>
      </c>
      <c r="F380" s="8"/>
      <c r="G380" s="96">
        <f t="shared" ref="G380:G386" si="47">AVERAGE(C380:F380)</f>
        <v>26.0652910868327</v>
      </c>
      <c r="H380" s="73">
        <f>G380-$G$378</f>
        <v>11.0481338500977</v>
      </c>
      <c r="J380" s="74">
        <f>H380-I365</f>
        <v>-5.04456106821698</v>
      </c>
      <c r="K380" s="75">
        <f>2^-J380</f>
        <v>33.0038189852719</v>
      </c>
    </row>
    <row r="381" customHeight="1" spans="1:7">
      <c r="A381" s="123" t="s">
        <v>39</v>
      </c>
      <c r="B381" s="8" t="s">
        <v>71</v>
      </c>
      <c r="C381" s="14">
        <v>16.1144790649414</v>
      </c>
      <c r="D381" s="14">
        <v>16.1704978942871</v>
      </c>
      <c r="E381" s="8"/>
      <c r="F381" s="8"/>
      <c r="G381" s="96">
        <f t="shared" si="47"/>
        <v>16.1424884796143</v>
      </c>
    </row>
    <row r="382" customHeight="1" spans="1:11">
      <c r="A382" s="124"/>
      <c r="B382" s="8" t="s">
        <v>17</v>
      </c>
      <c r="C382" s="14">
        <v>29.4042587280273</v>
      </c>
      <c r="D382" s="14">
        <v>29.1076698303223</v>
      </c>
      <c r="E382" s="14">
        <v>29.2804718017578</v>
      </c>
      <c r="G382" s="96">
        <f t="shared" si="47"/>
        <v>29.2641334533691</v>
      </c>
      <c r="H382" s="73">
        <f>G382-$G$381</f>
        <v>13.1216449737549</v>
      </c>
      <c r="J382" s="74">
        <f>H382-I364</f>
        <v>-4.32085029284161</v>
      </c>
      <c r="K382" s="75">
        <f t="shared" ref="K381:K386" si="48">2^-J382</f>
        <v>19.9850640708433</v>
      </c>
    </row>
    <row r="383" customHeight="1" spans="1:11">
      <c r="A383" s="125"/>
      <c r="B383" s="8" t="s">
        <v>72</v>
      </c>
      <c r="C383" s="14">
        <v>28.8234786987305</v>
      </c>
      <c r="D383" s="14">
        <v>28.5814380645752</v>
      </c>
      <c r="E383" s="14">
        <v>28.8216705322266</v>
      </c>
      <c r="G383" s="96">
        <f t="shared" si="47"/>
        <v>28.7421957651774</v>
      </c>
      <c r="H383" s="73">
        <f>G383-$G$381</f>
        <v>12.5997072855632</v>
      </c>
      <c r="J383" s="74">
        <f>H383-I365</f>
        <v>-3.49298763275147</v>
      </c>
      <c r="K383" s="75">
        <f t="shared" si="48"/>
        <v>11.2588504876815</v>
      </c>
    </row>
    <row r="384" customHeight="1" spans="1:7">
      <c r="A384" s="123" t="s">
        <v>32</v>
      </c>
      <c r="B384" s="8" t="s">
        <v>71</v>
      </c>
      <c r="C384" s="14">
        <v>14.8155517578125</v>
      </c>
      <c r="D384" s="14">
        <v>15.3186502456665</v>
      </c>
      <c r="E384" s="14">
        <v>15.1763772964478</v>
      </c>
      <c r="G384" s="96">
        <f t="shared" si="47"/>
        <v>15.1035264333089</v>
      </c>
    </row>
    <row r="385" customHeight="1" spans="1:11">
      <c r="A385" s="124"/>
      <c r="B385" s="8" t="s">
        <v>17</v>
      </c>
      <c r="C385" s="14">
        <v>29.6487216949463</v>
      </c>
      <c r="D385" s="14">
        <v>29.4670906066895</v>
      </c>
      <c r="E385" s="14">
        <v>29.679349899292</v>
      </c>
      <c r="G385" s="96">
        <f t="shared" si="47"/>
        <v>29.5983874003093</v>
      </c>
      <c r="H385" s="73">
        <f>G385-$G$384</f>
        <v>14.4948609670003</v>
      </c>
      <c r="J385" s="74">
        <f>H385-I364</f>
        <v>-2.94763429959616</v>
      </c>
      <c r="K385" s="75">
        <f t="shared" si="48"/>
        <v>7.7148296413474</v>
      </c>
    </row>
    <row r="386" customHeight="1" spans="1:11">
      <c r="A386" s="125"/>
      <c r="B386" s="8" t="s">
        <v>72</v>
      </c>
      <c r="C386" s="14">
        <v>27.2751407623291</v>
      </c>
      <c r="D386" s="14">
        <v>27.2630290985107</v>
      </c>
      <c r="E386" s="14">
        <v>27.2764129638672</v>
      </c>
      <c r="G386" s="96">
        <f t="shared" si="47"/>
        <v>27.2715276082357</v>
      </c>
      <c r="H386" s="73">
        <f>G386-$G$384</f>
        <v>12.1680011749267</v>
      </c>
      <c r="J386" s="74">
        <f>H386-I365</f>
        <v>-3.92469374338792</v>
      </c>
      <c r="K386" s="75">
        <f t="shared" si="48"/>
        <v>15.1862498421204</v>
      </c>
    </row>
    <row r="387" customHeight="1" spans="1:2">
      <c r="A387" s="92"/>
      <c r="B387" s="8"/>
    </row>
    <row r="388" customHeight="1" spans="1:11">
      <c r="A388" s="88" t="s">
        <v>14</v>
      </c>
      <c r="B388" s="8" t="s">
        <v>71</v>
      </c>
      <c r="C388" s="14">
        <v>15.5889291763306</v>
      </c>
      <c r="D388" s="14">
        <v>15.4546403884888</v>
      </c>
      <c r="E388" s="14">
        <v>15.1321334838867</v>
      </c>
      <c r="F388" s="14"/>
      <c r="G388" s="10">
        <f t="shared" ref="G388:G403" si="49">AVERAGE(C388:F388)</f>
        <v>15.3919010162354</v>
      </c>
      <c r="H388" s="11"/>
      <c r="I388" s="12"/>
      <c r="J388" s="20"/>
      <c r="K388" s="84"/>
    </row>
    <row r="389" customHeight="1" spans="1:11">
      <c r="A389" s="88"/>
      <c r="B389" s="8" t="s">
        <v>20</v>
      </c>
      <c r="C389" s="14">
        <v>30.5585956573486</v>
      </c>
      <c r="D389" s="14">
        <v>29.946081161499</v>
      </c>
      <c r="E389" s="14"/>
      <c r="F389" s="14"/>
      <c r="G389" s="10">
        <f t="shared" si="49"/>
        <v>30.2523384094238</v>
      </c>
      <c r="H389" s="11">
        <f>G389-G388</f>
        <v>14.8604373931884</v>
      </c>
      <c r="I389" s="12">
        <f>AVERAGE(H389,H391,H393,H395)</f>
        <v>15.1475582122803</v>
      </c>
      <c r="J389" s="20">
        <f>H389-$I$389</f>
        <v>-0.287120819091818</v>
      </c>
      <c r="K389" s="84">
        <f>2^-J389</f>
        <v>1.22020269237176</v>
      </c>
    </row>
    <row r="390" customHeight="1" spans="1:11">
      <c r="A390" s="7" t="s">
        <v>21</v>
      </c>
      <c r="B390" s="8" t="s">
        <v>71</v>
      </c>
      <c r="C390" s="14">
        <v>14.9911861419678</v>
      </c>
      <c r="D390" s="14">
        <v>14.5538644790649</v>
      </c>
      <c r="E390" s="14">
        <v>14.3605279922485</v>
      </c>
      <c r="F390" s="14"/>
      <c r="G390" s="10">
        <f t="shared" si="49"/>
        <v>14.6351928710937</v>
      </c>
      <c r="H390" s="11"/>
      <c r="I390" s="12"/>
      <c r="J390" s="20"/>
      <c r="K390" s="84"/>
    </row>
    <row r="391" customHeight="1" spans="1:11">
      <c r="A391" s="7"/>
      <c r="B391" s="8" t="s">
        <v>20</v>
      </c>
      <c r="C391" s="14">
        <v>29.8575210571289</v>
      </c>
      <c r="D391" s="14">
        <v>29.4279956817627</v>
      </c>
      <c r="E391" s="14"/>
      <c r="F391" s="14"/>
      <c r="G391" s="10">
        <f t="shared" si="49"/>
        <v>29.6427583694458</v>
      </c>
      <c r="H391" s="11">
        <f>G391-G390</f>
        <v>15.0075654983521</v>
      </c>
      <c r="I391" s="12"/>
      <c r="J391" s="20">
        <f>H391-$I$389</f>
        <v>-0.139992713928185</v>
      </c>
      <c r="K391" s="84">
        <f>2^-J391</f>
        <v>1.10189955091707</v>
      </c>
    </row>
    <row r="392" customHeight="1" spans="1:11">
      <c r="A392" s="7" t="s">
        <v>47</v>
      </c>
      <c r="B392" s="8" t="s">
        <v>71</v>
      </c>
      <c r="C392" s="14">
        <v>15.1775131225586</v>
      </c>
      <c r="D392" s="14">
        <v>15.1687440872192</v>
      </c>
      <c r="E392" s="14">
        <v>15.0748882293701</v>
      </c>
      <c r="F392" s="14"/>
      <c r="G392" s="10">
        <f t="shared" si="49"/>
        <v>15.1403818130493</v>
      </c>
      <c r="H392" s="11"/>
      <c r="I392" s="12"/>
      <c r="J392" s="20"/>
      <c r="K392" s="84"/>
    </row>
    <row r="393" customHeight="1" spans="1:11">
      <c r="A393" s="7"/>
      <c r="B393" s="8" t="s">
        <v>20</v>
      </c>
      <c r="C393" s="14">
        <v>29.4840984344482</v>
      </c>
      <c r="D393" s="14">
        <v>29.2474021911621</v>
      </c>
      <c r="E393" s="14"/>
      <c r="F393" s="14"/>
      <c r="G393" s="10">
        <f t="shared" si="49"/>
        <v>29.3657503128051</v>
      </c>
      <c r="H393" s="11">
        <f>G393-G392</f>
        <v>14.2253684997558</v>
      </c>
      <c r="I393" s="12"/>
      <c r="J393" s="20">
        <f>H393-$I$389</f>
        <v>-0.922189712524405</v>
      </c>
      <c r="K393" s="84">
        <f>2^-J393</f>
        <v>1.89498931344916</v>
      </c>
    </row>
    <row r="394" customHeight="1" spans="1:11">
      <c r="A394" s="7" t="s">
        <v>26</v>
      </c>
      <c r="B394" s="8" t="s">
        <v>71</v>
      </c>
      <c r="C394" s="14">
        <v>14.3068704605103</v>
      </c>
      <c r="D394" s="14">
        <v>14.3997373580933</v>
      </c>
      <c r="E394" s="14">
        <v>14.4087705612183</v>
      </c>
      <c r="F394" s="14"/>
      <c r="G394" s="10">
        <f t="shared" si="49"/>
        <v>14.371792793274</v>
      </c>
      <c r="H394" s="11"/>
      <c r="I394" s="12"/>
      <c r="J394" s="20"/>
      <c r="K394" s="84"/>
    </row>
    <row r="395" customHeight="1" spans="1:11">
      <c r="A395" s="7"/>
      <c r="B395" s="8" t="s">
        <v>20</v>
      </c>
      <c r="C395" s="14">
        <v>30.7324085235596</v>
      </c>
      <c r="D395" s="14">
        <v>31.0368309020996</v>
      </c>
      <c r="E395" s="14">
        <v>30.8367233276367</v>
      </c>
      <c r="F395" s="14"/>
      <c r="G395" s="10">
        <f t="shared" si="49"/>
        <v>30.8686542510986</v>
      </c>
      <c r="H395" s="11">
        <f>G395-G394</f>
        <v>16.4968614578247</v>
      </c>
      <c r="I395" s="12"/>
      <c r="J395" s="20">
        <f>H395-$I$389</f>
        <v>1.34930324554441</v>
      </c>
      <c r="K395" s="84">
        <f>2^-J395</f>
        <v>0.39248155347913</v>
      </c>
    </row>
    <row r="396" customHeight="1" spans="1:11">
      <c r="A396" s="88" t="s">
        <v>23</v>
      </c>
      <c r="B396" s="8" t="s">
        <v>71</v>
      </c>
      <c r="C396" s="14">
        <v>16.9703140258789</v>
      </c>
      <c r="D396" s="14">
        <v>16.9012184143066</v>
      </c>
      <c r="E396" s="14">
        <v>16.6726608276367</v>
      </c>
      <c r="F396" s="14"/>
      <c r="G396" s="10">
        <f t="shared" si="49"/>
        <v>16.8480644226074</v>
      </c>
      <c r="H396" s="11"/>
      <c r="I396" s="12"/>
      <c r="J396" s="20"/>
      <c r="K396" s="84"/>
    </row>
    <row r="397" customHeight="1" spans="1:11">
      <c r="A397" s="88"/>
      <c r="B397" s="8" t="s">
        <v>20</v>
      </c>
      <c r="C397" s="14">
        <v>24.5331974029541</v>
      </c>
      <c r="D397" s="14">
        <v>24.303243637085</v>
      </c>
      <c r="E397" s="14">
        <v>24.3382682800293</v>
      </c>
      <c r="F397" s="14"/>
      <c r="G397" s="10">
        <f t="shared" si="49"/>
        <v>24.3915697733561</v>
      </c>
      <c r="H397" s="11">
        <f>G397-G396</f>
        <v>7.54350535074873</v>
      </c>
      <c r="I397" s="12"/>
      <c r="J397" s="20">
        <f>H397-$I$389</f>
        <v>-7.60405286153152</v>
      </c>
      <c r="K397" s="84">
        <f>2^-J397</f>
        <v>194.557510235805</v>
      </c>
    </row>
    <row r="398" customHeight="1" spans="1:11">
      <c r="A398" s="88" t="s">
        <v>24</v>
      </c>
      <c r="B398" s="8" t="s">
        <v>71</v>
      </c>
      <c r="C398" s="14">
        <v>15.3721446990967</v>
      </c>
      <c r="D398" s="14">
        <v>14.9331645965576</v>
      </c>
      <c r="E398" s="14">
        <v>15.2828760147095</v>
      </c>
      <c r="F398" s="14"/>
      <c r="G398" s="10">
        <f t="shared" si="49"/>
        <v>15.1960617701213</v>
      </c>
      <c r="H398" s="11"/>
      <c r="I398" s="12"/>
      <c r="J398" s="20"/>
      <c r="K398" s="84"/>
    </row>
    <row r="399" customHeight="1" spans="1:11">
      <c r="A399" s="88"/>
      <c r="B399" s="8" t="s">
        <v>20</v>
      </c>
      <c r="C399" s="14">
        <v>26.9455585479736</v>
      </c>
      <c r="D399" s="14">
        <v>27.3472805023193</v>
      </c>
      <c r="E399" s="14"/>
      <c r="F399" s="14"/>
      <c r="G399" s="10">
        <f t="shared" si="49"/>
        <v>27.1464195251464</v>
      </c>
      <c r="H399" s="11">
        <f>G399-G398</f>
        <v>11.9503577550252</v>
      </c>
      <c r="I399" s="12"/>
      <c r="J399" s="20">
        <f>H399-$I$389</f>
        <v>-3.19720045725507</v>
      </c>
      <c r="K399" s="84">
        <f>2^-J399</f>
        <v>9.1717717817936</v>
      </c>
    </row>
    <row r="400" customHeight="1" spans="1:11">
      <c r="A400" s="88" t="s">
        <v>39</v>
      </c>
      <c r="B400" s="8" t="s">
        <v>71</v>
      </c>
      <c r="C400" s="14">
        <v>16.1097354888916</v>
      </c>
      <c r="D400" s="14">
        <v>15.6826486587524</v>
      </c>
      <c r="E400" s="14"/>
      <c r="F400" s="14"/>
      <c r="G400" s="10">
        <f t="shared" si="49"/>
        <v>15.896192073822</v>
      </c>
      <c r="H400" s="11"/>
      <c r="I400" s="12"/>
      <c r="J400" s="20"/>
      <c r="K400" s="84"/>
    </row>
    <row r="401" customHeight="1" spans="1:11">
      <c r="A401" s="88"/>
      <c r="B401" s="8" t="s">
        <v>20</v>
      </c>
      <c r="C401" s="14">
        <v>30.1314830780029</v>
      </c>
      <c r="D401" s="14"/>
      <c r="E401" s="14"/>
      <c r="F401" s="14"/>
      <c r="G401" s="10">
        <f t="shared" si="49"/>
        <v>30.1314830780029</v>
      </c>
      <c r="H401" s="11">
        <f>G401-G400</f>
        <v>14.2352910041809</v>
      </c>
      <c r="I401" s="12"/>
      <c r="J401" s="20">
        <f>H401-$I$389</f>
        <v>-0.912267208099351</v>
      </c>
      <c r="K401" s="84">
        <f t="shared" ref="K401:K407" si="50">2^-J401</f>
        <v>1.88200075665481</v>
      </c>
    </row>
    <row r="402" customHeight="1" spans="1:11">
      <c r="A402" s="88" t="s">
        <v>32</v>
      </c>
      <c r="B402" s="8" t="s">
        <v>71</v>
      </c>
      <c r="C402" s="14">
        <v>14.7185792922974</v>
      </c>
      <c r="D402" s="14">
        <v>15.0848512649536</v>
      </c>
      <c r="E402" s="14">
        <v>14.4881458282471</v>
      </c>
      <c r="F402" s="14"/>
      <c r="G402" s="10">
        <f t="shared" si="49"/>
        <v>14.763858795166</v>
      </c>
      <c r="H402" s="11"/>
      <c r="I402" s="12"/>
      <c r="J402" s="20"/>
      <c r="K402" s="84"/>
    </row>
    <row r="403" customHeight="1" spans="1:11">
      <c r="A403" s="88"/>
      <c r="B403" s="8" t="s">
        <v>20</v>
      </c>
      <c r="C403" s="14">
        <v>27.9875431060791</v>
      </c>
      <c r="D403" s="14">
        <v>27.5234966278076</v>
      </c>
      <c r="E403" s="14"/>
      <c r="F403" s="14"/>
      <c r="G403" s="10">
        <f t="shared" si="49"/>
        <v>27.7555198669434</v>
      </c>
      <c r="H403" s="11">
        <f>G403-G402</f>
        <v>12.9916610717773</v>
      </c>
      <c r="I403" s="12"/>
      <c r="J403" s="20">
        <f>H403-$I$389</f>
        <v>-2.15589714050293</v>
      </c>
      <c r="K403" s="84">
        <f t="shared" si="50"/>
        <v>4.45645686096892</v>
      </c>
    </row>
    <row r="404" customHeight="1" spans="1:11">
      <c r="A404" s="92"/>
      <c r="B404" s="8"/>
      <c r="C404" s="93"/>
      <c r="D404" s="93"/>
      <c r="E404" s="93"/>
      <c r="F404" s="93"/>
      <c r="G404" s="10"/>
      <c r="H404" s="94"/>
      <c r="I404" s="12"/>
      <c r="J404" s="20"/>
      <c r="K404" s="84"/>
    </row>
    <row r="405" customHeight="1" spans="1:7">
      <c r="A405" s="123" t="s">
        <v>14</v>
      </c>
      <c r="B405" s="8" t="s">
        <v>71</v>
      </c>
      <c r="C405" s="9">
        <v>14.9881277084351</v>
      </c>
      <c r="D405" s="9">
        <v>14.3787984848022</v>
      </c>
      <c r="E405" s="9">
        <v>14.5226335525513</v>
      </c>
      <c r="F405" s="8"/>
      <c r="G405" s="96">
        <f t="shared" ref="G405:G428" si="51">AVERAGE(C405:F405)</f>
        <v>14.6298532485962</v>
      </c>
    </row>
    <row r="406" customHeight="1" spans="1:11">
      <c r="A406" s="124"/>
      <c r="B406" s="8" t="s">
        <v>73</v>
      </c>
      <c r="C406" s="9">
        <v>30.523853302002</v>
      </c>
      <c r="D406" s="9">
        <v>30.4679203033447</v>
      </c>
      <c r="E406" s="9">
        <v>30.9606971740723</v>
      </c>
      <c r="F406" s="8"/>
      <c r="G406" s="96">
        <f t="shared" si="51"/>
        <v>30.6508235931397</v>
      </c>
      <c r="H406" s="73">
        <f>G406-$G$405</f>
        <v>16.0209703445435</v>
      </c>
      <c r="I406" s="13">
        <f>AVERAGE(H406,H409,H412,H415)</f>
        <v>16.2077608903249</v>
      </c>
      <c r="J406" s="74">
        <f>H406-I406</f>
        <v>-0.186790545781449</v>
      </c>
      <c r="K406" s="75">
        <f t="shared" si="50"/>
        <v>1.13822876606567</v>
      </c>
    </row>
    <row r="407" customHeight="1" spans="1:11">
      <c r="A407" s="125"/>
      <c r="B407" s="8" t="s">
        <v>43</v>
      </c>
      <c r="C407" s="9">
        <v>29.6167106628418</v>
      </c>
      <c r="D407" s="9">
        <v>28.9161853790283</v>
      </c>
      <c r="E407" s="9">
        <v>28.6810913085938</v>
      </c>
      <c r="F407" s="8"/>
      <c r="G407" s="96">
        <f t="shared" si="51"/>
        <v>29.0713291168213</v>
      </c>
      <c r="H407" s="73">
        <f>G407-$G$405</f>
        <v>14.4414758682251</v>
      </c>
      <c r="I407" s="13">
        <f>AVERAGE(H407,H410,H413,H416)</f>
        <v>14.9890902042389</v>
      </c>
      <c r="J407" s="74">
        <f>H407-I407</f>
        <v>-0.547614336013783</v>
      </c>
      <c r="K407" s="75">
        <f t="shared" si="50"/>
        <v>1.46166666065355</v>
      </c>
    </row>
    <row r="408" customHeight="1" spans="1:7">
      <c r="A408" s="123" t="s">
        <v>21</v>
      </c>
      <c r="B408" s="8" t="s">
        <v>71</v>
      </c>
      <c r="C408" s="9">
        <v>13.7454862594604</v>
      </c>
      <c r="D408" s="9">
        <v>13.5220727920532</v>
      </c>
      <c r="E408" s="9">
        <v>13.6180324554443</v>
      </c>
      <c r="F408" s="8"/>
      <c r="G408" s="96">
        <f t="shared" si="51"/>
        <v>13.6285305023193</v>
      </c>
    </row>
    <row r="409" customHeight="1" spans="1:11">
      <c r="A409" s="124"/>
      <c r="B409" s="8" t="s">
        <v>73</v>
      </c>
      <c r="C409" s="9">
        <v>29.9289245605469</v>
      </c>
      <c r="D409" s="9">
        <v>29.4576416015625</v>
      </c>
      <c r="E409" s="9">
        <v>29.1647605895996</v>
      </c>
      <c r="F409" s="8"/>
      <c r="G409" s="96">
        <f t="shared" si="51"/>
        <v>29.5171089172363</v>
      </c>
      <c r="H409" s="73">
        <f>G409-$G$408</f>
        <v>15.888578414917</v>
      </c>
      <c r="J409" s="74">
        <f>H409-I406</f>
        <v>-0.319182475407885</v>
      </c>
      <c r="K409" s="75">
        <f t="shared" ref="K409:K413" si="52">2^-J409</f>
        <v>1.24762336422559</v>
      </c>
    </row>
    <row r="410" customHeight="1" spans="1:11">
      <c r="A410" s="125"/>
      <c r="B410" s="8" t="s">
        <v>43</v>
      </c>
      <c r="C410" s="9">
        <v>27.6401672363281</v>
      </c>
      <c r="D410" s="9">
        <v>28.0848731994629</v>
      </c>
      <c r="E410" s="9">
        <v>27.9479751586914</v>
      </c>
      <c r="F410" s="8"/>
      <c r="G410" s="96">
        <f t="shared" si="51"/>
        <v>27.8910051981608</v>
      </c>
      <c r="H410" s="73">
        <f>G410-$G$408</f>
        <v>14.2624746958415</v>
      </c>
      <c r="J410" s="74">
        <f>H410-I407</f>
        <v>-0.726615508397387</v>
      </c>
      <c r="K410" s="75">
        <f t="shared" si="52"/>
        <v>1.65475256648596</v>
      </c>
    </row>
    <row r="411" customHeight="1" spans="1:7">
      <c r="A411" s="123" t="s">
        <v>38</v>
      </c>
      <c r="B411" s="8" t="s">
        <v>71</v>
      </c>
      <c r="C411" s="9">
        <v>13.3616571426392</v>
      </c>
      <c r="D411" s="9">
        <v>13.7959260940552</v>
      </c>
      <c r="E411" s="9">
        <v>13.336724281311</v>
      </c>
      <c r="F411" s="8"/>
      <c r="G411" s="96">
        <f t="shared" si="51"/>
        <v>13.4981025060018</v>
      </c>
    </row>
    <row r="412" customHeight="1" spans="1:11">
      <c r="A412" s="124"/>
      <c r="B412" s="8" t="s">
        <v>73</v>
      </c>
      <c r="C412" s="9">
        <v>29.9852199554443</v>
      </c>
      <c r="D412" s="9">
        <v>29.8899803161621</v>
      </c>
      <c r="E412" s="9">
        <v>29.2894611358643</v>
      </c>
      <c r="F412" s="8"/>
      <c r="G412" s="96">
        <f t="shared" si="51"/>
        <v>29.7215538024902</v>
      </c>
      <c r="H412" s="73">
        <f>G412-$G$411</f>
        <v>16.2234512964884</v>
      </c>
      <c r="J412" s="74">
        <f>H412-I406</f>
        <v>0.0156904061635181</v>
      </c>
      <c r="K412" s="75">
        <f t="shared" si="52"/>
        <v>0.989183166472585</v>
      </c>
    </row>
    <row r="413" customHeight="1" spans="1:11">
      <c r="A413" s="125"/>
      <c r="B413" s="8" t="s">
        <v>43</v>
      </c>
      <c r="C413" s="9">
        <v>27.3568649291992</v>
      </c>
      <c r="D413" s="9">
        <v>27.5997772216797</v>
      </c>
      <c r="E413" s="9">
        <v>27.5483474731445</v>
      </c>
      <c r="F413" s="8"/>
      <c r="G413" s="96">
        <f t="shared" si="51"/>
        <v>27.5016632080078</v>
      </c>
      <c r="H413" s="73">
        <f>G413-$G$411</f>
        <v>14.003560702006</v>
      </c>
      <c r="J413" s="74">
        <f>H413-I407</f>
        <v>-0.985529502232882</v>
      </c>
      <c r="K413" s="75">
        <f t="shared" si="52"/>
        <v>1.98003989962936</v>
      </c>
    </row>
    <row r="414" customHeight="1" spans="1:7">
      <c r="A414" s="123" t="s">
        <v>26</v>
      </c>
      <c r="B414" s="8" t="s">
        <v>71</v>
      </c>
      <c r="C414" s="9">
        <v>13.6761331558228</v>
      </c>
      <c r="D414" s="9">
        <v>13.9206581115723</v>
      </c>
      <c r="E414" s="9">
        <v>13.4487380981445</v>
      </c>
      <c r="F414" s="8"/>
      <c r="G414" s="96">
        <f t="shared" si="51"/>
        <v>13.6818431218465</v>
      </c>
    </row>
    <row r="415" customHeight="1" spans="1:11">
      <c r="A415" s="124"/>
      <c r="B415" s="8" t="s">
        <v>73</v>
      </c>
      <c r="C415" s="9">
        <v>30.2897090911865</v>
      </c>
      <c r="D415" s="9">
        <v>30.5142974853516</v>
      </c>
      <c r="E415" s="9">
        <v>30.3356533050537</v>
      </c>
      <c r="F415" s="8"/>
      <c r="G415" s="96">
        <f t="shared" si="51"/>
        <v>30.3798866271973</v>
      </c>
      <c r="H415" s="73">
        <f>G415-$G$414</f>
        <v>16.6980435053507</v>
      </c>
      <c r="J415" s="74">
        <f>H415-I406</f>
        <v>0.490282615025816</v>
      </c>
      <c r="K415" s="75">
        <f t="shared" ref="K415:K419" si="53">2^-J415</f>
        <v>0.711885630151373</v>
      </c>
    </row>
    <row r="416" customHeight="1" spans="1:11">
      <c r="A416" s="125"/>
      <c r="B416" s="8" t="s">
        <v>43</v>
      </c>
      <c r="C416" s="9">
        <v>31.1500720977783</v>
      </c>
      <c r="D416" s="9">
        <v>31.177677154541</v>
      </c>
      <c r="E416" s="9">
        <v>30.4643287658691</v>
      </c>
      <c r="F416" s="8"/>
      <c r="G416" s="96">
        <f t="shared" si="51"/>
        <v>30.9306926727295</v>
      </c>
      <c r="H416" s="73">
        <f>G416-$G$414</f>
        <v>17.2488495508829</v>
      </c>
      <c r="J416" s="74">
        <f>H416-I407</f>
        <v>2.25975934664405</v>
      </c>
      <c r="K416" s="75">
        <f t="shared" si="53"/>
        <v>0.208806807638953</v>
      </c>
    </row>
    <row r="417" customHeight="1" spans="1:7">
      <c r="A417" s="123" t="s">
        <v>23</v>
      </c>
      <c r="B417" s="8" t="s">
        <v>71</v>
      </c>
      <c r="C417" s="9">
        <v>12.5382556915283</v>
      </c>
      <c r="D417" s="9">
        <v>12.8496265411377</v>
      </c>
      <c r="E417" s="9">
        <v>12.8598470687866</v>
      </c>
      <c r="F417" s="8"/>
      <c r="G417" s="96">
        <f t="shared" si="51"/>
        <v>12.7492431004842</v>
      </c>
    </row>
    <row r="418" customHeight="1" spans="1:11">
      <c r="A418" s="124"/>
      <c r="B418" s="8" t="s">
        <v>73</v>
      </c>
      <c r="C418" s="9">
        <v>25.8034133911133</v>
      </c>
      <c r="D418" s="9">
        <v>25.7148170471191</v>
      </c>
      <c r="E418" s="9">
        <v>25.6694145202637</v>
      </c>
      <c r="F418" s="8"/>
      <c r="G418" s="96">
        <f t="shared" si="51"/>
        <v>25.7292149861654</v>
      </c>
      <c r="H418" s="73">
        <f>G418-$G$417</f>
        <v>12.9799718856812</v>
      </c>
      <c r="J418" s="74">
        <f>H418-I406</f>
        <v>-3.22778900464375</v>
      </c>
      <c r="K418" s="75">
        <f t="shared" si="53"/>
        <v>9.36831122620326</v>
      </c>
    </row>
    <row r="419" customHeight="1" spans="1:11">
      <c r="A419" s="125"/>
      <c r="B419" s="8" t="s">
        <v>43</v>
      </c>
      <c r="C419" s="9">
        <v>25.2765102386475</v>
      </c>
      <c r="D419" s="9">
        <v>24.8262405395508</v>
      </c>
      <c r="E419" s="9">
        <v>24.6699848175049</v>
      </c>
      <c r="F419" s="8"/>
      <c r="G419" s="96">
        <f t="shared" si="51"/>
        <v>24.9242451985677</v>
      </c>
      <c r="H419" s="73">
        <f>G419-$G$417</f>
        <v>12.1750020980835</v>
      </c>
      <c r="J419" s="74">
        <f>H419-I407</f>
        <v>-2.81408810615535</v>
      </c>
      <c r="K419" s="75">
        <f t="shared" si="53"/>
        <v>7.03274596772578</v>
      </c>
    </row>
    <row r="420" customHeight="1" spans="1:7">
      <c r="A420" s="123" t="s">
        <v>24</v>
      </c>
      <c r="B420" s="8" t="s">
        <v>71</v>
      </c>
      <c r="C420" s="9">
        <v>11.9323635101318</v>
      </c>
      <c r="D420" s="9">
        <v>11.7146892547607</v>
      </c>
      <c r="E420" s="9">
        <v>12.1454982757568</v>
      </c>
      <c r="F420" s="8"/>
      <c r="G420" s="96">
        <f t="shared" si="51"/>
        <v>11.9308503468831</v>
      </c>
    </row>
    <row r="421" customHeight="1" spans="1:11">
      <c r="A421" s="124"/>
      <c r="B421" s="8" t="s">
        <v>73</v>
      </c>
      <c r="C421" s="9">
        <v>23.7828521728516</v>
      </c>
      <c r="D421" s="9">
        <v>23.4609050750732</v>
      </c>
      <c r="E421" s="9"/>
      <c r="F421" s="8"/>
      <c r="G421" s="96">
        <f t="shared" si="51"/>
        <v>23.6218786239624</v>
      </c>
      <c r="H421" s="73">
        <f>G421-$G$420</f>
        <v>11.6910282770793</v>
      </c>
      <c r="J421" s="74">
        <f>H421-I406</f>
        <v>-4.51673261324561</v>
      </c>
      <c r="K421" s="75">
        <f t="shared" ref="K421:K425" si="54">2^-J421</f>
        <v>22.8913812757739</v>
      </c>
    </row>
    <row r="422" customHeight="1" spans="1:11">
      <c r="A422" s="125"/>
      <c r="B422" s="8" t="s">
        <v>43</v>
      </c>
      <c r="C422" s="9"/>
      <c r="D422" s="9"/>
      <c r="E422" s="9">
        <v>26.8509883880615</v>
      </c>
      <c r="F422" s="8"/>
      <c r="G422" s="96">
        <f t="shared" si="51"/>
        <v>26.8509883880615</v>
      </c>
      <c r="H422" s="73">
        <f>G422-$G$420</f>
        <v>14.9201380411784</v>
      </c>
      <c r="J422" s="74">
        <f>H422-I407</f>
        <v>-0.0689521630604855</v>
      </c>
      <c r="K422" s="75">
        <f t="shared" si="54"/>
        <v>1.04895454572178</v>
      </c>
    </row>
    <row r="423" customHeight="1" spans="1:7">
      <c r="A423" s="123" t="s">
        <v>39</v>
      </c>
      <c r="B423" s="8" t="s">
        <v>71</v>
      </c>
      <c r="C423" s="9">
        <v>13.641884803772</v>
      </c>
      <c r="D423" s="9">
        <v>13.9772891998291</v>
      </c>
      <c r="E423" s="8"/>
      <c r="F423" s="8"/>
      <c r="G423" s="96">
        <f t="shared" si="51"/>
        <v>13.8095870018005</v>
      </c>
    </row>
    <row r="424" customHeight="1" spans="1:11">
      <c r="A424" s="124"/>
      <c r="B424" s="8" t="s">
        <v>73</v>
      </c>
      <c r="C424" s="9">
        <v>27.625452041626</v>
      </c>
      <c r="D424" s="9">
        <v>27.586030960083</v>
      </c>
      <c r="E424" s="9">
        <v>27.1255321502686</v>
      </c>
      <c r="G424" s="96">
        <f t="shared" si="51"/>
        <v>27.4456717173259</v>
      </c>
      <c r="H424" s="73">
        <f>G424-$G$423</f>
        <v>13.6360847155253</v>
      </c>
      <c r="J424" s="74">
        <f>H424-I406</f>
        <v>-2.5716761747996</v>
      </c>
      <c r="K424" s="75">
        <f t="shared" si="54"/>
        <v>5.94499738261197</v>
      </c>
    </row>
    <row r="425" customHeight="1" spans="1:11">
      <c r="A425" s="125"/>
      <c r="B425" s="8" t="s">
        <v>43</v>
      </c>
      <c r="C425" s="9">
        <v>28.9648456573486</v>
      </c>
      <c r="D425" s="9">
        <v>28.8865985870361</v>
      </c>
      <c r="E425" s="9">
        <v>29.0863208770752</v>
      </c>
      <c r="G425" s="96">
        <f t="shared" si="51"/>
        <v>28.9792550404866</v>
      </c>
      <c r="H425" s="73">
        <f>G425-$G$423</f>
        <v>15.1696680386861</v>
      </c>
      <c r="J425" s="74">
        <f>H425-I407</f>
        <v>0.180577834447201</v>
      </c>
      <c r="K425" s="75">
        <f t="shared" si="54"/>
        <v>0.882349523067187</v>
      </c>
    </row>
    <row r="426" customHeight="1" spans="1:7">
      <c r="A426" s="123" t="s">
        <v>32</v>
      </c>
      <c r="B426" s="8" t="s">
        <v>71</v>
      </c>
      <c r="C426" s="9">
        <v>13.8518009185791</v>
      </c>
      <c r="D426" s="9">
        <v>13.8804311752319</v>
      </c>
      <c r="E426" s="9">
        <v>13.4807300567627</v>
      </c>
      <c r="G426" s="96">
        <f t="shared" si="51"/>
        <v>13.7376540501912</v>
      </c>
    </row>
    <row r="427" customHeight="1" spans="1:11">
      <c r="A427" s="124"/>
      <c r="B427" s="8" t="s">
        <v>73</v>
      </c>
      <c r="C427" s="9">
        <v>26.9804534912109</v>
      </c>
      <c r="D427" s="9">
        <v>26.7740097045898</v>
      </c>
      <c r="E427" s="9">
        <v>26.8845729827881</v>
      </c>
      <c r="G427" s="96">
        <f t="shared" si="51"/>
        <v>26.8796787261963</v>
      </c>
      <c r="H427" s="73">
        <f>G427-$G$426</f>
        <v>13.142024676005</v>
      </c>
      <c r="J427" s="74">
        <f>H427-I406</f>
        <v>-3.06573621431989</v>
      </c>
      <c r="K427" s="75">
        <f t="shared" ref="K427:K432" si="55">2^-J427</f>
        <v>8.37295118617235</v>
      </c>
    </row>
    <row r="428" customHeight="1" spans="1:11">
      <c r="A428" s="125"/>
      <c r="B428" s="8" t="s">
        <v>43</v>
      </c>
      <c r="C428" s="9">
        <v>27.8704032897949</v>
      </c>
      <c r="D428" s="9">
        <v>28.1808624267578</v>
      </c>
      <c r="E428" s="9">
        <v>28.4863433837891</v>
      </c>
      <c r="G428" s="96">
        <f t="shared" si="51"/>
        <v>28.1792030334473</v>
      </c>
      <c r="H428" s="73">
        <f>G428-$G$426</f>
        <v>14.441548983256</v>
      </c>
      <c r="J428" s="74">
        <f>H428-I407</f>
        <v>-0.547541220982852</v>
      </c>
      <c r="K428" s="75">
        <f t="shared" si="55"/>
        <v>1.46159258602789</v>
      </c>
    </row>
    <row r="429" customHeight="1" spans="2:2">
      <c r="B429" s="8"/>
    </row>
    <row r="430" customHeight="1" spans="1:7">
      <c r="A430" s="123" t="s">
        <v>14</v>
      </c>
      <c r="B430" s="8" t="s">
        <v>71</v>
      </c>
      <c r="C430" s="9">
        <v>15.1886882781982</v>
      </c>
      <c r="D430" s="9">
        <v>14.9875822067261</v>
      </c>
      <c r="E430" s="9">
        <v>14.9541835784912</v>
      </c>
      <c r="F430" s="8"/>
      <c r="G430" s="96">
        <f t="shared" ref="G430:G453" si="56">AVERAGE(C430:F430)</f>
        <v>15.0434846878052</v>
      </c>
    </row>
    <row r="431" customHeight="1" spans="1:11">
      <c r="A431" s="124"/>
      <c r="B431" s="8" t="s">
        <v>28</v>
      </c>
      <c r="C431" s="9">
        <v>29.9131984710693</v>
      </c>
      <c r="D431" s="9">
        <v>29.8326358795166</v>
      </c>
      <c r="E431" s="9">
        <v>30.0150547027588</v>
      </c>
      <c r="F431" s="8"/>
      <c r="G431" s="96">
        <f t="shared" si="56"/>
        <v>29.9202963511149</v>
      </c>
      <c r="H431" s="73">
        <f>G431-$G$430</f>
        <v>14.8768116633097</v>
      </c>
      <c r="I431" s="13">
        <f>AVERAGE(H431,H434,H437,H440)</f>
        <v>15.2208318710327</v>
      </c>
      <c r="J431" s="74">
        <f>H431-I431</f>
        <v>-0.344020207722973</v>
      </c>
      <c r="K431" s="75">
        <f t="shared" si="55"/>
        <v>1.26928866472795</v>
      </c>
    </row>
    <row r="432" customHeight="1" spans="1:11">
      <c r="A432" s="125"/>
      <c r="B432" s="71" t="s">
        <v>74</v>
      </c>
      <c r="C432" s="9">
        <v>33.4229469299316</v>
      </c>
      <c r="D432" s="9">
        <v>34.0052185058594</v>
      </c>
      <c r="E432" s="9">
        <v>33.8308982849121</v>
      </c>
      <c r="F432" s="8"/>
      <c r="G432" s="96">
        <f t="shared" si="56"/>
        <v>33.7530212402344</v>
      </c>
      <c r="H432" s="73">
        <f>G432-$G$430</f>
        <v>18.7095365524292</v>
      </c>
      <c r="I432" s="13">
        <f>AVERAGE(H432,H435,H438,H441)</f>
        <v>18.7451004981995</v>
      </c>
      <c r="J432" s="74">
        <f>H432-I432</f>
        <v>-0.0355639457702708</v>
      </c>
      <c r="K432" s="75">
        <f t="shared" si="55"/>
        <v>1.02495739793898</v>
      </c>
    </row>
    <row r="433" customHeight="1" spans="1:7">
      <c r="A433" s="123" t="s">
        <v>21</v>
      </c>
      <c r="B433" s="8" t="s">
        <v>71</v>
      </c>
      <c r="C433" s="9">
        <v>14.4935503005981</v>
      </c>
      <c r="D433" s="9">
        <v>13.8960762023926</v>
      </c>
      <c r="E433" s="9">
        <v>14.0307941436768</v>
      </c>
      <c r="F433" s="8"/>
      <c r="G433" s="96">
        <f t="shared" si="56"/>
        <v>14.1401402155558</v>
      </c>
    </row>
    <row r="434" customHeight="1" spans="1:11">
      <c r="A434" s="124"/>
      <c r="B434" s="8" t="s">
        <v>28</v>
      </c>
      <c r="C434" s="9">
        <v>29.2160110473633</v>
      </c>
      <c r="D434" s="9">
        <v>29.0807247161865</v>
      </c>
      <c r="E434" s="9"/>
      <c r="F434" s="8"/>
      <c r="G434" s="96">
        <f t="shared" si="56"/>
        <v>29.1483678817749</v>
      </c>
      <c r="H434" s="73">
        <f>G434-$G$433</f>
        <v>15.0082276662191</v>
      </c>
      <c r="J434" s="74">
        <f>H434-I431</f>
        <v>-0.212604204813641</v>
      </c>
      <c r="K434" s="75">
        <f t="shared" ref="K434:K438" si="57">2^-J434</f>
        <v>1.15877800413219</v>
      </c>
    </row>
    <row r="435" customHeight="1" spans="1:11">
      <c r="A435" s="125"/>
      <c r="B435" s="71" t="s">
        <v>74</v>
      </c>
      <c r="C435" s="9">
        <v>31.7324104309082</v>
      </c>
      <c r="D435" s="9">
        <v>32.2290802001953</v>
      </c>
      <c r="E435" s="9">
        <v>31.8140869140625</v>
      </c>
      <c r="F435" s="8"/>
      <c r="G435" s="96">
        <f t="shared" si="56"/>
        <v>31.9251925150553</v>
      </c>
      <c r="H435" s="73">
        <f>G435-$G$433</f>
        <v>17.7850522994995</v>
      </c>
      <c r="J435" s="74">
        <f>H435-I432</f>
        <v>-0.960048198699972</v>
      </c>
      <c r="K435" s="75">
        <f t="shared" si="57"/>
        <v>1.94537488636579</v>
      </c>
    </row>
    <row r="436" customHeight="1" spans="1:7">
      <c r="A436" s="123" t="s">
        <v>38</v>
      </c>
      <c r="B436" s="8" t="s">
        <v>71</v>
      </c>
      <c r="C436" s="9">
        <v>14.1483001708984</v>
      </c>
      <c r="D436" s="9">
        <v>14.288595199585</v>
      </c>
      <c r="E436" s="9">
        <v>14.2440624237061</v>
      </c>
      <c r="F436" s="8"/>
      <c r="G436" s="96">
        <f t="shared" si="56"/>
        <v>14.2269859313965</v>
      </c>
    </row>
    <row r="437" customHeight="1" spans="1:11">
      <c r="A437" s="124"/>
      <c r="B437" s="8" t="s">
        <v>28</v>
      </c>
      <c r="C437" s="9"/>
      <c r="D437" s="9">
        <v>29.7454566955566</v>
      </c>
      <c r="E437" s="9">
        <v>29.707649230957</v>
      </c>
      <c r="F437" s="8"/>
      <c r="G437" s="96">
        <f t="shared" si="56"/>
        <v>29.7265529632568</v>
      </c>
      <c r="H437" s="73">
        <f>G437-$G$436</f>
        <v>15.4995670318603</v>
      </c>
      <c r="J437" s="74">
        <f>H437-I431</f>
        <v>0.278735160827596</v>
      </c>
      <c r="K437" s="75">
        <f t="shared" si="57"/>
        <v>0.82431339235624</v>
      </c>
    </row>
    <row r="438" customHeight="1" spans="1:11">
      <c r="A438" s="125"/>
      <c r="B438" s="71" t="s">
        <v>74</v>
      </c>
      <c r="C438" s="9"/>
      <c r="D438" s="9">
        <v>33.9109687805176</v>
      </c>
      <c r="E438" s="9">
        <v>33.6593322753906</v>
      </c>
      <c r="F438" s="8"/>
      <c r="G438" s="96">
        <f t="shared" si="56"/>
        <v>33.7851505279541</v>
      </c>
      <c r="H438" s="73">
        <f>G438-$G$436</f>
        <v>19.5581645965576</v>
      </c>
      <c r="J438" s="74">
        <f>H438-I432</f>
        <v>0.813064098358133</v>
      </c>
      <c r="K438" s="75">
        <f t="shared" si="57"/>
        <v>0.5691717259057</v>
      </c>
    </row>
    <row r="439" customHeight="1" spans="1:7">
      <c r="A439" s="123" t="s">
        <v>26</v>
      </c>
      <c r="B439" s="8" t="s">
        <v>71</v>
      </c>
      <c r="C439" s="9">
        <v>14.1011571884155</v>
      </c>
      <c r="D439" s="9">
        <v>13.9748096466064</v>
      </c>
      <c r="E439" s="9">
        <v>14.0501756668091</v>
      </c>
      <c r="F439" s="8"/>
      <c r="G439" s="96">
        <f t="shared" si="56"/>
        <v>14.0420475006103</v>
      </c>
    </row>
    <row r="440" customHeight="1" spans="1:11">
      <c r="A440" s="124"/>
      <c r="B440" s="8" t="s">
        <v>28</v>
      </c>
      <c r="C440" s="9">
        <v>29.5125274658203</v>
      </c>
      <c r="D440" s="9">
        <v>29.5690097808838</v>
      </c>
      <c r="E440" s="9"/>
      <c r="F440" s="8"/>
      <c r="G440" s="96">
        <f t="shared" si="56"/>
        <v>29.5407686233521</v>
      </c>
      <c r="H440" s="73">
        <f>G440-$G$439</f>
        <v>15.4987211227417</v>
      </c>
      <c r="J440" s="74">
        <f>H440-I431</f>
        <v>0.277889251709013</v>
      </c>
      <c r="K440" s="75">
        <f t="shared" ref="K440:K444" si="58">2^-J440</f>
        <v>0.824796861600213</v>
      </c>
    </row>
    <row r="441" customHeight="1" spans="1:11">
      <c r="A441" s="125"/>
      <c r="B441" s="71" t="s">
        <v>74</v>
      </c>
      <c r="C441" s="58">
        <v>32.9696960449219</v>
      </c>
      <c r="D441" s="9"/>
      <c r="E441" s="9"/>
      <c r="F441" s="8"/>
      <c r="G441" s="96">
        <f t="shared" si="56"/>
        <v>32.9696960449219</v>
      </c>
      <c r="H441" s="73">
        <f>G441-$G$439</f>
        <v>18.9276485443116</v>
      </c>
      <c r="J441" s="74">
        <f>H441-I432</f>
        <v>0.182548046112103</v>
      </c>
      <c r="K441" s="75">
        <f t="shared" si="58"/>
        <v>0.881145367799953</v>
      </c>
    </row>
    <row r="442" customHeight="1" spans="1:7">
      <c r="A442" s="123" t="s">
        <v>23</v>
      </c>
      <c r="B442" s="8" t="s">
        <v>71</v>
      </c>
      <c r="C442" s="9">
        <v>13.252142906189</v>
      </c>
      <c r="D442" s="9">
        <v>13.9307384490967</v>
      </c>
      <c r="E442" s="9">
        <v>13.3713846206665</v>
      </c>
      <c r="F442" s="8"/>
      <c r="G442" s="96">
        <f t="shared" si="56"/>
        <v>13.5180886586507</v>
      </c>
    </row>
    <row r="443" customHeight="1" spans="1:11">
      <c r="A443" s="124"/>
      <c r="B443" s="8" t="s">
        <v>28</v>
      </c>
      <c r="C443" s="9">
        <v>23.0840339660645</v>
      </c>
      <c r="D443" s="9">
        <v>23.3523082733154</v>
      </c>
      <c r="E443" s="9">
        <v>23.3800220489502</v>
      </c>
      <c r="F443" s="8"/>
      <c r="G443" s="96">
        <f t="shared" si="56"/>
        <v>23.2721214294434</v>
      </c>
      <c r="H443" s="73">
        <f>G443-$G$442</f>
        <v>9.75403277079263</v>
      </c>
      <c r="J443" s="74">
        <f>H443-I431</f>
        <v>-5.46679910024008</v>
      </c>
      <c r="K443" s="75">
        <f t="shared" si="58"/>
        <v>44.2252716738245</v>
      </c>
    </row>
    <row r="444" customHeight="1" spans="1:11">
      <c r="A444" s="125"/>
      <c r="B444" s="71" t="s">
        <v>74</v>
      </c>
      <c r="C444" s="9">
        <v>30.0435066223145</v>
      </c>
      <c r="D444" s="9">
        <v>29.8034229278564</v>
      </c>
      <c r="E444" s="9"/>
      <c r="F444" s="8"/>
      <c r="G444" s="96">
        <f t="shared" si="56"/>
        <v>29.9234647750854</v>
      </c>
      <c r="H444" s="73">
        <f>G444-$G$442</f>
        <v>16.4053761164347</v>
      </c>
      <c r="J444" s="74">
        <f>H444-I432</f>
        <v>-2.33972438176475</v>
      </c>
      <c r="K444" s="75">
        <f t="shared" si="58"/>
        <v>5.06205920744544</v>
      </c>
    </row>
    <row r="445" customHeight="1" spans="1:7">
      <c r="A445" s="123" t="s">
        <v>24</v>
      </c>
      <c r="B445" s="8" t="s">
        <v>71</v>
      </c>
      <c r="C445" s="9">
        <v>13.4638805389404</v>
      </c>
      <c r="D445" s="9">
        <v>12.9733905792236</v>
      </c>
      <c r="E445" s="9">
        <v>13.3154945373535</v>
      </c>
      <c r="F445" s="8"/>
      <c r="G445" s="96">
        <f t="shared" si="56"/>
        <v>13.2509218851725</v>
      </c>
    </row>
    <row r="446" customHeight="1" spans="1:11">
      <c r="A446" s="124"/>
      <c r="B446" s="8" t="s">
        <v>28</v>
      </c>
      <c r="C446" s="9">
        <v>22.6278133392334</v>
      </c>
      <c r="D446" s="9"/>
      <c r="E446" s="9"/>
      <c r="F446" s="8"/>
      <c r="G446" s="96">
        <f t="shared" si="56"/>
        <v>22.6278133392334</v>
      </c>
      <c r="H446" s="73">
        <f>G446-$G$445</f>
        <v>9.3768914540609</v>
      </c>
      <c r="J446" s="74">
        <f>H446-I431</f>
        <v>-5.84394041697181</v>
      </c>
      <c r="K446" s="75">
        <f t="shared" ref="K446:K450" si="59">2^-J446</f>
        <v>57.4382710041542</v>
      </c>
    </row>
    <row r="447" customHeight="1" spans="1:11">
      <c r="A447" s="125"/>
      <c r="B447" s="71" t="s">
        <v>74</v>
      </c>
      <c r="C447" s="9">
        <v>29.0474147796631</v>
      </c>
      <c r="D447" s="9">
        <v>29.5771942138672</v>
      </c>
      <c r="E447" s="9"/>
      <c r="F447" s="8"/>
      <c r="G447" s="96">
        <f t="shared" si="56"/>
        <v>29.3123044967652</v>
      </c>
      <c r="H447" s="73">
        <f>G447-$G$445</f>
        <v>16.0613826115926</v>
      </c>
      <c r="J447" s="74">
        <f>H447-I432</f>
        <v>-2.68371788660682</v>
      </c>
      <c r="K447" s="75">
        <f t="shared" si="59"/>
        <v>6.42509544882903</v>
      </c>
    </row>
    <row r="448" customHeight="1" spans="1:7">
      <c r="A448" s="123" t="s">
        <v>39</v>
      </c>
      <c r="B448" s="8" t="s">
        <v>71</v>
      </c>
      <c r="C448" s="9">
        <v>14.5391426086426</v>
      </c>
      <c r="D448" s="9">
        <v>14.7010316848755</v>
      </c>
      <c r="E448" s="8"/>
      <c r="F448" s="8"/>
      <c r="G448" s="96">
        <f t="shared" si="56"/>
        <v>14.6200871467591</v>
      </c>
    </row>
    <row r="449" customHeight="1" spans="1:11">
      <c r="A449" s="124"/>
      <c r="B449" s="8" t="s">
        <v>28</v>
      </c>
      <c r="C449" s="9">
        <v>24.9249324798584</v>
      </c>
      <c r="D449" s="9">
        <v>24.8237934112549</v>
      </c>
      <c r="E449" s="9">
        <v>24.7197093963623</v>
      </c>
      <c r="G449" s="96">
        <f t="shared" si="56"/>
        <v>24.8228117624919</v>
      </c>
      <c r="H449" s="73">
        <f>G449-$G$448</f>
        <v>10.2027246157328</v>
      </c>
      <c r="J449" s="74">
        <f>H449-I431</f>
        <v>-5.01810725529989</v>
      </c>
      <c r="K449" s="75">
        <f t="shared" si="59"/>
        <v>32.4041627913091</v>
      </c>
    </row>
    <row r="450" customHeight="1" spans="1:11">
      <c r="A450" s="125"/>
      <c r="B450" s="71" t="s">
        <v>74</v>
      </c>
      <c r="C450" s="9">
        <v>32.4035758972168</v>
      </c>
      <c r="D450" s="9"/>
      <c r="E450" s="9">
        <v>32.6523971557617</v>
      </c>
      <c r="G450" s="96">
        <f t="shared" si="56"/>
        <v>32.5279865264892</v>
      </c>
      <c r="H450" s="73">
        <f>G450-$G$448</f>
        <v>17.9078993797302</v>
      </c>
      <c r="J450" s="74">
        <f>H450-I432</f>
        <v>-0.837201118469277</v>
      </c>
      <c r="K450" s="75">
        <f t="shared" si="59"/>
        <v>1.7865807450991</v>
      </c>
    </row>
    <row r="451" customHeight="1" spans="1:7">
      <c r="A451" s="123" t="s">
        <v>32</v>
      </c>
      <c r="B451" s="8" t="s">
        <v>71</v>
      </c>
      <c r="C451" s="9">
        <v>14.6733436584473</v>
      </c>
      <c r="D451" s="9">
        <v>14.5820875167847</v>
      </c>
      <c r="E451" s="9">
        <v>14.2091426849365</v>
      </c>
      <c r="G451" s="96">
        <f t="shared" si="56"/>
        <v>14.4881912867228</v>
      </c>
    </row>
    <row r="452" customHeight="1" spans="1:11">
      <c r="A452" s="124"/>
      <c r="B452" s="8" t="s">
        <v>28</v>
      </c>
      <c r="C452" s="9">
        <v>24.809362411499</v>
      </c>
      <c r="D452" s="9">
        <v>24.6310367584229</v>
      </c>
      <c r="E452" s="9">
        <v>24.8253517150879</v>
      </c>
      <c r="G452" s="96">
        <f t="shared" si="56"/>
        <v>24.7552502950033</v>
      </c>
      <c r="H452" s="73">
        <f>G452-$G$451</f>
        <v>10.2670590082804</v>
      </c>
      <c r="J452" s="74">
        <f>H452-I431</f>
        <v>-4.95377286275227</v>
      </c>
      <c r="K452" s="75">
        <f t="shared" ref="K452:K456" si="60">2^-J452</f>
        <v>30.9909024776239</v>
      </c>
    </row>
    <row r="453" customHeight="1" spans="1:11">
      <c r="A453" s="125"/>
      <c r="B453" s="71" t="s">
        <v>74</v>
      </c>
      <c r="C453" s="9">
        <v>30.5471878051758</v>
      </c>
      <c r="D453" s="9">
        <v>30.5195808410645</v>
      </c>
      <c r="E453" s="9"/>
      <c r="G453" s="96">
        <f t="shared" si="56"/>
        <v>30.5333843231201</v>
      </c>
      <c r="H453" s="73">
        <f>G453-$G$451</f>
        <v>16.0451930363973</v>
      </c>
      <c r="J453" s="74">
        <f>H453-I432</f>
        <v>-2.69990746180216</v>
      </c>
      <c r="K453" s="75">
        <f t="shared" si="60"/>
        <v>6.49760238443138</v>
      </c>
    </row>
    <row r="454" customHeight="1" spans="2:2">
      <c r="B454" s="8"/>
    </row>
    <row r="455" customHeight="1" spans="1:11">
      <c r="A455" s="88" t="s">
        <v>14</v>
      </c>
      <c r="B455" s="8" t="s">
        <v>71</v>
      </c>
      <c r="C455" s="14">
        <v>16.9472961425781</v>
      </c>
      <c r="D455" s="14">
        <v>16.6737422943115</v>
      </c>
      <c r="E455" s="14">
        <v>16.8312797546387</v>
      </c>
      <c r="F455" s="14"/>
      <c r="G455" s="10">
        <f t="shared" ref="G455:G470" si="61">AVERAGE(C455:F455)</f>
        <v>16.8174393971761</v>
      </c>
      <c r="H455" s="11"/>
      <c r="I455" s="12"/>
      <c r="J455" s="20"/>
      <c r="K455" s="84"/>
    </row>
    <row r="456" customHeight="1" spans="1:11">
      <c r="A456" s="88"/>
      <c r="B456" s="8" t="s">
        <v>75</v>
      </c>
      <c r="C456" s="14">
        <v>30.7772789001465</v>
      </c>
      <c r="D456" s="14">
        <v>30.9612979888916</v>
      </c>
      <c r="E456" s="14"/>
      <c r="F456" s="14"/>
      <c r="G456" s="10">
        <f t="shared" si="61"/>
        <v>30.8692884445191</v>
      </c>
      <c r="H456" s="11">
        <f t="shared" ref="H456:H460" si="62">G456-G455</f>
        <v>14.051849047343</v>
      </c>
      <c r="I456" s="12">
        <f>AVERAGE(H456,H458,H460,H462)</f>
        <v>14.5193317731222</v>
      </c>
      <c r="J456" s="20">
        <f>H456-$I$456</f>
        <v>-0.467482725779217</v>
      </c>
      <c r="K456" s="84">
        <f t="shared" si="60"/>
        <v>1.38269477882668</v>
      </c>
    </row>
    <row r="457" customHeight="1" spans="1:11">
      <c r="A457" s="7" t="s">
        <v>21</v>
      </c>
      <c r="B457" s="8" t="s">
        <v>71</v>
      </c>
      <c r="C457" s="14">
        <v>15.4992704391479</v>
      </c>
      <c r="D457" s="14">
        <v>15.4173803329468</v>
      </c>
      <c r="E457" s="14">
        <v>14.8441038131714</v>
      </c>
      <c r="F457" s="14"/>
      <c r="G457" s="10">
        <f t="shared" si="61"/>
        <v>15.2535848617554</v>
      </c>
      <c r="H457" s="11"/>
      <c r="I457" s="12"/>
      <c r="J457" s="20"/>
      <c r="K457" s="84"/>
    </row>
    <row r="458" customHeight="1" spans="1:11">
      <c r="A458" s="7"/>
      <c r="B458" s="8" t="s">
        <v>75</v>
      </c>
      <c r="C458" s="14">
        <v>30.2520484924316</v>
      </c>
      <c r="D458" s="14">
        <v>29.6613750457764</v>
      </c>
      <c r="E458" s="14"/>
      <c r="F458" s="14"/>
      <c r="G458" s="10">
        <f t="shared" si="61"/>
        <v>29.956711769104</v>
      </c>
      <c r="H458" s="11">
        <f t="shared" si="62"/>
        <v>14.7031269073486</v>
      </c>
      <c r="I458" s="12"/>
      <c r="J458" s="20">
        <f>H458-$I$456</f>
        <v>0.183795134226466</v>
      </c>
      <c r="K458" s="84">
        <f t="shared" ref="K458:K462" si="63">2^-J458</f>
        <v>0.880384021096407</v>
      </c>
    </row>
    <row r="459" customHeight="1" spans="1:11">
      <c r="A459" s="7" t="s">
        <v>38</v>
      </c>
      <c r="B459" s="8" t="s">
        <v>71</v>
      </c>
      <c r="C459" s="14">
        <v>15.8734941482544</v>
      </c>
      <c r="D459" s="14">
        <v>15.9574203491211</v>
      </c>
      <c r="E459" s="14">
        <v>16.2224464416504</v>
      </c>
      <c r="F459" s="14"/>
      <c r="G459" s="10">
        <f t="shared" si="61"/>
        <v>16.0177869796753</v>
      </c>
      <c r="H459" s="11"/>
      <c r="I459" s="12"/>
      <c r="J459" s="20"/>
      <c r="K459" s="84"/>
    </row>
    <row r="460" customHeight="1" spans="1:11">
      <c r="A460" s="7"/>
      <c r="B460" s="8" t="s">
        <v>75</v>
      </c>
      <c r="C460" s="14">
        <v>30.806116104126</v>
      </c>
      <c r="D460" s="14">
        <v>30.8956851959229</v>
      </c>
      <c r="E460" s="14"/>
      <c r="F460" s="14"/>
      <c r="G460" s="10">
        <f t="shared" si="61"/>
        <v>30.8509006500244</v>
      </c>
      <c r="H460" s="11">
        <f t="shared" si="62"/>
        <v>14.8331136703491</v>
      </c>
      <c r="I460" s="12"/>
      <c r="J460" s="20">
        <f>H460-$I$456</f>
        <v>0.313781897226978</v>
      </c>
      <c r="K460" s="84">
        <f t="shared" si="63"/>
        <v>0.804529988438056</v>
      </c>
    </row>
    <row r="461" customHeight="1" spans="1:11">
      <c r="A461" s="7" t="s">
        <v>26</v>
      </c>
      <c r="B461" s="8" t="s">
        <v>71</v>
      </c>
      <c r="C461" s="14">
        <v>15.558952331543</v>
      </c>
      <c r="D461" s="14">
        <v>15.9484357833862</v>
      </c>
      <c r="E461" s="14">
        <v>15.6559190750122</v>
      </c>
      <c r="F461" s="14"/>
      <c r="G461" s="10">
        <f t="shared" si="61"/>
        <v>15.7211023966471</v>
      </c>
      <c r="H461" s="11"/>
      <c r="I461" s="12"/>
      <c r="J461" s="20"/>
      <c r="K461" s="84"/>
    </row>
    <row r="462" customHeight="1" spans="1:11">
      <c r="A462" s="7"/>
      <c r="B462" s="8" t="s">
        <v>75</v>
      </c>
      <c r="C462" s="14">
        <v>29.7410869598389</v>
      </c>
      <c r="D462" s="14">
        <v>30.916446685791</v>
      </c>
      <c r="E462" s="14">
        <v>29.9734859466553</v>
      </c>
      <c r="F462" s="14"/>
      <c r="G462" s="10">
        <f t="shared" si="61"/>
        <v>30.2103398640951</v>
      </c>
      <c r="H462" s="11">
        <f t="shared" ref="H462:H466" si="64">G462-G461</f>
        <v>14.4892374674479</v>
      </c>
      <c r="I462" s="12"/>
      <c r="J462" s="20">
        <f>H462-$I$456</f>
        <v>-0.0300943056742362</v>
      </c>
      <c r="K462" s="84">
        <f t="shared" si="63"/>
        <v>1.0210788691154</v>
      </c>
    </row>
    <row r="463" customHeight="1" spans="1:11">
      <c r="A463" s="88" t="s">
        <v>23</v>
      </c>
      <c r="B463" s="8" t="s">
        <v>71</v>
      </c>
      <c r="C463" s="9">
        <v>13.252142906189</v>
      </c>
      <c r="D463" s="9">
        <v>13.9307384490967</v>
      </c>
      <c r="E463" s="9">
        <v>13.3713846206665</v>
      </c>
      <c r="F463" s="14"/>
      <c r="G463" s="10">
        <f t="shared" si="61"/>
        <v>13.5180886586507</v>
      </c>
      <c r="H463" s="11"/>
      <c r="I463" s="12"/>
      <c r="J463" s="20"/>
      <c r="K463" s="84"/>
    </row>
    <row r="464" customHeight="1" spans="1:11">
      <c r="A464" s="88"/>
      <c r="B464" s="8" t="s">
        <v>75</v>
      </c>
      <c r="C464" s="9">
        <v>30.8411865234375</v>
      </c>
      <c r="D464" s="9">
        <v>30.9388847351074</v>
      </c>
      <c r="E464" s="14"/>
      <c r="F464" s="14"/>
      <c r="G464" s="10">
        <f t="shared" si="61"/>
        <v>30.8900356292725</v>
      </c>
      <c r="H464" s="11">
        <f t="shared" si="64"/>
        <v>17.3719469706217</v>
      </c>
      <c r="I464" s="12"/>
      <c r="J464" s="20">
        <f>H464-$I$456</f>
        <v>2.85261519749955</v>
      </c>
      <c r="K464" s="84">
        <f t="shared" ref="K464:K468" si="65">2^-J464</f>
        <v>0.138444994845507</v>
      </c>
    </row>
    <row r="465" customHeight="1" spans="1:11">
      <c r="A465" s="88" t="s">
        <v>24</v>
      </c>
      <c r="B465" s="8" t="s">
        <v>71</v>
      </c>
      <c r="C465" s="9">
        <v>13.4638805389404</v>
      </c>
      <c r="D465" s="9">
        <v>12.9733905792236</v>
      </c>
      <c r="E465" s="9">
        <v>13.3154945373535</v>
      </c>
      <c r="F465" s="14"/>
      <c r="G465" s="10">
        <f t="shared" si="61"/>
        <v>13.2509218851725</v>
      </c>
      <c r="H465" s="11"/>
      <c r="I465" s="12"/>
      <c r="J465" s="20"/>
      <c r="K465" s="84"/>
    </row>
    <row r="466" customHeight="1" spans="1:11">
      <c r="A466" s="88"/>
      <c r="B466" s="8" t="s">
        <v>75</v>
      </c>
      <c r="C466" s="58">
        <v>31.3930168151855</v>
      </c>
      <c r="D466" s="9"/>
      <c r="E466" s="9"/>
      <c r="F466" s="14"/>
      <c r="G466" s="10">
        <f t="shared" si="61"/>
        <v>31.3930168151855</v>
      </c>
      <c r="H466" s="11">
        <f t="shared" si="64"/>
        <v>18.142094930013</v>
      </c>
      <c r="I466" s="12"/>
      <c r="J466" s="20">
        <f>H466-$I$456</f>
        <v>3.62276315689083</v>
      </c>
      <c r="K466" s="84">
        <f t="shared" si="65"/>
        <v>0.0811782383754512</v>
      </c>
    </row>
    <row r="467" customHeight="1" spans="1:11">
      <c r="A467" s="88" t="s">
        <v>39</v>
      </c>
      <c r="B467" s="8" t="s">
        <v>71</v>
      </c>
      <c r="C467" s="9">
        <v>14.5391426086426</v>
      </c>
      <c r="D467" s="9">
        <v>14.7010316848755</v>
      </c>
      <c r="E467" s="14"/>
      <c r="F467" s="14"/>
      <c r="G467" s="10">
        <f t="shared" si="61"/>
        <v>14.6200871467591</v>
      </c>
      <c r="H467" s="11"/>
      <c r="I467" s="12"/>
      <c r="J467" s="20"/>
      <c r="K467" s="84"/>
    </row>
    <row r="468" customHeight="1" spans="1:11">
      <c r="A468" s="88"/>
      <c r="B468" s="8" t="s">
        <v>75</v>
      </c>
      <c r="C468" s="9">
        <v>32.6523971557617</v>
      </c>
      <c r="D468" s="9">
        <v>32.9183731079102</v>
      </c>
      <c r="E468" s="9"/>
      <c r="F468" s="14"/>
      <c r="G468" s="10">
        <f t="shared" si="61"/>
        <v>32.785385131836</v>
      </c>
      <c r="H468" s="11">
        <f>G468-G467</f>
        <v>18.1652979850769</v>
      </c>
      <c r="I468" s="12"/>
      <c r="J468" s="20">
        <f>H468-$I$456</f>
        <v>3.64596621195473</v>
      </c>
      <c r="K468" s="84">
        <f t="shared" si="65"/>
        <v>0.0798830810470958</v>
      </c>
    </row>
    <row r="469" customHeight="1" spans="1:11">
      <c r="A469" s="88" t="s">
        <v>32</v>
      </c>
      <c r="B469" s="8" t="s">
        <v>71</v>
      </c>
      <c r="C469" s="9">
        <v>14.6733436584473</v>
      </c>
      <c r="D469" s="9">
        <v>14.5820875167847</v>
      </c>
      <c r="E469" s="9">
        <v>14.2091426849365</v>
      </c>
      <c r="F469" s="14"/>
      <c r="G469" s="10">
        <f t="shared" si="61"/>
        <v>14.4881912867228</v>
      </c>
      <c r="H469" s="11"/>
      <c r="I469" s="12"/>
      <c r="J469" s="20"/>
      <c r="K469" s="84"/>
    </row>
    <row r="470" customHeight="1" spans="1:11">
      <c r="A470" s="88"/>
      <c r="B470" s="8" t="s">
        <v>75</v>
      </c>
      <c r="C470" s="9">
        <v>33.9726104736328</v>
      </c>
      <c r="D470" s="9">
        <v>33.3466529846191</v>
      </c>
      <c r="E470" s="14"/>
      <c r="F470" s="14"/>
      <c r="G470" s="10">
        <f t="shared" si="61"/>
        <v>33.6596317291259</v>
      </c>
      <c r="H470" s="11">
        <f>G470-G469</f>
        <v>19.1714404424031</v>
      </c>
      <c r="I470" s="12"/>
      <c r="J470" s="20">
        <f>H470-$I$456</f>
        <v>4.65210866928095</v>
      </c>
      <c r="K470" s="84">
        <f>2^-J470</f>
        <v>0.039771845847755</v>
      </c>
    </row>
  </sheetData>
  <mergeCells count="131">
    <mergeCell ref="A1:A2"/>
    <mergeCell ref="A4:A9"/>
    <mergeCell ref="A10:A15"/>
    <mergeCell ref="A16:A21"/>
    <mergeCell ref="A22:A27"/>
    <mergeCell ref="A30:A33"/>
    <mergeCell ref="A34:A37"/>
    <mergeCell ref="A38:A41"/>
    <mergeCell ref="A42:A45"/>
    <mergeCell ref="A48:A51"/>
    <mergeCell ref="A52:A55"/>
    <mergeCell ref="A56:A59"/>
    <mergeCell ref="A60:A63"/>
    <mergeCell ref="A66:A69"/>
    <mergeCell ref="A70:A73"/>
    <mergeCell ref="A74:A77"/>
    <mergeCell ref="A78:A81"/>
    <mergeCell ref="A84:A85"/>
    <mergeCell ref="A86:A87"/>
    <mergeCell ref="A88:A89"/>
    <mergeCell ref="A90:A91"/>
    <mergeCell ref="A92:A93"/>
    <mergeCell ref="A94:A95"/>
    <mergeCell ref="A98:A102"/>
    <mergeCell ref="A103:A107"/>
    <mergeCell ref="A108:A112"/>
    <mergeCell ref="A113:A117"/>
    <mergeCell ref="A118:A122"/>
    <mergeCell ref="A123:A127"/>
    <mergeCell ref="A130:A131"/>
    <mergeCell ref="A132:A133"/>
    <mergeCell ref="A134:A135"/>
    <mergeCell ref="A136:A137"/>
    <mergeCell ref="A138:A139"/>
    <mergeCell ref="A140:A141"/>
    <mergeCell ref="A145:A157"/>
    <mergeCell ref="A159:A171"/>
    <mergeCell ref="A173:A185"/>
    <mergeCell ref="A187:A199"/>
    <mergeCell ref="A201:A213"/>
    <mergeCell ref="A215:A227"/>
    <mergeCell ref="A230:A231"/>
    <mergeCell ref="A232:A233"/>
    <mergeCell ref="A234:A235"/>
    <mergeCell ref="A236:A237"/>
    <mergeCell ref="A238:A239"/>
    <mergeCell ref="A240:A241"/>
    <mergeCell ref="A243:A244"/>
    <mergeCell ref="A245:A246"/>
    <mergeCell ref="A247:A248"/>
    <mergeCell ref="A249:A250"/>
    <mergeCell ref="A251:A252"/>
    <mergeCell ref="A253:A254"/>
    <mergeCell ref="A256:A257"/>
    <mergeCell ref="A258:A259"/>
    <mergeCell ref="A260:A261"/>
    <mergeCell ref="A262:A263"/>
    <mergeCell ref="A264:A265"/>
    <mergeCell ref="A266:A267"/>
    <mergeCell ref="A269:A270"/>
    <mergeCell ref="A271:A272"/>
    <mergeCell ref="A273:A274"/>
    <mergeCell ref="A275:A276"/>
    <mergeCell ref="A277:A278"/>
    <mergeCell ref="A279:A280"/>
    <mergeCell ref="A282:A283"/>
    <mergeCell ref="A284:A285"/>
    <mergeCell ref="A286:A287"/>
    <mergeCell ref="A288:A289"/>
    <mergeCell ref="A290:A291"/>
    <mergeCell ref="A292:A293"/>
    <mergeCell ref="A295:A296"/>
    <mergeCell ref="A297:A298"/>
    <mergeCell ref="A299:A300"/>
    <mergeCell ref="A301:A302"/>
    <mergeCell ref="A303:A304"/>
    <mergeCell ref="A305:A306"/>
    <mergeCell ref="A309:A311"/>
    <mergeCell ref="A312:A314"/>
    <mergeCell ref="A315:A317"/>
    <mergeCell ref="A318:A320"/>
    <mergeCell ref="A321:A323"/>
    <mergeCell ref="A324:A326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3:A365"/>
    <mergeCell ref="A366:A368"/>
    <mergeCell ref="A369:A371"/>
    <mergeCell ref="A372:A374"/>
    <mergeCell ref="A375:A377"/>
    <mergeCell ref="A378:A380"/>
    <mergeCell ref="A381:A383"/>
    <mergeCell ref="A384:A386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5:A407"/>
    <mergeCell ref="A408:A410"/>
    <mergeCell ref="A411:A413"/>
    <mergeCell ref="A414:A416"/>
    <mergeCell ref="A417:A419"/>
    <mergeCell ref="A420:A422"/>
    <mergeCell ref="A423:A425"/>
    <mergeCell ref="A426:A428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5:A456"/>
    <mergeCell ref="A457:A458"/>
    <mergeCell ref="A459:A460"/>
    <mergeCell ref="A461:A462"/>
    <mergeCell ref="A463:A464"/>
    <mergeCell ref="A465:A466"/>
    <mergeCell ref="A467:A468"/>
    <mergeCell ref="A469:A47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4"/>
  <sheetViews>
    <sheetView zoomScale="115" zoomScaleNormal="115" topLeftCell="A89" workbookViewId="0">
      <selection activeCell="C61" sqref="C61:E68"/>
    </sheetView>
  </sheetViews>
  <sheetFormatPr defaultColWidth="9.02654867256637" defaultRowHeight="13.5"/>
  <cols>
    <col min="3" max="5" width="12.7964601769912"/>
    <col min="6" max="6" width="10.2920353982301" style="24" customWidth="1"/>
    <col min="7" max="7" width="11.8938053097345" style="40" customWidth="1"/>
    <col min="8" max="8" width="15.4070796460177" style="41" customWidth="1"/>
    <col min="9" max="9" width="14.3451327433628" style="42" customWidth="1"/>
    <col min="10" max="10" width="13.6814159292035" style="43" customWidth="1"/>
  </cols>
  <sheetData>
    <row r="1" ht="17.6" spans="1:10">
      <c r="A1" s="44" t="s">
        <v>16</v>
      </c>
      <c r="B1" s="1" t="s">
        <v>3</v>
      </c>
      <c r="C1" s="3" t="s">
        <v>4</v>
      </c>
      <c r="D1" s="3" t="s">
        <v>5</v>
      </c>
      <c r="E1" s="3" t="s">
        <v>6</v>
      </c>
      <c r="F1" s="4" t="s">
        <v>8</v>
      </c>
      <c r="G1" s="5" t="s">
        <v>9</v>
      </c>
      <c r="H1" s="6" t="s">
        <v>10</v>
      </c>
      <c r="I1" s="54" t="s">
        <v>11</v>
      </c>
      <c r="J1" s="55" t="s">
        <v>12</v>
      </c>
    </row>
    <row r="2" spans="1:6">
      <c r="A2" s="45" t="s">
        <v>14</v>
      </c>
      <c r="B2" s="8" t="s">
        <v>71</v>
      </c>
      <c r="C2" s="14"/>
      <c r="D2" s="14"/>
      <c r="E2" s="14">
        <v>14.3691997528076</v>
      </c>
      <c r="F2" s="24">
        <f t="shared" ref="F2:F13" si="0">AVERAGE(C2:E2)</f>
        <v>14.3691997528076</v>
      </c>
    </row>
    <row r="3" spans="1:10">
      <c r="A3" s="45"/>
      <c r="B3" s="8" t="s">
        <v>16</v>
      </c>
      <c r="C3" s="14">
        <v>22.8783569335938</v>
      </c>
      <c r="D3" s="14"/>
      <c r="E3" s="14"/>
      <c r="F3" s="24">
        <f t="shared" si="0"/>
        <v>22.8783569335938</v>
      </c>
      <c r="G3" s="40">
        <f>F3-F2</f>
        <v>8.5091571807862</v>
      </c>
      <c r="H3" s="41">
        <f>AVERAGE(G3:G11)</f>
        <v>8.69620792071026</v>
      </c>
      <c r="I3" s="42">
        <f>G3-$H$3</f>
        <v>-0.187050739924057</v>
      </c>
      <c r="J3" s="43">
        <f>2^-I3</f>
        <v>1.13843406736482</v>
      </c>
    </row>
    <row r="4" spans="1:6">
      <c r="A4" s="45" t="s">
        <v>21</v>
      </c>
      <c r="B4" s="46" t="s">
        <v>71</v>
      </c>
      <c r="C4" s="14">
        <v>15.4992704391479</v>
      </c>
      <c r="D4" s="14">
        <v>15.4173803329468</v>
      </c>
      <c r="E4" s="14">
        <v>14.8441038131714</v>
      </c>
      <c r="F4" s="24">
        <f t="shared" si="0"/>
        <v>15.2535848617554</v>
      </c>
    </row>
    <row r="5" spans="1:10">
      <c r="A5" s="45"/>
      <c r="B5" s="8" t="s">
        <v>49</v>
      </c>
      <c r="C5" s="14">
        <v>23.2329349517822</v>
      </c>
      <c r="D5" s="14">
        <v>23.3846111297607</v>
      </c>
      <c r="E5" s="14">
        <v>24.8755378723145</v>
      </c>
      <c r="F5" s="24">
        <f t="shared" si="0"/>
        <v>23.8310279846191</v>
      </c>
      <c r="G5" s="40">
        <f>F5-F4</f>
        <v>8.57744312286376</v>
      </c>
      <c r="I5" s="42">
        <f>G5-$H$3</f>
        <v>-0.118764797846493</v>
      </c>
      <c r="J5" s="43">
        <f>2^-I5</f>
        <v>1.08580482344687</v>
      </c>
    </row>
    <row r="6" spans="1:6">
      <c r="A6" s="45" t="s">
        <v>38</v>
      </c>
      <c r="B6" s="46" t="s">
        <v>71</v>
      </c>
      <c r="C6" s="14">
        <v>15.8734941482544</v>
      </c>
      <c r="D6" s="14">
        <v>15.9574203491211</v>
      </c>
      <c r="E6" s="14">
        <v>16.2224464416504</v>
      </c>
      <c r="F6" s="24">
        <f t="shared" si="0"/>
        <v>16.0177869796753</v>
      </c>
    </row>
    <row r="7" spans="1:10">
      <c r="A7" s="45"/>
      <c r="B7" s="8" t="s">
        <v>49</v>
      </c>
      <c r="C7" s="14">
        <v>24.7567405700684</v>
      </c>
      <c r="D7" s="14">
        <v>24.9720058441162</v>
      </c>
      <c r="E7" s="14">
        <v>25.4465103149414</v>
      </c>
      <c r="F7" s="24">
        <f t="shared" si="0"/>
        <v>25.0584189097087</v>
      </c>
      <c r="G7" s="40">
        <f>F7-F6</f>
        <v>9.04063193003336</v>
      </c>
      <c r="I7" s="42">
        <f>G7-$H$3</f>
        <v>0.344424009323106</v>
      </c>
      <c r="J7" s="43">
        <f>2^-I7</f>
        <v>0.787622369132469</v>
      </c>
    </row>
    <row r="8" spans="1:6">
      <c r="A8" s="45" t="s">
        <v>47</v>
      </c>
      <c r="B8" s="8" t="s">
        <v>71</v>
      </c>
      <c r="C8" s="14"/>
      <c r="D8" s="14"/>
      <c r="E8" s="14"/>
      <c r="F8" s="24" t="e">
        <f t="shared" si="0"/>
        <v>#DIV/0!</v>
      </c>
    </row>
    <row r="9" spans="1:6">
      <c r="A9" s="45"/>
      <c r="B9" s="8" t="s">
        <v>16</v>
      </c>
      <c r="C9" s="14"/>
      <c r="D9" s="14"/>
      <c r="E9" s="14"/>
      <c r="F9" s="24" t="e">
        <f t="shared" si="0"/>
        <v>#DIV/0!</v>
      </c>
    </row>
    <row r="10" spans="1:6">
      <c r="A10" s="45" t="s">
        <v>26</v>
      </c>
      <c r="B10" s="8" t="s">
        <v>71</v>
      </c>
      <c r="C10" s="14">
        <v>13.4867506027222</v>
      </c>
      <c r="D10" s="14">
        <v>13.473729133606</v>
      </c>
      <c r="E10" s="14">
        <v>13.668023109436</v>
      </c>
      <c r="F10" s="24">
        <f t="shared" si="0"/>
        <v>13.5428342819214</v>
      </c>
    </row>
    <row r="11" spans="1:10">
      <c r="A11" s="45"/>
      <c r="B11" s="8" t="s">
        <v>16</v>
      </c>
      <c r="C11" s="14"/>
      <c r="D11" s="14"/>
      <c r="E11" s="14">
        <v>22.2004337310791</v>
      </c>
      <c r="F11" s="24">
        <f t="shared" si="0"/>
        <v>22.2004337310791</v>
      </c>
      <c r="G11" s="40">
        <f>F11-F10</f>
        <v>8.6575994491577</v>
      </c>
      <c r="I11" s="42">
        <f>G11-$H$3</f>
        <v>-0.038608471552557</v>
      </c>
      <c r="J11" s="43">
        <f>2^-I11</f>
        <v>1.02712265398054</v>
      </c>
    </row>
    <row r="12" spans="1:6">
      <c r="A12" s="45" t="s">
        <v>60</v>
      </c>
      <c r="B12" s="46" t="s">
        <v>71</v>
      </c>
      <c r="C12" s="14"/>
      <c r="D12" s="14"/>
      <c r="E12" s="14"/>
      <c r="F12" s="24" t="e">
        <f t="shared" si="0"/>
        <v>#DIV/0!</v>
      </c>
    </row>
    <row r="13" spans="1:6">
      <c r="A13" s="45"/>
      <c r="B13" s="8" t="s">
        <v>49</v>
      </c>
      <c r="C13" s="14"/>
      <c r="D13" s="14"/>
      <c r="E13" s="14"/>
      <c r="F13" s="24" t="e">
        <f t="shared" si="0"/>
        <v>#DIV/0!</v>
      </c>
    </row>
    <row r="15" spans="1:6">
      <c r="A15" s="45" t="s">
        <v>23</v>
      </c>
      <c r="B15" s="8" t="s">
        <v>71</v>
      </c>
      <c r="C15" s="14">
        <v>16.117431640625</v>
      </c>
      <c r="D15" s="14">
        <v>15.8900899887085</v>
      </c>
      <c r="E15" s="14">
        <v>16.3360290527344</v>
      </c>
      <c r="F15" s="24">
        <f t="shared" ref="F10:F22" si="1">AVERAGE(C15:E15)</f>
        <v>16.1145168940226</v>
      </c>
    </row>
    <row r="16" spans="1:10">
      <c r="A16" s="45"/>
      <c r="B16" s="8" t="s">
        <v>16</v>
      </c>
      <c r="C16" s="14"/>
      <c r="D16" s="14"/>
      <c r="E16" s="15">
        <v>23.7855072021484</v>
      </c>
      <c r="F16" s="24">
        <f t="shared" si="1"/>
        <v>23.7855072021484</v>
      </c>
      <c r="G16" s="40">
        <f>F16-F15</f>
        <v>7.67099030812577</v>
      </c>
      <c r="I16" s="42">
        <f>G16-$H$3</f>
        <v>-1.02521761258449</v>
      </c>
      <c r="J16" s="43">
        <f t="shared" ref="J14:J22" si="2">2^-I16</f>
        <v>2.03526635564283</v>
      </c>
    </row>
    <row r="17" spans="1:6">
      <c r="A17" s="45" t="s">
        <v>24</v>
      </c>
      <c r="B17" s="8" t="s">
        <v>71</v>
      </c>
      <c r="C17" s="14"/>
      <c r="D17" s="14">
        <v>15.0273132324219</v>
      </c>
      <c r="E17" s="14">
        <v>14.9994926452637</v>
      </c>
      <c r="F17" s="24">
        <f t="shared" si="1"/>
        <v>15.0134029388428</v>
      </c>
    </row>
    <row r="18" spans="1:10">
      <c r="A18" s="45"/>
      <c r="B18" s="8" t="s">
        <v>16</v>
      </c>
      <c r="C18" s="14">
        <v>23.5315895080566</v>
      </c>
      <c r="D18" s="14"/>
      <c r="E18" s="14">
        <v>23.5320129394531</v>
      </c>
      <c r="F18" s="24">
        <f t="shared" si="1"/>
        <v>23.5318012237549</v>
      </c>
      <c r="G18" s="40">
        <f>F18-F17</f>
        <v>8.51839828491205</v>
      </c>
      <c r="I18" s="42">
        <f>G18-$H$3</f>
        <v>-0.177809635798207</v>
      </c>
      <c r="J18" s="43">
        <f t="shared" si="2"/>
        <v>1.13116519528714</v>
      </c>
    </row>
    <row r="19" spans="1:6">
      <c r="A19" s="45" t="s">
        <v>39</v>
      </c>
      <c r="B19" s="8" t="s">
        <v>71</v>
      </c>
      <c r="C19" s="14">
        <v>16.0945110321045</v>
      </c>
      <c r="D19" s="14"/>
      <c r="E19" s="14">
        <v>15.5894889831543</v>
      </c>
      <c r="F19" s="24">
        <f t="shared" si="1"/>
        <v>15.8420000076294</v>
      </c>
    </row>
    <row r="20" spans="1:10">
      <c r="A20" s="45"/>
      <c r="B20" s="8" t="s">
        <v>16</v>
      </c>
      <c r="C20" s="14">
        <v>22.966007232666</v>
      </c>
      <c r="D20" s="14"/>
      <c r="E20" s="14">
        <v>23.6978149414063</v>
      </c>
      <c r="F20" s="24">
        <f t="shared" si="1"/>
        <v>23.3319110870362</v>
      </c>
      <c r="G20" s="40">
        <f>F20-F19</f>
        <v>7.48991107940675</v>
      </c>
      <c r="I20" s="42">
        <f>G20-$H$3</f>
        <v>-1.20629684130351</v>
      </c>
      <c r="J20" s="43">
        <f t="shared" si="2"/>
        <v>2.30744592915452</v>
      </c>
    </row>
    <row r="21" spans="1:6">
      <c r="A21" s="45" t="s">
        <v>32</v>
      </c>
      <c r="B21" s="8" t="s">
        <v>71</v>
      </c>
      <c r="C21" s="14">
        <v>14.4034004211426</v>
      </c>
      <c r="D21" s="14">
        <v>14.4597148895264</v>
      </c>
      <c r="E21" s="14">
        <v>14.1548099517822</v>
      </c>
      <c r="F21" s="24">
        <f t="shared" si="1"/>
        <v>14.3393084208171</v>
      </c>
    </row>
    <row r="22" spans="1:10">
      <c r="A22" s="45"/>
      <c r="B22" s="8" t="s">
        <v>16</v>
      </c>
      <c r="C22" s="14">
        <v>22.5722560882568</v>
      </c>
      <c r="D22" s="14">
        <v>22.7851238250732</v>
      </c>
      <c r="E22" s="14">
        <v>22.6593399047852</v>
      </c>
      <c r="F22" s="24">
        <f t="shared" si="1"/>
        <v>22.6722399393717</v>
      </c>
      <c r="G22" s="40">
        <f>F22-F21</f>
        <v>8.33293151855467</v>
      </c>
      <c r="I22" s="42">
        <f>G22-$H$3</f>
        <v>-0.36327640215559</v>
      </c>
      <c r="J22" s="43">
        <f t="shared" si="2"/>
        <v>1.28634390707633</v>
      </c>
    </row>
    <row r="24" ht="17.6" spans="1:1">
      <c r="A24" s="44" t="s">
        <v>17</v>
      </c>
    </row>
    <row r="25" spans="1:6">
      <c r="A25" s="45" t="s">
        <v>14</v>
      </c>
      <c r="B25" s="46" t="s">
        <v>71</v>
      </c>
      <c r="C25" s="9">
        <v>14.8651885986328</v>
      </c>
      <c r="D25" s="14"/>
      <c r="E25" s="14">
        <v>15.1746063232422</v>
      </c>
      <c r="F25" s="24">
        <f t="shared" ref="F25:F36" si="3">AVERAGE(C25:E25)</f>
        <v>15.0198974609375</v>
      </c>
    </row>
    <row r="26" spans="1:10">
      <c r="A26" s="45"/>
      <c r="B26" s="8" t="s">
        <v>50</v>
      </c>
      <c r="C26" s="9">
        <v>29.3416938781738</v>
      </c>
      <c r="D26" s="9">
        <v>29.3259258270264</v>
      </c>
      <c r="E26" s="9">
        <v>29.2793426513672</v>
      </c>
      <c r="F26" s="24">
        <f t="shared" si="3"/>
        <v>29.3156541188558</v>
      </c>
      <c r="G26" s="40">
        <f>F26-F25</f>
        <v>14.2957566579183</v>
      </c>
      <c r="H26" s="41">
        <f>AVERAGE(G26,G28,G30,G32,G34,G36)</f>
        <v>14.1845528019799</v>
      </c>
      <c r="I26" s="42">
        <f>G26-$H$26</f>
        <v>0.111203855938369</v>
      </c>
      <c r="J26" s="43">
        <f t="shared" ref="J26:J30" si="4">2^-I26</f>
        <v>0.925815193589461</v>
      </c>
    </row>
    <row r="27" spans="1:6">
      <c r="A27" s="45" t="s">
        <v>21</v>
      </c>
      <c r="B27" s="46" t="s">
        <v>71</v>
      </c>
      <c r="C27" s="9"/>
      <c r="D27" s="9"/>
      <c r="E27" s="14">
        <v>14.319953918457</v>
      </c>
      <c r="F27" s="24">
        <f t="shared" si="3"/>
        <v>14.319953918457</v>
      </c>
    </row>
    <row r="28" spans="1:10">
      <c r="A28" s="45"/>
      <c r="B28" s="8" t="s">
        <v>50</v>
      </c>
      <c r="C28" s="9">
        <v>28.9761409759521</v>
      </c>
      <c r="D28" s="9">
        <v>28.9620456695557</v>
      </c>
      <c r="E28" s="9"/>
      <c r="F28" s="24">
        <f t="shared" si="3"/>
        <v>28.9690933227539</v>
      </c>
      <c r="G28" s="40">
        <f>F28-F27</f>
        <v>14.6491394042969</v>
      </c>
      <c r="I28" s="42">
        <f t="shared" ref="I27:I36" si="5">G28-$H$26</f>
        <v>0.46458660231699</v>
      </c>
      <c r="J28" s="43">
        <f t="shared" si="4"/>
        <v>0.724678700905288</v>
      </c>
    </row>
    <row r="29" spans="1:6">
      <c r="A29" s="45" t="s">
        <v>38</v>
      </c>
      <c r="B29" s="46" t="s">
        <v>71</v>
      </c>
      <c r="C29" s="14">
        <v>15.8734941482544</v>
      </c>
      <c r="D29" s="14">
        <v>15.9574203491211</v>
      </c>
      <c r="E29" s="14"/>
      <c r="F29" s="24">
        <f t="shared" si="3"/>
        <v>15.9154572486878</v>
      </c>
    </row>
    <row r="30" spans="1:10">
      <c r="A30" s="45"/>
      <c r="B30" s="8" t="s">
        <v>50</v>
      </c>
      <c r="C30" s="9">
        <v>29.9284496307373</v>
      </c>
      <c r="D30" s="9"/>
      <c r="E30" s="9"/>
      <c r="F30" s="24">
        <f t="shared" si="3"/>
        <v>29.9284496307373</v>
      </c>
      <c r="G30" s="40">
        <f>F30-F29</f>
        <v>14.0129923820496</v>
      </c>
      <c r="I30" s="42">
        <f t="shared" si="5"/>
        <v>-0.171560419930364</v>
      </c>
      <c r="J30" s="43">
        <f t="shared" si="4"/>
        <v>1.12627600702331</v>
      </c>
    </row>
    <row r="31" spans="1:6">
      <c r="A31" s="45" t="s">
        <v>47</v>
      </c>
      <c r="B31" s="46" t="s">
        <v>71</v>
      </c>
      <c r="C31" s="9"/>
      <c r="D31" s="9"/>
      <c r="E31" s="14">
        <v>15.0276403427124</v>
      </c>
      <c r="F31" s="24">
        <f t="shared" si="3"/>
        <v>15.0276403427124</v>
      </c>
    </row>
    <row r="32" spans="1:10">
      <c r="A32" s="45"/>
      <c r="B32" s="8" t="s">
        <v>50</v>
      </c>
      <c r="C32" s="9">
        <v>28.9024200439453</v>
      </c>
      <c r="D32" s="9">
        <v>28.8521366119385</v>
      </c>
      <c r="E32" s="9"/>
      <c r="F32" s="24">
        <f t="shared" si="3"/>
        <v>28.8772783279419</v>
      </c>
      <c r="G32" s="40">
        <f t="shared" ref="G32:G36" si="6">F32-F31</f>
        <v>13.8496379852295</v>
      </c>
      <c r="I32" s="42">
        <f t="shared" si="5"/>
        <v>-0.334914816750416</v>
      </c>
      <c r="J32" s="43">
        <f t="shared" ref="J32:J36" si="7">2^-I32</f>
        <v>1.2613029335946</v>
      </c>
    </row>
    <row r="33" spans="1:6">
      <c r="A33" s="45" t="s">
        <v>26</v>
      </c>
      <c r="B33" s="46" t="s">
        <v>71</v>
      </c>
      <c r="C33" s="9">
        <v>15.6360607147217</v>
      </c>
      <c r="D33" s="9"/>
      <c r="E33" s="14"/>
      <c r="F33" s="24">
        <f t="shared" si="3"/>
        <v>15.6360607147217</v>
      </c>
    </row>
    <row r="34" spans="1:10">
      <c r="A34" s="45"/>
      <c r="B34" s="8" t="s">
        <v>50</v>
      </c>
      <c r="C34" s="9">
        <v>29.670804977417</v>
      </c>
      <c r="D34" s="9"/>
      <c r="E34" s="9"/>
      <c r="F34" s="24">
        <f t="shared" si="3"/>
        <v>29.670804977417</v>
      </c>
      <c r="G34" s="40">
        <f t="shared" si="6"/>
        <v>14.0347442626953</v>
      </c>
      <c r="I34" s="42">
        <f t="shared" si="5"/>
        <v>-0.149808539284605</v>
      </c>
      <c r="J34" s="43">
        <f t="shared" si="7"/>
        <v>1.10942223036875</v>
      </c>
    </row>
    <row r="35" spans="1:6">
      <c r="A35" s="45" t="s">
        <v>60</v>
      </c>
      <c r="B35" s="46" t="s">
        <v>71</v>
      </c>
      <c r="C35" s="9">
        <v>13.2944164276123</v>
      </c>
      <c r="D35" s="9">
        <v>14.1914672851562</v>
      </c>
      <c r="E35" s="14"/>
      <c r="F35" s="24">
        <f t="shared" si="3"/>
        <v>13.7429418563843</v>
      </c>
    </row>
    <row r="36" spans="1:10">
      <c r="A36" s="45"/>
      <c r="B36" s="8" t="s">
        <v>50</v>
      </c>
      <c r="C36" s="9"/>
      <c r="D36" s="9"/>
      <c r="E36" s="9">
        <v>28.0079879760742</v>
      </c>
      <c r="F36" s="24">
        <f t="shared" si="3"/>
        <v>28.0079879760742</v>
      </c>
      <c r="G36" s="40">
        <f t="shared" si="6"/>
        <v>14.2650461196899</v>
      </c>
      <c r="I36" s="42">
        <f t="shared" si="5"/>
        <v>0.0804933177100242</v>
      </c>
      <c r="J36" s="43">
        <f t="shared" si="7"/>
        <v>0.945734205392263</v>
      </c>
    </row>
    <row r="38" spans="1:6">
      <c r="A38" s="45" t="s">
        <v>23</v>
      </c>
      <c r="B38" s="8" t="s">
        <v>71</v>
      </c>
      <c r="C38" s="14">
        <v>16.630838394165</v>
      </c>
      <c r="D38" s="14">
        <v>16.8618507385254</v>
      </c>
      <c r="E38" s="14"/>
      <c r="F38" s="24">
        <f t="shared" ref="F38:F45" si="8">AVERAGE(C38:E38)</f>
        <v>16.7463445663452</v>
      </c>
    </row>
    <row r="39" spans="1:10">
      <c r="A39" s="45"/>
      <c r="B39" s="8" t="s">
        <v>17</v>
      </c>
      <c r="C39" s="14"/>
      <c r="D39" s="15">
        <v>31.9164505004883</v>
      </c>
      <c r="E39" s="15"/>
      <c r="F39" s="24">
        <f t="shared" si="8"/>
        <v>31.9164505004883</v>
      </c>
      <c r="G39" s="40">
        <f t="shared" ref="G39:G43" si="9">F39-F38</f>
        <v>15.1701059341431</v>
      </c>
      <c r="I39" s="42">
        <f t="shared" ref="I37:I45" si="10">G39-$H$26</f>
        <v>0.985553132163183</v>
      </c>
      <c r="J39" s="43">
        <f t="shared" ref="J39:J43" si="11">2^-I39</f>
        <v>0.50503205581956</v>
      </c>
    </row>
    <row r="40" spans="1:6">
      <c r="A40" s="45" t="s">
        <v>24</v>
      </c>
      <c r="B40" s="8" t="s">
        <v>71</v>
      </c>
      <c r="C40" s="14">
        <v>15.391224861145</v>
      </c>
      <c r="D40" s="14"/>
      <c r="E40" s="14">
        <v>15.0228462219238</v>
      </c>
      <c r="F40" s="24">
        <f t="shared" si="8"/>
        <v>15.2070355415344</v>
      </c>
    </row>
    <row r="41" spans="1:10">
      <c r="A41" s="45"/>
      <c r="B41" s="8" t="s">
        <v>17</v>
      </c>
      <c r="C41" s="14"/>
      <c r="D41" s="14"/>
      <c r="E41" s="14">
        <v>30.5960216522217</v>
      </c>
      <c r="F41" s="24">
        <f t="shared" si="8"/>
        <v>30.5960216522217</v>
      </c>
      <c r="G41" s="40">
        <f t="shared" si="9"/>
        <v>15.3889861106873</v>
      </c>
      <c r="I41" s="42">
        <f t="shared" si="10"/>
        <v>1.20443330870738</v>
      </c>
      <c r="J41" s="43">
        <f t="shared" si="11"/>
        <v>0.433939761846808</v>
      </c>
    </row>
    <row r="42" spans="1:6">
      <c r="A42" s="45" t="s">
        <v>39</v>
      </c>
      <c r="B42" s="8" t="s">
        <v>71</v>
      </c>
      <c r="C42" s="15">
        <v>15.1144790649414</v>
      </c>
      <c r="D42" s="15"/>
      <c r="E42" s="47"/>
      <c r="F42" s="24">
        <f t="shared" si="8"/>
        <v>15.1144790649414</v>
      </c>
    </row>
    <row r="43" spans="1:10">
      <c r="A43" s="45"/>
      <c r="B43" s="8" t="s">
        <v>17</v>
      </c>
      <c r="C43" s="15">
        <v>29.4042587280273</v>
      </c>
      <c r="D43" s="15"/>
      <c r="E43" s="15"/>
      <c r="F43" s="24">
        <f t="shared" si="8"/>
        <v>29.4042587280273</v>
      </c>
      <c r="G43" s="40">
        <f t="shared" si="9"/>
        <v>14.2897796630859</v>
      </c>
      <c r="I43" s="42">
        <f t="shared" si="10"/>
        <v>0.105226861105983</v>
      </c>
      <c r="J43" s="43">
        <f t="shared" si="11"/>
        <v>0.929658744014131</v>
      </c>
    </row>
    <row r="44" spans="1:6">
      <c r="A44" s="45" t="s">
        <v>32</v>
      </c>
      <c r="B44" s="8" t="s">
        <v>71</v>
      </c>
      <c r="C44" s="14">
        <v>14.8155517578125</v>
      </c>
      <c r="D44" s="14">
        <v>15.3186502456665</v>
      </c>
      <c r="E44" s="14">
        <v>15.1763772964478</v>
      </c>
      <c r="F44" s="24">
        <f t="shared" si="8"/>
        <v>15.1035264333089</v>
      </c>
    </row>
    <row r="45" spans="1:10">
      <c r="A45" s="45"/>
      <c r="B45" s="8" t="s">
        <v>17</v>
      </c>
      <c r="C45" s="14">
        <v>29.6487216949463</v>
      </c>
      <c r="D45" s="14">
        <v>29.4670906066895</v>
      </c>
      <c r="E45" s="14">
        <v>29.679349899292</v>
      </c>
      <c r="F45" s="24">
        <f t="shared" si="8"/>
        <v>29.5983874003093</v>
      </c>
      <c r="G45" s="40">
        <f>F45-F44</f>
        <v>14.4948609670003</v>
      </c>
      <c r="I45" s="42">
        <f t="shared" si="10"/>
        <v>0.310308165020382</v>
      </c>
      <c r="J45" s="43">
        <f>2^-I45</f>
        <v>0.806469475946491</v>
      </c>
    </row>
    <row r="47" ht="17.6" spans="1:1">
      <c r="A47" s="44" t="s">
        <v>28</v>
      </c>
    </row>
    <row r="48" spans="1:6">
      <c r="A48" s="45" t="s">
        <v>14</v>
      </c>
      <c r="B48" s="46" t="s">
        <v>71</v>
      </c>
      <c r="C48" s="9">
        <v>15.1886882781982</v>
      </c>
      <c r="D48" s="9"/>
      <c r="E48" s="9"/>
      <c r="F48" s="24">
        <f>AVERAGE(C48:E48)</f>
        <v>15.1886882781982</v>
      </c>
    </row>
    <row r="49" spans="1:10">
      <c r="A49" s="45"/>
      <c r="B49" s="8" t="s">
        <v>51</v>
      </c>
      <c r="C49" s="9">
        <v>29.9131984710693</v>
      </c>
      <c r="D49" s="9">
        <v>29.8326358795166</v>
      </c>
      <c r="E49" s="9"/>
      <c r="F49" s="24">
        <f t="shared" ref="F49:F68" si="12">AVERAGE(C49:E49)</f>
        <v>29.872917175293</v>
      </c>
      <c r="G49" s="40">
        <f>F49-F48</f>
        <v>14.6842288970948</v>
      </c>
      <c r="H49" s="41">
        <f>AVERAGE(G49:G59)</f>
        <v>14.4973391691844</v>
      </c>
      <c r="I49" s="42">
        <f>G49-$H$49</f>
        <v>0.186889727910394</v>
      </c>
      <c r="J49" s="43">
        <f>2^-I49</f>
        <v>0.878497613451061</v>
      </c>
    </row>
    <row r="50" spans="1:6">
      <c r="A50" s="45" t="s">
        <v>21</v>
      </c>
      <c r="B50" s="46" t="s">
        <v>71</v>
      </c>
      <c r="C50" s="48">
        <v>14.4935503005981</v>
      </c>
      <c r="D50" s="14">
        <v>14.319953918457</v>
      </c>
      <c r="E50" s="48"/>
      <c r="F50" s="24">
        <f t="shared" si="12"/>
        <v>14.4067521095275</v>
      </c>
    </row>
    <row r="51" spans="1:10">
      <c r="A51" s="45"/>
      <c r="B51" s="8" t="s">
        <v>51</v>
      </c>
      <c r="C51" s="48"/>
      <c r="D51" s="48">
        <v>29.0807247161865</v>
      </c>
      <c r="E51" s="48"/>
      <c r="F51" s="24">
        <f t="shared" si="12"/>
        <v>29.0807247161865</v>
      </c>
      <c r="G51" s="40">
        <f>F51-F50</f>
        <v>14.6739726066589</v>
      </c>
      <c r="I51" s="42">
        <f t="shared" ref="I50:I68" si="13">G51-$H$49</f>
        <v>0.176633437474592</v>
      </c>
      <c r="J51" s="43">
        <f>2^-I51</f>
        <v>0.884765209495004</v>
      </c>
    </row>
    <row r="52" spans="1:6">
      <c r="A52" s="45" t="s">
        <v>38</v>
      </c>
      <c r="B52" s="46" t="s">
        <v>71</v>
      </c>
      <c r="C52" s="48"/>
      <c r="D52" s="48">
        <v>15.288595199585</v>
      </c>
      <c r="E52" s="48"/>
      <c r="F52" s="24">
        <f t="shared" si="12"/>
        <v>15.288595199585</v>
      </c>
    </row>
    <row r="53" spans="1:10">
      <c r="A53" s="45"/>
      <c r="B53" s="8" t="s">
        <v>51</v>
      </c>
      <c r="C53" s="48"/>
      <c r="D53" s="48"/>
      <c r="E53" s="48">
        <v>29.707649230957</v>
      </c>
      <c r="F53" s="24">
        <f t="shared" si="12"/>
        <v>29.707649230957</v>
      </c>
      <c r="G53" s="40">
        <f>F53-F52</f>
        <v>14.419054031372</v>
      </c>
      <c r="I53" s="42">
        <f t="shared" si="13"/>
        <v>-0.0782851378123581</v>
      </c>
      <c r="J53" s="43">
        <f>2^-I53</f>
        <v>1.05576236050035</v>
      </c>
    </row>
    <row r="54" s="23" customFormat="1" spans="1:10">
      <c r="A54" s="49" t="s">
        <v>47</v>
      </c>
      <c r="B54" s="50" t="s">
        <v>71</v>
      </c>
      <c r="C54" s="15">
        <v>15.0917625427246</v>
      </c>
      <c r="D54" s="15"/>
      <c r="E54" s="15"/>
      <c r="F54" s="51">
        <f t="shared" si="12"/>
        <v>15.0917625427246</v>
      </c>
      <c r="G54" s="52"/>
      <c r="H54" s="53"/>
      <c r="I54" s="56"/>
      <c r="J54" s="57"/>
    </row>
    <row r="55" s="23" customFormat="1" spans="1:10">
      <c r="A55" s="49"/>
      <c r="B55" s="47" t="s">
        <v>51</v>
      </c>
      <c r="C55" s="15"/>
      <c r="D55" s="15">
        <v>29.5606994628906</v>
      </c>
      <c r="E55" s="15"/>
      <c r="F55" s="51">
        <f t="shared" si="12"/>
        <v>29.5606994628906</v>
      </c>
      <c r="G55" s="52">
        <f>F55-F54</f>
        <v>14.468936920166</v>
      </c>
      <c r="H55" s="53"/>
      <c r="I55" s="56">
        <f t="shared" si="13"/>
        <v>-0.0284022490183578</v>
      </c>
      <c r="J55" s="57">
        <f>2^-I55</f>
        <v>1.01988200458859</v>
      </c>
    </row>
    <row r="56" spans="1:6">
      <c r="A56" s="45" t="s">
        <v>26</v>
      </c>
      <c r="B56" s="46" t="s">
        <v>71</v>
      </c>
      <c r="C56" s="48">
        <v>15.1011571884155</v>
      </c>
      <c r="D56" s="48"/>
      <c r="E56" s="48"/>
      <c r="F56" s="24">
        <f t="shared" si="12"/>
        <v>15.1011571884155</v>
      </c>
    </row>
    <row r="57" spans="1:10">
      <c r="A57" s="45"/>
      <c r="B57" s="8" t="s">
        <v>51</v>
      </c>
      <c r="C57" s="48">
        <v>29.5125274658203</v>
      </c>
      <c r="D57" s="48"/>
      <c r="E57" s="48"/>
      <c r="F57" s="24">
        <f t="shared" si="12"/>
        <v>29.5125274658203</v>
      </c>
      <c r="G57" s="40">
        <f>F57-F56</f>
        <v>14.4113702774048</v>
      </c>
      <c r="I57" s="42">
        <f t="shared" si="13"/>
        <v>-0.0859688917795598</v>
      </c>
      <c r="J57" s="43">
        <f>2^-I57</f>
        <v>1.06140032217869</v>
      </c>
    </row>
    <row r="58" spans="1:6">
      <c r="A58" s="45" t="s">
        <v>60</v>
      </c>
      <c r="B58" s="46" t="s">
        <v>71</v>
      </c>
      <c r="C58" s="14">
        <v>14.2998456954956</v>
      </c>
      <c r="D58" s="14">
        <v>14.376880645752</v>
      </c>
      <c r="E58" s="14">
        <v>14.5020694732666</v>
      </c>
      <c r="F58" s="24">
        <f t="shared" si="12"/>
        <v>14.3929319381714</v>
      </c>
    </row>
    <row r="59" spans="1:10">
      <c r="A59" s="45"/>
      <c r="B59" s="8" t="s">
        <v>51</v>
      </c>
      <c r="C59" s="14">
        <v>29.0857620239258</v>
      </c>
      <c r="D59" s="14">
        <v>28.3530464172363</v>
      </c>
      <c r="E59" s="14"/>
      <c r="F59" s="24">
        <f t="shared" si="12"/>
        <v>28.719404220581</v>
      </c>
      <c r="G59" s="40">
        <f>F59-F58</f>
        <v>14.3264722824096</v>
      </c>
      <c r="I59" s="42">
        <f t="shared" si="13"/>
        <v>-0.170866886774711</v>
      </c>
      <c r="J59" s="43">
        <f>2^-I59</f>
        <v>1.12573471311609</v>
      </c>
    </row>
    <row r="61" spans="1:6">
      <c r="A61" s="45" t="s">
        <v>23</v>
      </c>
      <c r="B61" s="8" t="s">
        <v>71</v>
      </c>
      <c r="C61" s="9">
        <v>13.252142906189</v>
      </c>
      <c r="D61" s="9"/>
      <c r="E61" s="9">
        <v>13.3713846206665</v>
      </c>
      <c r="F61" s="24">
        <f t="shared" si="12"/>
        <v>13.3117637634278</v>
      </c>
    </row>
    <row r="62" spans="1:10">
      <c r="A62" s="45"/>
      <c r="B62" s="8" t="s">
        <v>28</v>
      </c>
      <c r="C62" s="9"/>
      <c r="D62" s="9">
        <v>23.3523082733154</v>
      </c>
      <c r="E62" s="9">
        <v>23.3800220489502</v>
      </c>
      <c r="F62" s="24">
        <f t="shared" si="12"/>
        <v>23.3661651611328</v>
      </c>
      <c r="G62" s="40">
        <f>F62-F61</f>
        <v>10.054401397705</v>
      </c>
      <c r="I62" s="42">
        <f t="shared" si="13"/>
        <v>-4.44293777147931</v>
      </c>
      <c r="J62" s="43">
        <f>2^-I62</f>
        <v>21.7499136998573</v>
      </c>
    </row>
    <row r="63" spans="1:6">
      <c r="A63" s="45" t="s">
        <v>24</v>
      </c>
      <c r="B63" s="8" t="s">
        <v>71</v>
      </c>
      <c r="C63" s="14">
        <v>14.9953174591064</v>
      </c>
      <c r="D63" s="14"/>
      <c r="E63" s="14">
        <v>15.3118648529053</v>
      </c>
      <c r="F63" s="24">
        <f t="shared" si="12"/>
        <v>15.1535911560058</v>
      </c>
    </row>
    <row r="64" spans="1:10">
      <c r="A64" s="45"/>
      <c r="B64" s="8" t="s">
        <v>28</v>
      </c>
      <c r="C64" s="14">
        <v>25.4796695709229</v>
      </c>
      <c r="D64" s="14">
        <v>25.7033500671387</v>
      </c>
      <c r="E64" s="14">
        <v>25.6207103729248</v>
      </c>
      <c r="F64" s="24">
        <f t="shared" si="12"/>
        <v>25.6012433369955</v>
      </c>
      <c r="G64" s="40">
        <f>F64-F63</f>
        <v>10.4476521809896</v>
      </c>
      <c r="I64" s="42">
        <f t="shared" si="13"/>
        <v>-4.04968698819474</v>
      </c>
      <c r="J64" s="43">
        <f>2^-I64</f>
        <v>16.5606453402137</v>
      </c>
    </row>
    <row r="65" spans="1:6">
      <c r="A65" s="45" t="s">
        <v>39</v>
      </c>
      <c r="B65" s="8" t="s">
        <v>71</v>
      </c>
      <c r="C65" s="9">
        <v>14.5391426086426</v>
      </c>
      <c r="D65" s="9">
        <v>14.7010316848755</v>
      </c>
      <c r="E65" s="8"/>
      <c r="F65" s="24">
        <f t="shared" si="12"/>
        <v>14.6200871467591</v>
      </c>
    </row>
    <row r="66" spans="1:10">
      <c r="A66" s="45"/>
      <c r="B66" s="8" t="s">
        <v>28</v>
      </c>
      <c r="C66" s="9">
        <v>24.9249324798584</v>
      </c>
      <c r="D66" s="9">
        <v>24.8237934112549</v>
      </c>
      <c r="E66" s="9">
        <v>24.7197093963623</v>
      </c>
      <c r="F66" s="24">
        <f t="shared" si="12"/>
        <v>24.8228117624919</v>
      </c>
      <c r="G66" s="40">
        <f>F66-F65</f>
        <v>10.2027246157328</v>
      </c>
      <c r="I66" s="42">
        <f t="shared" si="13"/>
        <v>-4.29461455345154</v>
      </c>
      <c r="J66" s="43">
        <f>2^-I66</f>
        <v>19.6249157235263</v>
      </c>
    </row>
    <row r="67" spans="1:6">
      <c r="A67" s="45" t="s">
        <v>32</v>
      </c>
      <c r="B67" s="8" t="s">
        <v>71</v>
      </c>
      <c r="C67" s="9">
        <v>14.6733436584473</v>
      </c>
      <c r="D67" s="9">
        <v>14.5820875167847</v>
      </c>
      <c r="E67" s="9">
        <v>14.2091426849365</v>
      </c>
      <c r="F67" s="24">
        <f t="shared" si="12"/>
        <v>14.4881912867228</v>
      </c>
    </row>
    <row r="68" spans="1:10">
      <c r="A68" s="45"/>
      <c r="B68" s="8" t="s">
        <v>28</v>
      </c>
      <c r="C68" s="9">
        <v>24.809362411499</v>
      </c>
      <c r="D68" s="9">
        <v>24.6310367584229</v>
      </c>
      <c r="E68" s="9">
        <v>24.8253517150879</v>
      </c>
      <c r="F68" s="24">
        <f t="shared" si="12"/>
        <v>24.7552502950033</v>
      </c>
      <c r="G68" s="40">
        <f>F68-F67</f>
        <v>10.2670590082804</v>
      </c>
      <c r="I68" s="42">
        <f t="shared" si="13"/>
        <v>-4.23028016090392</v>
      </c>
      <c r="J68" s="43">
        <f>2^-I68</f>
        <v>18.7690036380916</v>
      </c>
    </row>
    <row r="70" ht="17.6" spans="1:1">
      <c r="A70" s="44" t="s">
        <v>19</v>
      </c>
    </row>
    <row r="71" spans="1:6">
      <c r="A71" s="45" t="s">
        <v>14</v>
      </c>
      <c r="B71" s="46" t="s">
        <v>71</v>
      </c>
      <c r="C71" s="14"/>
      <c r="D71" s="14">
        <v>16.6737422943115</v>
      </c>
      <c r="E71" s="14"/>
      <c r="F71" s="24">
        <f>AVERAGE(C71:E71)</f>
        <v>16.6737422943115</v>
      </c>
    </row>
    <row r="72" spans="1:10">
      <c r="A72" s="45"/>
      <c r="B72" s="8" t="s">
        <v>76</v>
      </c>
      <c r="C72" s="14"/>
      <c r="D72" s="14">
        <v>29.9407939910889</v>
      </c>
      <c r="E72" s="14"/>
      <c r="F72" s="24">
        <f t="shared" ref="F72:F82" si="14">AVERAGE(C72:E72)</f>
        <v>29.9407939910889</v>
      </c>
      <c r="G72" s="40">
        <f>F72-F71</f>
        <v>13.2670516967774</v>
      </c>
      <c r="H72" s="41">
        <f>AVERAGE(G72:G82)</f>
        <v>14.1983050240411</v>
      </c>
      <c r="I72" s="42">
        <f>G72-$H$72</f>
        <v>-0.931253327263676</v>
      </c>
      <c r="J72" s="43">
        <f>2^-I72</f>
        <v>1.90693190522376</v>
      </c>
    </row>
    <row r="73" spans="1:6">
      <c r="A73" s="45" t="s">
        <v>21</v>
      </c>
      <c r="B73" s="46" t="s">
        <v>71</v>
      </c>
      <c r="C73" s="14">
        <v>15.4992704391479</v>
      </c>
      <c r="D73" s="14">
        <v>15.4173803329468</v>
      </c>
      <c r="E73" s="14">
        <v>14.8441038131714</v>
      </c>
      <c r="F73" s="24">
        <f t="shared" si="14"/>
        <v>15.2535848617554</v>
      </c>
    </row>
    <row r="74" spans="1:10">
      <c r="A74" s="45"/>
      <c r="B74" s="8" t="s">
        <v>76</v>
      </c>
      <c r="C74" s="14">
        <v>28.8993053436279</v>
      </c>
      <c r="D74" s="14">
        <v>29.5709705352783</v>
      </c>
      <c r="E74" s="14">
        <v>29.3431529998779</v>
      </c>
      <c r="F74" s="24">
        <f t="shared" si="14"/>
        <v>29.2711429595947</v>
      </c>
      <c r="G74" s="40">
        <f t="shared" ref="G73:G82" si="15">F74-F73</f>
        <v>14.0175580978393</v>
      </c>
      <c r="I74" s="42">
        <f>G74-$H$72</f>
        <v>-0.180746926201744</v>
      </c>
      <c r="J74" s="43">
        <f>2^-I74</f>
        <v>1.13347056489041</v>
      </c>
    </row>
    <row r="75" spans="1:10">
      <c r="A75" s="49" t="s">
        <v>38</v>
      </c>
      <c r="B75" s="50" t="s">
        <v>71</v>
      </c>
      <c r="C75" s="15">
        <v>15.8734941482544</v>
      </c>
      <c r="D75" s="15"/>
      <c r="E75" s="15"/>
      <c r="F75" s="51">
        <f t="shared" si="14"/>
        <v>15.8734941482544</v>
      </c>
      <c r="G75" s="52"/>
      <c r="H75" s="53"/>
      <c r="I75" s="56"/>
      <c r="J75" s="57"/>
    </row>
    <row r="76" spans="1:10">
      <c r="A76" s="49"/>
      <c r="B76" s="47" t="s">
        <v>76</v>
      </c>
      <c r="C76" s="15">
        <v>28.5911903381348</v>
      </c>
      <c r="D76" s="15"/>
      <c r="E76" s="58"/>
      <c r="F76" s="51">
        <f t="shared" si="14"/>
        <v>28.5911903381348</v>
      </c>
      <c r="G76" s="52">
        <f t="shared" si="15"/>
        <v>12.7176961898804</v>
      </c>
      <c r="H76" s="53"/>
      <c r="I76" s="56">
        <f>G76-$H$72</f>
        <v>-1.48060883416067</v>
      </c>
      <c r="J76" s="57">
        <f>2^-I76</f>
        <v>2.79066477737195</v>
      </c>
    </row>
    <row r="77" spans="1:6">
      <c r="A77" s="45" t="s">
        <v>47</v>
      </c>
      <c r="B77" s="46" t="s">
        <v>71</v>
      </c>
      <c r="C77" s="14"/>
      <c r="D77" s="14">
        <v>14.6183948516846</v>
      </c>
      <c r="E77" s="14"/>
      <c r="F77" s="24">
        <f t="shared" si="14"/>
        <v>14.6183948516846</v>
      </c>
    </row>
    <row r="78" spans="1:10">
      <c r="A78" s="45"/>
      <c r="B78" s="8" t="s">
        <v>76</v>
      </c>
      <c r="C78" s="14"/>
      <c r="D78" s="14"/>
      <c r="E78" s="14">
        <v>29.5334930419922</v>
      </c>
      <c r="F78" s="24">
        <f t="shared" si="14"/>
        <v>29.5334930419922</v>
      </c>
      <c r="G78" s="40">
        <f t="shared" si="15"/>
        <v>14.9150981903076</v>
      </c>
      <c r="I78" s="42">
        <f>G78-$H$72</f>
        <v>0.716793166266525</v>
      </c>
      <c r="J78" s="43">
        <f>2^-I78</f>
        <v>0.60844840401161</v>
      </c>
    </row>
    <row r="79" spans="1:6">
      <c r="A79" s="45" t="s">
        <v>26</v>
      </c>
      <c r="B79" s="46" t="s">
        <v>71</v>
      </c>
      <c r="C79" s="14">
        <v>15.558952331543</v>
      </c>
      <c r="D79" s="14">
        <v>15.9484357833862</v>
      </c>
      <c r="E79" s="14">
        <v>15.6559190750122</v>
      </c>
      <c r="F79" s="24">
        <f t="shared" si="14"/>
        <v>15.7211023966471</v>
      </c>
    </row>
    <row r="80" spans="1:10">
      <c r="A80" s="45"/>
      <c r="B80" s="8" t="s">
        <v>76</v>
      </c>
      <c r="C80" s="14">
        <v>29.9079895019531</v>
      </c>
      <c r="D80" s="14"/>
      <c r="E80" s="14">
        <v>30.3048057556152</v>
      </c>
      <c r="F80" s="24">
        <f t="shared" si="14"/>
        <v>30.1063976287842</v>
      </c>
      <c r="G80" s="40">
        <f t="shared" si="15"/>
        <v>14.385295232137</v>
      </c>
      <c r="I80" s="42">
        <f>G80-$H$72</f>
        <v>0.186990208095942</v>
      </c>
      <c r="J80" s="43">
        <f>2^-I80</f>
        <v>0.878436430368828</v>
      </c>
    </row>
    <row r="81" spans="1:6">
      <c r="A81" s="45" t="s">
        <v>60</v>
      </c>
      <c r="B81" s="46" t="s">
        <v>71</v>
      </c>
      <c r="C81" s="59"/>
      <c r="D81" s="59"/>
      <c r="E81" s="15">
        <v>14.5020694732666</v>
      </c>
      <c r="F81" s="24">
        <f t="shared" si="14"/>
        <v>14.5020694732666</v>
      </c>
    </row>
    <row r="82" spans="1:10">
      <c r="A82" s="45"/>
      <c r="B82" s="8" t="s">
        <v>76</v>
      </c>
      <c r="C82" s="15">
        <v>30.3892002105713</v>
      </c>
      <c r="D82" s="58"/>
      <c r="E82" s="58"/>
      <c r="F82" s="24">
        <f t="shared" si="14"/>
        <v>30.3892002105713</v>
      </c>
      <c r="G82" s="40">
        <f t="shared" si="15"/>
        <v>15.8871307373047</v>
      </c>
      <c r="I82" s="42">
        <f>G82-$H$72</f>
        <v>1.68882571326362</v>
      </c>
      <c r="J82" s="43">
        <f>2^-I82</f>
        <v>0.310179293796941</v>
      </c>
    </row>
    <row r="84" s="23" customFormat="1" spans="1:10">
      <c r="A84" s="49" t="s">
        <v>23</v>
      </c>
      <c r="B84" s="47" t="s">
        <v>71</v>
      </c>
      <c r="C84" s="9">
        <v>13.4136190414429</v>
      </c>
      <c r="D84" s="9">
        <v>13.4128913879395</v>
      </c>
      <c r="E84" s="9">
        <v>13.4336404800415</v>
      </c>
      <c r="F84" s="51">
        <f t="shared" ref="F83:F91" si="16">AVERAGE(C84:E84)</f>
        <v>13.4200503031413</v>
      </c>
      <c r="G84" s="52"/>
      <c r="H84" s="53"/>
      <c r="I84" s="56"/>
      <c r="J84" s="57"/>
    </row>
    <row r="85" s="23" customFormat="1" spans="1:10">
      <c r="A85" s="49"/>
      <c r="B85" s="9">
        <v>27.8460655212402</v>
      </c>
      <c r="C85" s="9">
        <v>27.9218864440918</v>
      </c>
      <c r="D85" s="9">
        <v>27.8677177429199</v>
      </c>
      <c r="E85" s="15">
        <v>25.7719745635986</v>
      </c>
      <c r="F85" s="51">
        <f t="shared" si="16"/>
        <v>27.1871929168701</v>
      </c>
      <c r="G85" s="52">
        <f>F85-F84</f>
        <v>13.7671426137288</v>
      </c>
      <c r="H85" s="53"/>
      <c r="I85" s="56">
        <f>G85-$H$72</f>
        <v>-0.431162410312275</v>
      </c>
      <c r="J85" s="57">
        <f>2^-I85</f>
        <v>1.34831950925135</v>
      </c>
    </row>
    <row r="86" spans="1:6">
      <c r="A86" s="45" t="s">
        <v>24</v>
      </c>
      <c r="B86" s="8" t="s">
        <v>71</v>
      </c>
      <c r="C86" s="14">
        <v>14.3242073059082</v>
      </c>
      <c r="D86" s="14">
        <v>15.0273132324219</v>
      </c>
      <c r="E86" s="14">
        <v>14.9994926452637</v>
      </c>
      <c r="F86" s="24">
        <f t="shared" si="16"/>
        <v>14.7836710611979</v>
      </c>
    </row>
    <row r="87" spans="1:10">
      <c r="A87" s="45"/>
      <c r="B87" s="8" t="s">
        <v>19</v>
      </c>
      <c r="C87" s="14">
        <v>27.0898952484131</v>
      </c>
      <c r="D87" s="14">
        <v>28.5713405609131</v>
      </c>
      <c r="E87" s="14">
        <v>28.4272384643555</v>
      </c>
      <c r="F87" s="24">
        <f t="shared" si="16"/>
        <v>28.0294914245606</v>
      </c>
      <c r="G87" s="40">
        <f>F87-F86</f>
        <v>13.2458203633626</v>
      </c>
      <c r="I87" s="42">
        <f>G87-$H$72</f>
        <v>-0.952484660678476</v>
      </c>
      <c r="J87" s="43">
        <f>2^-I87</f>
        <v>1.93520266431205</v>
      </c>
    </row>
    <row r="88" spans="1:6">
      <c r="A88" s="45" t="s">
        <v>39</v>
      </c>
      <c r="B88" s="8" t="s">
        <v>71</v>
      </c>
      <c r="C88" s="9"/>
      <c r="D88" s="9">
        <v>15.7728862762451</v>
      </c>
      <c r="E88" s="9">
        <v>14.7647542953491</v>
      </c>
      <c r="F88" s="24">
        <f t="shared" si="16"/>
        <v>15.2688202857971</v>
      </c>
    </row>
    <row r="89" spans="1:10">
      <c r="A89" s="45"/>
      <c r="B89" s="8" t="s">
        <v>19</v>
      </c>
      <c r="C89" s="9">
        <v>30.4150638580322</v>
      </c>
      <c r="D89" s="9">
        <v>29.6585998535156</v>
      </c>
      <c r="E89" s="9">
        <v>30.0961093902588</v>
      </c>
      <c r="F89" s="24">
        <f t="shared" si="16"/>
        <v>30.0565910339355</v>
      </c>
      <c r="G89" s="40">
        <f>F89-F88</f>
        <v>14.7877707481384</v>
      </c>
      <c r="I89" s="42">
        <f>G89-$H$72</f>
        <v>0.589465724097323</v>
      </c>
      <c r="J89" s="43">
        <f>2^-I89</f>
        <v>0.664588979937979</v>
      </c>
    </row>
    <row r="90" spans="1:6">
      <c r="A90" s="45" t="s">
        <v>32</v>
      </c>
      <c r="B90" s="8" t="s">
        <v>71</v>
      </c>
      <c r="C90" s="14">
        <v>14.4034004211426</v>
      </c>
      <c r="D90" s="14">
        <v>14.4597148895264</v>
      </c>
      <c r="E90" s="14"/>
      <c r="F90" s="24">
        <f t="shared" si="16"/>
        <v>14.4315576553345</v>
      </c>
    </row>
    <row r="91" spans="1:10">
      <c r="A91" s="45"/>
      <c r="B91" s="8" t="s">
        <v>19</v>
      </c>
      <c r="C91" s="14"/>
      <c r="D91" s="14">
        <v>29.9852638244629</v>
      </c>
      <c r="E91" s="14"/>
      <c r="F91" s="24">
        <f t="shared" si="16"/>
        <v>29.9852638244629</v>
      </c>
      <c r="G91" s="40">
        <f>F91-F90</f>
        <v>15.5537061691284</v>
      </c>
      <c r="I91" s="42">
        <f>G91-$H$72</f>
        <v>1.35540114508732</v>
      </c>
      <c r="J91" s="43">
        <f>2^-I91</f>
        <v>0.390826136236915</v>
      </c>
    </row>
    <row r="93" ht="17.6" spans="1:1">
      <c r="A93" s="44" t="s">
        <v>20</v>
      </c>
    </row>
    <row r="94" spans="1:6">
      <c r="A94" s="45" t="s">
        <v>14</v>
      </c>
      <c r="B94" s="46" t="s">
        <v>71</v>
      </c>
      <c r="C94" s="14">
        <v>15.5889291763306</v>
      </c>
      <c r="D94" s="14">
        <v>15.4546403884888</v>
      </c>
      <c r="E94" s="14">
        <v>15.1321334838867</v>
      </c>
      <c r="F94" s="24">
        <f>AVERAGE(C94:E94)</f>
        <v>15.3919010162354</v>
      </c>
    </row>
    <row r="95" spans="1:10">
      <c r="A95" s="45"/>
      <c r="B95" s="8" t="s">
        <v>52</v>
      </c>
      <c r="C95" s="14">
        <v>30.5585956573486</v>
      </c>
      <c r="D95" s="14">
        <v>29.946081161499</v>
      </c>
      <c r="E95" s="14"/>
      <c r="F95" s="24">
        <f t="shared" ref="F95:F105" si="17">AVERAGE(C95:E95)</f>
        <v>30.2523384094238</v>
      </c>
      <c r="G95" s="40">
        <f>F95-F94</f>
        <v>14.8604373931884</v>
      </c>
      <c r="H95" s="41">
        <f>AVERAGE(G95:G105)</f>
        <v>14.8075173695882</v>
      </c>
      <c r="I95" s="42">
        <f>G95-$H$95</f>
        <v>0.0529200236002261</v>
      </c>
      <c r="J95" s="43">
        <f>2^-I95</f>
        <v>0.963983245071691</v>
      </c>
    </row>
    <row r="96" spans="1:6">
      <c r="A96" s="45" t="s">
        <v>21</v>
      </c>
      <c r="B96" s="46" t="s">
        <v>71</v>
      </c>
      <c r="C96" s="14">
        <v>14.9911861419678</v>
      </c>
      <c r="D96" s="14">
        <v>14.5538644790649</v>
      </c>
      <c r="E96" s="14">
        <v>14.3605279922485</v>
      </c>
      <c r="F96" s="24">
        <f t="shared" si="17"/>
        <v>14.6351928710937</v>
      </c>
    </row>
    <row r="97" spans="1:10">
      <c r="A97" s="45"/>
      <c r="B97" s="8" t="s">
        <v>52</v>
      </c>
      <c r="C97" s="14">
        <v>29.8575210571289</v>
      </c>
      <c r="D97" s="14">
        <v>29.4279956817627</v>
      </c>
      <c r="E97" s="14"/>
      <c r="F97" s="24">
        <f t="shared" si="17"/>
        <v>29.6427583694458</v>
      </c>
      <c r="G97" s="40">
        <f>F97-F96</f>
        <v>15.0075654983521</v>
      </c>
      <c r="I97" s="42">
        <f>G97-$H$95</f>
        <v>0.200048128763859</v>
      </c>
      <c r="J97" s="43">
        <f>2^-I97</f>
        <v>0.870521521937809</v>
      </c>
    </row>
    <row r="98" spans="1:10">
      <c r="A98" s="49" t="s">
        <v>38</v>
      </c>
      <c r="B98" s="50" t="s">
        <v>71</v>
      </c>
      <c r="C98" s="15">
        <v>15.8734941482544</v>
      </c>
      <c r="D98" s="15"/>
      <c r="E98" s="15"/>
      <c r="F98" s="51"/>
      <c r="G98" s="52"/>
      <c r="H98" s="53"/>
      <c r="I98" s="56"/>
      <c r="J98" s="57"/>
    </row>
    <row r="99" spans="1:10">
      <c r="A99" s="49"/>
      <c r="B99" s="47" t="s">
        <v>52</v>
      </c>
      <c r="C99" s="58"/>
      <c r="D99" s="15">
        <v>29.2671852111816</v>
      </c>
      <c r="E99" s="58"/>
      <c r="F99" s="51"/>
      <c r="G99" s="52"/>
      <c r="H99" s="53"/>
      <c r="I99" s="56"/>
      <c r="J99" s="57"/>
    </row>
    <row r="100" spans="1:6">
      <c r="A100" s="45" t="s">
        <v>47</v>
      </c>
      <c r="B100" s="46" t="s">
        <v>71</v>
      </c>
      <c r="C100" s="14">
        <v>15.1775131225586</v>
      </c>
      <c r="D100" s="14">
        <v>15.1687440872192</v>
      </c>
      <c r="E100" s="14">
        <v>15.0748882293701</v>
      </c>
      <c r="F100" s="24">
        <f t="shared" si="17"/>
        <v>15.1403818130493</v>
      </c>
    </row>
    <row r="101" spans="1:10">
      <c r="A101" s="45"/>
      <c r="B101" s="8" t="s">
        <v>52</v>
      </c>
      <c r="C101" s="14">
        <v>29.4840984344482</v>
      </c>
      <c r="D101" s="14">
        <v>29.2474021911621</v>
      </c>
      <c r="E101" s="14"/>
      <c r="F101" s="24">
        <f t="shared" si="17"/>
        <v>29.3657503128051</v>
      </c>
      <c r="G101" s="40">
        <f>F101-F100</f>
        <v>14.2253684997558</v>
      </c>
      <c r="I101" s="42">
        <f>G101-$H$95</f>
        <v>-0.582148869832361</v>
      </c>
      <c r="J101" s="43">
        <f>2^-I101</f>
        <v>1.49707746030637</v>
      </c>
    </row>
    <row r="102" spans="1:6">
      <c r="A102" s="45" t="s">
        <v>26</v>
      </c>
      <c r="B102" s="46" t="s">
        <v>71</v>
      </c>
      <c r="C102" s="14">
        <v>15.558952331543</v>
      </c>
      <c r="D102" s="14">
        <v>15.9484357833862</v>
      </c>
      <c r="E102" s="14">
        <v>15.6559190750122</v>
      </c>
      <c r="F102" s="24">
        <f t="shared" si="17"/>
        <v>15.7211023966471</v>
      </c>
    </row>
    <row r="103" spans="1:10">
      <c r="A103" s="45"/>
      <c r="B103" s="8" t="s">
        <v>52</v>
      </c>
      <c r="C103" s="14">
        <v>30.6334571838379</v>
      </c>
      <c r="D103" s="14"/>
      <c r="E103" s="14">
        <v>30.1473846435547</v>
      </c>
      <c r="F103" s="24">
        <f t="shared" si="17"/>
        <v>30.3904209136963</v>
      </c>
      <c r="G103" s="40">
        <f>F103-F102</f>
        <v>14.6693185170492</v>
      </c>
      <c r="I103" s="42">
        <f>G103-$H$95</f>
        <v>-0.138198852539038</v>
      </c>
      <c r="J103" s="43">
        <f>2^-I103</f>
        <v>1.10053028948897</v>
      </c>
    </row>
    <row r="104" spans="1:6">
      <c r="A104" s="45" t="s">
        <v>60</v>
      </c>
      <c r="B104" s="46" t="s">
        <v>71</v>
      </c>
      <c r="C104" s="14">
        <v>14.2998456954956</v>
      </c>
      <c r="D104" s="14">
        <v>14.376880645752</v>
      </c>
      <c r="E104" s="14">
        <v>14.5020694732666</v>
      </c>
      <c r="F104" s="24">
        <f t="shared" si="17"/>
        <v>14.3929319381714</v>
      </c>
    </row>
    <row r="105" spans="1:10">
      <c r="A105" s="45"/>
      <c r="B105" s="8" t="s">
        <v>52</v>
      </c>
      <c r="C105" s="14">
        <v>29.8172988891602</v>
      </c>
      <c r="D105" s="14">
        <v>29.8342533111572</v>
      </c>
      <c r="E105" s="14">
        <v>29.3519344329834</v>
      </c>
      <c r="F105" s="24">
        <f t="shared" si="17"/>
        <v>29.6678288777669</v>
      </c>
      <c r="G105" s="40">
        <f>F105-F104</f>
        <v>15.2748969395955</v>
      </c>
      <c r="I105" s="42">
        <f>G105-$H$95</f>
        <v>0.467379570007324</v>
      </c>
      <c r="J105" s="43">
        <f>2^-I105</f>
        <v>0.723277125221678</v>
      </c>
    </row>
    <row r="107" s="23" customFormat="1" spans="1:10">
      <c r="A107" s="49" t="s">
        <v>23</v>
      </c>
      <c r="B107" s="47" t="s">
        <v>71</v>
      </c>
      <c r="C107" s="9">
        <v>13.4136190414429</v>
      </c>
      <c r="D107" s="9">
        <v>13.4128913879395</v>
      </c>
      <c r="E107" s="9">
        <v>13.4336404800415</v>
      </c>
      <c r="F107" s="51">
        <f t="shared" ref="F106:F114" si="18">AVERAGE(C107:E107)</f>
        <v>13.4200503031413</v>
      </c>
      <c r="G107" s="52"/>
      <c r="H107" s="53"/>
      <c r="I107" s="56"/>
      <c r="J107" s="57"/>
    </row>
    <row r="108" s="23" customFormat="1" spans="1:10">
      <c r="A108" s="49"/>
      <c r="B108" s="47" t="s">
        <v>20</v>
      </c>
      <c r="C108" s="9"/>
      <c r="D108" s="9">
        <v>26.1829509735107</v>
      </c>
      <c r="E108" s="9">
        <v>25.9161891937256</v>
      </c>
      <c r="F108" s="51">
        <f t="shared" si="18"/>
        <v>26.0495700836181</v>
      </c>
      <c r="G108" s="52">
        <f t="shared" ref="G106:G114" si="19">F108-F107</f>
        <v>12.6295197804768</v>
      </c>
      <c r="H108" s="53"/>
      <c r="I108" s="56">
        <f>G108-$H$95</f>
        <v>-2.17799758911141</v>
      </c>
      <c r="J108" s="57">
        <f>2^-I108</f>
        <v>4.52525028922867</v>
      </c>
    </row>
    <row r="109" spans="1:6">
      <c r="A109" s="45" t="s">
        <v>24</v>
      </c>
      <c r="B109" s="8" t="s">
        <v>71</v>
      </c>
      <c r="C109" s="14"/>
      <c r="D109" s="14"/>
      <c r="E109" s="14">
        <v>15.2828760147095</v>
      </c>
      <c r="F109" s="24">
        <f t="shared" si="18"/>
        <v>15.2828760147095</v>
      </c>
    </row>
    <row r="110" spans="1:10">
      <c r="A110" s="45"/>
      <c r="B110" s="8" t="s">
        <v>20</v>
      </c>
      <c r="C110" s="14"/>
      <c r="D110" s="14">
        <v>27.3472805023193</v>
      </c>
      <c r="E110" s="14"/>
      <c r="F110" s="24">
        <f t="shared" si="18"/>
        <v>27.3472805023193</v>
      </c>
      <c r="G110" s="40">
        <f t="shared" si="19"/>
        <v>12.0644044876098</v>
      </c>
      <c r="I110" s="42">
        <f>G110-$H$95</f>
        <v>-2.74311288197841</v>
      </c>
      <c r="J110" s="43">
        <f>2^-I110</f>
        <v>6.69513377384936</v>
      </c>
    </row>
    <row r="111" spans="1:6">
      <c r="A111" s="45" t="s">
        <v>39</v>
      </c>
      <c r="B111" s="8" t="s">
        <v>71</v>
      </c>
      <c r="C111" s="14">
        <v>16.1097354888916</v>
      </c>
      <c r="D111" s="14"/>
      <c r="F111" s="24">
        <f t="shared" si="18"/>
        <v>16.1097354888916</v>
      </c>
    </row>
    <row r="112" spans="1:10">
      <c r="A112" s="45"/>
      <c r="B112" s="8" t="s">
        <v>20</v>
      </c>
      <c r="C112" s="14">
        <v>30.1314830780029</v>
      </c>
      <c r="D112" s="14"/>
      <c r="F112" s="24">
        <f t="shared" si="18"/>
        <v>30.1314830780029</v>
      </c>
      <c r="G112" s="40">
        <f t="shared" si="19"/>
        <v>14.0217475891113</v>
      </c>
      <c r="I112" s="42">
        <f>G112-$H$95</f>
        <v>-0.785769780476908</v>
      </c>
      <c r="J112" s="43">
        <f>2^-I112</f>
        <v>1.7240119571284</v>
      </c>
    </row>
    <row r="113" spans="1:6">
      <c r="A113" s="45" t="s">
        <v>32</v>
      </c>
      <c r="B113" s="8" t="s">
        <v>71</v>
      </c>
      <c r="C113" s="14">
        <v>14.7185792922974</v>
      </c>
      <c r="D113" s="14">
        <v>15.0848512649536</v>
      </c>
      <c r="E113" s="14">
        <v>14.4881458282471</v>
      </c>
      <c r="F113" s="24">
        <f t="shared" si="18"/>
        <v>14.763858795166</v>
      </c>
    </row>
    <row r="114" spans="1:10">
      <c r="A114" s="45"/>
      <c r="B114" s="8" t="s">
        <v>20</v>
      </c>
      <c r="C114" s="14">
        <v>27.9875431060791</v>
      </c>
      <c r="D114" s="14">
        <v>27.5234966278076</v>
      </c>
      <c r="E114" s="14"/>
      <c r="F114" s="24">
        <f t="shared" si="18"/>
        <v>27.7555198669434</v>
      </c>
      <c r="G114" s="40">
        <f t="shared" si="19"/>
        <v>12.9916610717773</v>
      </c>
      <c r="I114" s="42">
        <f>G114-$H$95</f>
        <v>-1.81585629781091</v>
      </c>
      <c r="J114" s="43">
        <f>2^-I114</f>
        <v>3.52068535270043</v>
      </c>
    </row>
    <row r="116" ht="17.6" spans="1:1">
      <c r="A116" s="44" t="s">
        <v>74</v>
      </c>
    </row>
    <row r="117" spans="1:10">
      <c r="A117" s="49" t="s">
        <v>14</v>
      </c>
      <c r="B117" s="50" t="s">
        <v>71</v>
      </c>
      <c r="C117" s="9">
        <v>14.09605884552</v>
      </c>
      <c r="D117" s="9"/>
      <c r="E117" s="9"/>
      <c r="F117" s="51">
        <f>AVERAGE(C117:E117)</f>
        <v>14.09605884552</v>
      </c>
      <c r="G117" s="52"/>
      <c r="H117" s="53"/>
      <c r="I117" s="56"/>
      <c r="J117" s="57"/>
    </row>
    <row r="118" spans="1:10">
      <c r="A118" s="49"/>
      <c r="B118" s="47" t="s">
        <v>53</v>
      </c>
      <c r="C118" s="9"/>
      <c r="D118" s="15"/>
      <c r="E118" s="15">
        <v>30.2681980133057</v>
      </c>
      <c r="F118" s="51">
        <f t="shared" ref="F118:F128" si="20">AVERAGE(C118:E118)</f>
        <v>30.2681980133057</v>
      </c>
      <c r="G118" s="52">
        <f>F118-F117</f>
        <v>16.1721391677857</v>
      </c>
      <c r="H118" s="53">
        <f>AVERAGE(G118:G128)</f>
        <v>17.0569062232971</v>
      </c>
      <c r="I118" s="56">
        <f>G118-$H$118</f>
        <v>-0.884767055511443</v>
      </c>
      <c r="J118" s="57">
        <f>2^-I118</f>
        <v>1.84646645802207</v>
      </c>
    </row>
    <row r="119" spans="1:6">
      <c r="A119" s="45" t="s">
        <v>21</v>
      </c>
      <c r="B119" s="46" t="s">
        <v>71</v>
      </c>
      <c r="C119" s="9">
        <v>14.4935503005981</v>
      </c>
      <c r="D119" s="9">
        <v>13.8960762023926</v>
      </c>
      <c r="E119" s="9">
        <v>14.0307941436768</v>
      </c>
      <c r="F119" s="24">
        <f t="shared" si="20"/>
        <v>14.1401402155558</v>
      </c>
    </row>
    <row r="120" spans="1:10">
      <c r="A120" s="45"/>
      <c r="B120" s="8" t="s">
        <v>53</v>
      </c>
      <c r="C120" s="9">
        <v>31.7324104309082</v>
      </c>
      <c r="D120" s="9"/>
      <c r="E120" s="9">
        <v>31.8140869140625</v>
      </c>
      <c r="F120" s="24">
        <f t="shared" si="20"/>
        <v>31.7732486724854</v>
      </c>
      <c r="G120" s="40">
        <f>F120-F119</f>
        <v>17.6331084569295</v>
      </c>
      <c r="I120" s="42">
        <f t="shared" ref="I119:I137" si="21">G120-$H$118</f>
        <v>0.576202233632376</v>
      </c>
      <c r="J120" s="43">
        <f>2^-I120</f>
        <v>0.670727084889632</v>
      </c>
    </row>
    <row r="121" spans="1:6">
      <c r="A121" s="45" t="s">
        <v>38</v>
      </c>
      <c r="B121" s="46" t="s">
        <v>71</v>
      </c>
      <c r="C121" s="9">
        <v>14.1483001708984</v>
      </c>
      <c r="D121" s="9">
        <v>14.288595199585</v>
      </c>
      <c r="E121" s="9">
        <v>14.2440624237061</v>
      </c>
      <c r="F121" s="24">
        <f t="shared" si="20"/>
        <v>14.2269859313965</v>
      </c>
    </row>
    <row r="122" spans="1:10">
      <c r="A122" s="45"/>
      <c r="B122" s="8" t="s">
        <v>53</v>
      </c>
      <c r="C122" s="14">
        <v>31.1611309051514</v>
      </c>
      <c r="D122" s="14"/>
      <c r="E122" s="14">
        <v>30.9867706298828</v>
      </c>
      <c r="F122" s="24">
        <f t="shared" si="20"/>
        <v>31.0739507675171</v>
      </c>
      <c r="G122" s="40">
        <f>F122-F121</f>
        <v>16.8469648361206</v>
      </c>
      <c r="I122" s="42">
        <f t="shared" si="21"/>
        <v>-0.209941387176546</v>
      </c>
      <c r="J122" s="43">
        <f>2^-I122</f>
        <v>1.15664119172661</v>
      </c>
    </row>
    <row r="123" spans="1:6">
      <c r="A123" s="45" t="s">
        <v>47</v>
      </c>
      <c r="B123" s="46" t="s">
        <v>71</v>
      </c>
      <c r="C123" s="14">
        <v>16.0917625427246</v>
      </c>
      <c r="D123" s="14">
        <v>16.3211059570313</v>
      </c>
      <c r="E123" s="14">
        <v>16.1492347717285</v>
      </c>
      <c r="F123" s="24">
        <f t="shared" si="20"/>
        <v>16.1873677571615</v>
      </c>
    </row>
    <row r="124" spans="1:10">
      <c r="A124" s="45"/>
      <c r="B124" s="8" t="s">
        <v>53</v>
      </c>
      <c r="C124" s="9">
        <v>33.9109687805176</v>
      </c>
      <c r="D124" s="9">
        <v>33.6593322753906</v>
      </c>
      <c r="E124" s="14"/>
      <c r="F124" s="24">
        <f t="shared" si="20"/>
        <v>33.7851505279541</v>
      </c>
      <c r="G124" s="40">
        <f>F124-F123</f>
        <v>17.5977827707926</v>
      </c>
      <c r="I124" s="42">
        <f t="shared" si="21"/>
        <v>0.54087654749549</v>
      </c>
      <c r="J124" s="43">
        <f>2^-I124</f>
        <v>0.687353162598938</v>
      </c>
    </row>
    <row r="125" spans="1:6">
      <c r="A125" s="45" t="s">
        <v>26</v>
      </c>
      <c r="B125" s="46" t="s">
        <v>71</v>
      </c>
      <c r="C125" s="9">
        <v>14.1011571884155</v>
      </c>
      <c r="D125" s="9"/>
      <c r="E125" s="9"/>
      <c r="F125" s="24">
        <f t="shared" si="20"/>
        <v>14.1011571884155</v>
      </c>
    </row>
    <row r="126" spans="1:10">
      <c r="A126" s="45"/>
      <c r="B126" s="8" t="s">
        <v>53</v>
      </c>
      <c r="C126" s="58">
        <v>31.9696960449219</v>
      </c>
      <c r="D126" s="14"/>
      <c r="E126" s="14"/>
      <c r="F126" s="24">
        <f t="shared" si="20"/>
        <v>31.9696960449219</v>
      </c>
      <c r="G126" s="40">
        <f>F126-F125</f>
        <v>17.8685388565064</v>
      </c>
      <c r="I126" s="42">
        <f t="shared" si="21"/>
        <v>0.811632633209253</v>
      </c>
      <c r="J126" s="43">
        <f>2^-I126</f>
        <v>0.569736747482492</v>
      </c>
    </row>
    <row r="127" spans="1:6">
      <c r="A127" s="45" t="s">
        <v>60</v>
      </c>
      <c r="B127" s="46" t="s">
        <v>71</v>
      </c>
      <c r="C127" s="14">
        <v>14.2998456954956</v>
      </c>
      <c r="D127" s="14"/>
      <c r="E127" s="14"/>
      <c r="F127" s="24">
        <f t="shared" si="20"/>
        <v>14.2998456954956</v>
      </c>
    </row>
    <row r="128" spans="1:10">
      <c r="A128" s="45"/>
      <c r="B128" s="8" t="s">
        <v>53</v>
      </c>
      <c r="C128" s="15">
        <v>30.5227489471436</v>
      </c>
      <c r="D128" s="14"/>
      <c r="E128" s="14"/>
      <c r="F128" s="24">
        <f t="shared" si="20"/>
        <v>30.5227489471436</v>
      </c>
      <c r="G128" s="40">
        <f>F128-F127</f>
        <v>16.222903251648</v>
      </c>
      <c r="I128" s="42">
        <f t="shared" si="21"/>
        <v>-0.834002971649145</v>
      </c>
      <c r="J128" s="43">
        <f>2^-I128</f>
        <v>1.78262466362302</v>
      </c>
    </row>
    <row r="129" ht="16" customHeight="1"/>
    <row r="130" s="23" customFormat="1" spans="1:10">
      <c r="A130" s="60" t="s">
        <v>23</v>
      </c>
      <c r="B130" s="61" t="s">
        <v>71</v>
      </c>
      <c r="C130" s="9">
        <v>13.252142906189</v>
      </c>
      <c r="D130" s="9">
        <v>13.9307384490967</v>
      </c>
      <c r="E130" s="9">
        <v>13.3713846206665</v>
      </c>
      <c r="F130" s="24">
        <f t="shared" ref="F129:F137" si="22">AVERAGE(C130:E130)</f>
        <v>13.5180886586507</v>
      </c>
      <c r="G130" s="52"/>
      <c r="H130" s="53"/>
      <c r="I130" s="42"/>
      <c r="J130" s="43"/>
    </row>
    <row r="131" s="23" customFormat="1" spans="1:10">
      <c r="A131" s="60"/>
      <c r="B131" s="61" t="s">
        <v>74</v>
      </c>
      <c r="C131" s="9">
        <v>30.0435066223145</v>
      </c>
      <c r="D131" s="9">
        <v>29.8034229278564</v>
      </c>
      <c r="E131" s="15"/>
      <c r="F131" s="24">
        <f t="shared" si="22"/>
        <v>29.9234647750854</v>
      </c>
      <c r="G131" s="62">
        <f>F131-F130</f>
        <v>16.4053761164347</v>
      </c>
      <c r="H131" s="53"/>
      <c r="I131" s="42">
        <f t="shared" si="21"/>
        <v>-0.651530106862445</v>
      </c>
      <c r="J131" s="43">
        <f>2^-I131</f>
        <v>1.5708333215766</v>
      </c>
    </row>
    <row r="132" spans="1:7">
      <c r="A132" s="45" t="s">
        <v>24</v>
      </c>
      <c r="B132" s="8" t="s">
        <v>71</v>
      </c>
      <c r="C132" s="9">
        <v>13.4638805389404</v>
      </c>
      <c r="D132" s="9">
        <v>12.9733905792236</v>
      </c>
      <c r="E132" s="9">
        <v>13.3154945373535</v>
      </c>
      <c r="F132" s="24">
        <f t="shared" si="22"/>
        <v>13.2509218851725</v>
      </c>
      <c r="G132" s="62"/>
    </row>
    <row r="133" spans="1:10">
      <c r="A133" s="45"/>
      <c r="B133" s="8" t="s">
        <v>74</v>
      </c>
      <c r="C133" s="9">
        <v>29.0474147796631</v>
      </c>
      <c r="D133" s="9">
        <v>29.5771942138672</v>
      </c>
      <c r="E133" s="14"/>
      <c r="F133" s="24">
        <f t="shared" si="22"/>
        <v>29.3123044967652</v>
      </c>
      <c r="G133" s="62">
        <f>F133-F132</f>
        <v>16.0613826115926</v>
      </c>
      <c r="I133" s="42">
        <f t="shared" si="21"/>
        <v>-0.995523611704545</v>
      </c>
      <c r="J133" s="43">
        <f>2^-I133</f>
        <v>1.99380402554088</v>
      </c>
    </row>
    <row r="134" spans="1:7">
      <c r="A134" s="45" t="s">
        <v>39</v>
      </c>
      <c r="B134" s="8" t="s">
        <v>71</v>
      </c>
      <c r="C134" s="9"/>
      <c r="D134" s="9">
        <v>14.7010316848755</v>
      </c>
      <c r="F134" s="24">
        <f t="shared" si="22"/>
        <v>14.7010316848755</v>
      </c>
      <c r="G134" s="62"/>
    </row>
    <row r="135" spans="1:10">
      <c r="A135" s="45"/>
      <c r="B135" s="8" t="s">
        <v>74</v>
      </c>
      <c r="C135" s="9"/>
      <c r="D135" s="9">
        <v>31.9361896514893</v>
      </c>
      <c r="E135" s="9"/>
      <c r="F135" s="24">
        <f t="shared" si="22"/>
        <v>31.9361896514893</v>
      </c>
      <c r="G135" s="62">
        <f>F135-F134</f>
        <v>17.2351579666138</v>
      </c>
      <c r="I135" s="42">
        <f t="shared" si="21"/>
        <v>0.178251743316657</v>
      </c>
      <c r="J135" s="43">
        <f>2^-I135</f>
        <v>0.883773303435103</v>
      </c>
    </row>
    <row r="136" spans="1:7">
      <c r="A136" s="45" t="s">
        <v>32</v>
      </c>
      <c r="B136" s="8" t="s">
        <v>71</v>
      </c>
      <c r="C136" s="9">
        <v>14.6733436584473</v>
      </c>
      <c r="D136" s="9">
        <v>14.5820875167847</v>
      </c>
      <c r="E136" s="9">
        <v>14.2091426849365</v>
      </c>
      <c r="F136" s="24">
        <f t="shared" si="22"/>
        <v>14.4881912867228</v>
      </c>
      <c r="G136" s="62"/>
    </row>
    <row r="137" spans="1:10">
      <c r="A137" s="45"/>
      <c r="B137" s="8" t="s">
        <v>74</v>
      </c>
      <c r="C137" s="9">
        <v>30.5471878051758</v>
      </c>
      <c r="D137" s="9">
        <v>30.5195808410645</v>
      </c>
      <c r="E137" s="14"/>
      <c r="F137" s="24">
        <f t="shared" si="22"/>
        <v>30.5333843231201</v>
      </c>
      <c r="G137" s="62">
        <f>F137-F136</f>
        <v>16.0451930363973</v>
      </c>
      <c r="I137" s="42">
        <f t="shared" si="21"/>
        <v>-1.01171318689984</v>
      </c>
      <c r="J137" s="43">
        <f>2^-I137</f>
        <v>2.01630402125839</v>
      </c>
    </row>
    <row r="139" ht="17.6" spans="1:1">
      <c r="A139" s="44" t="s">
        <v>68</v>
      </c>
    </row>
    <row r="140" spans="1:6">
      <c r="A140" s="45" t="s">
        <v>14</v>
      </c>
      <c r="B140" s="46" t="s">
        <v>71</v>
      </c>
      <c r="C140" s="14">
        <v>14.9526176452637</v>
      </c>
      <c r="D140" s="14"/>
      <c r="E140" s="14"/>
      <c r="F140" s="24">
        <f>AVERAGE(C140:E140)</f>
        <v>14.9526176452637</v>
      </c>
    </row>
    <row r="141" spans="1:10">
      <c r="A141" s="45"/>
      <c r="B141" s="8" t="s">
        <v>54</v>
      </c>
      <c r="C141" s="14"/>
      <c r="D141" s="14"/>
      <c r="E141" s="14">
        <v>30.2168712615967</v>
      </c>
      <c r="F141" s="24">
        <f t="shared" ref="F141:F151" si="23">AVERAGE(C141:E141)</f>
        <v>30.2168712615967</v>
      </c>
      <c r="G141" s="40">
        <f>F141-F140</f>
        <v>15.264253616333</v>
      </c>
      <c r="H141" s="41">
        <f>AVERAGE(G141:G151)</f>
        <v>14.6787439452277</v>
      </c>
      <c r="I141" s="42">
        <f>G141-$H$141</f>
        <v>0.585509671105292</v>
      </c>
      <c r="J141" s="43">
        <f>2^-I141</f>
        <v>0.666413868203051</v>
      </c>
    </row>
    <row r="142" spans="1:6">
      <c r="A142" s="45" t="s">
        <v>21</v>
      </c>
      <c r="B142" s="46" t="s">
        <v>71</v>
      </c>
      <c r="C142" s="14">
        <v>14.1305923461914</v>
      </c>
      <c r="D142" s="14">
        <v>14.2485857009888</v>
      </c>
      <c r="E142" s="14">
        <v>13.9782114028931</v>
      </c>
      <c r="F142" s="24">
        <f t="shared" si="23"/>
        <v>14.1191298166911</v>
      </c>
    </row>
    <row r="143" spans="1:10">
      <c r="A143" s="45"/>
      <c r="B143" s="8" t="s">
        <v>54</v>
      </c>
      <c r="C143" s="14">
        <v>29.0322856903076</v>
      </c>
      <c r="D143" s="14"/>
      <c r="E143" s="14">
        <v>28.9788475036621</v>
      </c>
      <c r="F143" s="24">
        <f t="shared" si="23"/>
        <v>29.0055665969848</v>
      </c>
      <c r="G143" s="40">
        <f>F143-F142</f>
        <v>14.8864367802937</v>
      </c>
      <c r="I143" s="42">
        <f t="shared" ref="I142:I160" si="24">G143-$H$141</f>
        <v>0.207692835066041</v>
      </c>
      <c r="J143" s="43">
        <f>2^-I143</f>
        <v>0.865920909555261</v>
      </c>
    </row>
    <row r="144" spans="1:6">
      <c r="A144" s="45" t="s">
        <v>38</v>
      </c>
      <c r="B144" s="46" t="s">
        <v>71</v>
      </c>
      <c r="C144" s="14"/>
      <c r="D144" s="14"/>
      <c r="E144" s="14">
        <v>16.2224464416504</v>
      </c>
      <c r="F144" s="24">
        <f t="shared" si="23"/>
        <v>16.2224464416504</v>
      </c>
    </row>
    <row r="145" spans="1:10">
      <c r="A145" s="45"/>
      <c r="B145" s="8" t="s">
        <v>54</v>
      </c>
      <c r="C145" s="14">
        <v>30.9708023071289</v>
      </c>
      <c r="D145" s="9"/>
      <c r="E145" s="14"/>
      <c r="F145" s="24">
        <f t="shared" si="23"/>
        <v>30.9708023071289</v>
      </c>
      <c r="G145" s="40">
        <f>F145-F144</f>
        <v>14.7483558654785</v>
      </c>
      <c r="I145" s="42">
        <f t="shared" si="24"/>
        <v>0.0696119202507894</v>
      </c>
      <c r="J145" s="43">
        <f>2^-I145</f>
        <v>0.952894288689753</v>
      </c>
    </row>
    <row r="146" spans="1:6">
      <c r="A146" s="45" t="s">
        <v>47</v>
      </c>
      <c r="B146" s="46" t="s">
        <v>71</v>
      </c>
      <c r="C146" s="14">
        <v>14.3983640670776</v>
      </c>
      <c r="D146" s="14">
        <v>14.6183948516846</v>
      </c>
      <c r="E146" s="14">
        <v>13.9574613571167</v>
      </c>
      <c r="F146" s="24">
        <f t="shared" si="23"/>
        <v>14.3247400919596</v>
      </c>
    </row>
    <row r="147" spans="1:10">
      <c r="A147" s="45"/>
      <c r="B147" s="8" t="s">
        <v>54</v>
      </c>
      <c r="C147" s="14">
        <v>28.833080291748</v>
      </c>
      <c r="D147" s="14">
        <v>28.8087482452393</v>
      </c>
      <c r="E147" s="14">
        <v>28.9085731506348</v>
      </c>
      <c r="F147" s="24">
        <f t="shared" si="23"/>
        <v>28.850133895874</v>
      </c>
      <c r="G147" s="40">
        <f>F147-F146</f>
        <v>14.5253938039144</v>
      </c>
      <c r="I147" s="42">
        <f t="shared" si="24"/>
        <v>-0.153350141313307</v>
      </c>
      <c r="J147" s="43">
        <f>2^-I147</f>
        <v>1.11214904274197</v>
      </c>
    </row>
    <row r="148" spans="1:6">
      <c r="A148" s="45" t="s">
        <v>26</v>
      </c>
      <c r="B148" s="46" t="s">
        <v>71</v>
      </c>
      <c r="C148" s="14">
        <v>15.558952331543</v>
      </c>
      <c r="D148" s="14"/>
      <c r="E148" s="14"/>
      <c r="F148" s="24">
        <f t="shared" si="23"/>
        <v>15.558952331543</v>
      </c>
    </row>
    <row r="149" spans="1:10">
      <c r="A149" s="45"/>
      <c r="B149" s="8" t="s">
        <v>54</v>
      </c>
      <c r="C149" s="14">
        <v>29.7650089263916</v>
      </c>
      <c r="D149" s="14"/>
      <c r="E149" s="14"/>
      <c r="F149" s="24">
        <f t="shared" si="23"/>
        <v>29.7650089263916</v>
      </c>
      <c r="G149" s="40">
        <f>F149-F148</f>
        <v>14.2060565948486</v>
      </c>
      <c r="I149" s="42">
        <f t="shared" si="24"/>
        <v>-0.472687350379108</v>
      </c>
      <c r="J149" s="43">
        <f>2^-I149</f>
        <v>1.38769195664601</v>
      </c>
    </row>
    <row r="150" spans="1:6">
      <c r="A150" s="45" t="s">
        <v>60</v>
      </c>
      <c r="B150" s="46" t="s">
        <v>71</v>
      </c>
      <c r="C150" s="14"/>
      <c r="D150" s="14"/>
      <c r="E150" s="14">
        <v>14.5020694732666</v>
      </c>
      <c r="F150" s="24">
        <f t="shared" si="23"/>
        <v>14.5020694732666</v>
      </c>
    </row>
    <row r="151" spans="1:10">
      <c r="A151" s="45"/>
      <c r="B151" s="8" t="s">
        <v>54</v>
      </c>
      <c r="C151" s="14">
        <v>28.9440364837646</v>
      </c>
      <c r="D151" s="14"/>
      <c r="E151" s="14"/>
      <c r="F151" s="24">
        <f t="shared" si="23"/>
        <v>28.9440364837646</v>
      </c>
      <c r="G151" s="40">
        <f>F151-F150</f>
        <v>14.441967010498</v>
      </c>
      <c r="I151" s="42">
        <f t="shared" si="24"/>
        <v>-0.23677693472971</v>
      </c>
      <c r="J151" s="43">
        <f>2^-I151</f>
        <v>1.17835719959621</v>
      </c>
    </row>
    <row r="153" s="23" customFormat="1" spans="1:10">
      <c r="A153" s="49" t="s">
        <v>23</v>
      </c>
      <c r="B153" s="47" t="s">
        <v>71</v>
      </c>
      <c r="C153" s="15"/>
      <c r="D153" s="15">
        <v>15.8900899887085</v>
      </c>
      <c r="E153" s="15"/>
      <c r="F153" s="51">
        <f t="shared" ref="F152:F160" si="25">AVERAGE(C153:E153)</f>
        <v>15.8900899887085</v>
      </c>
      <c r="G153" s="52"/>
      <c r="H153" s="53"/>
      <c r="I153" s="56"/>
      <c r="J153" s="57"/>
    </row>
    <row r="154" s="23" customFormat="1" spans="1:10">
      <c r="A154" s="49"/>
      <c r="B154" s="47" t="s">
        <v>68</v>
      </c>
      <c r="C154" s="9">
        <v>26.9905128479004</v>
      </c>
      <c r="D154" s="9"/>
      <c r="E154" s="47"/>
      <c r="F154" s="51">
        <f t="shared" si="25"/>
        <v>26.9905128479004</v>
      </c>
      <c r="G154" s="52">
        <f>F154-F153</f>
        <v>11.1004228591919</v>
      </c>
      <c r="H154" s="53"/>
      <c r="I154" s="56">
        <f t="shared" si="24"/>
        <v>-3.5783210860358</v>
      </c>
      <c r="J154" s="57">
        <f>2^-I154</f>
        <v>11.9448852227921</v>
      </c>
    </row>
    <row r="155" spans="1:7">
      <c r="A155" s="45" t="s">
        <v>24</v>
      </c>
      <c r="B155" s="61" t="s">
        <v>71</v>
      </c>
      <c r="C155" s="14">
        <v>14.3242073059082</v>
      </c>
      <c r="D155" s="14"/>
      <c r="E155" s="14"/>
      <c r="F155" s="24">
        <f t="shared" si="25"/>
        <v>14.3242073059082</v>
      </c>
      <c r="G155" s="62"/>
    </row>
    <row r="156" spans="1:10">
      <c r="A156" s="45"/>
      <c r="B156" s="61" t="s">
        <v>68</v>
      </c>
      <c r="C156" s="14">
        <v>25.2565364837646</v>
      </c>
      <c r="D156" s="14">
        <v>25.2874927520752</v>
      </c>
      <c r="E156" s="14"/>
      <c r="F156" s="24">
        <f t="shared" si="25"/>
        <v>25.2720146179199</v>
      </c>
      <c r="G156" s="62">
        <f t="shared" ref="G155:G160" si="26">F156-F155</f>
        <v>10.9478073120117</v>
      </c>
      <c r="I156" s="42">
        <f t="shared" si="24"/>
        <v>-3.730936633216</v>
      </c>
      <c r="J156" s="43">
        <f>2^-I156</f>
        <v>13.2777301654269</v>
      </c>
    </row>
    <row r="157" spans="1:7">
      <c r="A157" s="45" t="s">
        <v>39</v>
      </c>
      <c r="B157" s="61" t="s">
        <v>71</v>
      </c>
      <c r="C157" s="14">
        <v>16.0945110321045</v>
      </c>
      <c r="D157" s="14"/>
      <c r="E157" s="14"/>
      <c r="F157" s="24">
        <f t="shared" si="25"/>
        <v>16.0945110321045</v>
      </c>
      <c r="G157" s="62"/>
    </row>
    <row r="158" spans="1:10">
      <c r="A158" s="45"/>
      <c r="B158" s="61" t="s">
        <v>68</v>
      </c>
      <c r="C158" s="14">
        <v>28.6019077301025</v>
      </c>
      <c r="D158" s="14"/>
      <c r="E158" s="14"/>
      <c r="F158" s="24">
        <f t="shared" si="25"/>
        <v>28.6019077301025</v>
      </c>
      <c r="G158" s="62">
        <f t="shared" si="26"/>
        <v>12.507396697998</v>
      </c>
      <c r="I158" s="42">
        <f t="shared" si="24"/>
        <v>-2.1713472472297</v>
      </c>
      <c r="J158" s="43">
        <f>2^-I158</f>
        <v>4.5044384028454</v>
      </c>
    </row>
    <row r="159" spans="1:7">
      <c r="A159" s="45" t="s">
        <v>32</v>
      </c>
      <c r="B159" s="61" t="s">
        <v>71</v>
      </c>
      <c r="C159" s="14">
        <v>14.4034004211426</v>
      </c>
      <c r="D159" s="14">
        <v>14.4597148895264</v>
      </c>
      <c r="E159" s="14"/>
      <c r="F159" s="24">
        <f t="shared" si="25"/>
        <v>14.4315576553345</v>
      </c>
      <c r="G159" s="62"/>
    </row>
    <row r="160" spans="1:10">
      <c r="A160" s="45"/>
      <c r="B160" s="61" t="s">
        <v>68</v>
      </c>
      <c r="C160" s="14"/>
      <c r="D160" s="14">
        <v>27.0560970306396</v>
      </c>
      <c r="E160" s="14">
        <v>27.118932723999</v>
      </c>
      <c r="F160" s="24">
        <f t="shared" si="25"/>
        <v>27.0875148773193</v>
      </c>
      <c r="G160" s="62">
        <f t="shared" si="26"/>
        <v>12.6559572219848</v>
      </c>
      <c r="I160" s="42">
        <f t="shared" si="24"/>
        <v>-2.0227867232429</v>
      </c>
      <c r="J160" s="43">
        <f>2^-I160</f>
        <v>4.06367978491501</v>
      </c>
    </row>
    <row r="162" ht="17.6" spans="1:1">
      <c r="A162" s="44" t="s">
        <v>34</v>
      </c>
    </row>
    <row r="163" spans="1:6">
      <c r="A163" s="45" t="s">
        <v>14</v>
      </c>
      <c r="B163" s="46" t="s">
        <v>71</v>
      </c>
      <c r="C163" s="14">
        <v>16.9472961425781</v>
      </c>
      <c r="D163" s="14">
        <v>16.6737422943115</v>
      </c>
      <c r="E163" s="14">
        <v>16.8312797546387</v>
      </c>
      <c r="F163" s="24">
        <f t="shared" ref="F161:F183" si="27">AVERAGE(C163:E163)</f>
        <v>16.8174393971761</v>
      </c>
    </row>
    <row r="164" spans="1:10">
      <c r="A164" s="45"/>
      <c r="B164" s="8" t="s">
        <v>55</v>
      </c>
      <c r="C164" s="14">
        <v>30.9742450714111</v>
      </c>
      <c r="D164" s="14">
        <v>30.3550434112549</v>
      </c>
      <c r="E164" s="14"/>
      <c r="F164" s="24">
        <f t="shared" si="27"/>
        <v>30.664644241333</v>
      </c>
      <c r="G164" s="40">
        <f>F164-F163</f>
        <v>13.8472048441569</v>
      </c>
      <c r="H164" s="41">
        <f>AVERAGE(G164:G174)</f>
        <v>14.154639561971</v>
      </c>
      <c r="I164" s="42">
        <f>G164-$H$164</f>
        <v>-0.307434717814131</v>
      </c>
      <c r="J164" s="43">
        <f>2^-I164</f>
        <v>1.23750531185442</v>
      </c>
    </row>
    <row r="165" spans="1:6">
      <c r="A165" s="45" t="s">
        <v>21</v>
      </c>
      <c r="B165" s="46" t="s">
        <v>71</v>
      </c>
      <c r="C165" s="14">
        <v>15.4992704391479</v>
      </c>
      <c r="D165" s="14">
        <v>15.4173803329468</v>
      </c>
      <c r="E165" s="14">
        <v>14.8441038131714</v>
      </c>
      <c r="F165" s="24">
        <f t="shared" si="27"/>
        <v>15.2535848617554</v>
      </c>
    </row>
    <row r="166" spans="1:10">
      <c r="A166" s="45"/>
      <c r="B166" s="8" t="s">
        <v>55</v>
      </c>
      <c r="C166" s="14">
        <v>30.3427467346191</v>
      </c>
      <c r="D166" s="14">
        <v>29.606315612793</v>
      </c>
      <c r="E166" s="14"/>
      <c r="F166" s="24">
        <f t="shared" si="27"/>
        <v>29.9745311737061</v>
      </c>
      <c r="G166" s="40">
        <f>F166-F165</f>
        <v>14.7209463119507</v>
      </c>
      <c r="I166" s="42">
        <f>G166-$H$164</f>
        <v>0.566306749979653</v>
      </c>
      <c r="J166" s="43">
        <f>2^-I166</f>
        <v>0.675343433532895</v>
      </c>
    </row>
    <row r="167" spans="1:6">
      <c r="A167" s="45" t="s">
        <v>38</v>
      </c>
      <c r="B167" s="46" t="s">
        <v>71</v>
      </c>
      <c r="C167" s="14">
        <v>15.8734941482544</v>
      </c>
      <c r="D167" s="14">
        <v>15.9574203491211</v>
      </c>
      <c r="E167" s="14">
        <v>16.2224464416504</v>
      </c>
      <c r="F167" s="24">
        <f t="shared" si="27"/>
        <v>16.0177869796753</v>
      </c>
    </row>
    <row r="168" spans="1:10">
      <c r="A168" s="45"/>
      <c r="B168" s="8" t="s">
        <v>55</v>
      </c>
      <c r="C168" s="14">
        <v>30.0866870880127</v>
      </c>
      <c r="D168" s="14">
        <v>30.4558620452881</v>
      </c>
      <c r="E168" s="14"/>
      <c r="F168" s="24">
        <f t="shared" si="27"/>
        <v>30.2712745666504</v>
      </c>
      <c r="G168" s="40">
        <f>F168-F167</f>
        <v>14.2534875869751</v>
      </c>
      <c r="I168" s="42">
        <f>G168-$H$164</f>
        <v>0.0988480250040613</v>
      </c>
      <c r="J168" s="43">
        <f>2^-I168</f>
        <v>0.933778304912273</v>
      </c>
    </row>
    <row r="169" spans="1:6">
      <c r="A169" s="45" t="s">
        <v>47</v>
      </c>
      <c r="B169" s="46" t="s">
        <v>71</v>
      </c>
      <c r="C169" s="14">
        <v>16.0917625427246</v>
      </c>
      <c r="D169" s="14"/>
      <c r="E169" s="14">
        <v>16.1492347717285</v>
      </c>
      <c r="F169" s="24">
        <f t="shared" si="27"/>
        <v>16.1204986572265</v>
      </c>
    </row>
    <row r="170" spans="1:10">
      <c r="A170" s="45"/>
      <c r="B170" s="8" t="s">
        <v>55</v>
      </c>
      <c r="C170" s="14"/>
      <c r="D170" s="14"/>
      <c r="E170" s="14">
        <v>29.9310474395752</v>
      </c>
      <c r="F170" s="24">
        <f t="shared" si="27"/>
        <v>29.9310474395752</v>
      </c>
      <c r="G170" s="40">
        <f>F170-F169</f>
        <v>13.8105487823487</v>
      </c>
      <c r="I170" s="42">
        <f>G170-$H$164</f>
        <v>-0.344090779622382</v>
      </c>
      <c r="J170" s="43">
        <f>2^-I170</f>
        <v>1.26935075567604</v>
      </c>
    </row>
    <row r="171" spans="1:6">
      <c r="A171" s="45" t="s">
        <v>26</v>
      </c>
      <c r="B171" s="46" t="s">
        <v>71</v>
      </c>
      <c r="C171" s="14">
        <v>15.558952331543</v>
      </c>
      <c r="D171" s="14">
        <v>15.9484357833862</v>
      </c>
      <c r="E171" s="14">
        <v>15.6559190750122</v>
      </c>
      <c r="F171" s="24">
        <f t="shared" si="27"/>
        <v>15.7211023966471</v>
      </c>
    </row>
    <row r="172" spans="1:10">
      <c r="A172" s="45"/>
      <c r="B172" s="8" t="s">
        <v>55</v>
      </c>
      <c r="C172" s="14">
        <v>29.9488143920898</v>
      </c>
      <c r="D172" s="14">
        <v>29.7988319396973</v>
      </c>
      <c r="E172" s="14">
        <v>29.8386917114258</v>
      </c>
      <c r="F172" s="24">
        <f t="shared" si="27"/>
        <v>29.862112681071</v>
      </c>
      <c r="G172" s="40">
        <f>F172-F171</f>
        <v>14.1410102844238</v>
      </c>
      <c r="I172" s="42">
        <f>G172-$H$164</f>
        <v>-0.0136292775471976</v>
      </c>
      <c r="J172" s="43">
        <f>2^-I172</f>
        <v>1.00949185996405</v>
      </c>
    </row>
    <row r="173" spans="1:5">
      <c r="A173" s="45" t="s">
        <v>60</v>
      </c>
      <c r="B173" s="46" t="s">
        <v>71</v>
      </c>
      <c r="C173" s="14"/>
      <c r="D173" s="14"/>
      <c r="E173" s="14">
        <v>14.5020694732666</v>
      </c>
    </row>
    <row r="174" spans="1:5">
      <c r="A174" s="45"/>
      <c r="B174" s="8" t="s">
        <v>55</v>
      </c>
      <c r="C174" s="14"/>
      <c r="D174" s="14">
        <v>30.4160614013672</v>
      </c>
      <c r="E174" s="14"/>
    </row>
    <row r="176" s="39" customFormat="1" spans="1:10">
      <c r="A176" s="60" t="s">
        <v>23</v>
      </c>
      <c r="B176" s="61" t="s">
        <v>71</v>
      </c>
      <c r="C176" s="9"/>
      <c r="D176" s="9"/>
      <c r="E176" s="9">
        <v>13.4336404800415</v>
      </c>
      <c r="F176" s="63">
        <f t="shared" si="27"/>
        <v>13.4336404800415</v>
      </c>
      <c r="G176" s="62"/>
      <c r="H176" s="64"/>
      <c r="I176" s="65"/>
      <c r="J176" s="66"/>
    </row>
    <row r="177" s="39" customFormat="1" spans="1:10">
      <c r="A177" s="60"/>
      <c r="B177" s="61" t="s">
        <v>34</v>
      </c>
      <c r="C177" s="9"/>
      <c r="D177" s="9">
        <v>25.6338539123535</v>
      </c>
      <c r="E177" s="9"/>
      <c r="F177" s="63">
        <f t="shared" si="27"/>
        <v>25.6338539123535</v>
      </c>
      <c r="G177" s="62">
        <f>F177-F176</f>
        <v>12.200213432312</v>
      </c>
      <c r="H177" s="64"/>
      <c r="I177" s="65">
        <f>G177-$H$164</f>
        <v>-1.95442612965903</v>
      </c>
      <c r="J177" s="66">
        <f>2^-I177</f>
        <v>3.87561733116825</v>
      </c>
    </row>
    <row r="178" spans="1:6">
      <c r="A178" s="45" t="s">
        <v>24</v>
      </c>
      <c r="B178" s="61" t="s">
        <v>71</v>
      </c>
      <c r="C178" s="14">
        <v>14.9953174591064</v>
      </c>
      <c r="D178" s="14"/>
      <c r="E178" s="14">
        <v>15.3118648529053</v>
      </c>
      <c r="F178" s="24">
        <f t="shared" si="27"/>
        <v>15.1535911560058</v>
      </c>
    </row>
    <row r="179" spans="1:10">
      <c r="A179" s="45"/>
      <c r="B179" s="61" t="s">
        <v>34</v>
      </c>
      <c r="C179" s="14">
        <v>26.6514873504639</v>
      </c>
      <c r="D179" s="14">
        <v>26.5738162994385</v>
      </c>
      <c r="E179" s="14">
        <v>26.7328510284424</v>
      </c>
      <c r="F179" s="24">
        <f t="shared" si="27"/>
        <v>26.6527182261149</v>
      </c>
      <c r="G179" s="40">
        <f>F179-F178</f>
        <v>11.4991270701091</v>
      </c>
      <c r="I179" s="42">
        <f>G179-$H$164</f>
        <v>-2.65551249186195</v>
      </c>
      <c r="J179" s="43">
        <f>2^-I179</f>
        <v>6.30070162772059</v>
      </c>
    </row>
    <row r="180" spans="1:6">
      <c r="A180" s="45" t="s">
        <v>39</v>
      </c>
      <c r="B180" s="61" t="s">
        <v>71</v>
      </c>
      <c r="C180" s="14">
        <v>16.4627170562744</v>
      </c>
      <c r="D180" s="14">
        <v>15.7395648956299</v>
      </c>
      <c r="E180" s="14">
        <v>15.7863235473633</v>
      </c>
      <c r="F180" s="24">
        <f t="shared" si="27"/>
        <v>15.9962018330892</v>
      </c>
    </row>
    <row r="181" spans="1:10">
      <c r="A181" s="45"/>
      <c r="B181" s="61" t="s">
        <v>34</v>
      </c>
      <c r="C181" s="14">
        <v>26.9739227294922</v>
      </c>
      <c r="D181" s="14">
        <v>27.0248126983643</v>
      </c>
      <c r="E181" s="14">
        <v>26.9751129150391</v>
      </c>
      <c r="F181" s="24">
        <f t="shared" si="27"/>
        <v>26.9912827809652</v>
      </c>
      <c r="G181" s="40">
        <f>F181-F180</f>
        <v>10.995080947876</v>
      </c>
      <c r="I181" s="42">
        <f>G181-$H$164</f>
        <v>-3.15955861409503</v>
      </c>
      <c r="J181" s="43">
        <f>2^-I181</f>
        <v>8.93556289201558</v>
      </c>
    </row>
    <row r="182" spans="1:6">
      <c r="A182" s="45" t="s">
        <v>32</v>
      </c>
      <c r="B182" s="61" t="s">
        <v>71</v>
      </c>
      <c r="C182" s="14">
        <v>15.9394664764404</v>
      </c>
      <c r="D182" s="14">
        <v>15.9074220657349</v>
      </c>
      <c r="E182" s="14">
        <v>15.7994337081909</v>
      </c>
      <c r="F182" s="24">
        <f t="shared" si="27"/>
        <v>15.8821074167887</v>
      </c>
    </row>
    <row r="183" spans="1:10">
      <c r="A183" s="45"/>
      <c r="B183" s="61" t="s">
        <v>34</v>
      </c>
      <c r="C183" s="14">
        <v>26.0294284820557</v>
      </c>
      <c r="D183" s="14">
        <v>26.0992813110352</v>
      </c>
      <c r="E183" s="14">
        <v>26.016429901123</v>
      </c>
      <c r="F183" s="24">
        <f t="shared" si="27"/>
        <v>26.0483798980713</v>
      </c>
      <c r="G183" s="40">
        <f>F183-F182</f>
        <v>10.1662724812826</v>
      </c>
      <c r="I183" s="42">
        <f>G183-$H$164</f>
        <v>-3.98836708068847</v>
      </c>
      <c r="J183" s="43">
        <f>2^-I183</f>
        <v>15.8715055389501</v>
      </c>
    </row>
    <row r="185" ht="17.6" spans="1:1">
      <c r="A185" s="44" t="s">
        <v>72</v>
      </c>
    </row>
    <row r="186" spans="1:6">
      <c r="A186" s="45" t="s">
        <v>14</v>
      </c>
      <c r="B186" s="46" t="s">
        <v>71</v>
      </c>
      <c r="C186" s="14"/>
      <c r="D186" s="14">
        <v>15.1999158859253</v>
      </c>
      <c r="E186" s="14">
        <v>15.1746063232422</v>
      </c>
      <c r="F186" s="24">
        <f t="shared" ref="F184:F197" si="28">AVERAGE(C186:E186)</f>
        <v>15.1872611045838</v>
      </c>
    </row>
    <row r="187" spans="1:10">
      <c r="A187" s="45"/>
      <c r="B187" s="8" t="s">
        <v>56</v>
      </c>
      <c r="C187" s="15">
        <v>30.5906391143799</v>
      </c>
      <c r="D187" s="14"/>
      <c r="E187" s="14"/>
      <c r="F187" s="24">
        <f t="shared" si="28"/>
        <v>30.5906391143799</v>
      </c>
      <c r="G187" s="40">
        <f>F187-F186</f>
        <v>15.4033780097961</v>
      </c>
      <c r="H187" s="41">
        <f>AVERAGE(G187:G197)</f>
        <v>15.5963368362851</v>
      </c>
      <c r="I187" s="42">
        <f>G187-$H$187</f>
        <v>-0.192958826488931</v>
      </c>
      <c r="J187" s="43">
        <f>2^-I187</f>
        <v>1.14310571150812</v>
      </c>
    </row>
    <row r="188" spans="1:6">
      <c r="A188" s="45" t="s">
        <v>21</v>
      </c>
      <c r="B188" s="46" t="s">
        <v>71</v>
      </c>
      <c r="C188" s="14">
        <v>14.8764886856079</v>
      </c>
      <c r="D188" s="14">
        <v>14.4232988357544</v>
      </c>
      <c r="E188" s="14">
        <v>14.319953918457</v>
      </c>
      <c r="F188" s="24">
        <f t="shared" si="28"/>
        <v>14.5399138132731</v>
      </c>
    </row>
    <row r="189" spans="1:10">
      <c r="A189" s="45"/>
      <c r="B189" s="8" t="s">
        <v>56</v>
      </c>
      <c r="C189" s="14">
        <v>29.9538173675537</v>
      </c>
      <c r="D189" s="14"/>
      <c r="E189" s="14">
        <v>30.6430358886719</v>
      </c>
      <c r="F189" s="24">
        <f t="shared" si="28"/>
        <v>30.2984266281128</v>
      </c>
      <c r="G189" s="40">
        <f t="shared" ref="G188:G197" si="29">F189-F188</f>
        <v>15.7585128148397</v>
      </c>
      <c r="I189" s="42">
        <f t="shared" ref="I188:I206" si="30">G189-$H$187</f>
        <v>0.162175978554622</v>
      </c>
      <c r="J189" s="43">
        <f>2^-I189</f>
        <v>0.893676145950626</v>
      </c>
    </row>
    <row r="190" spans="1:6">
      <c r="A190" s="45" t="s">
        <v>38</v>
      </c>
      <c r="B190" s="46" t="s">
        <v>71</v>
      </c>
      <c r="C190" s="14">
        <v>15.8734941482544</v>
      </c>
      <c r="D190" s="14">
        <v>15.9574203491211</v>
      </c>
      <c r="E190" s="14">
        <v>16.2224464416504</v>
      </c>
      <c r="F190" s="24">
        <f t="shared" si="28"/>
        <v>16.0177869796753</v>
      </c>
    </row>
    <row r="191" spans="1:10">
      <c r="A191" s="45"/>
      <c r="B191" s="8" t="s">
        <v>56</v>
      </c>
      <c r="C191" s="14">
        <v>31.5437030792236</v>
      </c>
      <c r="D191" s="14"/>
      <c r="E191" s="14"/>
      <c r="F191" s="24">
        <f t="shared" si="28"/>
        <v>31.5437030792236</v>
      </c>
      <c r="G191" s="40">
        <f t="shared" si="29"/>
        <v>15.5259160995483</v>
      </c>
      <c r="I191" s="42">
        <f t="shared" si="30"/>
        <v>-0.070420736736784</v>
      </c>
      <c r="J191" s="43">
        <f>2^-I191</f>
        <v>1.05002285974909</v>
      </c>
    </row>
    <row r="192" spans="1:6">
      <c r="A192" s="45" t="s">
        <v>47</v>
      </c>
      <c r="B192" s="46" t="s">
        <v>71</v>
      </c>
      <c r="C192" s="14"/>
      <c r="D192" s="14">
        <v>15.0866546630859</v>
      </c>
      <c r="E192" s="14"/>
      <c r="F192" s="24">
        <f t="shared" si="28"/>
        <v>15.0866546630859</v>
      </c>
    </row>
    <row r="193" spans="1:10">
      <c r="A193" s="45"/>
      <c r="B193" s="8" t="s">
        <v>56</v>
      </c>
      <c r="C193" s="14"/>
      <c r="D193" s="14"/>
      <c r="E193" s="14">
        <v>30.9557094573975</v>
      </c>
      <c r="F193" s="24">
        <f t="shared" si="28"/>
        <v>30.9557094573975</v>
      </c>
      <c r="G193" s="40">
        <f t="shared" si="29"/>
        <v>15.8690547943116</v>
      </c>
      <c r="I193" s="42">
        <f t="shared" si="30"/>
        <v>0.272717958026519</v>
      </c>
      <c r="J193" s="43">
        <f>2^-I193</f>
        <v>0.827758624256818</v>
      </c>
    </row>
    <row r="194" spans="1:6">
      <c r="A194" s="45" t="s">
        <v>26</v>
      </c>
      <c r="B194" s="46" t="s">
        <v>71</v>
      </c>
      <c r="C194" s="14">
        <v>15.558952331543</v>
      </c>
      <c r="D194" s="14">
        <v>15.9484357833862</v>
      </c>
      <c r="E194" s="14">
        <v>15.6559190750122</v>
      </c>
      <c r="F194" s="24">
        <f t="shared" si="28"/>
        <v>15.7211023966471</v>
      </c>
    </row>
    <row r="195" spans="1:10">
      <c r="A195" s="45"/>
      <c r="B195" s="8" t="s">
        <v>56</v>
      </c>
      <c r="C195" s="14">
        <v>30.9748191833496</v>
      </c>
      <c r="D195" s="14">
        <v>31.2400302886963</v>
      </c>
      <c r="E195" s="14"/>
      <c r="F195" s="24">
        <f t="shared" si="28"/>
        <v>31.1074247360229</v>
      </c>
      <c r="G195" s="40">
        <f t="shared" si="29"/>
        <v>15.3863223393758</v>
      </c>
      <c r="I195" s="42">
        <f t="shared" si="30"/>
        <v>-0.210014496909265</v>
      </c>
      <c r="J195" s="43">
        <f>2^-I195</f>
        <v>1.1566998069354</v>
      </c>
    </row>
    <row r="196" spans="1:6">
      <c r="A196" s="45" t="s">
        <v>60</v>
      </c>
      <c r="B196" s="46" t="s">
        <v>71</v>
      </c>
      <c r="C196" s="14"/>
      <c r="D196" s="14"/>
      <c r="E196" s="15">
        <v>14.5020694732666</v>
      </c>
      <c r="F196" s="24">
        <f t="shared" si="28"/>
        <v>14.5020694732666</v>
      </c>
    </row>
    <row r="197" spans="1:10">
      <c r="A197" s="45"/>
      <c r="B197" s="8" t="s">
        <v>56</v>
      </c>
      <c r="C197" s="14"/>
      <c r="D197" s="14"/>
      <c r="E197" s="15">
        <v>30.1369064331055</v>
      </c>
      <c r="F197" s="24">
        <f t="shared" si="28"/>
        <v>30.1369064331055</v>
      </c>
      <c r="G197" s="40">
        <f t="shared" si="29"/>
        <v>15.6348369598389</v>
      </c>
      <c r="I197" s="42">
        <f t="shared" si="30"/>
        <v>0.0385001235538205</v>
      </c>
      <c r="J197" s="43">
        <f>2^-I197</f>
        <v>0.973666679489823</v>
      </c>
    </row>
    <row r="199" s="23" customFormat="1" spans="1:10">
      <c r="A199" s="49" t="s">
        <v>23</v>
      </c>
      <c r="B199" s="47" t="s">
        <v>71</v>
      </c>
      <c r="C199" s="9">
        <v>13.4136190414429</v>
      </c>
      <c r="D199" s="9">
        <v>13.4128913879395</v>
      </c>
      <c r="E199" s="9">
        <v>13.4336404800415</v>
      </c>
      <c r="F199" s="51">
        <f t="shared" ref="F198:F206" si="31">AVERAGE(C199:E199)</f>
        <v>13.4200503031413</v>
      </c>
      <c r="G199" s="52"/>
      <c r="H199" s="53"/>
      <c r="I199" s="56"/>
      <c r="J199" s="57"/>
    </row>
    <row r="200" s="23" customFormat="1" spans="1:10">
      <c r="A200" s="49"/>
      <c r="B200" s="47" t="s">
        <v>72</v>
      </c>
      <c r="C200" s="9">
        <v>24.96510887146</v>
      </c>
      <c r="D200" s="9">
        <v>24.6371269226074</v>
      </c>
      <c r="E200" s="9">
        <v>24.7497520446777</v>
      </c>
      <c r="F200" s="51">
        <f t="shared" si="31"/>
        <v>24.7839959462484</v>
      </c>
      <c r="G200" s="52">
        <f t="shared" ref="G198:G206" si="32">F200-F199</f>
        <v>11.3639456431071</v>
      </c>
      <c r="H200" s="53"/>
      <c r="I200" s="56">
        <f t="shared" si="30"/>
        <v>-4.23239119317798</v>
      </c>
      <c r="J200" s="57">
        <f>2^-I200</f>
        <v>18.796487599704</v>
      </c>
    </row>
    <row r="201" spans="1:6">
      <c r="A201" s="45" t="s">
        <v>24</v>
      </c>
      <c r="B201" s="61" t="s">
        <v>71</v>
      </c>
      <c r="C201" s="14">
        <v>15.391224861145</v>
      </c>
      <c r="D201" s="14">
        <v>14.6374006271362</v>
      </c>
      <c r="E201" s="14">
        <v>15.0228462219238</v>
      </c>
      <c r="F201" s="24">
        <f t="shared" si="31"/>
        <v>15.017157236735</v>
      </c>
    </row>
    <row r="202" spans="1:10">
      <c r="A202" s="45"/>
      <c r="B202" s="61" t="s">
        <v>72</v>
      </c>
      <c r="C202" s="14">
        <v>25.9954967498779</v>
      </c>
      <c r="D202" s="14">
        <v>26.1502571105957</v>
      </c>
      <c r="E202" s="14">
        <v>26.0501194000244</v>
      </c>
      <c r="F202" s="24">
        <f t="shared" si="31"/>
        <v>26.0652910868327</v>
      </c>
      <c r="G202" s="40">
        <f t="shared" si="32"/>
        <v>11.0481338500977</v>
      </c>
      <c r="I202" s="42">
        <f t="shared" si="30"/>
        <v>-4.54820298618738</v>
      </c>
      <c r="J202" s="43">
        <f>2^-I202</f>
        <v>23.396210773392</v>
      </c>
    </row>
    <row r="203" spans="1:6">
      <c r="A203" s="45" t="s">
        <v>39</v>
      </c>
      <c r="B203" s="61" t="s">
        <v>71</v>
      </c>
      <c r="C203" s="14">
        <v>16.1144790649414</v>
      </c>
      <c r="D203" s="14">
        <v>16.1704978942871</v>
      </c>
      <c r="E203" s="14"/>
      <c r="F203" s="24">
        <f t="shared" si="31"/>
        <v>16.1424884796143</v>
      </c>
    </row>
    <row r="204" spans="1:10">
      <c r="A204" s="45"/>
      <c r="B204" s="61" t="s">
        <v>72</v>
      </c>
      <c r="C204" s="14"/>
      <c r="D204" s="14">
        <v>28.5814380645752</v>
      </c>
      <c r="E204" s="14"/>
      <c r="F204" s="24">
        <f t="shared" si="31"/>
        <v>28.5814380645752</v>
      </c>
      <c r="G204" s="40">
        <f t="shared" si="32"/>
        <v>12.4389495849609</v>
      </c>
      <c r="I204" s="42">
        <f t="shared" si="30"/>
        <v>-3.15738725132418</v>
      </c>
      <c r="J204" s="43">
        <f>2^-I204</f>
        <v>8.92212432434314</v>
      </c>
    </row>
    <row r="205" spans="1:6">
      <c r="A205" s="45" t="s">
        <v>32</v>
      </c>
      <c r="B205" s="61" t="s">
        <v>71</v>
      </c>
      <c r="C205" s="14">
        <v>14.8155517578125</v>
      </c>
      <c r="D205" s="14">
        <v>15.3186502456665</v>
      </c>
      <c r="E205" s="14">
        <v>15.1763772964478</v>
      </c>
      <c r="F205" s="24">
        <f t="shared" si="31"/>
        <v>15.1035264333089</v>
      </c>
    </row>
    <row r="206" spans="1:10">
      <c r="A206" s="45"/>
      <c r="B206" s="61" t="s">
        <v>72</v>
      </c>
      <c r="C206" s="14">
        <v>27.2751407623291</v>
      </c>
      <c r="D206" s="14">
        <v>27.2630290985107</v>
      </c>
      <c r="E206" s="14">
        <v>27.2764129638672</v>
      </c>
      <c r="F206" s="24">
        <f t="shared" si="31"/>
        <v>27.2715276082357</v>
      </c>
      <c r="G206" s="40">
        <f t="shared" si="32"/>
        <v>12.1680011749267</v>
      </c>
      <c r="I206" s="42">
        <f t="shared" si="30"/>
        <v>-3.42833566135838</v>
      </c>
      <c r="J206" s="43">
        <f>2^-I206</f>
        <v>10.7654420939047</v>
      </c>
    </row>
    <row r="208" ht="17.6" spans="1:1">
      <c r="A208" s="44" t="s">
        <v>73</v>
      </c>
    </row>
    <row r="209" spans="1:6">
      <c r="A209" s="45" t="s">
        <v>14</v>
      </c>
      <c r="B209" s="46" t="s">
        <v>71</v>
      </c>
      <c r="C209" s="9">
        <v>14.9881277084351</v>
      </c>
      <c r="D209" s="9">
        <v>14.3787984848022</v>
      </c>
      <c r="E209" s="9">
        <v>14.5226335525513</v>
      </c>
      <c r="F209" s="24">
        <f t="shared" ref="F207:F229" si="33">AVERAGE(C209:E209)</f>
        <v>14.6298532485962</v>
      </c>
    </row>
    <row r="210" spans="1:10">
      <c r="A210" s="45"/>
      <c r="B210" s="8" t="s">
        <v>73</v>
      </c>
      <c r="C210" s="9">
        <v>30.523853302002</v>
      </c>
      <c r="D210" s="9">
        <v>30.4679203033447</v>
      </c>
      <c r="E210" s="9">
        <v>30.9606971740723</v>
      </c>
      <c r="F210" s="24">
        <f t="shared" si="33"/>
        <v>30.6508235931397</v>
      </c>
      <c r="G210" s="40">
        <f>F210-F209</f>
        <v>16.0209703445435</v>
      </c>
      <c r="H210" s="41">
        <f>AVERAGE(G210:G220)</f>
        <v>16.0143277486165</v>
      </c>
      <c r="I210" s="42">
        <f>G210-$H$210</f>
        <v>0.00664259592692673</v>
      </c>
      <c r="J210" s="43">
        <f>2^-I210</f>
        <v>0.99540628688596</v>
      </c>
    </row>
    <row r="211" spans="1:6">
      <c r="A211" s="45" t="s">
        <v>21</v>
      </c>
      <c r="B211" s="46" t="s">
        <v>71</v>
      </c>
      <c r="C211" s="9">
        <v>13.7454862594604</v>
      </c>
      <c r="D211" s="9">
        <v>13.5220727920532</v>
      </c>
      <c r="E211" s="9">
        <v>13.6180324554443</v>
      </c>
      <c r="F211" s="24">
        <f t="shared" si="33"/>
        <v>13.6285305023193</v>
      </c>
    </row>
    <row r="212" spans="1:10">
      <c r="A212" s="45"/>
      <c r="B212" s="8" t="s">
        <v>73</v>
      </c>
      <c r="C212" s="9">
        <v>29.9289245605469</v>
      </c>
      <c r="D212" s="9">
        <v>29.4576416015625</v>
      </c>
      <c r="E212" s="9">
        <v>29.1647605895996</v>
      </c>
      <c r="F212" s="24">
        <f t="shared" si="33"/>
        <v>29.5171089172363</v>
      </c>
      <c r="G212" s="40">
        <f>F212-F211</f>
        <v>15.888578414917</v>
      </c>
      <c r="I212" s="42">
        <f>G212-$H$210</f>
        <v>-0.12574933369951</v>
      </c>
      <c r="J212" s="43">
        <f>2^-I212</f>
        <v>1.09107428791192</v>
      </c>
    </row>
    <row r="213" spans="1:6">
      <c r="A213" s="45" t="s">
        <v>38</v>
      </c>
      <c r="B213" s="46" t="s">
        <v>71</v>
      </c>
      <c r="C213" s="9">
        <v>13.3616571426392</v>
      </c>
      <c r="D213" s="9">
        <v>13.7959260940552</v>
      </c>
      <c r="E213" s="9">
        <v>13.336724281311</v>
      </c>
      <c r="F213" s="24">
        <f t="shared" si="33"/>
        <v>13.4981025060018</v>
      </c>
    </row>
    <row r="214" spans="1:10">
      <c r="A214" s="45"/>
      <c r="B214" s="8" t="s">
        <v>73</v>
      </c>
      <c r="C214" s="9"/>
      <c r="D214" s="9"/>
      <c r="E214" s="9">
        <v>29.2894611358643</v>
      </c>
      <c r="F214" s="24">
        <f t="shared" si="33"/>
        <v>29.2894611358643</v>
      </c>
      <c r="G214" s="40">
        <f>F214-F213</f>
        <v>15.7913586298625</v>
      </c>
      <c r="I214" s="42">
        <f>G214-$H$210</f>
        <v>-0.22296911875404</v>
      </c>
      <c r="J214" s="43">
        <f>2^-I214</f>
        <v>1.16713311877656</v>
      </c>
    </row>
    <row r="215" s="39" customFormat="1" spans="1:10">
      <c r="A215" s="60" t="s">
        <v>47</v>
      </c>
      <c r="B215" s="67" t="s">
        <v>71</v>
      </c>
      <c r="C215" s="9"/>
      <c r="D215" s="9"/>
      <c r="E215" s="9"/>
      <c r="F215" s="63"/>
      <c r="G215" s="62"/>
      <c r="H215" s="64"/>
      <c r="I215" s="65"/>
      <c r="J215" s="66"/>
    </row>
    <row r="216" s="39" customFormat="1" spans="1:10">
      <c r="A216" s="60"/>
      <c r="B216" s="61" t="s">
        <v>73</v>
      </c>
      <c r="C216" s="9"/>
      <c r="D216" s="9"/>
      <c r="E216" s="14"/>
      <c r="F216" s="63"/>
      <c r="G216" s="62"/>
      <c r="H216" s="64"/>
      <c r="I216" s="65"/>
      <c r="J216" s="66"/>
    </row>
    <row r="217" spans="1:6">
      <c r="A217" s="45" t="s">
        <v>26</v>
      </c>
      <c r="B217" s="46" t="s">
        <v>71</v>
      </c>
      <c r="C217" s="9"/>
      <c r="D217" s="9">
        <v>13.9206581115723</v>
      </c>
      <c r="E217" s="9"/>
      <c r="F217" s="24">
        <f t="shared" si="33"/>
        <v>13.9206581115723</v>
      </c>
    </row>
    <row r="218" spans="1:10">
      <c r="A218" s="45"/>
      <c r="B218" s="8" t="s">
        <v>73</v>
      </c>
      <c r="C218" s="9">
        <v>30.2897090911865</v>
      </c>
      <c r="D218" s="9"/>
      <c r="E218" s="9"/>
      <c r="F218" s="24">
        <f t="shared" si="33"/>
        <v>30.2897090911865</v>
      </c>
      <c r="G218" s="40">
        <f>F218-F217</f>
        <v>16.3690509796142</v>
      </c>
      <c r="I218" s="42">
        <f>G218-$H$210</f>
        <v>0.35472323099766</v>
      </c>
      <c r="J218" s="43">
        <f>2^-I218</f>
        <v>0.782019652682441</v>
      </c>
    </row>
    <row r="219" spans="1:6">
      <c r="A219" s="45" t="s">
        <v>60</v>
      </c>
      <c r="B219" s="46" t="s">
        <v>71</v>
      </c>
      <c r="C219" s="14">
        <v>14.2998456954956</v>
      </c>
      <c r="D219" s="14">
        <v>14.376880645752</v>
      </c>
      <c r="E219" s="14">
        <v>14.5020694732666</v>
      </c>
      <c r="F219" s="24">
        <f t="shared" si="33"/>
        <v>14.3929319381714</v>
      </c>
    </row>
    <row r="220" spans="1:10">
      <c r="A220" s="45"/>
      <c r="B220" s="8" t="s">
        <v>73</v>
      </c>
      <c r="C220" s="14">
        <v>30.2234878540039</v>
      </c>
      <c r="D220" s="14">
        <v>30.5657367706299</v>
      </c>
      <c r="E220" s="14"/>
      <c r="F220" s="24">
        <f t="shared" si="33"/>
        <v>30.3946123123169</v>
      </c>
      <c r="G220" s="40">
        <f>F220-F219</f>
        <v>16.0016803741455</v>
      </c>
      <c r="I220" s="42">
        <f>G220-$H$210</f>
        <v>-0.0126473744710403</v>
      </c>
      <c r="J220" s="43">
        <f>2^-I220</f>
        <v>1.00880503017939</v>
      </c>
    </row>
    <row r="222" s="23" customFormat="1" spans="1:10">
      <c r="A222" s="60" t="s">
        <v>23</v>
      </c>
      <c r="B222" s="61" t="s">
        <v>71</v>
      </c>
      <c r="C222" s="9">
        <v>12.5382556915283</v>
      </c>
      <c r="D222" s="9">
        <v>12.8496265411377</v>
      </c>
      <c r="E222" s="9">
        <v>12.8598470687866</v>
      </c>
      <c r="F222" s="24">
        <f t="shared" si="33"/>
        <v>12.7492431004842</v>
      </c>
      <c r="G222" s="40"/>
      <c r="H222" s="53"/>
      <c r="I222" s="42"/>
      <c r="J222" s="43"/>
    </row>
    <row r="223" s="23" customFormat="1" spans="1:10">
      <c r="A223" s="60"/>
      <c r="B223" s="61" t="s">
        <v>73</v>
      </c>
      <c r="C223" s="9">
        <v>25.8034133911133</v>
      </c>
      <c r="D223" s="9">
        <v>25.7148170471191</v>
      </c>
      <c r="E223" s="9">
        <v>25.6694145202637</v>
      </c>
      <c r="F223" s="24">
        <f t="shared" si="33"/>
        <v>25.7292149861654</v>
      </c>
      <c r="G223" s="40">
        <f>F223-F222</f>
        <v>12.9799718856812</v>
      </c>
      <c r="H223" s="53"/>
      <c r="I223" s="42">
        <f>G223-$H$210</f>
        <v>-3.03435586293538</v>
      </c>
      <c r="J223" s="43">
        <f>2^-I223</f>
        <v>8.19279583338963</v>
      </c>
    </row>
    <row r="224" spans="1:6">
      <c r="A224" s="45" t="s">
        <v>24</v>
      </c>
      <c r="B224" s="61" t="s">
        <v>71</v>
      </c>
      <c r="C224" s="9">
        <v>11.9323635101318</v>
      </c>
      <c r="D224" s="9">
        <v>11.7146892547607</v>
      </c>
      <c r="E224" s="9">
        <v>12.1454982757568</v>
      </c>
      <c r="F224" s="24">
        <f t="shared" si="33"/>
        <v>11.9308503468831</v>
      </c>
    </row>
    <row r="225" spans="1:10">
      <c r="A225" s="45"/>
      <c r="B225" s="61" t="s">
        <v>73</v>
      </c>
      <c r="C225" s="9">
        <v>23.7828521728516</v>
      </c>
      <c r="D225" s="9">
        <v>23.4609050750732</v>
      </c>
      <c r="E225" s="9"/>
      <c r="F225" s="24">
        <f t="shared" si="33"/>
        <v>23.6218786239624</v>
      </c>
      <c r="G225" s="40">
        <f>F225-F224</f>
        <v>11.6910282770793</v>
      </c>
      <c r="I225" s="42">
        <f>G225-$H$210</f>
        <v>-4.32329947153724</v>
      </c>
      <c r="J225" s="43">
        <f>2^-I225</f>
        <v>20.0190203557852</v>
      </c>
    </row>
    <row r="226" spans="1:6">
      <c r="A226" s="45" t="s">
        <v>39</v>
      </c>
      <c r="B226" s="61" t="s">
        <v>71</v>
      </c>
      <c r="C226" s="9"/>
      <c r="D226" s="9">
        <v>13.9772891998291</v>
      </c>
      <c r="E226" s="8"/>
      <c r="F226" s="24">
        <f t="shared" si="33"/>
        <v>13.9772891998291</v>
      </c>
    </row>
    <row r="227" spans="1:10">
      <c r="A227" s="45"/>
      <c r="B227" s="61" t="s">
        <v>73</v>
      </c>
      <c r="C227" s="9"/>
      <c r="D227" s="9"/>
      <c r="E227" s="9">
        <v>27.1255321502686</v>
      </c>
      <c r="F227" s="24">
        <f t="shared" si="33"/>
        <v>27.1255321502686</v>
      </c>
      <c r="G227" s="40">
        <f>F227-F226</f>
        <v>13.1482429504395</v>
      </c>
      <c r="I227" s="42">
        <f>G227-$H$210</f>
        <v>-2.86608479817704</v>
      </c>
      <c r="J227" s="43">
        <f>2^-I227</f>
        <v>7.29083877063444</v>
      </c>
    </row>
    <row r="228" spans="1:6">
      <c r="A228" s="45" t="s">
        <v>32</v>
      </c>
      <c r="B228" s="61" t="s">
        <v>71</v>
      </c>
      <c r="C228" s="9">
        <v>13.8518009185791</v>
      </c>
      <c r="D228" s="9">
        <v>13.8804311752319</v>
      </c>
      <c r="E228" s="9">
        <v>13.4807300567627</v>
      </c>
      <c r="F228" s="24">
        <f t="shared" si="33"/>
        <v>13.7376540501912</v>
      </c>
    </row>
    <row r="229" spans="1:10">
      <c r="A229" s="45"/>
      <c r="B229" s="61" t="s">
        <v>73</v>
      </c>
      <c r="C229" s="9">
        <v>26.9804534912109</v>
      </c>
      <c r="D229" s="9">
        <v>26.7740097045898</v>
      </c>
      <c r="E229" s="9">
        <v>26.8845729827881</v>
      </c>
      <c r="F229" s="24">
        <f t="shared" si="33"/>
        <v>26.8796787261963</v>
      </c>
      <c r="G229" s="40">
        <f>F229-F228</f>
        <v>13.142024676005</v>
      </c>
      <c r="I229" s="42">
        <f>G229-$H$210</f>
        <v>-2.87230307261151</v>
      </c>
      <c r="J229" s="43">
        <f>2^-I229</f>
        <v>7.3223314143726</v>
      </c>
    </row>
    <row r="231" ht="17.6" spans="1:1">
      <c r="A231" s="44" t="s">
        <v>43</v>
      </c>
    </row>
    <row r="232" spans="1:6">
      <c r="A232" s="45" t="s">
        <v>14</v>
      </c>
      <c r="B232" s="46" t="s">
        <v>71</v>
      </c>
      <c r="C232" s="9">
        <v>14.9881277084351</v>
      </c>
      <c r="D232" s="9">
        <v>14.3787984848022</v>
      </c>
      <c r="E232" s="9">
        <v>14.5226335525513</v>
      </c>
      <c r="F232" s="24">
        <f t="shared" ref="F230:F252" si="34">AVERAGE(C232:E232)</f>
        <v>14.6298532485962</v>
      </c>
    </row>
    <row r="233" spans="1:10">
      <c r="A233" s="45"/>
      <c r="B233" s="8" t="s">
        <v>43</v>
      </c>
      <c r="C233" s="9"/>
      <c r="D233" s="9">
        <v>28.9161853790283</v>
      </c>
      <c r="E233" s="9">
        <v>28.6810913085938</v>
      </c>
      <c r="F233" s="24">
        <f t="shared" si="34"/>
        <v>28.798638343811</v>
      </c>
      <c r="G233" s="40">
        <f>F233-F232</f>
        <v>14.1687850952149</v>
      </c>
      <c r="H233" s="41">
        <f>AVERAGE(G233:G243)</f>
        <v>14.049060344696</v>
      </c>
      <c r="I233" s="42">
        <f>G233-$H$233</f>
        <v>0.119724750518811</v>
      </c>
      <c r="J233" s="43">
        <f>2^-I233</f>
        <v>0.920363228504707</v>
      </c>
    </row>
    <row r="234" spans="1:6">
      <c r="A234" s="45" t="s">
        <v>21</v>
      </c>
      <c r="B234" s="46" t="s">
        <v>71</v>
      </c>
      <c r="C234" s="9">
        <v>13.7454862594604</v>
      </c>
      <c r="D234" s="9">
        <v>13.5220727920532</v>
      </c>
      <c r="E234" s="9">
        <v>13.6180324554443</v>
      </c>
      <c r="F234" s="24">
        <f t="shared" si="34"/>
        <v>13.6285305023193</v>
      </c>
    </row>
    <row r="235" spans="1:10">
      <c r="A235" s="45"/>
      <c r="B235" s="8" t="s">
        <v>43</v>
      </c>
      <c r="C235" s="9">
        <v>27.6401672363281</v>
      </c>
      <c r="D235" s="9"/>
      <c r="E235" s="9">
        <v>27.9479751586914</v>
      </c>
      <c r="F235" s="24">
        <f t="shared" si="34"/>
        <v>27.7940711975098</v>
      </c>
      <c r="G235" s="40">
        <f>F235-F234</f>
        <v>14.1655406951905</v>
      </c>
      <c r="I235" s="42">
        <f t="shared" ref="I234:I252" si="35">G235-$H$233</f>
        <v>0.116480350494411</v>
      </c>
      <c r="J235" s="43">
        <f>2^-I235</f>
        <v>0.922435313368471</v>
      </c>
    </row>
    <row r="236" spans="1:6">
      <c r="A236" s="45" t="s">
        <v>38</v>
      </c>
      <c r="B236" s="46" t="s">
        <v>71</v>
      </c>
      <c r="C236" s="9">
        <v>13.8809823989868</v>
      </c>
      <c r="D236" s="9">
        <v>14.1548976898193</v>
      </c>
      <c r="E236" s="9"/>
      <c r="F236" s="24">
        <f t="shared" si="34"/>
        <v>14.0179400444031</v>
      </c>
    </row>
    <row r="237" spans="1:10">
      <c r="A237" s="45"/>
      <c r="B237" s="8" t="s">
        <v>43</v>
      </c>
      <c r="C237" s="9"/>
      <c r="D237" s="9">
        <v>27.5815505981445</v>
      </c>
      <c r="E237" s="9">
        <v>28.002046585083</v>
      </c>
      <c r="F237" s="24">
        <f t="shared" si="34"/>
        <v>27.7917985916137</v>
      </c>
      <c r="G237" s="40">
        <f>F237-F236</f>
        <v>13.7738585472107</v>
      </c>
      <c r="I237" s="42">
        <f t="shared" si="35"/>
        <v>-0.275201797485343</v>
      </c>
      <c r="J237" s="43">
        <f>2^-I237</f>
        <v>1.2101633494131</v>
      </c>
    </row>
    <row r="238" s="39" customFormat="1" spans="1:10">
      <c r="A238" s="60" t="s">
        <v>47</v>
      </c>
      <c r="B238" s="67" t="s">
        <v>71</v>
      </c>
      <c r="C238" s="9">
        <v>13.3616571426392</v>
      </c>
      <c r="D238" s="9">
        <v>13.7959260940552</v>
      </c>
      <c r="E238" s="9">
        <v>13.336724281311</v>
      </c>
      <c r="F238" s="63">
        <f t="shared" si="34"/>
        <v>13.4981025060018</v>
      </c>
      <c r="G238" s="62"/>
      <c r="H238" s="64"/>
      <c r="I238" s="65"/>
      <c r="J238" s="66"/>
    </row>
    <row r="239" s="39" customFormat="1" spans="1:10">
      <c r="A239" s="60"/>
      <c r="B239" s="61" t="s">
        <v>43</v>
      </c>
      <c r="C239" s="9">
        <v>27.3568649291992</v>
      </c>
      <c r="D239" s="9">
        <v>27.5997772216797</v>
      </c>
      <c r="E239" s="9">
        <v>27.5483474731445</v>
      </c>
      <c r="F239" s="63">
        <f t="shared" si="34"/>
        <v>27.5016632080078</v>
      </c>
      <c r="G239" s="62">
        <f>F239-F238</f>
        <v>14.003560702006</v>
      </c>
      <c r="H239" s="64"/>
      <c r="I239" s="65">
        <f t="shared" si="35"/>
        <v>-0.0454996426900376</v>
      </c>
      <c r="J239" s="66">
        <f>2^-I239</f>
        <v>1.03204053980756</v>
      </c>
    </row>
    <row r="240" spans="1:6">
      <c r="A240" s="45" t="s">
        <v>26</v>
      </c>
      <c r="B240" s="46" t="s">
        <v>71</v>
      </c>
      <c r="C240" s="14"/>
      <c r="D240" s="14">
        <v>15.9484357833862</v>
      </c>
      <c r="E240" s="14"/>
      <c r="F240" s="24">
        <f t="shared" si="34"/>
        <v>15.9484357833862</v>
      </c>
    </row>
    <row r="241" spans="1:10">
      <c r="A241" s="45"/>
      <c r="B241" s="8" t="s">
        <v>43</v>
      </c>
      <c r="C241" s="9">
        <v>30.4643287658691</v>
      </c>
      <c r="D241" s="14"/>
      <c r="E241" s="9"/>
      <c r="F241" s="24">
        <f t="shared" si="34"/>
        <v>30.4643287658691</v>
      </c>
      <c r="G241" s="40">
        <f>F241-F240</f>
        <v>14.5158929824829</v>
      </c>
      <c r="I241" s="42">
        <f t="shared" si="35"/>
        <v>0.466832637786862</v>
      </c>
      <c r="J241" s="43">
        <f>2^-I241</f>
        <v>0.723551374835165</v>
      </c>
    </row>
    <row r="242" spans="1:6">
      <c r="A242" s="45" t="s">
        <v>60</v>
      </c>
      <c r="B242" s="46" t="s">
        <v>71</v>
      </c>
      <c r="C242" s="14">
        <v>15.8734941482544</v>
      </c>
      <c r="D242" s="14">
        <v>15.9574203491211</v>
      </c>
      <c r="E242" s="14"/>
      <c r="F242" s="24">
        <f t="shared" si="34"/>
        <v>15.9154572486878</v>
      </c>
    </row>
    <row r="243" spans="1:10">
      <c r="A243" s="45"/>
      <c r="B243" s="8" t="s">
        <v>43</v>
      </c>
      <c r="C243" s="14">
        <v>29.3733615875244</v>
      </c>
      <c r="D243" s="14">
        <v>29.401683807373</v>
      </c>
      <c r="E243" s="14">
        <v>29.9714984893799</v>
      </c>
      <c r="F243" s="24">
        <f t="shared" si="34"/>
        <v>29.5821812947591</v>
      </c>
      <c r="G243" s="40">
        <f>F243-F242</f>
        <v>13.6667240460713</v>
      </c>
      <c r="I243" s="42">
        <f t="shared" si="35"/>
        <v>-0.382336298624692</v>
      </c>
      <c r="J243" s="43">
        <f>2^-I243</f>
        <v>1.30345095416213</v>
      </c>
    </row>
    <row r="245" s="23" customFormat="1" spans="1:10">
      <c r="A245" s="60" t="s">
        <v>23</v>
      </c>
      <c r="B245" s="46" t="s">
        <v>71</v>
      </c>
      <c r="C245" s="9">
        <v>12.5382556915283</v>
      </c>
      <c r="D245" s="9"/>
      <c r="E245" s="9"/>
      <c r="F245" s="24">
        <f t="shared" si="34"/>
        <v>12.5382556915283</v>
      </c>
      <c r="G245" s="40"/>
      <c r="H245" s="53"/>
      <c r="I245" s="42"/>
      <c r="J245" s="43"/>
    </row>
    <row r="246" s="23" customFormat="1" spans="1:10">
      <c r="A246" s="60"/>
      <c r="B246" s="8" t="s">
        <v>43</v>
      </c>
      <c r="C246" s="9">
        <v>25.2765102386475</v>
      </c>
      <c r="D246" s="9"/>
      <c r="E246" s="9"/>
      <c r="F246" s="24">
        <f t="shared" si="34"/>
        <v>25.2765102386475</v>
      </c>
      <c r="G246" s="40">
        <f>F246-F245</f>
        <v>12.7382545471192</v>
      </c>
      <c r="H246" s="53"/>
      <c r="I246" s="42">
        <f t="shared" si="35"/>
        <v>-1.31080579757684</v>
      </c>
      <c r="J246" s="43">
        <f>2^-I246</f>
        <v>2.48080063024215</v>
      </c>
    </row>
    <row r="247" spans="1:6">
      <c r="A247" s="45" t="s">
        <v>24</v>
      </c>
      <c r="B247" s="46" t="s">
        <v>71</v>
      </c>
      <c r="C247" s="9">
        <v>11.9323635101318</v>
      </c>
      <c r="D247" s="9">
        <v>11.7146892547607</v>
      </c>
      <c r="E247" s="9">
        <v>12.1454982757568</v>
      </c>
      <c r="F247" s="24">
        <f t="shared" si="34"/>
        <v>11.9308503468831</v>
      </c>
    </row>
    <row r="248" spans="1:10">
      <c r="A248" s="45"/>
      <c r="B248" s="8" t="s">
        <v>43</v>
      </c>
      <c r="C248" s="9">
        <v>26.8509883880615</v>
      </c>
      <c r="D248" s="9"/>
      <c r="E248" s="9"/>
      <c r="F248" s="24">
        <f t="shared" si="34"/>
        <v>26.8509883880615</v>
      </c>
      <c r="G248" s="40">
        <f>F248-F247</f>
        <v>14.9201380411784</v>
      </c>
      <c r="I248" s="42">
        <f t="shared" si="35"/>
        <v>0.871077696482359</v>
      </c>
      <c r="J248" s="43">
        <f>2^-I248</f>
        <v>0.546738283305773</v>
      </c>
    </row>
    <row r="249" spans="1:6">
      <c r="A249" s="45" t="s">
        <v>39</v>
      </c>
      <c r="B249" s="46" t="s">
        <v>71</v>
      </c>
      <c r="C249" s="9">
        <v>13.641884803772</v>
      </c>
      <c r="D249" s="9">
        <v>13.9772891998291</v>
      </c>
      <c r="E249" s="8"/>
      <c r="F249" s="24">
        <f t="shared" si="34"/>
        <v>13.8095870018005</v>
      </c>
    </row>
    <row r="250" spans="1:10">
      <c r="A250" s="45"/>
      <c r="B250" s="8" t="s">
        <v>43</v>
      </c>
      <c r="C250" s="9">
        <v>28.9648456573486</v>
      </c>
      <c r="D250" s="9">
        <v>28.8865985870361</v>
      </c>
      <c r="E250" s="9">
        <v>29.0863208770752</v>
      </c>
      <c r="F250" s="24">
        <f t="shared" si="34"/>
        <v>28.9792550404866</v>
      </c>
      <c r="G250" s="40">
        <f>F250-F249</f>
        <v>15.1696680386861</v>
      </c>
      <c r="I250" s="42">
        <f t="shared" si="35"/>
        <v>1.12060769399005</v>
      </c>
      <c r="J250" s="43">
        <f>2^-I250</f>
        <v>0.459900064769229</v>
      </c>
    </row>
    <row r="251" spans="1:6">
      <c r="A251" s="45" t="s">
        <v>32</v>
      </c>
      <c r="B251" s="46" t="s">
        <v>71</v>
      </c>
      <c r="C251" s="9">
        <v>13.8518009185791</v>
      </c>
      <c r="D251" s="9">
        <v>13.8804311752319</v>
      </c>
      <c r="E251" s="9">
        <v>13.4807300567627</v>
      </c>
      <c r="F251" s="24">
        <f t="shared" si="34"/>
        <v>13.7376540501912</v>
      </c>
    </row>
    <row r="252" spans="1:10">
      <c r="A252" s="45"/>
      <c r="B252" s="8" t="s">
        <v>43</v>
      </c>
      <c r="C252" s="9">
        <v>27.8704032897949</v>
      </c>
      <c r="D252" s="9">
        <v>28.1808624267578</v>
      </c>
      <c r="E252" s="9">
        <v>28.4863433837891</v>
      </c>
      <c r="F252" s="24">
        <f t="shared" si="34"/>
        <v>28.1792030334473</v>
      </c>
      <c r="G252" s="40">
        <f>F252-F251</f>
        <v>14.441548983256</v>
      </c>
      <c r="I252" s="42">
        <f t="shared" si="35"/>
        <v>0.392488638559993</v>
      </c>
      <c r="J252" s="43">
        <f>2^-I252</f>
        <v>0.761814346137825</v>
      </c>
    </row>
    <row r="254" ht="17.6" spans="1:1">
      <c r="A254" s="44" t="s">
        <v>75</v>
      </c>
    </row>
    <row r="255" spans="1:6">
      <c r="A255" s="45" t="s">
        <v>14</v>
      </c>
      <c r="B255" s="46" t="s">
        <v>71</v>
      </c>
      <c r="C255" s="14">
        <v>16.9472961425781</v>
      </c>
      <c r="D255" s="14">
        <v>16.6737422943115</v>
      </c>
      <c r="E255" s="14">
        <v>16.8312797546387</v>
      </c>
      <c r="F255" s="24">
        <f t="shared" ref="F253:F275" si="36">AVERAGE(C255:E255)</f>
        <v>16.8174393971761</v>
      </c>
    </row>
    <row r="256" spans="1:10">
      <c r="A256" s="45"/>
      <c r="B256" s="8" t="s">
        <v>75</v>
      </c>
      <c r="C256" s="14">
        <v>30.7772789001465</v>
      </c>
      <c r="D256" s="14">
        <v>30.9612979888916</v>
      </c>
      <c r="E256" s="9"/>
      <c r="F256" s="24">
        <f t="shared" si="36"/>
        <v>30.8692884445191</v>
      </c>
      <c r="G256" s="40">
        <f>F256-$F$255</f>
        <v>14.051849047343</v>
      </c>
      <c r="H256" s="41">
        <f>AVERAGE(G256:G266)</f>
        <v>14.3196229934692</v>
      </c>
      <c r="I256" s="42">
        <f>G256-$H$256</f>
        <v>-0.267773946126294</v>
      </c>
      <c r="J256" s="43">
        <f>2^-I256</f>
        <v>1.20394872140547</v>
      </c>
    </row>
    <row r="257" spans="1:6">
      <c r="A257" s="45" t="s">
        <v>21</v>
      </c>
      <c r="B257" s="46" t="s">
        <v>71</v>
      </c>
      <c r="C257" s="14">
        <v>15.4992704391479</v>
      </c>
      <c r="D257" s="14">
        <v>15.4173803329468</v>
      </c>
      <c r="E257" s="14">
        <v>14.8441038131714</v>
      </c>
      <c r="F257" s="24">
        <f t="shared" si="36"/>
        <v>15.2535848617554</v>
      </c>
    </row>
    <row r="258" spans="1:10">
      <c r="A258" s="45"/>
      <c r="B258" s="8" t="s">
        <v>75</v>
      </c>
      <c r="C258" s="14">
        <v>30.2520484924316</v>
      </c>
      <c r="D258" s="14">
        <v>29.6613750457764</v>
      </c>
      <c r="E258" s="9"/>
      <c r="F258" s="24">
        <f t="shared" si="36"/>
        <v>29.956711769104</v>
      </c>
      <c r="G258" s="40">
        <f>F258-F257</f>
        <v>14.7031269073486</v>
      </c>
      <c r="I258" s="42">
        <f t="shared" ref="I257:I275" si="37">G258-$H$256</f>
        <v>0.383503913879389</v>
      </c>
      <c r="J258" s="43">
        <f>2^-I258</f>
        <v>0.766573529296369</v>
      </c>
    </row>
    <row r="259" spans="1:6">
      <c r="A259" s="45" t="s">
        <v>38</v>
      </c>
      <c r="B259" s="46" t="s">
        <v>71</v>
      </c>
      <c r="C259" s="14">
        <v>15.8734941482544</v>
      </c>
      <c r="D259" s="14">
        <v>15.9574203491211</v>
      </c>
      <c r="E259" s="14">
        <v>16.2224464416504</v>
      </c>
      <c r="F259" s="24">
        <f t="shared" si="36"/>
        <v>16.0177869796753</v>
      </c>
    </row>
    <row r="260" spans="1:10">
      <c r="A260" s="45"/>
      <c r="B260" s="8" t="s">
        <v>75</v>
      </c>
      <c r="C260" s="14">
        <v>30.806116104126</v>
      </c>
      <c r="D260" s="14">
        <v>30.8956851959229</v>
      </c>
      <c r="E260" s="14"/>
      <c r="F260" s="24">
        <f t="shared" si="36"/>
        <v>30.8509006500244</v>
      </c>
      <c r="G260" s="40">
        <f>F260-F259</f>
        <v>14.8331136703491</v>
      </c>
      <c r="I260" s="42">
        <f t="shared" si="37"/>
        <v>0.513490676879901</v>
      </c>
      <c r="J260" s="43">
        <f>2^-I260</f>
        <v>0.700525427407992</v>
      </c>
    </row>
    <row r="261" s="39" customFormat="1" spans="1:10">
      <c r="A261" s="60" t="s">
        <v>47</v>
      </c>
      <c r="B261" s="67" t="s">
        <v>71</v>
      </c>
      <c r="C261" s="9">
        <v>14.7709226608276</v>
      </c>
      <c r="D261" s="9">
        <v>14.7637825012207</v>
      </c>
      <c r="E261" s="9">
        <v>14.770848274231</v>
      </c>
      <c r="F261" s="63">
        <f t="shared" si="36"/>
        <v>14.7685178120931</v>
      </c>
      <c r="G261" s="62"/>
      <c r="H261" s="64"/>
      <c r="I261" s="65"/>
      <c r="J261" s="66"/>
    </row>
    <row r="262" s="39" customFormat="1" spans="1:10">
      <c r="A262" s="60"/>
      <c r="B262" s="61" t="s">
        <v>75</v>
      </c>
      <c r="C262" s="9"/>
      <c r="D262" s="9"/>
      <c r="E262" s="9">
        <v>30.3864574432373</v>
      </c>
      <c r="F262" s="63">
        <f t="shared" si="36"/>
        <v>30.3864574432373</v>
      </c>
      <c r="G262" s="62">
        <f>F262-$F$255</f>
        <v>13.5690180460612</v>
      </c>
      <c r="H262" s="64"/>
      <c r="I262" s="65">
        <f t="shared" si="37"/>
        <v>-0.750604947408043</v>
      </c>
      <c r="J262" s="66">
        <f>2^-I262</f>
        <v>1.68249818369762</v>
      </c>
    </row>
    <row r="263" spans="1:6">
      <c r="A263" s="45" t="s">
        <v>26</v>
      </c>
      <c r="B263" s="46" t="s">
        <v>71</v>
      </c>
      <c r="C263" s="14">
        <v>15.558952331543</v>
      </c>
      <c r="D263" s="14">
        <v>15.9484357833862</v>
      </c>
      <c r="E263" s="14">
        <v>15.6559190750122</v>
      </c>
      <c r="F263" s="24">
        <f t="shared" si="36"/>
        <v>15.7211023966471</v>
      </c>
    </row>
    <row r="264" spans="1:10">
      <c r="A264" s="45"/>
      <c r="B264" s="8" t="s">
        <v>75</v>
      </c>
      <c r="C264" s="14">
        <v>29.7410869598389</v>
      </c>
      <c r="D264" s="14">
        <v>30.916446685791</v>
      </c>
      <c r="E264" s="14">
        <v>29.9734859466553</v>
      </c>
      <c r="F264" s="24">
        <f t="shared" si="36"/>
        <v>30.2103398640951</v>
      </c>
      <c r="G264" s="40">
        <f>F264-F263</f>
        <v>14.4892374674479</v>
      </c>
      <c r="I264" s="42">
        <f t="shared" si="37"/>
        <v>0.169614473978687</v>
      </c>
      <c r="J264" s="43">
        <f>2^-I264</f>
        <v>0.88908023502396</v>
      </c>
    </row>
    <row r="265" spans="1:6">
      <c r="A265" s="45" t="s">
        <v>60</v>
      </c>
      <c r="B265" s="46" t="s">
        <v>71</v>
      </c>
      <c r="C265" s="68"/>
      <c r="D265" s="68"/>
      <c r="E265" s="68">
        <v>15.5020694732666</v>
      </c>
      <c r="F265" s="24">
        <f t="shared" si="36"/>
        <v>15.5020694732666</v>
      </c>
    </row>
    <row r="266" spans="1:10">
      <c r="A266" s="45"/>
      <c r="B266" s="8" t="s">
        <v>75</v>
      </c>
      <c r="C266" s="68"/>
      <c r="D266" s="68">
        <v>29.7734622955322</v>
      </c>
      <c r="E266" s="68"/>
      <c r="F266" s="24">
        <f t="shared" si="36"/>
        <v>29.7734622955322</v>
      </c>
      <c r="G266" s="40">
        <f>F266-F265</f>
        <v>14.2713928222656</v>
      </c>
      <c r="I266" s="42">
        <f t="shared" si="37"/>
        <v>-0.0482301712036435</v>
      </c>
      <c r="J266" s="43">
        <f>2^-I266</f>
        <v>1.03399568936793</v>
      </c>
    </row>
    <row r="268" s="23" customFormat="1" spans="1:10">
      <c r="A268" s="60" t="s">
        <v>23</v>
      </c>
      <c r="B268" s="46" t="s">
        <v>71</v>
      </c>
      <c r="C268" s="9">
        <v>13.252142906189</v>
      </c>
      <c r="D268" s="9">
        <v>13.9307384490967</v>
      </c>
      <c r="E268" s="9">
        <v>13.3713846206665</v>
      </c>
      <c r="F268" s="24">
        <f t="shared" si="36"/>
        <v>13.5180886586507</v>
      </c>
      <c r="G268" s="40"/>
      <c r="H268" s="53"/>
      <c r="I268" s="42"/>
      <c r="J268" s="43"/>
    </row>
    <row r="269" s="23" customFormat="1" spans="1:10">
      <c r="A269" s="60"/>
      <c r="B269" s="8" t="s">
        <v>75</v>
      </c>
      <c r="C269" s="9">
        <v>30.8411865234375</v>
      </c>
      <c r="D269" s="9">
        <v>30.9388847351074</v>
      </c>
      <c r="E269" s="9"/>
      <c r="F269" s="24">
        <f t="shared" si="36"/>
        <v>30.8900356292725</v>
      </c>
      <c r="G269" s="40">
        <f>F269-F268</f>
        <v>17.3719469706217</v>
      </c>
      <c r="H269" s="53"/>
      <c r="I269" s="42">
        <f t="shared" si="37"/>
        <v>3.05232397715247</v>
      </c>
      <c r="J269" s="43">
        <f>2^-I269</f>
        <v>0.120547699377788</v>
      </c>
    </row>
    <row r="270" spans="1:6">
      <c r="A270" s="45" t="s">
        <v>24</v>
      </c>
      <c r="B270" s="46" t="s">
        <v>71</v>
      </c>
      <c r="C270" s="9">
        <v>13.4638805389404</v>
      </c>
      <c r="D270" s="9">
        <v>12.9733905792236</v>
      </c>
      <c r="E270" s="9">
        <v>13.3154945373535</v>
      </c>
      <c r="F270" s="24">
        <f t="shared" si="36"/>
        <v>13.2509218851725</v>
      </c>
    </row>
    <row r="271" spans="1:10">
      <c r="A271" s="45"/>
      <c r="B271" s="8" t="s">
        <v>75</v>
      </c>
      <c r="C271" s="58">
        <v>31.3930168151855</v>
      </c>
      <c r="D271" s="9"/>
      <c r="E271" s="9"/>
      <c r="F271" s="24">
        <f t="shared" si="36"/>
        <v>31.3930168151855</v>
      </c>
      <c r="G271" s="40">
        <f>F271-F270</f>
        <v>18.142094930013</v>
      </c>
      <c r="I271" s="42">
        <f t="shared" si="37"/>
        <v>3.82247193654376</v>
      </c>
      <c r="J271" s="43">
        <f>2^-I271</f>
        <v>0.070684027881416</v>
      </c>
    </row>
    <row r="272" spans="1:6">
      <c r="A272" s="45" t="s">
        <v>39</v>
      </c>
      <c r="B272" s="46" t="s">
        <v>71</v>
      </c>
      <c r="C272" s="9">
        <v>13.641884803772</v>
      </c>
      <c r="D272" s="9">
        <v>13.9772891998291</v>
      </c>
      <c r="E272" s="8"/>
      <c r="F272" s="24">
        <f t="shared" si="36"/>
        <v>13.8095870018005</v>
      </c>
    </row>
    <row r="273" spans="1:10">
      <c r="A273" s="45"/>
      <c r="B273" s="8" t="s">
        <v>75</v>
      </c>
      <c r="C273" s="9">
        <v>31.8776016235352</v>
      </c>
      <c r="D273" s="9"/>
      <c r="E273" s="9"/>
      <c r="F273" s="24">
        <f t="shared" si="36"/>
        <v>31.8776016235352</v>
      </c>
      <c r="G273" s="40">
        <f t="shared" ref="G273:G278" si="38">F273-F272</f>
        <v>18.0680146217347</v>
      </c>
      <c r="I273" s="42">
        <f t="shared" si="37"/>
        <v>3.7483916282655</v>
      </c>
      <c r="J273" s="43">
        <f t="shared" ref="J273:J278" si="39">2^-I273</f>
        <v>0.0744083517479274</v>
      </c>
    </row>
    <row r="274" spans="1:6">
      <c r="A274" s="45" t="s">
        <v>32</v>
      </c>
      <c r="B274" s="46" t="s">
        <v>71</v>
      </c>
      <c r="C274" s="9">
        <v>13.8518009185791</v>
      </c>
      <c r="D274" s="9">
        <v>13.8804311752319</v>
      </c>
      <c r="E274" s="9">
        <v>13.4807300567627</v>
      </c>
      <c r="F274" s="24">
        <f t="shared" si="36"/>
        <v>13.7376540501912</v>
      </c>
    </row>
    <row r="275" spans="1:10">
      <c r="A275" s="45"/>
      <c r="B275" s="8" t="s">
        <v>75</v>
      </c>
      <c r="C275" s="9">
        <v>31.3917598724365</v>
      </c>
      <c r="D275" s="9">
        <v>31.894193649292</v>
      </c>
      <c r="E275" s="9"/>
      <c r="F275" s="24">
        <f t="shared" si="36"/>
        <v>31.6429767608643</v>
      </c>
      <c r="G275" s="40">
        <f t="shared" si="38"/>
        <v>17.9053227106731</v>
      </c>
      <c r="I275" s="42">
        <f t="shared" si="37"/>
        <v>3.5856997172039</v>
      </c>
      <c r="J275" s="43">
        <f t="shared" si="39"/>
        <v>0.0832907609176287</v>
      </c>
    </row>
    <row r="277" spans="1:6">
      <c r="A277" s="45" t="s">
        <v>77</v>
      </c>
      <c r="B277" s="8" t="s">
        <v>71</v>
      </c>
      <c r="C277" s="9">
        <v>15.6832818984985</v>
      </c>
      <c r="D277" s="9">
        <v>15.8542385101318</v>
      </c>
      <c r="E277" s="9">
        <v>15.0084104537964</v>
      </c>
      <c r="F277" s="24">
        <f t="shared" ref="F277:F284" si="40">AVERAGE(C277:E277)</f>
        <v>15.5153102874756</v>
      </c>
    </row>
    <row r="278" spans="1:10">
      <c r="A278" s="45"/>
      <c r="B278" s="8" t="s">
        <v>28</v>
      </c>
      <c r="C278" s="9">
        <v>28.8892116546631</v>
      </c>
      <c r="D278" s="9">
        <v>28.1368656158447</v>
      </c>
      <c r="E278" s="9">
        <v>28.5237789154053</v>
      </c>
      <c r="F278" s="24">
        <f t="shared" si="40"/>
        <v>28.5166187286377</v>
      </c>
      <c r="G278" s="40">
        <f t="shared" si="38"/>
        <v>13.0013084411621</v>
      </c>
      <c r="I278" s="42">
        <f t="shared" ref="I278:I282" si="41">G278-$H$49</f>
        <v>-1.49603072802229</v>
      </c>
      <c r="J278" s="43">
        <f t="shared" si="39"/>
        <v>2.82065599759959</v>
      </c>
    </row>
    <row r="279" spans="1:6">
      <c r="A279" s="45" t="s">
        <v>78</v>
      </c>
      <c r="B279" s="8" t="s">
        <v>71</v>
      </c>
      <c r="C279" s="9">
        <v>15.9227209091187</v>
      </c>
      <c r="D279" s="9">
        <v>15.8070659637451</v>
      </c>
      <c r="E279" s="9">
        <v>15.3256702423096</v>
      </c>
      <c r="F279" s="24">
        <f t="shared" si="40"/>
        <v>15.6851523717244</v>
      </c>
    </row>
    <row r="280" spans="1:10">
      <c r="A280" s="45"/>
      <c r="B280" s="8" t="s">
        <v>28</v>
      </c>
      <c r="C280" s="9">
        <v>29.3516082763672</v>
      </c>
      <c r="D280" s="9">
        <v>29.3493556976318</v>
      </c>
      <c r="E280" s="9">
        <v>28.9907512664795</v>
      </c>
      <c r="F280" s="24">
        <f t="shared" si="40"/>
        <v>29.2305717468262</v>
      </c>
      <c r="G280" s="40">
        <f t="shared" ref="G280:G284" si="42">F280-F279</f>
        <v>13.5454193751017</v>
      </c>
      <c r="I280" s="42">
        <f t="shared" si="41"/>
        <v>-0.951919794082675</v>
      </c>
      <c r="J280" s="43">
        <f t="shared" ref="J280:J284" si="43">2^-I280</f>
        <v>1.93444511171905</v>
      </c>
    </row>
    <row r="281" spans="1:6">
      <c r="A281" s="45" t="s">
        <v>79</v>
      </c>
      <c r="B281" s="8" t="s">
        <v>71</v>
      </c>
      <c r="C281" s="9">
        <v>16.2602996826172</v>
      </c>
      <c r="D281" s="9">
        <v>16.2084426879883</v>
      </c>
      <c r="E281" s="9">
        <v>16.1222515106201</v>
      </c>
      <c r="F281" s="24">
        <f t="shared" si="40"/>
        <v>16.1969979604085</v>
      </c>
    </row>
    <row r="282" spans="1:10">
      <c r="A282" s="45"/>
      <c r="B282" s="8" t="s">
        <v>28</v>
      </c>
      <c r="C282" s="9">
        <v>28.7820816040039</v>
      </c>
      <c r="D282" s="9">
        <v>28.3343105316162</v>
      </c>
      <c r="E282" s="9">
        <v>28.3493518829346</v>
      </c>
      <c r="F282" s="24">
        <f t="shared" si="40"/>
        <v>28.4885813395182</v>
      </c>
      <c r="G282" s="40">
        <f t="shared" si="42"/>
        <v>12.2915833791097</v>
      </c>
      <c r="I282" s="42">
        <f t="shared" si="41"/>
        <v>-2.2057557900747</v>
      </c>
      <c r="J282" s="43">
        <f t="shared" si="43"/>
        <v>4.6131614685205</v>
      </c>
    </row>
    <row r="283" spans="1:6">
      <c r="A283" s="45" t="s">
        <v>80</v>
      </c>
      <c r="B283" s="8" t="s">
        <v>71</v>
      </c>
      <c r="C283" s="9">
        <v>15.320408821106</v>
      </c>
      <c r="D283" s="9">
        <v>15.4451503753662</v>
      </c>
      <c r="E283" s="9"/>
      <c r="F283" s="24">
        <f t="shared" si="40"/>
        <v>15.3827795982361</v>
      </c>
    </row>
    <row r="284" spans="1:10">
      <c r="A284" s="45"/>
      <c r="B284" s="8" t="s">
        <v>28</v>
      </c>
      <c r="C284" s="9">
        <v>29.0977611541748</v>
      </c>
      <c r="D284" s="9">
        <v>28.9247303009033</v>
      </c>
      <c r="E284" s="9">
        <v>28.3697757720947</v>
      </c>
      <c r="F284" s="24">
        <f t="shared" si="40"/>
        <v>28.7974224090576</v>
      </c>
      <c r="G284" s="40">
        <f t="shared" si="42"/>
        <v>13.4146428108215</v>
      </c>
      <c r="I284" s="42">
        <f>G284-$H$49</f>
        <v>-1.08269635836287</v>
      </c>
      <c r="J284" s="43">
        <f t="shared" si="43"/>
        <v>2.11799085242547</v>
      </c>
    </row>
  </sheetData>
  <mergeCells count="124">
    <mergeCell ref="A2:A3"/>
    <mergeCell ref="A4:A5"/>
    <mergeCell ref="A6:A7"/>
    <mergeCell ref="A8:A9"/>
    <mergeCell ref="A10:A11"/>
    <mergeCell ref="A12:A13"/>
    <mergeCell ref="A15:A16"/>
    <mergeCell ref="A17:A18"/>
    <mergeCell ref="A19:A20"/>
    <mergeCell ref="A21:A22"/>
    <mergeCell ref="A25:A26"/>
    <mergeCell ref="A27:A28"/>
    <mergeCell ref="A29:A30"/>
    <mergeCell ref="A31:A32"/>
    <mergeCell ref="A33:A34"/>
    <mergeCell ref="A35:A36"/>
    <mergeCell ref="A38:A39"/>
    <mergeCell ref="A40:A41"/>
    <mergeCell ref="A42:A43"/>
    <mergeCell ref="A44:A45"/>
    <mergeCell ref="A48:A49"/>
    <mergeCell ref="A50:A51"/>
    <mergeCell ref="A52:A53"/>
    <mergeCell ref="A54:A55"/>
    <mergeCell ref="A56:A57"/>
    <mergeCell ref="A58:A59"/>
    <mergeCell ref="A61:A62"/>
    <mergeCell ref="A63:A64"/>
    <mergeCell ref="A65:A66"/>
    <mergeCell ref="A67:A68"/>
    <mergeCell ref="A71:A72"/>
    <mergeCell ref="A73:A74"/>
    <mergeCell ref="A75:A76"/>
    <mergeCell ref="A77:A78"/>
    <mergeCell ref="A79:A80"/>
    <mergeCell ref="A81:A82"/>
    <mergeCell ref="A84:A85"/>
    <mergeCell ref="A86:A87"/>
    <mergeCell ref="A88:A89"/>
    <mergeCell ref="A90:A91"/>
    <mergeCell ref="A94:A95"/>
    <mergeCell ref="A96:A97"/>
    <mergeCell ref="A98:A99"/>
    <mergeCell ref="A100:A101"/>
    <mergeCell ref="A102:A103"/>
    <mergeCell ref="A104:A105"/>
    <mergeCell ref="A107:A108"/>
    <mergeCell ref="A109:A110"/>
    <mergeCell ref="A111:A112"/>
    <mergeCell ref="A113:A114"/>
    <mergeCell ref="A117:A118"/>
    <mergeCell ref="A119:A120"/>
    <mergeCell ref="A121:A122"/>
    <mergeCell ref="A123:A124"/>
    <mergeCell ref="A125:A126"/>
    <mergeCell ref="A127:A128"/>
    <mergeCell ref="A130:A131"/>
    <mergeCell ref="A132:A133"/>
    <mergeCell ref="A134:A135"/>
    <mergeCell ref="A136:A137"/>
    <mergeCell ref="A140:A141"/>
    <mergeCell ref="A142:A143"/>
    <mergeCell ref="A144:A145"/>
    <mergeCell ref="A146:A147"/>
    <mergeCell ref="A148:A149"/>
    <mergeCell ref="A150:A151"/>
    <mergeCell ref="A153:A154"/>
    <mergeCell ref="A155:A156"/>
    <mergeCell ref="A157:A158"/>
    <mergeCell ref="A159:A160"/>
    <mergeCell ref="A163:A164"/>
    <mergeCell ref="A165:A166"/>
    <mergeCell ref="A167:A168"/>
    <mergeCell ref="A169:A170"/>
    <mergeCell ref="A171:A172"/>
    <mergeCell ref="A173:A174"/>
    <mergeCell ref="A176:A177"/>
    <mergeCell ref="A178:A179"/>
    <mergeCell ref="A180:A181"/>
    <mergeCell ref="A182:A183"/>
    <mergeCell ref="A186:A187"/>
    <mergeCell ref="A188:A189"/>
    <mergeCell ref="A190:A191"/>
    <mergeCell ref="A192:A193"/>
    <mergeCell ref="A194:A195"/>
    <mergeCell ref="A196:A197"/>
    <mergeCell ref="A199:A200"/>
    <mergeCell ref="A201:A202"/>
    <mergeCell ref="A203:A204"/>
    <mergeCell ref="A205:A206"/>
    <mergeCell ref="A209:A210"/>
    <mergeCell ref="A211:A212"/>
    <mergeCell ref="A213:A214"/>
    <mergeCell ref="A215:A216"/>
    <mergeCell ref="A217:A218"/>
    <mergeCell ref="A219:A220"/>
    <mergeCell ref="A222:A223"/>
    <mergeCell ref="A224:A225"/>
    <mergeCell ref="A226:A227"/>
    <mergeCell ref="A228:A229"/>
    <mergeCell ref="A232:A233"/>
    <mergeCell ref="A234:A235"/>
    <mergeCell ref="A236:A237"/>
    <mergeCell ref="A238:A239"/>
    <mergeCell ref="A240:A241"/>
    <mergeCell ref="A242:A243"/>
    <mergeCell ref="A245:A246"/>
    <mergeCell ref="A247:A248"/>
    <mergeCell ref="A249:A250"/>
    <mergeCell ref="A251:A252"/>
    <mergeCell ref="A255:A256"/>
    <mergeCell ref="A257:A258"/>
    <mergeCell ref="A259:A260"/>
    <mergeCell ref="A261:A262"/>
    <mergeCell ref="A263:A264"/>
    <mergeCell ref="A265:A266"/>
    <mergeCell ref="A268:A269"/>
    <mergeCell ref="A270:A271"/>
    <mergeCell ref="A272:A273"/>
    <mergeCell ref="A274:A275"/>
    <mergeCell ref="A277:A278"/>
    <mergeCell ref="A279:A280"/>
    <mergeCell ref="A281:A282"/>
    <mergeCell ref="A283:A28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C16" sqref="C16:D16"/>
    </sheetView>
  </sheetViews>
  <sheetFormatPr defaultColWidth="9.02654867256637" defaultRowHeight="13.5"/>
  <cols>
    <col min="3" max="4" width="12.7964601769912"/>
    <col min="5" max="5" width="12.1504424778761" customWidth="1"/>
    <col min="7" max="7" width="15.2743362831858"/>
    <col min="8" max="8" width="16.6017699115044"/>
    <col min="9" max="9" width="15.2743362831858"/>
    <col min="10" max="10" width="16.6017699115044"/>
    <col min="11" max="11" width="16.7433628318584"/>
  </cols>
  <sheetData>
    <row r="1" ht="18" customHeight="1" spans="1:12">
      <c r="A1" s="1" t="s">
        <v>0</v>
      </c>
      <c r="B1" s="2"/>
      <c r="C1" s="3"/>
      <c r="D1" s="3"/>
      <c r="E1" s="3"/>
      <c r="F1" s="3"/>
      <c r="G1" s="4"/>
      <c r="H1" s="5"/>
      <c r="I1" s="6"/>
      <c r="J1" s="17" t="s">
        <v>1</v>
      </c>
      <c r="K1" s="33" t="s">
        <v>2</v>
      </c>
      <c r="L1" s="19"/>
    </row>
    <row r="2" ht="18" customHeight="1" spans="1:12">
      <c r="A2" s="1"/>
      <c r="B2" s="1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6" t="s">
        <v>10</v>
      </c>
      <c r="J2" s="17" t="s">
        <v>11</v>
      </c>
      <c r="K2" s="34" t="s">
        <v>12</v>
      </c>
      <c r="L2" s="35"/>
    </row>
    <row r="3" ht="18" customHeight="1" spans="1:12">
      <c r="A3" s="7" t="s">
        <v>81</v>
      </c>
      <c r="B3" s="8" t="s">
        <v>71</v>
      </c>
      <c r="C3" s="9"/>
      <c r="D3" s="9"/>
      <c r="E3" s="9">
        <v>14.9125652313232</v>
      </c>
      <c r="F3" s="3"/>
      <c r="G3" s="29">
        <v>14.9125652313232</v>
      </c>
      <c r="H3" s="30"/>
      <c r="I3" s="36"/>
      <c r="J3" s="37"/>
      <c r="K3" s="38"/>
      <c r="L3" s="35"/>
    </row>
    <row r="4" ht="18" customHeight="1" spans="1:12">
      <c r="A4" s="7"/>
      <c r="B4" s="8" t="s">
        <v>45</v>
      </c>
      <c r="C4" s="9">
        <v>26.8312110900879</v>
      </c>
      <c r="D4" s="9">
        <v>26.5221862792969</v>
      </c>
      <c r="E4" s="3"/>
      <c r="F4" s="3"/>
      <c r="G4" s="29">
        <v>26.6766986846924</v>
      </c>
      <c r="H4" s="30">
        <v>11.7641334533692</v>
      </c>
      <c r="I4" s="36">
        <v>11.9354988998837</v>
      </c>
      <c r="J4" s="37">
        <v>-0.171365446514491</v>
      </c>
      <c r="K4" s="38">
        <v>1.12612380642913</v>
      </c>
      <c r="L4" s="35"/>
    </row>
    <row r="5" ht="18" customHeight="1" spans="1:12">
      <c r="A5" s="7" t="s">
        <v>82</v>
      </c>
      <c r="B5" s="8" t="s">
        <v>71</v>
      </c>
      <c r="C5" s="9"/>
      <c r="D5" s="9"/>
      <c r="E5" s="9">
        <v>14.1276693344116</v>
      </c>
      <c r="F5" s="3"/>
      <c r="G5" s="29">
        <v>14.1276693344116</v>
      </c>
      <c r="H5" s="30"/>
      <c r="I5" s="36"/>
      <c r="J5" s="37"/>
      <c r="K5" s="38"/>
      <c r="L5" s="35"/>
    </row>
    <row r="6" ht="18" customHeight="1" spans="1:12">
      <c r="A6" s="7"/>
      <c r="B6" s="8" t="s">
        <v>45</v>
      </c>
      <c r="C6" s="9"/>
      <c r="D6" s="9">
        <v>25.8097915649414</v>
      </c>
      <c r="E6" s="3"/>
      <c r="F6" s="3"/>
      <c r="G6" s="29">
        <v>25.8097915649414</v>
      </c>
      <c r="H6" s="30">
        <v>11.6821222305298</v>
      </c>
      <c r="I6" s="36"/>
      <c r="J6" s="37">
        <v>-0.253376669353893</v>
      </c>
      <c r="K6" s="38">
        <v>1.19199374838068</v>
      </c>
      <c r="L6" s="35"/>
    </row>
    <row r="7" ht="18" customHeight="1" spans="1:12">
      <c r="A7" s="7" t="s">
        <v>62</v>
      </c>
      <c r="B7" s="8" t="s">
        <v>71</v>
      </c>
      <c r="C7" s="9"/>
      <c r="D7" s="9">
        <v>13.9856519699097</v>
      </c>
      <c r="E7" s="9"/>
      <c r="F7" s="3"/>
      <c r="G7" s="29">
        <v>13.9856519699097</v>
      </c>
      <c r="H7" s="30"/>
      <c r="I7" s="36"/>
      <c r="J7" s="37"/>
      <c r="K7" s="38"/>
      <c r="L7" s="35"/>
    </row>
    <row r="8" ht="18" customHeight="1" spans="1:12">
      <c r="A8" s="7"/>
      <c r="B8" s="8" t="s">
        <v>45</v>
      </c>
      <c r="C8" s="9">
        <v>26.5315418243408</v>
      </c>
      <c r="D8" s="9">
        <v>26.6770515441895</v>
      </c>
      <c r="E8" s="3"/>
      <c r="F8" s="3"/>
      <c r="G8" s="29">
        <v>26.6042966842652</v>
      </c>
      <c r="H8" s="30">
        <v>12.6186447143555</v>
      </c>
      <c r="I8" s="36"/>
      <c r="J8" s="37">
        <v>0.683145814471759</v>
      </c>
      <c r="K8" s="38">
        <v>0.622805757071394</v>
      </c>
      <c r="L8" s="35"/>
    </row>
    <row r="9" ht="18" customHeight="1" spans="1:12">
      <c r="A9" s="7" t="s">
        <v>63</v>
      </c>
      <c r="B9" s="8" t="s">
        <v>71</v>
      </c>
      <c r="C9" s="9">
        <v>14.8645639419556</v>
      </c>
      <c r="D9" s="9">
        <v>14.8406782150269</v>
      </c>
      <c r="E9" s="9">
        <v>14.4563159942627</v>
      </c>
      <c r="F9" s="31"/>
      <c r="G9" s="29">
        <v>14.7205193837484</v>
      </c>
      <c r="H9" s="30"/>
      <c r="I9" s="13"/>
      <c r="J9" s="37"/>
      <c r="K9" s="38"/>
      <c r="L9" s="28"/>
    </row>
    <row r="10" ht="18" customHeight="1" spans="1:12">
      <c r="A10" s="7"/>
      <c r="B10" s="8" t="s">
        <v>45</v>
      </c>
      <c r="C10" s="9">
        <v>26.2997779846191</v>
      </c>
      <c r="D10" s="9">
        <v>26.1104412078857</v>
      </c>
      <c r="E10" s="32"/>
      <c r="F10" s="31"/>
      <c r="G10" s="29">
        <v>26.2051095962524</v>
      </c>
      <c r="H10" s="30">
        <v>11.484590212504</v>
      </c>
      <c r="I10" s="13"/>
      <c r="J10" s="37">
        <v>-0.450908687379695</v>
      </c>
      <c r="K10" s="38">
        <v>1.36690093382642</v>
      </c>
      <c r="L10" s="28"/>
    </row>
    <row r="11" ht="18" customHeight="1" spans="1:12">
      <c r="A11" s="7" t="s">
        <v>83</v>
      </c>
      <c r="B11" s="8" t="s">
        <v>71</v>
      </c>
      <c r="C11" s="9">
        <v>14.2693433761597</v>
      </c>
      <c r="D11" s="9"/>
      <c r="E11" s="9"/>
      <c r="F11" s="31"/>
      <c r="G11" s="29">
        <v>14.2693433761597</v>
      </c>
      <c r="H11" s="30"/>
      <c r="I11" s="13"/>
      <c r="J11" s="37"/>
      <c r="K11" s="38"/>
      <c r="L11" s="28"/>
    </row>
    <row r="12" ht="18" customHeight="1" spans="1:12">
      <c r="A12" s="7"/>
      <c r="B12" s="8" t="s">
        <v>45</v>
      </c>
      <c r="C12" s="9">
        <v>26.8634166717529</v>
      </c>
      <c r="D12" s="9">
        <v>26.7313003540039</v>
      </c>
      <c r="E12" s="32"/>
      <c r="F12" s="31"/>
      <c r="G12" s="29">
        <v>26.7973585128784</v>
      </c>
      <c r="H12" s="30">
        <v>12.5280151367187</v>
      </c>
      <c r="I12" s="13"/>
      <c r="J12" s="37">
        <v>0.592516236835008</v>
      </c>
      <c r="K12" s="38">
        <v>0.663185221523881</v>
      </c>
      <c r="L12" s="28"/>
    </row>
    <row r="13" ht="18" customHeight="1" spans="1:12">
      <c r="A13" s="7" t="s">
        <v>84</v>
      </c>
      <c r="B13" s="8" t="s">
        <v>71</v>
      </c>
      <c r="C13" s="9"/>
      <c r="D13" s="9">
        <v>13.991792678833</v>
      </c>
      <c r="E13" s="9">
        <v>14.1719102859497</v>
      </c>
      <c r="F13" s="31"/>
      <c r="G13" s="29">
        <v>14.0818514823914</v>
      </c>
      <c r="H13" s="30"/>
      <c r="I13" s="13"/>
      <c r="J13" s="37"/>
      <c r="K13" s="38"/>
      <c r="L13" s="28"/>
    </row>
    <row r="14" ht="18" customHeight="1" spans="1:12">
      <c r="A14" s="7"/>
      <c r="B14" s="8" t="s">
        <v>45</v>
      </c>
      <c r="C14" s="9">
        <v>25.6583576202393</v>
      </c>
      <c r="D14" s="9">
        <v>25.5763206481934</v>
      </c>
      <c r="E14" s="32"/>
      <c r="F14" s="31"/>
      <c r="G14" s="29">
        <v>25.6173391342164</v>
      </c>
      <c r="H14" s="30">
        <v>11.535487651825</v>
      </c>
      <c r="I14" s="13"/>
      <c r="J14" s="37">
        <v>-0.400011248058691</v>
      </c>
      <c r="K14" s="38">
        <v>1.31951819843582</v>
      </c>
      <c r="L14" s="28"/>
    </row>
    <row r="15" ht="18" customHeight="1" spans="1:12">
      <c r="A15" s="7" t="s">
        <v>64</v>
      </c>
      <c r="B15" s="8" t="s">
        <v>71</v>
      </c>
      <c r="C15" s="9"/>
      <c r="D15" s="9">
        <v>13.6249885559082</v>
      </c>
      <c r="E15" s="9"/>
      <c r="F15" s="31"/>
      <c r="G15" s="29">
        <v>13.6249885559082</v>
      </c>
      <c r="H15" s="30"/>
      <c r="I15" s="13"/>
      <c r="J15" s="37"/>
      <c r="K15" s="38"/>
      <c r="L15" s="28"/>
    </row>
    <row r="16" ht="18" customHeight="1" spans="1:12">
      <c r="A16" s="7"/>
      <c r="B16" s="8" t="s">
        <v>45</v>
      </c>
      <c r="C16" s="9">
        <v>25.0242404937744</v>
      </c>
      <c r="D16" s="9">
        <v>25.0443153381348</v>
      </c>
      <c r="E16" s="32"/>
      <c r="F16" s="31"/>
      <c r="G16" s="29">
        <v>25.0342779159546</v>
      </c>
      <c r="H16" s="30">
        <v>11.4092893600464</v>
      </c>
      <c r="I16" s="13"/>
      <c r="J16" s="37">
        <v>-0.526209539837291</v>
      </c>
      <c r="K16" s="38">
        <v>1.44014047213213</v>
      </c>
      <c r="L16" s="28"/>
    </row>
    <row r="17" ht="18" customHeight="1" spans="1:12">
      <c r="A17" s="7" t="s">
        <v>85</v>
      </c>
      <c r="B17" s="8" t="s">
        <v>71</v>
      </c>
      <c r="C17" s="9">
        <v>13.2434377670288</v>
      </c>
      <c r="D17" s="9">
        <v>13.2544708251953</v>
      </c>
      <c r="E17" s="9"/>
      <c r="F17" s="31"/>
      <c r="G17" s="29">
        <v>13.248954296112</v>
      </c>
      <c r="H17" s="30"/>
      <c r="I17" s="13"/>
      <c r="J17" s="37"/>
      <c r="K17" s="38"/>
      <c r="L17" s="28"/>
    </row>
    <row r="18" ht="18" customHeight="1" spans="1:12">
      <c r="A18" s="7"/>
      <c r="B18" s="8" t="s">
        <v>45</v>
      </c>
      <c r="C18" s="9">
        <v>23.0014553070068</v>
      </c>
      <c r="D18" s="9">
        <v>23.3112754821777</v>
      </c>
      <c r="E18" s="32"/>
      <c r="F18" s="31"/>
      <c r="G18" s="29">
        <v>23.1563653945922</v>
      </c>
      <c r="H18" s="30">
        <v>9.9074110984802</v>
      </c>
      <c r="I18" s="13"/>
      <c r="J18" s="37">
        <v>-2.02808780140349</v>
      </c>
      <c r="K18" s="38">
        <v>4.07863894753162</v>
      </c>
      <c r="L18" s="28"/>
    </row>
    <row r="19" ht="18" customHeight="1" spans="1:12">
      <c r="A19" s="7" t="s">
        <v>65</v>
      </c>
      <c r="B19" s="8" t="s">
        <v>71</v>
      </c>
      <c r="C19" s="9">
        <v>14.3920478820801</v>
      </c>
      <c r="D19" s="9"/>
      <c r="E19" s="9">
        <v>14.481876373291</v>
      </c>
      <c r="F19" s="31"/>
      <c r="G19" s="29">
        <v>14.4369621276856</v>
      </c>
      <c r="H19" s="30"/>
      <c r="I19" s="13"/>
      <c r="J19" s="37"/>
      <c r="K19" s="38"/>
      <c r="L19" s="28"/>
    </row>
    <row r="20" ht="18" customHeight="1" spans="1:12">
      <c r="A20" s="7"/>
      <c r="B20" s="8" t="s">
        <v>45</v>
      </c>
      <c r="C20" s="9">
        <v>26.0306873321533</v>
      </c>
      <c r="D20" s="9">
        <v>25.4967441558838</v>
      </c>
      <c r="E20" s="32"/>
      <c r="F20" s="31"/>
      <c r="G20" s="29">
        <v>25.7637157440185</v>
      </c>
      <c r="H20" s="30">
        <v>11.326753616333</v>
      </c>
      <c r="I20" s="13"/>
      <c r="J20" s="37">
        <v>-0.608745283550695</v>
      </c>
      <c r="K20" s="38">
        <v>1.52493239354087</v>
      </c>
      <c r="L20" s="28"/>
    </row>
    <row r="21" ht="18" customHeight="1" spans="1:12">
      <c r="A21" s="7" t="s">
        <v>66</v>
      </c>
      <c r="B21" s="8" t="s">
        <v>71</v>
      </c>
      <c r="C21" s="9"/>
      <c r="D21" s="9">
        <v>13.94553565979</v>
      </c>
      <c r="E21" s="9">
        <v>14.0090141296387</v>
      </c>
      <c r="F21" s="31"/>
      <c r="G21" s="29">
        <v>13.9772748947144</v>
      </c>
      <c r="H21" s="30"/>
      <c r="I21" s="13"/>
      <c r="J21" s="37"/>
      <c r="K21" s="38"/>
      <c r="L21" s="28"/>
    </row>
    <row r="22" ht="18" customHeight="1" spans="1:12">
      <c r="A22" s="7"/>
      <c r="B22" s="8" t="s">
        <v>45</v>
      </c>
      <c r="C22" s="9">
        <v>25.5449924468994</v>
      </c>
      <c r="D22" s="9"/>
      <c r="E22" s="32"/>
      <c r="F22" s="31"/>
      <c r="G22" s="29">
        <v>25.5449924468994</v>
      </c>
      <c r="H22" s="30">
        <v>11.567717552185</v>
      </c>
      <c r="I22" s="13"/>
      <c r="J22" s="37">
        <v>-0.367781347698642</v>
      </c>
      <c r="K22" s="38">
        <v>1.29036690991121</v>
      </c>
      <c r="L22" s="28"/>
    </row>
    <row r="23" ht="18" customHeight="1" spans="1:12">
      <c r="A23" s="7" t="s">
        <v>86</v>
      </c>
      <c r="B23" s="8" t="s">
        <v>71</v>
      </c>
      <c r="C23" s="14">
        <v>13.3818464279175</v>
      </c>
      <c r="D23" s="14">
        <v>13.1293363571167</v>
      </c>
      <c r="E23" s="14">
        <v>13.0826292037964</v>
      </c>
      <c r="F23" s="31"/>
      <c r="G23" s="29">
        <v>13.1979373296102</v>
      </c>
      <c r="H23" s="30"/>
      <c r="I23" s="13"/>
      <c r="J23" s="37"/>
      <c r="K23" s="38"/>
      <c r="L23" s="28"/>
    </row>
    <row r="24" ht="18" customHeight="1" spans="1:12">
      <c r="A24" s="7"/>
      <c r="B24" s="8" t="s">
        <v>45</v>
      </c>
      <c r="C24" s="14">
        <v>24.5170135498047</v>
      </c>
      <c r="D24" s="14">
        <v>24.3388195037842</v>
      </c>
      <c r="E24" s="14">
        <v>24.4161548614502</v>
      </c>
      <c r="F24" s="31"/>
      <c r="G24" s="29">
        <v>24.4239959716797</v>
      </c>
      <c r="H24" s="30">
        <v>11.2260586420695</v>
      </c>
      <c r="I24" s="13"/>
      <c r="J24" s="37">
        <v>-0.70944025781419</v>
      </c>
      <c r="K24" s="38">
        <v>1.63516957485638</v>
      </c>
      <c r="L24" s="28"/>
    </row>
    <row r="25" ht="18" customHeight="1" spans="1:12">
      <c r="A25" s="7" t="s">
        <v>87</v>
      </c>
      <c r="B25" s="8" t="s">
        <v>71</v>
      </c>
      <c r="C25" s="14"/>
      <c r="D25" s="14">
        <v>14.9808769226074</v>
      </c>
      <c r="E25" s="14">
        <v>14.7758474349976</v>
      </c>
      <c r="F25" s="31"/>
      <c r="G25" s="29">
        <v>14.8783621788025</v>
      </c>
      <c r="H25" s="30"/>
      <c r="I25" s="13"/>
      <c r="J25" s="37"/>
      <c r="K25" s="38"/>
      <c r="L25" s="28"/>
    </row>
    <row r="26" ht="18" customHeight="1" spans="1:12">
      <c r="A26" s="7"/>
      <c r="B26" s="8" t="s">
        <v>45</v>
      </c>
      <c r="C26" s="14">
        <v>24.9572620391846</v>
      </c>
      <c r="D26" s="14">
        <v>24.8646450042725</v>
      </c>
      <c r="E26" s="14">
        <v>24.5915966033936</v>
      </c>
      <c r="F26" s="31"/>
      <c r="G26" s="29">
        <v>24.8045012156169</v>
      </c>
      <c r="H26" s="30">
        <v>9.9261390368144</v>
      </c>
      <c r="I26" s="13"/>
      <c r="J26" s="37">
        <v>-2.00935986306929</v>
      </c>
      <c r="K26" s="38">
        <v>4.02603541526414</v>
      </c>
      <c r="L26" s="28"/>
    </row>
  </sheetData>
  <mergeCells count="13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62"/>
  <sheetViews>
    <sheetView tabSelected="1" workbookViewId="0">
      <selection activeCell="C39" sqref="C39"/>
    </sheetView>
  </sheetViews>
  <sheetFormatPr defaultColWidth="9.02654867256637" defaultRowHeight="13.5"/>
  <cols>
    <col min="1" max="1" width="13.8141592920354" customWidth="1"/>
    <col min="2" max="2" width="13.6194690265487" customWidth="1"/>
    <col min="3" max="3" width="12.9203539823009"/>
    <col min="4" max="5" width="12.7964601769912"/>
    <col min="6" max="6" width="13.4867256637168" style="24" customWidth="1"/>
    <col min="7" max="7" width="15.8053097345133" customWidth="1"/>
    <col min="8" max="8" width="17.1327433628319" customWidth="1"/>
    <col min="9" max="9" width="14.9469026548673" customWidth="1"/>
    <col min="10" max="10" width="19.1238938053097" style="25" customWidth="1"/>
    <col min="12" max="14" width="12.7964601769912"/>
  </cols>
  <sheetData>
    <row r="1" ht="18" customHeight="1" spans="1:11">
      <c r="A1" s="1" t="s">
        <v>0</v>
      </c>
      <c r="B1" s="2"/>
      <c r="C1" s="3"/>
      <c r="D1" s="3"/>
      <c r="E1" s="3"/>
      <c r="F1" s="4"/>
      <c r="G1" s="5"/>
      <c r="H1" s="6"/>
      <c r="I1" s="17" t="s">
        <v>1</v>
      </c>
      <c r="J1" s="18" t="s">
        <v>2</v>
      </c>
      <c r="K1" s="19"/>
    </row>
    <row r="2" ht="18" hidden="1" customHeight="1" spans="1:11">
      <c r="A2" s="7" t="s">
        <v>14</v>
      </c>
      <c r="B2" s="8" t="s">
        <v>88</v>
      </c>
      <c r="C2" s="9">
        <v>22.7255115509033</v>
      </c>
      <c r="D2" s="9">
        <v>22.4620552062988</v>
      </c>
      <c r="E2" s="9">
        <v>22.5459423065186</v>
      </c>
      <c r="F2" s="10">
        <f>AVERAGE(C2:E2)</f>
        <v>22.5778363545736</v>
      </c>
      <c r="G2" s="11"/>
      <c r="H2" s="12"/>
      <c r="I2" s="20"/>
      <c r="J2" s="21"/>
      <c r="K2" s="27"/>
    </row>
    <row r="3" ht="18" hidden="1" customHeight="1" spans="1:11">
      <c r="A3" s="7"/>
      <c r="B3" s="8" t="s">
        <v>89</v>
      </c>
      <c r="C3" s="9">
        <v>32.0187301635742</v>
      </c>
      <c r="D3" s="9">
        <v>31.6677017211914</v>
      </c>
      <c r="E3" s="9">
        <v>32.0733261108398</v>
      </c>
      <c r="F3" s="10">
        <f t="shared" ref="F3:F34" si="0">AVERAGE(C3:E3)</f>
        <v>31.9199193318685</v>
      </c>
      <c r="G3" s="11">
        <f>F3-$F$2</f>
        <v>9.34208297729492</v>
      </c>
      <c r="H3" s="12">
        <f>AVERAGE(G3,G8,G13,G18,G23,G28)</f>
        <v>9.20627307891845</v>
      </c>
      <c r="I3" s="20">
        <f>G3-$H$3</f>
        <v>0.13580989837647</v>
      </c>
      <c r="J3" s="21">
        <f>2^-I3</f>
        <v>0.910158746345472</v>
      </c>
      <c r="K3" s="28"/>
    </row>
    <row r="4" spans="1:10">
      <c r="A4" s="7"/>
      <c r="B4" s="8" t="s">
        <v>90</v>
      </c>
      <c r="C4" s="9">
        <v>32.3161773681641</v>
      </c>
      <c r="D4" s="9">
        <v>32.6805458068848</v>
      </c>
      <c r="E4" s="9"/>
      <c r="F4" s="10">
        <f t="shared" si="0"/>
        <v>32.4983615875244</v>
      </c>
      <c r="G4" s="11">
        <f>F4-$F$2</f>
        <v>9.92052523295085</v>
      </c>
      <c r="H4" s="12">
        <f>AVERAGE(G4,G9,G14,G19,G24,G29)</f>
        <v>9.08501836988662</v>
      </c>
      <c r="I4" s="20">
        <f>G4-$H$4</f>
        <v>0.83550686306423</v>
      </c>
      <c r="J4" s="21">
        <f>2^-I4</f>
        <v>0.560386123573808</v>
      </c>
    </row>
    <row r="5" customFormat="1" hidden="1" spans="1:10">
      <c r="A5" s="7"/>
      <c r="B5" s="8" t="s">
        <v>91</v>
      </c>
      <c r="C5" s="9">
        <v>35.4377365112305</v>
      </c>
      <c r="D5" s="9">
        <v>35.1504554748535</v>
      </c>
      <c r="E5" s="9">
        <v>35.0873146057129</v>
      </c>
      <c r="F5" s="10">
        <f t="shared" si="0"/>
        <v>35.2251688639323</v>
      </c>
      <c r="G5" s="11">
        <f>F5-$F$2</f>
        <v>12.6473325093587</v>
      </c>
      <c r="H5" s="12">
        <f>AVERAGE(G5,G10,G15,G20,G25,G30)</f>
        <v>11.6721147961087</v>
      </c>
      <c r="I5" s="20">
        <f>G5-$H$5</f>
        <v>0.975217713250057</v>
      </c>
      <c r="J5" s="21">
        <f>2^-I5</f>
        <v>0.508663079274307</v>
      </c>
    </row>
    <row r="6" customFormat="1" hidden="1" spans="1:10">
      <c r="A6" s="7"/>
      <c r="B6" s="8" t="s">
        <v>92</v>
      </c>
      <c r="C6" s="9">
        <v>28.8031692504883</v>
      </c>
      <c r="D6" s="9">
        <v>29.3847179412842</v>
      </c>
      <c r="E6" s="9">
        <v>29.3705635070801</v>
      </c>
      <c r="F6" s="10">
        <f t="shared" si="0"/>
        <v>29.1861502329508</v>
      </c>
      <c r="G6" s="11">
        <f>F6-$F$2</f>
        <v>6.60831387837728</v>
      </c>
      <c r="H6" s="12">
        <f>AVERAGE(G6,G11,G16,G21,G26,G31)</f>
        <v>6.14207993613345</v>
      </c>
      <c r="I6" s="20">
        <f>G6-$H$6</f>
        <v>0.466233942243829</v>
      </c>
      <c r="J6" s="21">
        <f>2^-I6</f>
        <v>0.723851699481944</v>
      </c>
    </row>
    <row r="7" ht="18" hidden="1" customHeight="1" spans="1:11">
      <c r="A7" s="7" t="s">
        <v>21</v>
      </c>
      <c r="B7" s="8" t="s">
        <v>88</v>
      </c>
      <c r="C7" s="9">
        <v>22.2459487915039</v>
      </c>
      <c r="D7" s="9">
        <v>22.2539749145508</v>
      </c>
      <c r="E7" s="9">
        <v>22.1668872833252</v>
      </c>
      <c r="F7" s="10">
        <f t="shared" si="0"/>
        <v>22.2222703297933</v>
      </c>
      <c r="G7" s="11"/>
      <c r="H7" s="12"/>
      <c r="I7" s="20"/>
      <c r="J7" s="21"/>
      <c r="K7" s="28"/>
    </row>
    <row r="8" ht="18" hidden="1" customHeight="1" spans="1:11">
      <c r="A8" s="7"/>
      <c r="B8" s="8" t="s">
        <v>89</v>
      </c>
      <c r="C8" s="9">
        <v>30.8889656066895</v>
      </c>
      <c r="D8" s="9">
        <v>30.5156173706055</v>
      </c>
      <c r="E8" s="9">
        <v>31.1363067626953</v>
      </c>
      <c r="F8" s="10">
        <f t="shared" si="0"/>
        <v>30.8469632466634</v>
      </c>
      <c r="G8" s="11">
        <f>F8-$F$7</f>
        <v>8.62469291687012</v>
      </c>
      <c r="H8" s="13"/>
      <c r="I8" s="20">
        <f>G8-$H$3</f>
        <v>-0.581580162048335</v>
      </c>
      <c r="J8" s="21">
        <f>2^-I8</f>
        <v>1.49648743137246</v>
      </c>
      <c r="K8" s="28"/>
    </row>
    <row r="9" ht="18" customHeight="1" spans="1:11">
      <c r="A9" s="7"/>
      <c r="B9" s="8" t="s">
        <v>90</v>
      </c>
      <c r="C9" s="9">
        <v>31.1009693145752</v>
      </c>
      <c r="D9" s="9">
        <v>30.9000015258789</v>
      </c>
      <c r="E9" s="9">
        <v>31.1432094573975</v>
      </c>
      <c r="F9" s="10">
        <f t="shared" si="0"/>
        <v>31.0480600992839</v>
      </c>
      <c r="G9" s="11">
        <f>F9-$F$7</f>
        <v>8.82578976949056</v>
      </c>
      <c r="H9" s="13"/>
      <c r="I9" s="20">
        <f>G9-$H$4</f>
        <v>-0.259228600396055</v>
      </c>
      <c r="J9" s="21">
        <f>2^-I9</f>
        <v>1.19683859173375</v>
      </c>
      <c r="K9" s="28"/>
    </row>
    <row r="10" ht="18" hidden="1" customHeight="1" spans="1:11">
      <c r="A10" s="7"/>
      <c r="B10" s="8" t="s">
        <v>91</v>
      </c>
      <c r="C10" s="9">
        <v>33.0739784240723</v>
      </c>
      <c r="D10" s="9">
        <v>33.3971977233887</v>
      </c>
      <c r="E10" s="9"/>
      <c r="F10" s="10">
        <f t="shared" si="0"/>
        <v>33.2355880737305</v>
      </c>
      <c r="G10" s="11">
        <f>F10-$F$7</f>
        <v>11.0133177439372</v>
      </c>
      <c r="H10" s="13"/>
      <c r="I10" s="20">
        <f>G10-$H$5</f>
        <v>-0.658797052171476</v>
      </c>
      <c r="J10" s="21">
        <f>2^-I10</f>
        <v>1.57876566852626</v>
      </c>
      <c r="K10" s="28"/>
    </row>
    <row r="11" ht="18" hidden="1" customHeight="1" spans="1:11">
      <c r="A11" s="7"/>
      <c r="B11" s="8" t="s">
        <v>92</v>
      </c>
      <c r="C11" s="9">
        <v>27.4609184265137</v>
      </c>
      <c r="D11" s="9">
        <v>27.876428604126</v>
      </c>
      <c r="E11" s="9">
        <v>27.6042346954346</v>
      </c>
      <c r="F11" s="10">
        <f t="shared" si="0"/>
        <v>27.6471939086914</v>
      </c>
      <c r="G11" s="11">
        <f>F11-$F$7</f>
        <v>5.42492357889811</v>
      </c>
      <c r="H11" s="13"/>
      <c r="I11" s="20">
        <f>G11-$H$6</f>
        <v>-0.717156357235339</v>
      </c>
      <c r="J11" s="21">
        <f>2^-I11</f>
        <v>1.64393853265384</v>
      </c>
      <c r="K11" s="28"/>
    </row>
    <row r="12" ht="18" hidden="1" customHeight="1" spans="1:11">
      <c r="A12" s="7" t="s">
        <v>38</v>
      </c>
      <c r="B12" s="8" t="s">
        <v>88</v>
      </c>
      <c r="C12" s="9">
        <v>22.5281429290771</v>
      </c>
      <c r="D12" s="9">
        <v>22.6120090484619</v>
      </c>
      <c r="E12" s="9">
        <v>22.7069969177246</v>
      </c>
      <c r="F12" s="10">
        <f t="shared" si="0"/>
        <v>22.6157162984212</v>
      </c>
      <c r="G12" s="11"/>
      <c r="H12" s="12"/>
      <c r="I12" s="20"/>
      <c r="J12" s="21"/>
      <c r="K12" s="28"/>
    </row>
    <row r="13" ht="18" hidden="1" customHeight="1" spans="1:11">
      <c r="A13" s="7"/>
      <c r="B13" s="8" t="s">
        <v>89</v>
      </c>
      <c r="C13" s="9">
        <v>31.0881671905518</v>
      </c>
      <c r="D13" s="9">
        <v>31.2840633392334</v>
      </c>
      <c r="E13" s="9">
        <v>31.3145561218262</v>
      </c>
      <c r="F13" s="10">
        <f t="shared" si="0"/>
        <v>31.2289288838704</v>
      </c>
      <c r="G13" s="11">
        <f>F13-$F$12</f>
        <v>8.61321258544922</v>
      </c>
      <c r="H13" s="12"/>
      <c r="I13" s="20">
        <f>G13-$H$3</f>
        <v>-0.593060493469233</v>
      </c>
      <c r="J13" s="21">
        <f t="shared" ref="J13:J21" si="1">2^-I13</f>
        <v>1.50844332571304</v>
      </c>
      <c r="K13" s="28"/>
    </row>
    <row r="14" ht="18" customHeight="1" spans="1:11">
      <c r="A14" s="7"/>
      <c r="B14" s="8" t="s">
        <v>90</v>
      </c>
      <c r="C14" s="9">
        <v>31.5290184020996</v>
      </c>
      <c r="D14" s="9">
        <v>31.362756729126</v>
      </c>
      <c r="E14" s="9">
        <v>31.4229297637939</v>
      </c>
      <c r="F14" s="10">
        <f t="shared" si="0"/>
        <v>31.4382349650065</v>
      </c>
      <c r="G14" s="11">
        <f>F14-$F$12</f>
        <v>8.82251866658529</v>
      </c>
      <c r="H14" s="13"/>
      <c r="I14" s="20">
        <f>G14-$H$4</f>
        <v>-0.262499703301328</v>
      </c>
      <c r="J14" s="21">
        <f t="shared" si="1"/>
        <v>1.19955532934531</v>
      </c>
      <c r="K14" s="28"/>
    </row>
    <row r="15" ht="18" hidden="1" customHeight="1" spans="1:11">
      <c r="A15" s="7"/>
      <c r="B15" s="8" t="s">
        <v>91</v>
      </c>
      <c r="C15" s="9">
        <v>34.4188804626465</v>
      </c>
      <c r="D15" s="9"/>
      <c r="E15" s="9"/>
      <c r="F15" s="10">
        <f t="shared" si="0"/>
        <v>34.4188804626465</v>
      </c>
      <c r="G15" s="11">
        <f>F15-$F$12</f>
        <v>11.8031641642253</v>
      </c>
      <c r="H15" s="13"/>
      <c r="I15" s="20">
        <f>G15-$H$5</f>
        <v>0.131049368116582</v>
      </c>
      <c r="J15" s="21">
        <f t="shared" si="1"/>
        <v>0.9131670014771</v>
      </c>
      <c r="K15" s="28"/>
    </row>
    <row r="16" ht="18" hidden="1" customHeight="1" spans="1:11">
      <c r="A16" s="7"/>
      <c r="B16" s="8" t="s">
        <v>92</v>
      </c>
      <c r="C16" s="9">
        <v>27.9266586303711</v>
      </c>
      <c r="D16" s="9">
        <v>28.024263381958</v>
      </c>
      <c r="E16" s="9">
        <v>27.8952217102051</v>
      </c>
      <c r="F16" s="10">
        <f t="shared" si="0"/>
        <v>27.9487145741781</v>
      </c>
      <c r="G16" s="11">
        <f>F16-$F$12</f>
        <v>5.33299827575684</v>
      </c>
      <c r="H16" s="13"/>
      <c r="I16" s="20">
        <f>G16-$H$6</f>
        <v>-0.809081660376616</v>
      </c>
      <c r="J16" s="21">
        <f t="shared" si="1"/>
        <v>1.75209580061013</v>
      </c>
      <c r="K16" s="28"/>
    </row>
    <row r="17" ht="18" hidden="1" customHeight="1" spans="1:11">
      <c r="A17" s="7" t="s">
        <v>47</v>
      </c>
      <c r="B17" s="8" t="s">
        <v>88</v>
      </c>
      <c r="C17" s="14">
        <v>20.8742017745972</v>
      </c>
      <c r="D17" s="14">
        <v>20.1999158859253</v>
      </c>
      <c r="E17" s="14">
        <v>20.1746063232422</v>
      </c>
      <c r="F17" s="10">
        <f t="shared" si="0"/>
        <v>20.4162413279216</v>
      </c>
      <c r="G17" s="11"/>
      <c r="H17" s="12"/>
      <c r="I17" s="20"/>
      <c r="J17" s="21"/>
      <c r="K17" s="27"/>
    </row>
    <row r="18" ht="18" hidden="1" customHeight="1" spans="1:11">
      <c r="A18" s="7"/>
      <c r="B18" s="8" t="s">
        <v>89</v>
      </c>
      <c r="C18" s="14">
        <v>31.8778495788574</v>
      </c>
      <c r="D18" s="14">
        <v>31.9545097351074</v>
      </c>
      <c r="E18" s="14">
        <v>31.7815589904785</v>
      </c>
      <c r="F18" s="10">
        <f t="shared" si="0"/>
        <v>31.8713061014811</v>
      </c>
      <c r="G18" s="11">
        <f>F18-$F$2</f>
        <v>9.29346974690753</v>
      </c>
      <c r="H18" s="12"/>
      <c r="I18" s="20">
        <f>G18-$H$3</f>
        <v>0.0871966679890814</v>
      </c>
      <c r="J18" s="21">
        <f t="shared" si="1"/>
        <v>0.941350131074113</v>
      </c>
      <c r="K18" s="28"/>
    </row>
    <row r="19" spans="1:10">
      <c r="A19" s="7"/>
      <c r="B19" s="8" t="s">
        <v>90</v>
      </c>
      <c r="C19" s="15">
        <v>30.5906391143799</v>
      </c>
      <c r="D19" s="15"/>
      <c r="E19" s="15"/>
      <c r="F19" s="10">
        <f t="shared" si="0"/>
        <v>30.5906391143799</v>
      </c>
      <c r="G19" s="11">
        <f>F19-$F$2</f>
        <v>8.01280275980633</v>
      </c>
      <c r="H19" s="12"/>
      <c r="I19" s="20">
        <f>G19-$H$4</f>
        <v>-1.07221561008028</v>
      </c>
      <c r="J19" s="21">
        <f t="shared" si="1"/>
        <v>2.10266003622652</v>
      </c>
    </row>
    <row r="20" customFormat="1" hidden="1" spans="1:10">
      <c r="A20" s="7"/>
      <c r="B20" s="8" t="s">
        <v>91</v>
      </c>
      <c r="C20" s="14">
        <v>34.8764886856079</v>
      </c>
      <c r="D20" s="14">
        <v>34.4232988357544</v>
      </c>
      <c r="E20" s="14">
        <v>34.319953918457</v>
      </c>
      <c r="F20" s="10">
        <f t="shared" si="0"/>
        <v>34.5399138132731</v>
      </c>
      <c r="G20" s="11">
        <f>F20-$F$2</f>
        <v>11.9620774586995</v>
      </c>
      <c r="H20" s="12"/>
      <c r="I20" s="20">
        <f>G20-$H$5</f>
        <v>0.289962662590856</v>
      </c>
      <c r="J20" s="21">
        <f t="shared" si="1"/>
        <v>0.817923226398599</v>
      </c>
    </row>
    <row r="21" customFormat="1" hidden="1" spans="1:10">
      <c r="A21" s="7"/>
      <c r="B21" s="8" t="s">
        <v>92</v>
      </c>
      <c r="C21" s="14">
        <v>29.5073013305664</v>
      </c>
      <c r="D21" s="14">
        <v>29.922737121582</v>
      </c>
      <c r="E21" s="14">
        <v>29.5202026367188</v>
      </c>
      <c r="F21" s="10">
        <f t="shared" si="0"/>
        <v>29.6500803629557</v>
      </c>
      <c r="G21" s="11">
        <f>F21-$F$2</f>
        <v>7.07224400838216</v>
      </c>
      <c r="H21" s="12"/>
      <c r="I21" s="20">
        <f>G21-$H$6</f>
        <v>0.930164072248711</v>
      </c>
      <c r="J21" s="21">
        <f t="shared" si="1"/>
        <v>0.524798655052106</v>
      </c>
    </row>
    <row r="22" ht="18" hidden="1" customHeight="1" spans="1:11">
      <c r="A22" s="7" t="s">
        <v>26</v>
      </c>
      <c r="B22" s="8" t="s">
        <v>88</v>
      </c>
      <c r="C22" s="14">
        <v>20.9538173675537</v>
      </c>
      <c r="D22" s="14"/>
      <c r="E22" s="14">
        <v>20.8346099853516</v>
      </c>
      <c r="F22" s="10">
        <f t="shared" si="0"/>
        <v>20.8942136764527</v>
      </c>
      <c r="G22" s="11"/>
      <c r="H22" s="12"/>
      <c r="I22" s="20"/>
      <c r="J22" s="21"/>
      <c r="K22" s="28"/>
    </row>
    <row r="23" ht="18" hidden="1" customHeight="1" spans="1:11">
      <c r="A23" s="7"/>
      <c r="B23" s="8" t="s">
        <v>89</v>
      </c>
      <c r="C23" s="14">
        <v>32.0606832504272</v>
      </c>
      <c r="D23" s="14">
        <v>32.0866546630859</v>
      </c>
      <c r="E23" s="14">
        <v>32.0276403427124</v>
      </c>
      <c r="F23" s="10">
        <f t="shared" si="0"/>
        <v>32.0583260854085</v>
      </c>
      <c r="G23" s="11">
        <f t="shared" ref="G23:G26" si="2">F23-$F$7</f>
        <v>9.83605575561521</v>
      </c>
      <c r="H23" s="13"/>
      <c r="I23" s="20">
        <f>G23-$H$3</f>
        <v>0.629782676696758</v>
      </c>
      <c r="J23" s="21">
        <f t="shared" ref="J23:J26" si="3">2^-I23</f>
        <v>0.646273760749709</v>
      </c>
      <c r="K23" s="28"/>
    </row>
    <row r="24" ht="18" customHeight="1" spans="1:11">
      <c r="A24" s="7"/>
      <c r="B24" s="8" t="s">
        <v>90</v>
      </c>
      <c r="C24" s="14">
        <v>32.634937286377</v>
      </c>
      <c r="D24" s="14">
        <v>32.3154373168945</v>
      </c>
      <c r="E24" s="14">
        <v>32.0343017578125</v>
      </c>
      <c r="F24" s="10">
        <f t="shared" si="0"/>
        <v>32.3282254536947</v>
      </c>
      <c r="G24" s="11">
        <f t="shared" si="2"/>
        <v>10.1059551239014</v>
      </c>
      <c r="H24" s="13"/>
      <c r="I24" s="20">
        <f>G24-$H$4</f>
        <v>1.02093675401476</v>
      </c>
      <c r="J24" s="21">
        <f t="shared" si="3"/>
        <v>0.492796271581691</v>
      </c>
      <c r="K24" s="28"/>
    </row>
    <row r="25" ht="18" hidden="1" customHeight="1" spans="1:11">
      <c r="A25" s="7"/>
      <c r="B25" s="8" t="s">
        <v>91</v>
      </c>
      <c r="C25" s="14">
        <v>32.9825706481934</v>
      </c>
      <c r="D25" s="14">
        <v>33.1394290924072</v>
      </c>
      <c r="E25" s="14">
        <v>32.9557094573975</v>
      </c>
      <c r="F25" s="10">
        <f t="shared" si="0"/>
        <v>33.0259030659994</v>
      </c>
      <c r="G25" s="11">
        <f t="shared" si="2"/>
        <v>10.8036327362061</v>
      </c>
      <c r="H25" s="13"/>
      <c r="I25" s="20">
        <f>G25-$H$5</f>
        <v>-0.868482059902608</v>
      </c>
      <c r="J25" s="21">
        <f t="shared" si="3"/>
        <v>1.82574092544311</v>
      </c>
      <c r="K25" s="28"/>
    </row>
    <row r="26" ht="18" hidden="1" customHeight="1" spans="1:11">
      <c r="A26" s="7"/>
      <c r="B26" s="8" t="s">
        <v>92</v>
      </c>
      <c r="C26" s="14">
        <v>28.299409866333</v>
      </c>
      <c r="D26" s="14">
        <v>28.1736965179443</v>
      </c>
      <c r="E26" s="14">
        <v>28.436709403991</v>
      </c>
      <c r="F26" s="10">
        <f t="shared" si="0"/>
        <v>28.3032719294228</v>
      </c>
      <c r="G26" s="11">
        <f t="shared" si="2"/>
        <v>6.08100159962947</v>
      </c>
      <c r="H26" s="13"/>
      <c r="I26" s="20">
        <f>G26-$H$6</f>
        <v>-0.0610783365039786</v>
      </c>
      <c r="J26" s="21">
        <f t="shared" si="3"/>
        <v>1.04324523888024</v>
      </c>
      <c r="K26" s="28"/>
    </row>
    <row r="27" ht="18" hidden="1" customHeight="1" spans="1:11">
      <c r="A27" s="7" t="s">
        <v>60</v>
      </c>
      <c r="B27" s="8" t="s">
        <v>88</v>
      </c>
      <c r="C27" s="14">
        <v>21.9218997955322</v>
      </c>
      <c r="D27" s="14">
        <v>22.2058982849121</v>
      </c>
      <c r="E27" s="14">
        <v>21.9847602844238</v>
      </c>
      <c r="F27" s="10">
        <f t="shared" si="0"/>
        <v>22.037519454956</v>
      </c>
      <c r="G27" s="11"/>
      <c r="H27" s="12"/>
      <c r="I27" s="20"/>
      <c r="J27" s="21"/>
      <c r="K27" s="28"/>
    </row>
    <row r="28" ht="18" hidden="1" customHeight="1" spans="1:11">
      <c r="A28" s="7"/>
      <c r="B28" s="8" t="s">
        <v>89</v>
      </c>
      <c r="C28" s="14">
        <v>32.1101226806641</v>
      </c>
      <c r="D28" s="14">
        <v>32.0188827514648</v>
      </c>
      <c r="E28" s="14">
        <v>32.3025169372559</v>
      </c>
      <c r="F28" s="10">
        <f t="shared" si="0"/>
        <v>32.1438407897949</v>
      </c>
      <c r="G28" s="11">
        <f t="shared" ref="G28:G31" si="4">F28-$F$12</f>
        <v>9.52812449137371</v>
      </c>
      <c r="H28" s="12"/>
      <c r="I28" s="20">
        <f>G28-$H$3</f>
        <v>0.321851412455262</v>
      </c>
      <c r="J28" s="21">
        <f t="shared" ref="J28:J31" si="5">2^-I28</f>
        <v>0.80004252289937</v>
      </c>
      <c r="K28" s="28"/>
    </row>
    <row r="29" ht="18" customHeight="1" spans="1:11">
      <c r="A29" s="7"/>
      <c r="B29" s="8" t="s">
        <v>90</v>
      </c>
      <c r="C29" s="9">
        <v>31.5290184020996</v>
      </c>
      <c r="D29" s="9">
        <v>31.362756729126</v>
      </c>
      <c r="E29" s="9">
        <v>31.4229297637939</v>
      </c>
      <c r="F29" s="10">
        <f t="shared" si="0"/>
        <v>31.4382349650065</v>
      </c>
      <c r="G29" s="11">
        <f t="shared" si="4"/>
        <v>8.82251866658529</v>
      </c>
      <c r="H29" s="13"/>
      <c r="I29" s="20">
        <f>G29-$H$4</f>
        <v>-0.262499703301328</v>
      </c>
      <c r="J29" s="21">
        <f t="shared" si="5"/>
        <v>1.19955532934531</v>
      </c>
      <c r="K29" s="28"/>
    </row>
    <row r="30" ht="18" hidden="1" customHeight="1" spans="1:11">
      <c r="A30" s="7"/>
      <c r="B30" s="8" t="s">
        <v>91</v>
      </c>
      <c r="C30" s="9">
        <v>34.4188804626465</v>
      </c>
      <c r="D30" s="9"/>
      <c r="E30" s="9"/>
      <c r="F30" s="10">
        <f t="shared" si="0"/>
        <v>34.4188804626465</v>
      </c>
      <c r="G30" s="11">
        <f t="shared" si="4"/>
        <v>11.8031641642253</v>
      </c>
      <c r="H30" s="13"/>
      <c r="I30" s="20">
        <f>G30-$H$5</f>
        <v>0.131049368116582</v>
      </c>
      <c r="J30" s="21">
        <f t="shared" si="5"/>
        <v>0.9131670014771</v>
      </c>
      <c r="K30" s="28"/>
    </row>
    <row r="31" ht="18" hidden="1" customHeight="1" spans="1:11">
      <c r="A31" s="7"/>
      <c r="B31" s="8" t="s">
        <v>92</v>
      </c>
      <c r="C31" s="9">
        <v>28.9266586303711</v>
      </c>
      <c r="D31" s="9">
        <v>29.024263381958</v>
      </c>
      <c r="E31" s="9">
        <v>28.8952217102051</v>
      </c>
      <c r="F31" s="10">
        <f t="shared" si="0"/>
        <v>28.9487145741781</v>
      </c>
      <c r="G31" s="11">
        <f t="shared" si="4"/>
        <v>6.33299827575685</v>
      </c>
      <c r="H31" s="13"/>
      <c r="I31" s="20">
        <f>G31-$H$6</f>
        <v>0.190918339623394</v>
      </c>
      <c r="J31" s="21">
        <f t="shared" si="5"/>
        <v>0.876047900305061</v>
      </c>
      <c r="K31" s="28"/>
    </row>
    <row r="32" ht="18" hidden="1" customHeight="1" spans="1:11">
      <c r="A32" s="7" t="s">
        <v>23</v>
      </c>
      <c r="B32" s="8" t="s">
        <v>88</v>
      </c>
      <c r="C32" s="9">
        <v>20.954252243042</v>
      </c>
      <c r="D32" s="9">
        <v>20.9203929901123</v>
      </c>
      <c r="E32" s="9">
        <v>21.0974273681641</v>
      </c>
      <c r="F32" s="10">
        <f t="shared" si="0"/>
        <v>20.9906908671061</v>
      </c>
      <c r="G32" s="11"/>
      <c r="H32" s="12"/>
      <c r="I32" s="20"/>
      <c r="J32" s="21"/>
      <c r="K32" s="28"/>
    </row>
    <row r="33" ht="18" hidden="1" customHeight="1" spans="1:11">
      <c r="A33" s="7"/>
      <c r="B33" s="8" t="s">
        <v>89</v>
      </c>
      <c r="C33" s="9">
        <v>28.9339408874512</v>
      </c>
      <c r="D33" s="9">
        <v>29.0958576202393</v>
      </c>
      <c r="E33" s="9">
        <v>29.0199756622314</v>
      </c>
      <c r="F33" s="10">
        <f t="shared" si="0"/>
        <v>29.016591389974</v>
      </c>
      <c r="G33" s="11">
        <f>F33-$F$32</f>
        <v>8.02590052286784</v>
      </c>
      <c r="H33" s="12"/>
      <c r="I33" s="20">
        <f>G33-$H$3</f>
        <v>-1.18037255605062</v>
      </c>
      <c r="J33" s="21">
        <f>2^-I33</f>
        <v>2.26635294935048</v>
      </c>
      <c r="K33" s="27"/>
    </row>
    <row r="34" ht="18" customHeight="1" spans="1:11">
      <c r="A34" s="7"/>
      <c r="B34" s="8" t="s">
        <v>90</v>
      </c>
      <c r="C34" s="9">
        <v>31.8372135162354</v>
      </c>
      <c r="D34" s="9">
        <v>31.0839214324951</v>
      </c>
      <c r="E34" s="9">
        <v>31.3381748199463</v>
      </c>
      <c r="F34" s="10">
        <f t="shared" si="0"/>
        <v>31.4197699228923</v>
      </c>
      <c r="G34" s="11">
        <f>F34-$F$32</f>
        <v>10.4290790557861</v>
      </c>
      <c r="H34" s="12"/>
      <c r="I34" s="20">
        <f>G34-$H$4</f>
        <v>1.34406068589952</v>
      </c>
      <c r="J34" s="21">
        <f>2^-I34</f>
        <v>0.393910373127765</v>
      </c>
      <c r="K34" s="27"/>
    </row>
    <row r="35" ht="18" hidden="1" customHeight="1" spans="1:11">
      <c r="A35" s="7"/>
      <c r="B35" s="8" t="s">
        <v>91</v>
      </c>
      <c r="C35" s="9">
        <v>34.821102142334</v>
      </c>
      <c r="D35" s="9">
        <v>34.6071319580078</v>
      </c>
      <c r="E35" s="14"/>
      <c r="F35" s="10">
        <f t="shared" ref="F35:F61" si="6">AVERAGE(C35:E35)</f>
        <v>34.7141170501709</v>
      </c>
      <c r="G35" s="11">
        <f>F35-$F$32</f>
        <v>13.7234261830648</v>
      </c>
      <c r="H35" s="12"/>
      <c r="I35" s="20">
        <f>G35-$H$5</f>
        <v>2.0513113869561</v>
      </c>
      <c r="J35" s="21">
        <f>2^-I35</f>
        <v>0.241264676756015</v>
      </c>
      <c r="K35" s="27"/>
    </row>
    <row r="36" ht="18" hidden="1" customHeight="1" spans="1:11">
      <c r="A36" s="7"/>
      <c r="B36" s="8" t="s">
        <v>92</v>
      </c>
      <c r="C36" s="9">
        <v>27.8417472839355</v>
      </c>
      <c r="D36" s="9">
        <v>27.9788932800293</v>
      </c>
      <c r="E36" s="9">
        <v>27.838249206543</v>
      </c>
      <c r="F36" s="10">
        <f t="shared" si="6"/>
        <v>27.8862965901693</v>
      </c>
      <c r="G36" s="11">
        <f>F36-$F$32</f>
        <v>6.89560572306317</v>
      </c>
      <c r="H36" s="12"/>
      <c r="I36" s="20">
        <f>G36-$H$6</f>
        <v>0.753525786929717</v>
      </c>
      <c r="J36" s="21">
        <f>2^-I36</f>
        <v>0.593152186464946</v>
      </c>
      <c r="K36" s="27"/>
    </row>
    <row r="37" s="23" customFormat="1" ht="18" hidden="1" customHeight="1" spans="1:11">
      <c r="A37" s="7" t="s">
        <v>24</v>
      </c>
      <c r="B37" s="8" t="s">
        <v>88</v>
      </c>
      <c r="C37" s="9">
        <v>23.0431137084961</v>
      </c>
      <c r="D37" s="9">
        <v>22.9445915222168</v>
      </c>
      <c r="E37" s="9">
        <v>22.9402236938477</v>
      </c>
      <c r="F37" s="10">
        <f t="shared" si="6"/>
        <v>22.9759763081869</v>
      </c>
      <c r="G37" s="11"/>
      <c r="H37" s="16"/>
      <c r="I37" s="22"/>
      <c r="J37" s="21"/>
      <c r="K37" s="27"/>
    </row>
    <row r="38" s="23" customFormat="1" ht="18" hidden="1" customHeight="1" spans="1:11">
      <c r="A38" s="7"/>
      <c r="B38" s="8" t="s">
        <v>89</v>
      </c>
      <c r="C38" s="9">
        <v>30.5196647644043</v>
      </c>
      <c r="D38" s="9">
        <v>30.3910846710205</v>
      </c>
      <c r="E38" s="9">
        <v>30.1432228088379</v>
      </c>
      <c r="F38" s="10">
        <f t="shared" si="6"/>
        <v>30.3513240814209</v>
      </c>
      <c r="G38" s="11">
        <f>F38-$F$37</f>
        <v>7.37534777323403</v>
      </c>
      <c r="H38" s="16"/>
      <c r="I38" s="20">
        <f>G38-$H$3</f>
        <v>-1.83092530568442</v>
      </c>
      <c r="J38" s="21">
        <f>2^-I38</f>
        <v>3.55765177497149</v>
      </c>
      <c r="K38" s="27"/>
    </row>
    <row r="39" s="23" customFormat="1" ht="18" customHeight="1" spans="1:11">
      <c r="A39" s="7"/>
      <c r="B39" s="8" t="s">
        <v>90</v>
      </c>
      <c r="C39" s="9">
        <v>33.7236938476563</v>
      </c>
      <c r="D39" s="9">
        <v>33.0524482727051</v>
      </c>
      <c r="E39" s="9"/>
      <c r="F39" s="10">
        <f t="shared" si="6"/>
        <v>33.3880710601807</v>
      </c>
      <c r="G39" s="11">
        <f>F39-$F$37</f>
        <v>10.4120947519938</v>
      </c>
      <c r="H39" s="16"/>
      <c r="I39" s="20">
        <f>G39-$H$4</f>
        <v>1.32707638210721</v>
      </c>
      <c r="J39" s="21">
        <f>2^-I39</f>
        <v>0.398575135532822</v>
      </c>
      <c r="K39" s="28"/>
    </row>
    <row r="40" s="23" customFormat="1" ht="18" hidden="1" customHeight="1" spans="1:11">
      <c r="A40" s="7"/>
      <c r="B40" s="8" t="s">
        <v>91</v>
      </c>
      <c r="C40" s="9">
        <v>37.5864295959473</v>
      </c>
      <c r="D40" s="9">
        <v>37.3142623901367</v>
      </c>
      <c r="E40" s="14"/>
      <c r="F40" s="10">
        <f t="shared" si="6"/>
        <v>37.450345993042</v>
      </c>
      <c r="G40" s="11">
        <f>F40-$F$37</f>
        <v>14.4743696848551</v>
      </c>
      <c r="H40" s="16"/>
      <c r="I40" s="20">
        <f>G40-$H$5</f>
        <v>2.80225488874643</v>
      </c>
      <c r="J40" s="21">
        <f>2^-I40</f>
        <v>0.143363047064686</v>
      </c>
      <c r="K40" s="28"/>
    </row>
    <row r="41" s="23" customFormat="1" ht="18" hidden="1" customHeight="1" spans="1:11">
      <c r="A41" s="7"/>
      <c r="B41" s="8" t="s">
        <v>92</v>
      </c>
      <c r="C41" s="9">
        <v>28.9666404724121</v>
      </c>
      <c r="D41" s="9">
        <v>28.9313621520996</v>
      </c>
      <c r="E41" s="9">
        <v>28.8731155395508</v>
      </c>
      <c r="F41" s="10">
        <f t="shared" si="6"/>
        <v>28.9237060546875</v>
      </c>
      <c r="G41" s="11">
        <f>F41-$F$37</f>
        <v>5.94772974650063</v>
      </c>
      <c r="H41" s="16"/>
      <c r="I41" s="20">
        <f>G41-$H$6</f>
        <v>-0.194350189632819</v>
      </c>
      <c r="J41" s="21">
        <f>2^-I41</f>
        <v>1.14420867665366</v>
      </c>
      <c r="K41" s="28"/>
    </row>
    <row r="42" ht="18" hidden="1" customHeight="1" spans="1:11">
      <c r="A42" s="7" t="s">
        <v>39</v>
      </c>
      <c r="B42" s="8" t="s">
        <v>88</v>
      </c>
      <c r="C42" s="9">
        <v>22.7815704345703</v>
      </c>
      <c r="D42" s="9">
        <v>22.6425800323486</v>
      </c>
      <c r="E42" s="9">
        <v>22.6382846832275</v>
      </c>
      <c r="F42" s="10">
        <f t="shared" si="6"/>
        <v>22.6874783833821</v>
      </c>
      <c r="G42" s="11"/>
      <c r="H42" s="12"/>
      <c r="I42" s="20"/>
      <c r="J42" s="21"/>
      <c r="K42" s="28"/>
    </row>
    <row r="43" ht="18" hidden="1" customHeight="1" spans="1:11">
      <c r="A43" s="7"/>
      <c r="B43" s="8" t="s">
        <v>89</v>
      </c>
      <c r="C43" s="9">
        <v>30.8288803100586</v>
      </c>
      <c r="D43" s="9">
        <v>30.9470844268799</v>
      </c>
      <c r="E43" s="9">
        <v>30.7974147796631</v>
      </c>
      <c r="F43" s="10">
        <f t="shared" si="6"/>
        <v>30.8577931722005</v>
      </c>
      <c r="G43" s="11">
        <f>F43-$F$42</f>
        <v>8.1703147888184</v>
      </c>
      <c r="H43" s="12"/>
      <c r="I43" s="20">
        <f>G43-$H$3</f>
        <v>-1.03595829010005</v>
      </c>
      <c r="J43" s="21">
        <f t="shared" ref="J43:J51" si="7">2^-I43</f>
        <v>2.05047519342778</v>
      </c>
      <c r="K43" s="27"/>
    </row>
    <row r="44" ht="18" customHeight="1" spans="1:11">
      <c r="A44" s="7"/>
      <c r="B44" s="8" t="s">
        <v>90</v>
      </c>
      <c r="C44" s="9">
        <v>35.7501564025879</v>
      </c>
      <c r="D44" s="9">
        <v>33.4314765930176</v>
      </c>
      <c r="E44" s="9">
        <v>35.3343391418457</v>
      </c>
      <c r="F44" s="10">
        <f t="shared" si="6"/>
        <v>34.8386573791504</v>
      </c>
      <c r="G44" s="11">
        <f>F44-$F$42</f>
        <v>12.1511789957683</v>
      </c>
      <c r="H44" s="12"/>
      <c r="I44" s="20">
        <f>G44-$H$4</f>
        <v>3.06616062588165</v>
      </c>
      <c r="J44" s="21">
        <f t="shared" si="7"/>
        <v>0.119397072950831</v>
      </c>
      <c r="K44" s="28"/>
    </row>
    <row r="45" ht="18" hidden="1" customHeight="1" spans="1:11">
      <c r="A45" s="7"/>
      <c r="B45" s="8" t="s">
        <v>91</v>
      </c>
      <c r="C45" s="9">
        <v>36.2766532897949</v>
      </c>
      <c r="D45" s="9">
        <v>36.3939895629883</v>
      </c>
      <c r="E45" s="14"/>
      <c r="F45" s="10">
        <f t="shared" si="6"/>
        <v>36.3353214263916</v>
      </c>
      <c r="G45" s="11">
        <f>F45-$F$42</f>
        <v>13.6478430430095</v>
      </c>
      <c r="H45" s="12"/>
      <c r="I45" s="20">
        <f>G45-$H$5</f>
        <v>1.97572824690077</v>
      </c>
      <c r="J45" s="21">
        <f t="shared" si="7"/>
        <v>0.254241553996364</v>
      </c>
      <c r="K45" s="28"/>
    </row>
    <row r="46" ht="18" hidden="1" customHeight="1" spans="1:11">
      <c r="A46" s="7"/>
      <c r="B46" s="8" t="s">
        <v>92</v>
      </c>
      <c r="C46" s="9">
        <v>29.2771797180176</v>
      </c>
      <c r="D46" s="9">
        <v>29.4330272674561</v>
      </c>
      <c r="E46" s="9">
        <v>29.5479488372803</v>
      </c>
      <c r="F46" s="10">
        <f t="shared" si="6"/>
        <v>29.4193852742513</v>
      </c>
      <c r="G46" s="11">
        <f>F46-$F$42</f>
        <v>6.7319068908692</v>
      </c>
      <c r="H46" s="12"/>
      <c r="I46" s="20">
        <f>G46-$H$6</f>
        <v>0.589826954735755</v>
      </c>
      <c r="J46" s="21">
        <f t="shared" si="7"/>
        <v>0.664422596993454</v>
      </c>
      <c r="K46" s="28"/>
    </row>
    <row r="47" ht="18" hidden="1" customHeight="1" spans="1:11">
      <c r="A47" s="7" t="s">
        <v>32</v>
      </c>
      <c r="B47" s="8" t="s">
        <v>88</v>
      </c>
      <c r="C47" s="14">
        <v>20.630838394165</v>
      </c>
      <c r="D47" s="14">
        <v>20.8618507385254</v>
      </c>
      <c r="E47" s="8"/>
      <c r="F47" s="10">
        <f t="shared" si="6"/>
        <v>20.7463445663452</v>
      </c>
      <c r="G47" s="11"/>
      <c r="H47" s="12"/>
      <c r="I47" s="20"/>
      <c r="J47" s="21"/>
      <c r="K47" s="28"/>
    </row>
    <row r="48" ht="18" hidden="1" customHeight="1" spans="1:11">
      <c r="A48" s="7"/>
      <c r="B48" s="8" t="s">
        <v>89</v>
      </c>
      <c r="C48" s="14"/>
      <c r="D48" s="15">
        <v>29.9164505004883</v>
      </c>
      <c r="E48" s="14"/>
      <c r="F48" s="10">
        <f t="shared" si="6"/>
        <v>29.9164505004883</v>
      </c>
      <c r="G48" s="11">
        <f t="shared" ref="G48:G51" si="8">F48-$F$32</f>
        <v>8.9257596333822</v>
      </c>
      <c r="H48" s="12"/>
      <c r="I48" s="20">
        <f>G48-$H$3</f>
        <v>-0.280513445536251</v>
      </c>
      <c r="J48" s="21">
        <f t="shared" si="7"/>
        <v>1.21462708515477</v>
      </c>
      <c r="K48" s="27"/>
    </row>
    <row r="49" ht="18" customHeight="1" spans="1:11">
      <c r="A49" s="7"/>
      <c r="B49" s="8" t="s">
        <v>90</v>
      </c>
      <c r="C49" s="14">
        <v>32.1500701904297</v>
      </c>
      <c r="D49" s="14"/>
      <c r="E49" s="14">
        <v>31.9190731048584</v>
      </c>
      <c r="F49" s="10">
        <f t="shared" si="6"/>
        <v>32.0345716476441</v>
      </c>
      <c r="G49" s="11">
        <f t="shared" si="8"/>
        <v>11.043880780538</v>
      </c>
      <c r="H49" s="12"/>
      <c r="I49" s="20">
        <f>G49-$H$4</f>
        <v>1.95886241065133</v>
      </c>
      <c r="J49" s="21">
        <f t="shared" si="7"/>
        <v>0.257231207858801</v>
      </c>
      <c r="K49" s="27"/>
    </row>
    <row r="50" ht="18" hidden="1" customHeight="1" spans="1:11">
      <c r="A50" s="7"/>
      <c r="B50" s="8" t="s">
        <v>91</v>
      </c>
      <c r="C50" s="14">
        <v>34.391224861145</v>
      </c>
      <c r="D50" s="14">
        <v>34.6374006271362</v>
      </c>
      <c r="E50" s="14">
        <v>35.0228462219238</v>
      </c>
      <c r="F50" s="10">
        <f t="shared" si="6"/>
        <v>34.6838239034017</v>
      </c>
      <c r="G50" s="11">
        <f t="shared" si="8"/>
        <v>13.6931330362956</v>
      </c>
      <c r="H50" s="12"/>
      <c r="I50" s="20">
        <f>G50-$H$5</f>
        <v>2.02101824018687</v>
      </c>
      <c r="J50" s="21">
        <f t="shared" si="7"/>
        <v>0.246384219146428</v>
      </c>
      <c r="K50" s="27"/>
    </row>
    <row r="51" ht="18" hidden="1" customHeight="1" spans="1:11">
      <c r="A51" s="7"/>
      <c r="B51" s="8" t="s">
        <v>92</v>
      </c>
      <c r="C51" s="14">
        <v>25.9727935791016</v>
      </c>
      <c r="D51" s="14">
        <v>25.7364025115967</v>
      </c>
      <c r="E51" s="14">
        <v>25.5960216522217</v>
      </c>
      <c r="F51" s="10">
        <f t="shared" si="6"/>
        <v>25.7684059143067</v>
      </c>
      <c r="G51" s="11">
        <f t="shared" si="8"/>
        <v>4.77771504720057</v>
      </c>
      <c r="H51" s="12"/>
      <c r="I51" s="20">
        <f>G51-$H$6</f>
        <v>-1.36436488893288</v>
      </c>
      <c r="J51" s="21">
        <f t="shared" si="7"/>
        <v>2.57462959204424</v>
      </c>
      <c r="K51" s="27"/>
    </row>
    <row r="52" s="23" customFormat="1" ht="18" hidden="1" customHeight="1" spans="1:11">
      <c r="A52" s="7" t="s">
        <v>33</v>
      </c>
      <c r="B52" s="8" t="s">
        <v>88</v>
      </c>
      <c r="C52" s="14">
        <v>21.9954967498779</v>
      </c>
      <c r="D52" s="14">
        <v>22.1502571105957</v>
      </c>
      <c r="E52" s="14">
        <v>22.0501194000244</v>
      </c>
      <c r="F52" s="10">
        <f t="shared" si="6"/>
        <v>22.0652910868327</v>
      </c>
      <c r="G52" s="11"/>
      <c r="H52" s="16"/>
      <c r="I52" s="22"/>
      <c r="J52" s="21"/>
      <c r="K52" s="27"/>
    </row>
    <row r="53" s="23" customFormat="1" ht="18" hidden="1" customHeight="1" spans="1:11">
      <c r="A53" s="7"/>
      <c r="B53" s="8" t="s">
        <v>89</v>
      </c>
      <c r="C53" s="14">
        <v>31.8144790649414</v>
      </c>
      <c r="D53" s="14">
        <v>31.8704978942871</v>
      </c>
      <c r="E53" s="8"/>
      <c r="F53" s="10">
        <f t="shared" si="6"/>
        <v>31.8424884796143</v>
      </c>
      <c r="G53" s="11">
        <f t="shared" ref="G53:G56" si="9">F53-$F$37</f>
        <v>8.86651217142738</v>
      </c>
      <c r="H53" s="16"/>
      <c r="I53" s="20">
        <f>G53-$H$3</f>
        <v>-0.339760907491069</v>
      </c>
      <c r="J53" s="21">
        <f t="shared" ref="J53:J56" si="10">2^-I53</f>
        <v>1.26554684219638</v>
      </c>
      <c r="K53" s="27"/>
    </row>
    <row r="54" s="23" customFormat="1" ht="18" customHeight="1" spans="1:11">
      <c r="A54" s="7"/>
      <c r="B54" s="8" t="s">
        <v>90</v>
      </c>
      <c r="C54" s="14">
        <v>34.4042587280273</v>
      </c>
      <c r="D54" s="14">
        <v>34.1076698303223</v>
      </c>
      <c r="E54" s="14">
        <v>34.2804718017578</v>
      </c>
      <c r="F54" s="10">
        <f t="shared" si="6"/>
        <v>34.2641334533691</v>
      </c>
      <c r="G54" s="11">
        <f t="shared" si="9"/>
        <v>11.2881571451823</v>
      </c>
      <c r="H54" s="16"/>
      <c r="I54" s="20">
        <f>G54-$H$4</f>
        <v>2.20313877529564</v>
      </c>
      <c r="J54" s="21">
        <f t="shared" si="10"/>
        <v>0.217164655844437</v>
      </c>
      <c r="K54" s="28"/>
    </row>
    <row r="55" s="23" customFormat="1" ht="18" hidden="1" customHeight="1" spans="1:11">
      <c r="A55" s="7"/>
      <c r="B55" s="8" t="s">
        <v>91</v>
      </c>
      <c r="C55" s="14">
        <v>35.8234786987305</v>
      </c>
      <c r="D55" s="14">
        <v>35.9814380645752</v>
      </c>
      <c r="E55" s="14">
        <v>35.8216705322266</v>
      </c>
      <c r="F55" s="10">
        <f t="shared" si="6"/>
        <v>35.8755290985108</v>
      </c>
      <c r="G55" s="11">
        <f t="shared" si="9"/>
        <v>12.8995527903239</v>
      </c>
      <c r="H55" s="16"/>
      <c r="I55" s="20">
        <f>G55-$H$5</f>
        <v>1.22743799421519</v>
      </c>
      <c r="J55" s="21">
        <f t="shared" si="10"/>
        <v>0.427075193100553</v>
      </c>
      <c r="K55" s="28"/>
    </row>
    <row r="56" s="23" customFormat="1" ht="18" hidden="1" customHeight="1" spans="1:11">
      <c r="A56" s="7"/>
      <c r="B56" s="8" t="s">
        <v>92</v>
      </c>
      <c r="C56" s="14">
        <v>29.8155517578125</v>
      </c>
      <c r="D56" s="14">
        <v>30.3186502456665</v>
      </c>
      <c r="E56" s="14">
        <v>30.1763772964478</v>
      </c>
      <c r="F56" s="10">
        <f t="shared" si="6"/>
        <v>30.1035264333089</v>
      </c>
      <c r="G56" s="11">
        <f t="shared" si="9"/>
        <v>7.12755012512206</v>
      </c>
      <c r="H56" s="16"/>
      <c r="I56" s="20">
        <f>G56-$H$6</f>
        <v>0.985470188988613</v>
      </c>
      <c r="J56" s="21">
        <f t="shared" si="10"/>
        <v>0.505061091870105</v>
      </c>
      <c r="K56" s="28"/>
    </row>
    <row r="57" ht="18" hidden="1" customHeight="1" spans="1:11">
      <c r="A57" s="7" t="s">
        <v>93</v>
      </c>
      <c r="B57" s="8" t="s">
        <v>88</v>
      </c>
      <c r="C57" s="14">
        <v>20.6487216949463</v>
      </c>
      <c r="D57" s="14">
        <v>20.4670906066895</v>
      </c>
      <c r="E57" s="14">
        <v>20.679349899292</v>
      </c>
      <c r="F57" s="10">
        <f t="shared" si="6"/>
        <v>20.5983874003093</v>
      </c>
      <c r="G57" s="11"/>
      <c r="H57" s="12"/>
      <c r="I57" s="20"/>
      <c r="J57" s="21"/>
      <c r="K57" s="28"/>
    </row>
    <row r="58" ht="18" hidden="1" customHeight="1" spans="1:11">
      <c r="A58" s="7"/>
      <c r="B58" s="8" t="s">
        <v>89</v>
      </c>
      <c r="C58" s="14">
        <v>30.9751407623291</v>
      </c>
      <c r="D58" s="14">
        <v>30.9630290985107</v>
      </c>
      <c r="E58" s="14">
        <v>30.9764129638672</v>
      </c>
      <c r="F58" s="10">
        <f t="shared" si="6"/>
        <v>30.9715276082357</v>
      </c>
      <c r="G58" s="11">
        <f t="shared" ref="G58:G61" si="11">F58-$F$42</f>
        <v>8.28404922485353</v>
      </c>
      <c r="H58" s="12"/>
      <c r="I58" s="20">
        <f>G58-$H$3</f>
        <v>-0.922223854064917</v>
      </c>
      <c r="J58" s="21">
        <f t="shared" ref="J58:J61" si="12">2^-I58</f>
        <v>1.89503415911518</v>
      </c>
      <c r="K58" s="27"/>
    </row>
    <row r="59" ht="18" customHeight="1" spans="1:11">
      <c r="A59" s="7"/>
      <c r="B59" s="8" t="s">
        <v>90</v>
      </c>
      <c r="C59" s="14">
        <v>35.5889291763306</v>
      </c>
      <c r="D59" s="14">
        <v>35.4546403884888</v>
      </c>
      <c r="E59" s="14">
        <v>35.1321334838867</v>
      </c>
      <c r="F59" s="10">
        <f t="shared" si="6"/>
        <v>35.3919010162354</v>
      </c>
      <c r="G59" s="11">
        <f t="shared" si="11"/>
        <v>12.7044226328532</v>
      </c>
      <c r="H59" s="12"/>
      <c r="I59" s="20">
        <f>G59-$H$4</f>
        <v>3.61940426296661</v>
      </c>
      <c r="J59" s="21">
        <f t="shared" si="12"/>
        <v>0.0813674583738304</v>
      </c>
      <c r="K59" s="28"/>
    </row>
    <row r="60" ht="18" hidden="1" customHeight="1" spans="1:11">
      <c r="A60" s="7"/>
      <c r="B60" s="8" t="s">
        <v>91</v>
      </c>
      <c r="C60" s="14">
        <v>36.5585956573486</v>
      </c>
      <c r="D60" s="14">
        <v>36.946081161499</v>
      </c>
      <c r="E60" s="14"/>
      <c r="F60" s="10">
        <f t="shared" si="6"/>
        <v>36.7523384094238</v>
      </c>
      <c r="G60" s="11">
        <f t="shared" si="11"/>
        <v>14.0648600260417</v>
      </c>
      <c r="H60" s="12"/>
      <c r="I60" s="20">
        <f>G60-$H$5</f>
        <v>2.39274522993297</v>
      </c>
      <c r="J60" s="21">
        <f t="shared" si="12"/>
        <v>0.190419716312171</v>
      </c>
      <c r="K60" s="28"/>
    </row>
    <row r="61" ht="18" hidden="1" customHeight="1" spans="1:11">
      <c r="A61" s="7"/>
      <c r="B61" s="8" t="s">
        <v>92</v>
      </c>
      <c r="C61" s="14">
        <v>28.9911861419678</v>
      </c>
      <c r="D61" s="14">
        <v>28.5538644790649</v>
      </c>
      <c r="E61" s="14">
        <v>28.3605279922485</v>
      </c>
      <c r="F61" s="10">
        <f t="shared" si="6"/>
        <v>28.6351928710937</v>
      </c>
      <c r="G61" s="11">
        <f t="shared" si="11"/>
        <v>5.9477144877116</v>
      </c>
      <c r="H61" s="12"/>
      <c r="I61" s="20">
        <f>G61-$H$6</f>
        <v>-0.194365448421849</v>
      </c>
      <c r="J61" s="21">
        <f t="shared" si="12"/>
        <v>1.14422077853981</v>
      </c>
      <c r="K61" s="28"/>
    </row>
    <row r="62" hidden="1" spans="1:6">
      <c r="A62" s="26"/>
      <c r="F62" s="10"/>
    </row>
  </sheetData>
  <autoFilter ref="B1:B62">
    <filterColumn colId="0">
      <filters>
        <filter val="FUT2"/>
      </filters>
    </filterColumn>
    <extLst/>
  </autoFilter>
  <mergeCells count="12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opLeftCell="A13" workbookViewId="0">
      <selection activeCell="E47" sqref="E47"/>
    </sheetView>
  </sheetViews>
  <sheetFormatPr defaultColWidth="9.02654867256637" defaultRowHeight="13.5"/>
  <cols>
    <col min="3" max="7" width="12.7964601769912"/>
    <col min="8" max="8" width="13.5398230088496"/>
    <col min="9" max="9" width="13.858407079646"/>
    <col min="10" max="10" width="12.7964601769912"/>
  </cols>
  <sheetData>
    <row r="1" ht="18" customHeight="1" spans="1:11">
      <c r="A1" s="1" t="s">
        <v>0</v>
      </c>
      <c r="B1" s="2"/>
      <c r="C1" s="3"/>
      <c r="D1" s="3"/>
      <c r="E1" s="3"/>
      <c r="F1" s="4"/>
      <c r="G1" s="5"/>
      <c r="H1" s="6"/>
      <c r="I1" s="17" t="s">
        <v>1</v>
      </c>
      <c r="J1" s="18" t="s">
        <v>2</v>
      </c>
      <c r="K1" s="19"/>
    </row>
    <row r="2" spans="1:10">
      <c r="A2" s="7" t="s">
        <v>14</v>
      </c>
      <c r="B2" s="8" t="s">
        <v>88</v>
      </c>
      <c r="C2" s="9">
        <v>24.706901550293</v>
      </c>
      <c r="D2" s="9">
        <v>24.625732421875</v>
      </c>
      <c r="E2" s="9">
        <v>24.9800224304199</v>
      </c>
      <c r="F2" s="10">
        <f t="shared" ref="F2:F61" si="0">AVERAGE(C2:E2)</f>
        <v>24.7708854675293</v>
      </c>
      <c r="G2" s="11"/>
      <c r="H2" s="12"/>
      <c r="I2" s="20"/>
      <c r="J2" s="21"/>
    </row>
    <row r="3" spans="1:10">
      <c r="A3" s="7"/>
      <c r="B3" s="8" t="s">
        <v>89</v>
      </c>
      <c r="C3" s="9">
        <v>33.7662124633789</v>
      </c>
      <c r="D3" s="9">
        <v>33.9033508300781</v>
      </c>
      <c r="E3" s="9"/>
      <c r="F3" s="10">
        <f t="shared" si="0"/>
        <v>33.8347816467285</v>
      </c>
      <c r="G3" s="11">
        <f>F3-$F$2</f>
        <v>9.06389617919922</v>
      </c>
      <c r="H3" s="12">
        <f>AVERAGE(G3,G8,G13)</f>
        <v>8.68644099765354</v>
      </c>
      <c r="I3" s="20">
        <f>G3-$H$3</f>
        <v>0.377455181545681</v>
      </c>
      <c r="J3" s="21">
        <f t="shared" ref="J3:J6" si="1">2^-I3</f>
        <v>0.769794259820148</v>
      </c>
    </row>
    <row r="4" spans="1:10">
      <c r="A4" s="7"/>
      <c r="B4" s="8" t="s">
        <v>90</v>
      </c>
      <c r="C4" s="9">
        <v>34.7663536071777</v>
      </c>
      <c r="D4" s="9"/>
      <c r="E4" s="9"/>
      <c r="F4" s="10">
        <f t="shared" si="0"/>
        <v>34.7663536071777</v>
      </c>
      <c r="G4" s="11">
        <f>F4-$F$2</f>
        <v>9.99546813964844</v>
      </c>
      <c r="H4" s="12">
        <f>AVERAGE(G4,G9,G14)</f>
        <v>9.45338333977593</v>
      </c>
      <c r="I4" s="20">
        <f>G4-$H$4</f>
        <v>0.542084799872503</v>
      </c>
      <c r="J4" s="21">
        <f t="shared" si="1"/>
        <v>0.686777747561654</v>
      </c>
    </row>
    <row r="5" spans="1:10">
      <c r="A5" s="7"/>
      <c r="B5" s="8" t="s">
        <v>91</v>
      </c>
      <c r="C5" s="9"/>
      <c r="D5" s="9"/>
      <c r="E5" s="9"/>
      <c r="F5" s="10" t="e">
        <f t="shared" si="0"/>
        <v>#DIV/0!</v>
      </c>
      <c r="G5" s="11" t="e">
        <f>F5-$F$2</f>
        <v>#DIV/0!</v>
      </c>
      <c r="H5" s="12" t="e">
        <f>AVERAGE(G5,G10,G15)</f>
        <v>#DIV/0!</v>
      </c>
      <c r="I5" s="20" t="e">
        <f>G5-$H$5</f>
        <v>#DIV/0!</v>
      </c>
      <c r="J5" s="21" t="e">
        <f t="shared" si="1"/>
        <v>#DIV/0!</v>
      </c>
    </row>
    <row r="6" spans="1:10">
      <c r="A6" s="7"/>
      <c r="B6" s="8" t="s">
        <v>92</v>
      </c>
      <c r="C6" s="9">
        <v>30.8941116333008</v>
      </c>
      <c r="D6" s="9">
        <v>30.7791233062744</v>
      </c>
      <c r="E6" s="9"/>
      <c r="F6" s="10">
        <f t="shared" si="0"/>
        <v>30.8366174697876</v>
      </c>
      <c r="G6" s="11">
        <f>F6-$F$2</f>
        <v>6.0657320022583</v>
      </c>
      <c r="H6" s="12">
        <f>AVERAGE(G6,G11,G16)</f>
        <v>6.39860524071587</v>
      </c>
      <c r="I6" s="20">
        <f>G6-$H$6</f>
        <v>-0.332873238457574</v>
      </c>
      <c r="J6" s="21">
        <f t="shared" si="1"/>
        <v>1.25951930816989</v>
      </c>
    </row>
    <row r="7" spans="1:10">
      <c r="A7" s="7" t="s">
        <v>21</v>
      </c>
      <c r="B7" s="8" t="s">
        <v>88</v>
      </c>
      <c r="C7" s="9">
        <v>25.1651153564453</v>
      </c>
      <c r="D7" s="9">
        <v>24.5206718444824</v>
      </c>
      <c r="E7" s="9">
        <v>24.514949798584</v>
      </c>
      <c r="F7" s="10">
        <f t="shared" si="0"/>
        <v>24.7335789998372</v>
      </c>
      <c r="G7" s="11"/>
      <c r="H7" s="12"/>
      <c r="I7" s="20"/>
      <c r="J7" s="21"/>
    </row>
    <row r="8" spans="1:10">
      <c r="A8" s="7"/>
      <c r="B8" s="8" t="s">
        <v>89</v>
      </c>
      <c r="C8" s="9"/>
      <c r="D8" s="9">
        <v>33.4361152648926</v>
      </c>
      <c r="E8" s="9"/>
      <c r="F8" s="10">
        <f t="shared" si="0"/>
        <v>33.4361152648926</v>
      </c>
      <c r="G8" s="11">
        <f t="shared" ref="G8:G11" si="2">F8-$F$7</f>
        <v>8.70253626505534</v>
      </c>
      <c r="H8" s="13"/>
      <c r="I8" s="20">
        <f>G8-$H$3</f>
        <v>0.016095267401802</v>
      </c>
      <c r="J8" s="21">
        <f t="shared" ref="J8:J11" si="3">2^-I8</f>
        <v>0.988905612504304</v>
      </c>
    </row>
    <row r="9" spans="1:10">
      <c r="A9" s="7"/>
      <c r="B9" s="8" t="s">
        <v>90</v>
      </c>
      <c r="C9" s="9">
        <v>33.8414611816406</v>
      </c>
      <c r="D9" s="9"/>
      <c r="E9" s="9"/>
      <c r="F9" s="10">
        <f t="shared" si="0"/>
        <v>33.8414611816406</v>
      </c>
      <c r="G9" s="11">
        <f t="shared" si="2"/>
        <v>9.10788218180339</v>
      </c>
      <c r="H9" s="13"/>
      <c r="I9" s="20">
        <f>G9-$H$4</f>
        <v>-0.345501157972548</v>
      </c>
      <c r="J9" s="21">
        <f t="shared" si="3"/>
        <v>1.27059227944945</v>
      </c>
    </row>
    <row r="10" spans="1:10">
      <c r="A10" s="7"/>
      <c r="B10" s="8" t="s">
        <v>91</v>
      </c>
      <c r="C10" s="9"/>
      <c r="D10" s="9"/>
      <c r="E10" s="9"/>
      <c r="F10" s="10" t="e">
        <f t="shared" si="0"/>
        <v>#DIV/0!</v>
      </c>
      <c r="G10" s="11" t="e">
        <f t="shared" si="2"/>
        <v>#DIV/0!</v>
      </c>
      <c r="H10" s="13"/>
      <c r="I10" s="20" t="e">
        <f>G10-$H$5</f>
        <v>#DIV/0!</v>
      </c>
      <c r="J10" s="21" t="e">
        <f t="shared" si="3"/>
        <v>#DIV/0!</v>
      </c>
    </row>
    <row r="11" spans="1:10">
      <c r="A11" s="7"/>
      <c r="B11" s="8" t="s">
        <v>92</v>
      </c>
      <c r="C11" s="9">
        <v>31.267972946167</v>
      </c>
      <c r="D11" s="9">
        <v>30.669641494751</v>
      </c>
      <c r="E11" s="9">
        <v>31.2544002532959</v>
      </c>
      <c r="F11" s="10">
        <f t="shared" si="0"/>
        <v>31.0640048980713</v>
      </c>
      <c r="G11" s="11">
        <f t="shared" si="2"/>
        <v>6.33042589823405</v>
      </c>
      <c r="H11" s="13"/>
      <c r="I11" s="20">
        <f>G11-$H$6</f>
        <v>-0.068179342481824</v>
      </c>
      <c r="J11" s="21">
        <f t="shared" si="3"/>
        <v>1.04839279389621</v>
      </c>
    </row>
    <row r="12" spans="1:10">
      <c r="A12" s="7" t="s">
        <v>38</v>
      </c>
      <c r="B12" s="8" t="s">
        <v>88</v>
      </c>
      <c r="C12" s="9">
        <v>25.3984127044678</v>
      </c>
      <c r="D12" s="9">
        <v>25.6072044372559</v>
      </c>
      <c r="E12" s="9">
        <v>25.7676048278809</v>
      </c>
      <c r="F12" s="10">
        <f t="shared" si="0"/>
        <v>25.5910739898682</v>
      </c>
      <c r="G12" s="11"/>
      <c r="H12" s="12"/>
      <c r="I12" s="20"/>
      <c r="J12" s="21"/>
    </row>
    <row r="13" spans="1:10">
      <c r="A13" s="7"/>
      <c r="B13" s="8" t="s">
        <v>89</v>
      </c>
      <c r="C13" s="9"/>
      <c r="D13" s="9">
        <v>33.8839645385742</v>
      </c>
      <c r="E13" s="9"/>
      <c r="F13" s="10">
        <f t="shared" si="0"/>
        <v>33.8839645385742</v>
      </c>
      <c r="G13" s="11">
        <f t="shared" ref="G13:G16" si="4">F13-$F$12</f>
        <v>8.29289054870605</v>
      </c>
      <c r="H13" s="12"/>
      <c r="I13" s="20">
        <f>G13-$H$3</f>
        <v>-0.393550448947483</v>
      </c>
      <c r="J13" s="21">
        <f t="shared" ref="J13:J16" si="5">2^-I13</f>
        <v>1.31362223205373</v>
      </c>
    </row>
    <row r="14" spans="1:10">
      <c r="A14" s="7"/>
      <c r="B14" s="8" t="s">
        <v>90</v>
      </c>
      <c r="C14" s="9">
        <v>34.6444549560547</v>
      </c>
      <c r="D14" s="9">
        <v>35.0118255615234</v>
      </c>
      <c r="E14" s="9">
        <v>34.8873405456543</v>
      </c>
      <c r="F14" s="10">
        <f t="shared" si="0"/>
        <v>34.8478736877441</v>
      </c>
      <c r="G14" s="11">
        <f t="shared" si="4"/>
        <v>9.25679969787598</v>
      </c>
      <c r="H14" s="13"/>
      <c r="I14" s="20">
        <f>G14-$H$4</f>
        <v>-0.196583641899958</v>
      </c>
      <c r="J14" s="21">
        <f t="shared" si="5"/>
        <v>1.14598141069524</v>
      </c>
    </row>
    <row r="15" spans="1:10">
      <c r="A15" s="7"/>
      <c r="B15" s="8" t="s">
        <v>91</v>
      </c>
      <c r="C15" s="9"/>
      <c r="D15" s="9"/>
      <c r="E15" s="9"/>
      <c r="F15" s="10" t="e">
        <f t="shared" si="0"/>
        <v>#DIV/0!</v>
      </c>
      <c r="G15" s="11" t="e">
        <f t="shared" si="4"/>
        <v>#DIV/0!</v>
      </c>
      <c r="H15" s="13"/>
      <c r="I15" s="20" t="e">
        <f>G15-$H$5</f>
        <v>#DIV/0!</v>
      </c>
      <c r="J15" s="21" t="e">
        <f t="shared" si="5"/>
        <v>#DIV/0!</v>
      </c>
    </row>
    <row r="16" spans="1:10">
      <c r="A16" s="7"/>
      <c r="B16" s="8" t="s">
        <v>92</v>
      </c>
      <c r="C16" s="9"/>
      <c r="D16" s="9"/>
      <c r="E16" s="9">
        <v>32.3907318115234</v>
      </c>
      <c r="F16" s="10">
        <f t="shared" si="0"/>
        <v>32.3907318115234</v>
      </c>
      <c r="G16" s="11">
        <f t="shared" si="4"/>
        <v>6.79965782165527</v>
      </c>
      <c r="H16" s="13"/>
      <c r="I16" s="20">
        <f>G16-$H$6</f>
        <v>0.401052580939399</v>
      </c>
      <c r="J16" s="21">
        <f t="shared" si="5"/>
        <v>0.757305556427363</v>
      </c>
    </row>
    <row r="17" spans="1:10">
      <c r="A17" s="7" t="s">
        <v>47</v>
      </c>
      <c r="B17" s="8" t="s">
        <v>88</v>
      </c>
      <c r="C17" s="14"/>
      <c r="D17" s="14"/>
      <c r="E17" s="14"/>
      <c r="F17" s="10" t="e">
        <f t="shared" si="0"/>
        <v>#DIV/0!</v>
      </c>
      <c r="G17" s="11"/>
      <c r="H17" s="12"/>
      <c r="I17" s="20"/>
      <c r="J17" s="21"/>
    </row>
    <row r="18" spans="1:10">
      <c r="A18" s="7"/>
      <c r="B18" s="8" t="s">
        <v>89</v>
      </c>
      <c r="C18" s="14"/>
      <c r="D18" s="14"/>
      <c r="E18" s="14"/>
      <c r="F18" s="10" t="e">
        <f t="shared" si="0"/>
        <v>#DIV/0!</v>
      </c>
      <c r="G18" s="11" t="e">
        <f>F18-$F$2</f>
        <v>#DIV/0!</v>
      </c>
      <c r="H18" s="12"/>
      <c r="I18" s="20" t="e">
        <f>G18-$H$3</f>
        <v>#DIV/0!</v>
      </c>
      <c r="J18" s="21" t="e">
        <f t="shared" ref="J18:J21" si="6">2^-I18</f>
        <v>#DIV/0!</v>
      </c>
    </row>
    <row r="19" spans="1:10">
      <c r="A19" s="7"/>
      <c r="B19" s="8" t="s">
        <v>90</v>
      </c>
      <c r="C19" s="15"/>
      <c r="D19" s="15"/>
      <c r="E19" s="15"/>
      <c r="F19" s="10" t="e">
        <f t="shared" si="0"/>
        <v>#DIV/0!</v>
      </c>
      <c r="G19" s="11" t="e">
        <f>F19-$F$2</f>
        <v>#DIV/0!</v>
      </c>
      <c r="H19" s="12"/>
      <c r="I19" s="20" t="e">
        <f>G19-$H$4</f>
        <v>#DIV/0!</v>
      </c>
      <c r="J19" s="21" t="e">
        <f t="shared" si="6"/>
        <v>#DIV/0!</v>
      </c>
    </row>
    <row r="20" spans="1:10">
      <c r="A20" s="7"/>
      <c r="B20" s="8" t="s">
        <v>91</v>
      </c>
      <c r="C20" s="14"/>
      <c r="D20" s="14"/>
      <c r="E20" s="14"/>
      <c r="F20" s="10" t="e">
        <f t="shared" si="0"/>
        <v>#DIV/0!</v>
      </c>
      <c r="G20" s="11" t="e">
        <f>F20-$F$2</f>
        <v>#DIV/0!</v>
      </c>
      <c r="H20" s="12"/>
      <c r="I20" s="20" t="e">
        <f>G20-$H$5</f>
        <v>#DIV/0!</v>
      </c>
      <c r="J20" s="21" t="e">
        <f t="shared" si="6"/>
        <v>#DIV/0!</v>
      </c>
    </row>
    <row r="21" spans="1:10">
      <c r="A21" s="7"/>
      <c r="B21" s="8" t="s">
        <v>92</v>
      </c>
      <c r="C21" s="14"/>
      <c r="D21" s="14"/>
      <c r="E21" s="14"/>
      <c r="F21" s="10" t="e">
        <f t="shared" si="0"/>
        <v>#DIV/0!</v>
      </c>
      <c r="G21" s="11" t="e">
        <f>F21-$F$2</f>
        <v>#DIV/0!</v>
      </c>
      <c r="H21" s="12"/>
      <c r="I21" s="20" t="e">
        <f>G21-$H$6</f>
        <v>#DIV/0!</v>
      </c>
      <c r="J21" s="21" t="e">
        <f t="shared" si="6"/>
        <v>#DIV/0!</v>
      </c>
    </row>
    <row r="22" spans="1:10">
      <c r="A22" s="7" t="s">
        <v>26</v>
      </c>
      <c r="B22" s="8" t="s">
        <v>88</v>
      </c>
      <c r="C22" s="14"/>
      <c r="D22" s="14"/>
      <c r="E22" s="14"/>
      <c r="F22" s="10" t="e">
        <f t="shared" si="0"/>
        <v>#DIV/0!</v>
      </c>
      <c r="G22" s="11"/>
      <c r="H22" s="12"/>
      <c r="I22" s="20"/>
      <c r="J22" s="21"/>
    </row>
    <row r="23" spans="1:10">
      <c r="A23" s="7"/>
      <c r="B23" s="8" t="s">
        <v>89</v>
      </c>
      <c r="C23" s="14"/>
      <c r="D23" s="14"/>
      <c r="E23" s="14"/>
      <c r="F23" s="10" t="e">
        <f t="shared" si="0"/>
        <v>#DIV/0!</v>
      </c>
      <c r="G23" s="11" t="e">
        <f t="shared" ref="G23:G26" si="7">F23-$F$7</f>
        <v>#DIV/0!</v>
      </c>
      <c r="H23" s="13"/>
      <c r="I23" s="20" t="e">
        <f>G23-$H$3</f>
        <v>#DIV/0!</v>
      </c>
      <c r="J23" s="21" t="e">
        <f t="shared" ref="J23:J26" si="8">2^-I23</f>
        <v>#DIV/0!</v>
      </c>
    </row>
    <row r="24" spans="1:10">
      <c r="A24" s="7"/>
      <c r="B24" s="8" t="s">
        <v>90</v>
      </c>
      <c r="C24" s="14"/>
      <c r="D24" s="14"/>
      <c r="E24" s="14"/>
      <c r="F24" s="10" t="e">
        <f t="shared" si="0"/>
        <v>#DIV/0!</v>
      </c>
      <c r="G24" s="11" t="e">
        <f t="shared" si="7"/>
        <v>#DIV/0!</v>
      </c>
      <c r="H24" s="13"/>
      <c r="I24" s="20" t="e">
        <f>G24-$H$4</f>
        <v>#DIV/0!</v>
      </c>
      <c r="J24" s="21" t="e">
        <f t="shared" si="8"/>
        <v>#DIV/0!</v>
      </c>
    </row>
    <row r="25" spans="1:10">
      <c r="A25" s="7"/>
      <c r="B25" s="8" t="s">
        <v>91</v>
      </c>
      <c r="C25" s="14"/>
      <c r="D25" s="14"/>
      <c r="E25" s="14"/>
      <c r="F25" s="10" t="e">
        <f t="shared" si="0"/>
        <v>#DIV/0!</v>
      </c>
      <c r="G25" s="11" t="e">
        <f t="shared" si="7"/>
        <v>#DIV/0!</v>
      </c>
      <c r="H25" s="13"/>
      <c r="I25" s="20" t="e">
        <f>G25-$H$5</f>
        <v>#DIV/0!</v>
      </c>
      <c r="J25" s="21" t="e">
        <f t="shared" si="8"/>
        <v>#DIV/0!</v>
      </c>
    </row>
    <row r="26" spans="1:10">
      <c r="A26" s="7"/>
      <c r="B26" s="8" t="s">
        <v>92</v>
      </c>
      <c r="C26" s="14"/>
      <c r="D26" s="14"/>
      <c r="E26" s="14"/>
      <c r="F26" s="10" t="e">
        <f t="shared" si="0"/>
        <v>#DIV/0!</v>
      </c>
      <c r="G26" s="11" t="e">
        <f t="shared" si="7"/>
        <v>#DIV/0!</v>
      </c>
      <c r="H26" s="13"/>
      <c r="I26" s="20" t="e">
        <f>G26-$H$6</f>
        <v>#DIV/0!</v>
      </c>
      <c r="J26" s="21" t="e">
        <f t="shared" si="8"/>
        <v>#DIV/0!</v>
      </c>
    </row>
    <row r="27" spans="1:10">
      <c r="A27" s="7" t="s">
        <v>60</v>
      </c>
      <c r="B27" s="8" t="s">
        <v>88</v>
      </c>
      <c r="C27" s="14"/>
      <c r="D27" s="14"/>
      <c r="E27" s="14"/>
      <c r="F27" s="10" t="e">
        <f t="shared" si="0"/>
        <v>#DIV/0!</v>
      </c>
      <c r="G27" s="11"/>
      <c r="H27" s="12"/>
      <c r="I27" s="20"/>
      <c r="J27" s="21"/>
    </row>
    <row r="28" spans="1:10">
      <c r="A28" s="7"/>
      <c r="B28" s="8" t="s">
        <v>89</v>
      </c>
      <c r="C28" s="14"/>
      <c r="D28" s="14"/>
      <c r="E28" s="14"/>
      <c r="F28" s="10" t="e">
        <f t="shared" si="0"/>
        <v>#DIV/0!</v>
      </c>
      <c r="G28" s="11" t="e">
        <f t="shared" ref="G28:G31" si="9">F28-$F$12</f>
        <v>#DIV/0!</v>
      </c>
      <c r="H28" s="12"/>
      <c r="I28" s="20" t="e">
        <f>G28-$H$3</f>
        <v>#DIV/0!</v>
      </c>
      <c r="J28" s="21" t="e">
        <f t="shared" ref="J28:J31" si="10">2^-I28</f>
        <v>#DIV/0!</v>
      </c>
    </row>
    <row r="29" spans="1:10">
      <c r="A29" s="7"/>
      <c r="B29" s="8" t="s">
        <v>90</v>
      </c>
      <c r="C29" s="9"/>
      <c r="D29" s="9"/>
      <c r="E29" s="9"/>
      <c r="F29" s="10" t="e">
        <f t="shared" si="0"/>
        <v>#DIV/0!</v>
      </c>
      <c r="G29" s="11" t="e">
        <f t="shared" si="9"/>
        <v>#DIV/0!</v>
      </c>
      <c r="H29" s="13"/>
      <c r="I29" s="20" t="e">
        <f>G29-$H$4</f>
        <v>#DIV/0!</v>
      </c>
      <c r="J29" s="21" t="e">
        <f t="shared" si="10"/>
        <v>#DIV/0!</v>
      </c>
    </row>
    <row r="30" spans="1:10">
      <c r="A30" s="7"/>
      <c r="B30" s="8" t="s">
        <v>91</v>
      </c>
      <c r="C30" s="9"/>
      <c r="D30" s="9"/>
      <c r="E30" s="9"/>
      <c r="F30" s="10" t="e">
        <f t="shared" si="0"/>
        <v>#DIV/0!</v>
      </c>
      <c r="G30" s="11" t="e">
        <f t="shared" si="9"/>
        <v>#DIV/0!</v>
      </c>
      <c r="H30" s="13"/>
      <c r="I30" s="20" t="e">
        <f>G30-$H$5</f>
        <v>#DIV/0!</v>
      </c>
      <c r="J30" s="21" t="e">
        <f t="shared" si="10"/>
        <v>#DIV/0!</v>
      </c>
    </row>
    <row r="31" spans="1:10">
      <c r="A31" s="7"/>
      <c r="B31" s="8" t="s">
        <v>92</v>
      </c>
      <c r="C31" s="9"/>
      <c r="D31" s="9"/>
      <c r="E31" s="9"/>
      <c r="F31" s="10" t="e">
        <f t="shared" si="0"/>
        <v>#DIV/0!</v>
      </c>
      <c r="G31" s="11" t="e">
        <f t="shared" si="9"/>
        <v>#DIV/0!</v>
      </c>
      <c r="H31" s="13"/>
      <c r="I31" s="20" t="e">
        <f>G31-$H$6</f>
        <v>#DIV/0!</v>
      </c>
      <c r="J31" s="21" t="e">
        <f t="shared" si="10"/>
        <v>#DIV/0!</v>
      </c>
    </row>
    <row r="32" spans="1:10">
      <c r="A32" s="7" t="s">
        <v>23</v>
      </c>
      <c r="B32" s="8" t="s">
        <v>88</v>
      </c>
      <c r="C32" s="9"/>
      <c r="D32" s="9">
        <v>26.2931861877441</v>
      </c>
      <c r="E32" s="9">
        <v>25.961856842041</v>
      </c>
      <c r="F32" s="10">
        <f t="shared" si="0"/>
        <v>26.1275215148926</v>
      </c>
      <c r="G32" s="11"/>
      <c r="H32" s="12"/>
      <c r="I32" s="20"/>
      <c r="J32" s="21"/>
    </row>
    <row r="33" spans="1:10">
      <c r="A33" s="7"/>
      <c r="B33" s="8" t="s">
        <v>89</v>
      </c>
      <c r="C33" s="9">
        <v>38.4853401184082</v>
      </c>
      <c r="D33" s="9">
        <v>31.5957336425781</v>
      </c>
      <c r="E33" s="9">
        <v>34.6696014404297</v>
      </c>
      <c r="F33" s="10">
        <f t="shared" si="0"/>
        <v>34.9168917338053</v>
      </c>
      <c r="G33" s="11">
        <f t="shared" ref="G33:G36" si="11">F33-$F$32</f>
        <v>8.78937021891276</v>
      </c>
      <c r="H33" s="12"/>
      <c r="I33" s="20">
        <f>G33-$H$3</f>
        <v>0.10292922125922</v>
      </c>
      <c r="J33" s="21">
        <f t="shared" ref="J33:J36" si="12">2^-I33</f>
        <v>0.931140500541415</v>
      </c>
    </row>
    <row r="34" spans="1:10">
      <c r="A34" s="7"/>
      <c r="B34" s="8" t="s">
        <v>90</v>
      </c>
      <c r="C34" s="9">
        <v>36.9525413513184</v>
      </c>
      <c r="D34" s="9"/>
      <c r="E34" s="9"/>
      <c r="F34" s="10">
        <f t="shared" si="0"/>
        <v>36.9525413513184</v>
      </c>
      <c r="G34" s="11">
        <f t="shared" si="11"/>
        <v>10.8250198364258</v>
      </c>
      <c r="H34" s="12"/>
      <c r="I34" s="20">
        <f>G34-$H$4</f>
        <v>1.37163649664985</v>
      </c>
      <c r="J34" s="21">
        <f t="shared" si="12"/>
        <v>0.386452633674726</v>
      </c>
    </row>
    <row r="35" spans="1:10">
      <c r="A35" s="7"/>
      <c r="B35" s="8" t="s">
        <v>91</v>
      </c>
      <c r="C35" s="9"/>
      <c r="D35" s="9"/>
      <c r="E35" s="14"/>
      <c r="F35" s="10" t="e">
        <f t="shared" si="0"/>
        <v>#DIV/0!</v>
      </c>
      <c r="G35" s="11" t="e">
        <f t="shared" si="11"/>
        <v>#DIV/0!</v>
      </c>
      <c r="H35" s="12"/>
      <c r="I35" s="20" t="e">
        <f>G35-$H$5</f>
        <v>#DIV/0!</v>
      </c>
      <c r="J35" s="21" t="e">
        <f t="shared" si="12"/>
        <v>#DIV/0!</v>
      </c>
    </row>
    <row r="36" spans="1:10">
      <c r="A36" s="7"/>
      <c r="B36" s="8" t="s">
        <v>92</v>
      </c>
      <c r="C36" s="9">
        <v>32.8688888549805</v>
      </c>
      <c r="D36" s="9">
        <v>32.3484191894531</v>
      </c>
      <c r="E36" s="9"/>
      <c r="F36" s="10">
        <f t="shared" si="0"/>
        <v>32.6086540222168</v>
      </c>
      <c r="G36" s="11">
        <f t="shared" si="11"/>
        <v>6.48113250732422</v>
      </c>
      <c r="H36" s="12"/>
      <c r="I36" s="20">
        <f>G36-$H$6</f>
        <v>0.0825272666083441</v>
      </c>
      <c r="J36" s="21">
        <f t="shared" si="12"/>
        <v>0.944401824206583</v>
      </c>
    </row>
    <row r="37" spans="1:10">
      <c r="A37" s="7" t="s">
        <v>24</v>
      </c>
      <c r="B37" s="8" t="s">
        <v>88</v>
      </c>
      <c r="C37" s="9">
        <v>26.3558559417725</v>
      </c>
      <c r="D37" s="9">
        <v>26.1526851654053</v>
      </c>
      <c r="E37" s="9">
        <v>26.2321872711182</v>
      </c>
      <c r="F37" s="10">
        <f t="shared" si="0"/>
        <v>26.246909459432</v>
      </c>
      <c r="G37" s="11"/>
      <c r="H37" s="16"/>
      <c r="I37" s="22"/>
      <c r="J37" s="21"/>
    </row>
    <row r="38" spans="1:10">
      <c r="A38" s="7"/>
      <c r="B38" s="8" t="s">
        <v>89</v>
      </c>
      <c r="C38" s="9">
        <v>30.911304473877</v>
      </c>
      <c r="D38" s="9">
        <v>30.5406379699707</v>
      </c>
      <c r="E38" s="9"/>
      <c r="F38" s="10">
        <f t="shared" si="0"/>
        <v>30.7259712219238</v>
      </c>
      <c r="G38" s="11">
        <f t="shared" ref="G38:G41" si="13">F38-$F$37</f>
        <v>4.47906176249186</v>
      </c>
      <c r="H38" s="16"/>
      <c r="I38" s="20">
        <f>G38-$H$3</f>
        <v>-4.20737923516167</v>
      </c>
      <c r="J38" s="21">
        <f t="shared" ref="J38:J41" si="14">2^-I38</f>
        <v>18.4734220726426</v>
      </c>
    </row>
    <row r="39" spans="1:10">
      <c r="A39" s="7"/>
      <c r="B39" s="8" t="s">
        <v>90</v>
      </c>
      <c r="C39" s="9">
        <v>36.8641014099121</v>
      </c>
      <c r="D39" s="9"/>
      <c r="E39" s="9"/>
      <c r="F39" s="10">
        <f t="shared" si="0"/>
        <v>36.8641014099121</v>
      </c>
      <c r="G39" s="11">
        <f t="shared" si="13"/>
        <v>10.6171919504801</v>
      </c>
      <c r="H39" s="16"/>
      <c r="I39" s="20">
        <f>G39-$H$4</f>
        <v>1.16380861070421</v>
      </c>
      <c r="J39" s="21">
        <f t="shared" si="14"/>
        <v>0.446332692728549</v>
      </c>
    </row>
    <row r="40" spans="1:10">
      <c r="A40" s="7"/>
      <c r="B40" s="8" t="s">
        <v>91</v>
      </c>
      <c r="C40" s="9"/>
      <c r="D40" s="9"/>
      <c r="E40" s="14"/>
      <c r="F40" s="10" t="e">
        <f t="shared" si="0"/>
        <v>#DIV/0!</v>
      </c>
      <c r="G40" s="11" t="e">
        <f t="shared" si="13"/>
        <v>#DIV/0!</v>
      </c>
      <c r="H40" s="16"/>
      <c r="I40" s="20" t="e">
        <f>G40-$H$5</f>
        <v>#DIV/0!</v>
      </c>
      <c r="J40" s="21" t="e">
        <f t="shared" si="14"/>
        <v>#DIV/0!</v>
      </c>
    </row>
    <row r="41" spans="1:10">
      <c r="A41" s="7"/>
      <c r="B41" s="8" t="s">
        <v>92</v>
      </c>
      <c r="C41" s="9">
        <v>33.4138603210449</v>
      </c>
      <c r="D41" s="9"/>
      <c r="E41" s="9"/>
      <c r="F41" s="10">
        <f t="shared" si="0"/>
        <v>33.4138603210449</v>
      </c>
      <c r="G41" s="11">
        <f t="shared" si="13"/>
        <v>7.16695086161296</v>
      </c>
      <c r="H41" s="16"/>
      <c r="I41" s="20">
        <f>G41-$H$6</f>
        <v>0.768345620897082</v>
      </c>
      <c r="J41" s="21">
        <f t="shared" si="14"/>
        <v>0.587090321790053</v>
      </c>
    </row>
    <row r="42" spans="1:10">
      <c r="A42" s="7" t="s">
        <v>39</v>
      </c>
      <c r="B42" s="8" t="s">
        <v>88</v>
      </c>
      <c r="C42" s="9">
        <v>27.4998073577881</v>
      </c>
      <c r="D42" s="9">
        <v>27.4630546569824</v>
      </c>
      <c r="E42" s="9">
        <v>27.4334697723389</v>
      </c>
      <c r="F42" s="10">
        <f t="shared" si="0"/>
        <v>27.4654439290365</v>
      </c>
      <c r="G42" s="11"/>
      <c r="H42" s="12"/>
      <c r="I42" s="20"/>
      <c r="J42" s="21"/>
    </row>
    <row r="43" spans="1:10">
      <c r="A43" s="7"/>
      <c r="B43" s="8" t="s">
        <v>89</v>
      </c>
      <c r="C43" s="9">
        <v>30.7118530273438</v>
      </c>
      <c r="D43" s="9"/>
      <c r="E43" s="9">
        <v>30.9995937347412</v>
      </c>
      <c r="F43" s="10">
        <f t="shared" si="0"/>
        <v>30.8557233810425</v>
      </c>
      <c r="G43" s="11">
        <f t="shared" ref="G43:G46" si="15">F43-$F$42</f>
        <v>3.39027945200602</v>
      </c>
      <c r="H43" s="12"/>
      <c r="I43" s="20">
        <f>G43-$H$3</f>
        <v>-5.29616154564751</v>
      </c>
      <c r="J43" s="21">
        <f t="shared" ref="J43:J46" si="16">2^-I43</f>
        <v>39.2919413505631</v>
      </c>
    </row>
    <row r="44" spans="1:10">
      <c r="A44" s="7"/>
      <c r="B44" s="8" t="s">
        <v>90</v>
      </c>
      <c r="C44" s="9"/>
      <c r="D44" s="9"/>
      <c r="E44" s="9"/>
      <c r="F44" s="10" t="e">
        <f t="shared" si="0"/>
        <v>#DIV/0!</v>
      </c>
      <c r="G44" s="11" t="e">
        <f t="shared" si="15"/>
        <v>#DIV/0!</v>
      </c>
      <c r="H44" s="12"/>
      <c r="I44" s="20" t="e">
        <f>G44-$H$4</f>
        <v>#DIV/0!</v>
      </c>
      <c r="J44" s="21" t="e">
        <f t="shared" si="16"/>
        <v>#DIV/0!</v>
      </c>
    </row>
    <row r="45" spans="1:10">
      <c r="A45" s="7"/>
      <c r="B45" s="8" t="s">
        <v>91</v>
      </c>
      <c r="C45" s="9"/>
      <c r="D45" s="9"/>
      <c r="E45" s="14"/>
      <c r="F45" s="10" t="e">
        <f t="shared" si="0"/>
        <v>#DIV/0!</v>
      </c>
      <c r="G45" s="11" t="e">
        <f t="shared" si="15"/>
        <v>#DIV/0!</v>
      </c>
      <c r="H45" s="12"/>
      <c r="I45" s="20" t="e">
        <f>G45-$H$5</f>
        <v>#DIV/0!</v>
      </c>
      <c r="J45" s="21" t="e">
        <f t="shared" si="16"/>
        <v>#DIV/0!</v>
      </c>
    </row>
    <row r="46" spans="1:10">
      <c r="A46" s="7"/>
      <c r="B46" s="8" t="s">
        <v>92</v>
      </c>
      <c r="C46" s="9">
        <v>33.1628379821777</v>
      </c>
      <c r="D46" s="9">
        <v>32.780387878418</v>
      </c>
      <c r="E46" s="9"/>
      <c r="F46" s="10">
        <f t="shared" si="0"/>
        <v>32.9716129302979</v>
      </c>
      <c r="G46" s="11">
        <f t="shared" si="15"/>
        <v>5.50616900126139</v>
      </c>
      <c r="H46" s="12"/>
      <c r="I46" s="20">
        <f>G46-$H$6</f>
        <v>-0.89243623945448</v>
      </c>
      <c r="J46" s="21">
        <f t="shared" si="16"/>
        <v>1.85630817511559</v>
      </c>
    </row>
    <row r="47" spans="1:10">
      <c r="A47" s="7" t="s">
        <v>32</v>
      </c>
      <c r="B47" s="8" t="s">
        <v>88</v>
      </c>
      <c r="C47" s="14"/>
      <c r="D47" s="14"/>
      <c r="E47" s="8"/>
      <c r="F47" s="10" t="e">
        <f t="shared" si="0"/>
        <v>#DIV/0!</v>
      </c>
      <c r="G47" s="11"/>
      <c r="H47" s="12"/>
      <c r="I47" s="20"/>
      <c r="J47" s="21"/>
    </row>
    <row r="48" spans="1:10">
      <c r="A48" s="7"/>
      <c r="B48" s="8" t="s">
        <v>89</v>
      </c>
      <c r="C48" s="14"/>
      <c r="D48" s="15"/>
      <c r="E48" s="14"/>
      <c r="F48" s="10" t="e">
        <f t="shared" si="0"/>
        <v>#DIV/0!</v>
      </c>
      <c r="G48" s="11" t="e">
        <f t="shared" ref="G48:G51" si="17">F48-$F$32</f>
        <v>#DIV/0!</v>
      </c>
      <c r="H48" s="12"/>
      <c r="I48" s="20" t="e">
        <f>G48-$H$3</f>
        <v>#DIV/0!</v>
      </c>
      <c r="J48" s="21" t="e">
        <f t="shared" ref="J48:J51" si="18">2^-I48</f>
        <v>#DIV/0!</v>
      </c>
    </row>
    <row r="49" spans="1:10">
      <c r="A49" s="7"/>
      <c r="B49" s="8" t="s">
        <v>90</v>
      </c>
      <c r="C49" s="14"/>
      <c r="D49" s="14"/>
      <c r="E49" s="14"/>
      <c r="F49" s="10" t="e">
        <f t="shared" si="0"/>
        <v>#DIV/0!</v>
      </c>
      <c r="G49" s="11" t="e">
        <f t="shared" si="17"/>
        <v>#DIV/0!</v>
      </c>
      <c r="H49" s="12"/>
      <c r="I49" s="20" t="e">
        <f>G49-$H$4</f>
        <v>#DIV/0!</v>
      </c>
      <c r="J49" s="21" t="e">
        <f t="shared" si="18"/>
        <v>#DIV/0!</v>
      </c>
    </row>
    <row r="50" spans="1:10">
      <c r="A50" s="7"/>
      <c r="B50" s="8" t="s">
        <v>91</v>
      </c>
      <c r="C50" s="14"/>
      <c r="D50" s="14"/>
      <c r="E50" s="14"/>
      <c r="F50" s="10" t="e">
        <f t="shared" si="0"/>
        <v>#DIV/0!</v>
      </c>
      <c r="G50" s="11" t="e">
        <f t="shared" si="17"/>
        <v>#DIV/0!</v>
      </c>
      <c r="H50" s="12"/>
      <c r="I50" s="20" t="e">
        <f>G50-$H$5</f>
        <v>#DIV/0!</v>
      </c>
      <c r="J50" s="21" t="e">
        <f t="shared" si="18"/>
        <v>#DIV/0!</v>
      </c>
    </row>
    <row r="51" spans="1:10">
      <c r="A51" s="7"/>
      <c r="B51" s="8" t="s">
        <v>92</v>
      </c>
      <c r="C51" s="14"/>
      <c r="D51" s="14"/>
      <c r="E51" s="14"/>
      <c r="F51" s="10" t="e">
        <f t="shared" si="0"/>
        <v>#DIV/0!</v>
      </c>
      <c r="G51" s="11" t="e">
        <f t="shared" si="17"/>
        <v>#DIV/0!</v>
      </c>
      <c r="H51" s="12"/>
      <c r="I51" s="20" t="e">
        <f>G51-$H$6</f>
        <v>#DIV/0!</v>
      </c>
      <c r="J51" s="21" t="e">
        <f t="shared" si="18"/>
        <v>#DIV/0!</v>
      </c>
    </row>
    <row r="52" spans="1:10">
      <c r="A52" s="7" t="s">
        <v>33</v>
      </c>
      <c r="B52" s="8" t="s">
        <v>88</v>
      </c>
      <c r="C52" s="14"/>
      <c r="D52" s="14"/>
      <c r="E52" s="14"/>
      <c r="F52" s="10" t="e">
        <f t="shared" si="0"/>
        <v>#DIV/0!</v>
      </c>
      <c r="G52" s="11"/>
      <c r="H52" s="16"/>
      <c r="I52" s="22"/>
      <c r="J52" s="21"/>
    </row>
    <row r="53" spans="1:10">
      <c r="A53" s="7"/>
      <c r="B53" s="8" t="s">
        <v>89</v>
      </c>
      <c r="C53" s="14"/>
      <c r="D53" s="14"/>
      <c r="E53" s="8"/>
      <c r="F53" s="10" t="e">
        <f t="shared" si="0"/>
        <v>#DIV/0!</v>
      </c>
      <c r="G53" s="11" t="e">
        <f t="shared" ref="G53:G56" si="19">F53-$F$37</f>
        <v>#DIV/0!</v>
      </c>
      <c r="H53" s="16"/>
      <c r="I53" s="20" t="e">
        <f>G53-$H$3</f>
        <v>#DIV/0!</v>
      </c>
      <c r="J53" s="21" t="e">
        <f t="shared" ref="J53:J56" si="20">2^-I53</f>
        <v>#DIV/0!</v>
      </c>
    </row>
    <row r="54" spans="1:10">
      <c r="A54" s="7"/>
      <c r="B54" s="8" t="s">
        <v>90</v>
      </c>
      <c r="C54" s="14"/>
      <c r="D54" s="14"/>
      <c r="E54" s="14"/>
      <c r="F54" s="10" t="e">
        <f t="shared" si="0"/>
        <v>#DIV/0!</v>
      </c>
      <c r="G54" s="11" t="e">
        <f t="shared" si="19"/>
        <v>#DIV/0!</v>
      </c>
      <c r="H54" s="16"/>
      <c r="I54" s="20" t="e">
        <f>G54-$H$4</f>
        <v>#DIV/0!</v>
      </c>
      <c r="J54" s="21" t="e">
        <f t="shared" si="20"/>
        <v>#DIV/0!</v>
      </c>
    </row>
    <row r="55" spans="1:10">
      <c r="A55" s="7"/>
      <c r="B55" s="8" t="s">
        <v>91</v>
      </c>
      <c r="C55" s="14"/>
      <c r="D55" s="14"/>
      <c r="E55" s="14"/>
      <c r="F55" s="10" t="e">
        <f t="shared" si="0"/>
        <v>#DIV/0!</v>
      </c>
      <c r="G55" s="11" t="e">
        <f t="shared" si="19"/>
        <v>#DIV/0!</v>
      </c>
      <c r="H55" s="16"/>
      <c r="I55" s="20" t="e">
        <f>G55-$H$5</f>
        <v>#DIV/0!</v>
      </c>
      <c r="J55" s="21" t="e">
        <f t="shared" si="20"/>
        <v>#DIV/0!</v>
      </c>
    </row>
    <row r="56" spans="1:10">
      <c r="A56" s="7"/>
      <c r="B56" s="8" t="s">
        <v>92</v>
      </c>
      <c r="C56" s="14"/>
      <c r="D56" s="14"/>
      <c r="E56" s="14"/>
      <c r="F56" s="10" t="e">
        <f t="shared" si="0"/>
        <v>#DIV/0!</v>
      </c>
      <c r="G56" s="11" t="e">
        <f t="shared" si="19"/>
        <v>#DIV/0!</v>
      </c>
      <c r="H56" s="16"/>
      <c r="I56" s="20" t="e">
        <f>G56-$H$6</f>
        <v>#DIV/0!</v>
      </c>
      <c r="J56" s="21" t="e">
        <f t="shared" si="20"/>
        <v>#DIV/0!</v>
      </c>
    </row>
    <row r="57" spans="1:10">
      <c r="A57" s="7" t="s">
        <v>93</v>
      </c>
      <c r="B57" s="8" t="s">
        <v>88</v>
      </c>
      <c r="C57" s="14"/>
      <c r="D57" s="14"/>
      <c r="E57" s="14"/>
      <c r="F57" s="10" t="e">
        <f t="shared" si="0"/>
        <v>#DIV/0!</v>
      </c>
      <c r="G57" s="11"/>
      <c r="H57" s="12"/>
      <c r="I57" s="20"/>
      <c r="J57" s="21"/>
    </row>
    <row r="58" spans="1:10">
      <c r="A58" s="7"/>
      <c r="B58" s="8" t="s">
        <v>89</v>
      </c>
      <c r="C58" s="14"/>
      <c r="D58" s="14"/>
      <c r="E58" s="14"/>
      <c r="F58" s="10" t="e">
        <f t="shared" si="0"/>
        <v>#DIV/0!</v>
      </c>
      <c r="G58" s="11" t="e">
        <f t="shared" ref="G58:G61" si="21">F58-$F$42</f>
        <v>#DIV/0!</v>
      </c>
      <c r="H58" s="12"/>
      <c r="I58" s="20" t="e">
        <f>G58-$H$3</f>
        <v>#DIV/0!</v>
      </c>
      <c r="J58" s="21" t="e">
        <f t="shared" ref="J58:J61" si="22">2^-I58</f>
        <v>#DIV/0!</v>
      </c>
    </row>
    <row r="59" spans="1:10">
      <c r="A59" s="7"/>
      <c r="B59" s="8" t="s">
        <v>90</v>
      </c>
      <c r="C59" s="14"/>
      <c r="D59" s="14"/>
      <c r="E59" s="14"/>
      <c r="F59" s="10" t="e">
        <f t="shared" si="0"/>
        <v>#DIV/0!</v>
      </c>
      <c r="G59" s="11" t="e">
        <f t="shared" si="21"/>
        <v>#DIV/0!</v>
      </c>
      <c r="H59" s="12"/>
      <c r="I59" s="20" t="e">
        <f>G59-$H$4</f>
        <v>#DIV/0!</v>
      </c>
      <c r="J59" s="21" t="e">
        <f t="shared" si="22"/>
        <v>#DIV/0!</v>
      </c>
    </row>
    <row r="60" spans="1:10">
      <c r="A60" s="7"/>
      <c r="B60" s="8" t="s">
        <v>91</v>
      </c>
      <c r="C60" s="14"/>
      <c r="D60" s="14"/>
      <c r="E60" s="14"/>
      <c r="F60" s="10" t="e">
        <f t="shared" si="0"/>
        <v>#DIV/0!</v>
      </c>
      <c r="G60" s="11" t="e">
        <f t="shared" si="21"/>
        <v>#DIV/0!</v>
      </c>
      <c r="H60" s="12"/>
      <c r="I60" s="20" t="e">
        <f>G60-$H$5</f>
        <v>#DIV/0!</v>
      </c>
      <c r="J60" s="21" t="e">
        <f t="shared" si="22"/>
        <v>#DIV/0!</v>
      </c>
    </row>
    <row r="61" spans="1:10">
      <c r="A61" s="7"/>
      <c r="B61" s="8" t="s">
        <v>92</v>
      </c>
      <c r="C61" s="14"/>
      <c r="D61" s="14"/>
      <c r="E61" s="14"/>
      <c r="F61" s="10" t="e">
        <f t="shared" si="0"/>
        <v>#DIV/0!</v>
      </c>
      <c r="G61" s="11" t="e">
        <f t="shared" si="21"/>
        <v>#DIV/0!</v>
      </c>
      <c r="H61" s="12"/>
      <c r="I61" s="20" t="e">
        <f>G61-$H$6</f>
        <v>#DIV/0!</v>
      </c>
      <c r="J61" s="21" t="e">
        <f t="shared" si="22"/>
        <v>#DIV/0!</v>
      </c>
    </row>
  </sheetData>
  <mergeCells count="12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1.19 按FGFs分开</vt:lpstr>
      <vt:lpstr>1.19 FGFR4</vt:lpstr>
      <vt:lpstr>肝脏</vt:lpstr>
      <vt:lpstr>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panpan</cp:lastModifiedBy>
  <dcterms:created xsi:type="dcterms:W3CDTF">2020-08-12T13:24:00Z</dcterms:created>
  <dcterms:modified xsi:type="dcterms:W3CDTF">2023-08-22T06:57:39Z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0B57675EEDED4AAAB58CCC3F82997CB1</vt:lpwstr>
  </property>
</Properties>
</file>