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CONSEGNA FINALE\"/>
    </mc:Choice>
  </mc:AlternateContent>
  <xr:revisionPtr revIDLastSave="0" documentId="8_{DC0F86B7-8D4A-427E-B16A-8ED28A59898D}" xr6:coauthVersionLast="47" xr6:coauthVersionMax="47" xr10:uidLastSave="{00000000-0000-0000-0000-000000000000}"/>
  <bookViews>
    <workbookView xWindow="-120" yWindow="-120" windowWidth="29040" windowHeight="15720" activeTab="2" xr2:uid="{9592F866-8043-425E-9B7A-AA930D9DC9A4}"/>
  </bookViews>
  <sheets>
    <sheet name="First Sprint" sheetId="1" r:id="rId1"/>
    <sheet name="Second Sprint " sheetId="2" r:id="rId2"/>
    <sheet name="Third Sprint" sheetId="3" r:id="rId3"/>
    <sheet name="Grafici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F4" i="4" s="1"/>
  <c r="G4" i="4" s="1"/>
  <c r="H4" i="4" s="1"/>
  <c r="D4" i="4"/>
  <c r="E27" i="4"/>
  <c r="F27" i="4"/>
  <c r="G27" i="4"/>
  <c r="H27" i="4"/>
  <c r="D27" i="4"/>
  <c r="E52" i="4"/>
  <c r="F52" i="4" s="1"/>
  <c r="G52" i="4" s="1"/>
  <c r="H52" i="4" s="1"/>
  <c r="D52" i="4"/>
  <c r="F20" i="2"/>
  <c r="H20" i="2"/>
  <c r="I20" i="2"/>
  <c r="J20" i="2"/>
  <c r="K20" i="2"/>
  <c r="G20" i="2"/>
  <c r="D28" i="4" s="1"/>
  <c r="D5" i="4"/>
  <c r="N4" i="1"/>
  <c r="C27" i="4"/>
  <c r="K19" i="3"/>
  <c r="H53" i="4" s="1"/>
  <c r="J19" i="3"/>
  <c r="G53" i="4" s="1"/>
  <c r="I19" i="3"/>
  <c r="F53" i="4" s="1"/>
  <c r="H19" i="3"/>
  <c r="E53" i="4" s="1"/>
  <c r="G19" i="3"/>
  <c r="D53" i="4" s="1"/>
  <c r="E28" i="4"/>
  <c r="F28" i="4"/>
  <c r="G28" i="4"/>
  <c r="H28" i="4"/>
  <c r="H31" i="1"/>
  <c r="E5" i="4" s="1"/>
  <c r="I31" i="1"/>
  <c r="F5" i="4" s="1"/>
  <c r="J31" i="1"/>
  <c r="G5" i="4" s="1"/>
  <c r="K31" i="1"/>
  <c r="H5" i="4" s="1"/>
  <c r="G31" i="1"/>
</calcChain>
</file>

<file path=xl/sharedStrings.xml><?xml version="1.0" encoding="utf-8"?>
<sst xmlns="http://schemas.openxmlformats.org/spreadsheetml/2006/main" count="210" uniqueCount="82">
  <si>
    <t>Obiettivo</t>
  </si>
  <si>
    <t>Realizzazione funzionalità principali</t>
  </si>
  <si>
    <t>SP TOTALI</t>
  </si>
  <si>
    <t>Ore totali</t>
  </si>
  <si>
    <t>N task</t>
  </si>
  <si>
    <t>Item id</t>
  </si>
  <si>
    <t>US</t>
  </si>
  <si>
    <t>TASK</t>
  </si>
  <si>
    <t>SP</t>
  </si>
  <si>
    <t>Responsabile</t>
  </si>
  <si>
    <t>Ore pianificate</t>
  </si>
  <si>
    <t>LUN</t>
  </si>
  <si>
    <t>MAR</t>
  </si>
  <si>
    <t>MER</t>
  </si>
  <si>
    <t>GIO</t>
  </si>
  <si>
    <t>VEN</t>
  </si>
  <si>
    <t>RF_PU_1</t>
  </si>
  <si>
    <t>In quanto utente, voglio modificare il mio profilo.</t>
  </si>
  <si>
    <t>ORE RIMANENTI</t>
  </si>
  <si>
    <t>Realizzazione Front-end area utente</t>
  </si>
  <si>
    <t>Luigi S.P. Petrillo</t>
  </si>
  <si>
    <t>Realizzazione Back-end area utente</t>
  </si>
  <si>
    <t>RF_PU_2</t>
  </si>
  <si>
    <t>In quanto utente, voglio recuperare la password se la dimentico.</t>
  </si>
  <si>
    <t xml:space="preserve">Realizzazione Front-end </t>
  </si>
  <si>
    <t>Cristian Porzio</t>
  </si>
  <si>
    <t xml:space="preserve">Realizzazione Back-end </t>
  </si>
  <si>
    <t>RF_C_2</t>
  </si>
  <si>
    <t>In quanto utente, voglio ricevere delle notifiche sugli esercizi da fare.</t>
  </si>
  <si>
    <t>RF_CEP_1</t>
  </si>
  <si>
    <t>In quanto utente, voglio decidere se fornire o no i miei dati per scopi scientifici.</t>
  </si>
  <si>
    <t>Michele D'Arienzo</t>
  </si>
  <si>
    <t>RF_AS_1</t>
  </si>
  <si>
    <t>In quanto utente, voglio effettuare l’accesso alla piattaforma con le mie credenziali di accesso.</t>
  </si>
  <si>
    <t>Raffaele Monti</t>
  </si>
  <si>
    <t>RF_AS_2</t>
  </si>
  <si>
    <t>RF_I_1</t>
  </si>
  <si>
    <t>In quanto medico, voglio invitare i miei pazienti all’uso della piattaforma.</t>
  </si>
  <si>
    <t>Samuele Sparno</t>
  </si>
  <si>
    <t>TOT</t>
  </si>
  <si>
    <t>In quanto utente, voglio messaggiare con il mio medico.</t>
  </si>
  <si>
    <t>RF_GA_1</t>
  </si>
  <si>
    <t>In quanto logopedista, voglio la possibilità di avere un’agenda dove segnare gli orari liberi e quelli di ufficio.</t>
  </si>
  <si>
    <t>RF_GA_2</t>
  </si>
  <si>
    <t>In quanto paziente, voglio prenotare una visita dal mio medico direttamente dal sistema.</t>
  </si>
  <si>
    <t>RF_FES_1</t>
  </si>
  <si>
    <t>In quanto logopedista, voglio approvare gli esercizi che vengono consigliati dall’applicativo.</t>
  </si>
  <si>
    <t>RF_GDP_4</t>
  </si>
  <si>
    <t>In quanto paziente, voglio eseguire esercizi per migliorare.</t>
  </si>
  <si>
    <t>RF_GDP_1</t>
  </si>
  <si>
    <t>In quanto utente, voglio monitorare i miei progressi.</t>
  </si>
  <si>
    <t>Anna Benedetta Salerno</t>
  </si>
  <si>
    <t>Luigi Salvatore Pio Petrillo</t>
  </si>
  <si>
    <t>RF_GDP_2</t>
  </si>
  <si>
    <t>In quanto medico, voglio monitorare i progressi dei miei pazienti.</t>
  </si>
  <si>
    <t>RF_GDP_3</t>
  </si>
  <si>
    <t>In quanto utente, voglio vedere un riepilogo dell’esercizio svolto.</t>
  </si>
  <si>
    <t>RF_A_1</t>
  </si>
  <si>
    <t>RF_PPT_1</t>
  </si>
  <si>
    <t xml:space="preserve"> </t>
  </si>
  <si>
    <t>SPRINT 1</t>
  </si>
  <si>
    <t>Giorno 0</t>
  </si>
  <si>
    <t>GIORNO 1</t>
  </si>
  <si>
    <t>GIORNO 2</t>
  </si>
  <si>
    <t>GIORNO 3</t>
  </si>
  <si>
    <t>GIORNO 4</t>
  </si>
  <si>
    <t>GIORNO 5</t>
  </si>
  <si>
    <t>effort stimato</t>
  </si>
  <si>
    <t>effort effettivo</t>
  </si>
  <si>
    <t xml:space="preserve">SPRINT 2 </t>
  </si>
  <si>
    <t>GIORNO 0</t>
  </si>
  <si>
    <t>Great Team</t>
  </si>
  <si>
    <t>Ok - Squadra completa lavoro in tempo e raggiunge obiettivo sprint</t>
  </si>
  <si>
    <t>In quanto paziente invitato dal logopedista, voglio effettuare la registrazione alla piattaforma.</t>
  </si>
  <si>
    <t>RF_AS_3</t>
  </si>
  <si>
    <t>In quanto logopedista, voglio registrarmi al sistema.</t>
  </si>
  <si>
    <t>RF_PPT_2</t>
  </si>
  <si>
    <t>In quanto logopedista, voglio gestire le patologie dei miei pazienti.</t>
  </si>
  <si>
    <t>In quanto paziente, voglio effettuare esercizi specifici per il mio disturbo.</t>
  </si>
  <si>
    <t>SPRINT 3</t>
  </si>
  <si>
    <t>RF_C_3</t>
  </si>
  <si>
    <t>In quanto paziente, voglio contribuire a fornire informazioni sull'utilizzo del sistema per il suo miglioramento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</si>
</sst>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First</a:t>
            </a:r>
            <a:r>
              <a:rPr lang="it-IT" b="1" baseline="0"/>
              <a:t> Sprint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Grafici!$B$4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Grafici!$C$3:$H$3</c:f>
              <c:strCache>
                <c:ptCount val="6"/>
                <c:pt idx="0">
                  <c:v>Giorno 0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</c:strCache>
            </c:strRef>
          </c:cat>
          <c:val>
            <c:numRef>
              <c:f>Grafici!$C$4:$H$4</c:f>
              <c:numCache>
                <c:formatCode>General</c:formatCode>
                <c:ptCount val="6"/>
                <c:pt idx="0">
                  <c:v>23</c:v>
                </c:pt>
                <c:pt idx="1">
                  <c:v>18.399999999999999</c:v>
                </c:pt>
                <c:pt idx="2">
                  <c:v>13.799999999999999</c:v>
                </c:pt>
                <c:pt idx="3">
                  <c:v>9.1999999999999993</c:v>
                </c:pt>
                <c:pt idx="4">
                  <c:v>4.5999999999999996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0-45D8-9982-11D5336C9A92}"/>
            </c:ext>
          </c:extLst>
        </c:ser>
        <c:ser>
          <c:idx val="1"/>
          <c:order val="1"/>
          <c:tx>
            <c:strRef>
              <c:f>Grafici!$B$5</c:f>
              <c:strCache>
                <c:ptCount val="1"/>
                <c:pt idx="0">
                  <c:v>effort effettivo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Grafici!$C$3:$H$3</c:f>
              <c:strCache>
                <c:ptCount val="6"/>
                <c:pt idx="0">
                  <c:v>Giorno 0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</c:strCache>
            </c:strRef>
          </c:cat>
          <c:val>
            <c:numRef>
              <c:f>Grafici!$C$5:$H$5</c:f>
              <c:numCache>
                <c:formatCode>General</c:formatCode>
                <c:ptCount val="6"/>
                <c:pt idx="0">
                  <c:v>23</c:v>
                </c:pt>
                <c:pt idx="1">
                  <c:v>13.2</c:v>
                </c:pt>
                <c:pt idx="2">
                  <c:v>7.7</c:v>
                </c:pt>
                <c:pt idx="3">
                  <c:v>3.2</c:v>
                </c:pt>
                <c:pt idx="4">
                  <c:v>2.9000000000000004</c:v>
                </c:pt>
                <c:pt idx="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0-45D8-9982-11D5336C9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96480"/>
        <c:axId val="1414553136"/>
      </c:lineChart>
      <c:catAx>
        <c:axId val="17882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553136"/>
        <c:crosses val="autoZero"/>
        <c:auto val="1"/>
        <c:lblAlgn val="ctr"/>
        <c:lblOffset val="100"/>
        <c:noMultiLvlLbl val="0"/>
      </c:catAx>
      <c:valAx>
        <c:axId val="1414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29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Second</a:t>
            </a:r>
            <a:r>
              <a:rPr lang="it-IT" b="1" baseline="0"/>
              <a:t> sprint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Grafici!$B$27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Grafici!$C$26:$H$26</c:f>
              <c:strCache>
                <c:ptCount val="6"/>
                <c:pt idx="0">
                  <c:v>GIORNO 0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</c:strCache>
            </c:strRef>
          </c:cat>
          <c:val>
            <c:numRef>
              <c:f>Grafici!$C$27:$H$27</c:f>
              <c:numCache>
                <c:formatCode>General</c:formatCode>
                <c:ptCount val="6"/>
                <c:pt idx="0">
                  <c:v>18.5</c:v>
                </c:pt>
                <c:pt idx="1">
                  <c:v>14.8</c:v>
                </c:pt>
                <c:pt idx="2">
                  <c:v>11.100000000000001</c:v>
                </c:pt>
                <c:pt idx="3">
                  <c:v>7.4000000000000012</c:v>
                </c:pt>
                <c:pt idx="4">
                  <c:v>3.7000000000000011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5-478A-BBE5-CC6EF1C6AA3E}"/>
            </c:ext>
          </c:extLst>
        </c:ser>
        <c:ser>
          <c:idx val="1"/>
          <c:order val="1"/>
          <c:tx>
            <c:strRef>
              <c:f>Grafici!$B$28</c:f>
              <c:strCache>
                <c:ptCount val="1"/>
                <c:pt idx="0">
                  <c:v>effort effettivo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Grafici!$C$26:$H$26</c:f>
              <c:strCache>
                <c:ptCount val="6"/>
                <c:pt idx="0">
                  <c:v>GIORNO 0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</c:strCache>
            </c:strRef>
          </c:cat>
          <c:val>
            <c:numRef>
              <c:f>Grafici!$C$28:$H$28</c:f>
              <c:numCache>
                <c:formatCode>General</c:formatCode>
                <c:ptCount val="6"/>
                <c:pt idx="0">
                  <c:v>18.5</c:v>
                </c:pt>
                <c:pt idx="1">
                  <c:v>16.2</c:v>
                </c:pt>
                <c:pt idx="2">
                  <c:v>10.7</c:v>
                </c:pt>
                <c:pt idx="3">
                  <c:v>6.4</c:v>
                </c:pt>
                <c:pt idx="4">
                  <c:v>1.6999999999999997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5-478A-BBE5-CC6EF1C6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7920"/>
        <c:axId val="62722400"/>
      </c:lineChart>
      <c:catAx>
        <c:axId val="646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22400"/>
        <c:crosses val="autoZero"/>
        <c:auto val="1"/>
        <c:lblAlgn val="ctr"/>
        <c:lblOffset val="100"/>
        <c:noMultiLvlLbl val="0"/>
      </c:catAx>
      <c:valAx>
        <c:axId val="627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3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Terzo</a:t>
            </a:r>
            <a:r>
              <a:rPr lang="it-IT" b="1" baseline="0"/>
              <a:t> Sprint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Grafici!$B$52</c:f>
              <c:strCache>
                <c:ptCount val="1"/>
                <c:pt idx="0">
                  <c:v>effort stimato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Grafici!$C$51:$H$51</c:f>
              <c:strCache>
                <c:ptCount val="6"/>
                <c:pt idx="0">
                  <c:v>GIORNO 0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</c:strCache>
            </c:strRef>
          </c:cat>
          <c:val>
            <c:numRef>
              <c:f>Grafici!$C$52:$H$52</c:f>
              <c:numCache>
                <c:formatCode>General</c:formatCode>
                <c:ptCount val="6"/>
                <c:pt idx="0">
                  <c:v>14.5</c:v>
                </c:pt>
                <c:pt idx="1">
                  <c:v>11.6</c:v>
                </c:pt>
                <c:pt idx="2">
                  <c:v>8.6999999999999993</c:v>
                </c:pt>
                <c:pt idx="3">
                  <c:v>5.7999999999999989</c:v>
                </c:pt>
                <c:pt idx="4">
                  <c:v>2.899999999999999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4-43B5-B18C-108C82DAF410}"/>
            </c:ext>
          </c:extLst>
        </c:ser>
        <c:ser>
          <c:idx val="1"/>
          <c:order val="1"/>
          <c:tx>
            <c:strRef>
              <c:f>Grafici!$B$53</c:f>
              <c:strCache>
                <c:ptCount val="1"/>
                <c:pt idx="0">
                  <c:v>effort effettivo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Grafici!$C$51:$H$51</c:f>
              <c:strCache>
                <c:ptCount val="6"/>
                <c:pt idx="0">
                  <c:v>GIORNO 0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</c:strCache>
            </c:strRef>
          </c:cat>
          <c:val>
            <c:numRef>
              <c:f>Grafici!$C$53:$H$53</c:f>
              <c:numCache>
                <c:formatCode>General</c:formatCode>
                <c:ptCount val="6"/>
                <c:pt idx="0">
                  <c:v>14.5</c:v>
                </c:pt>
                <c:pt idx="1">
                  <c:v>10.7</c:v>
                </c:pt>
                <c:pt idx="2">
                  <c:v>7</c:v>
                </c:pt>
                <c:pt idx="3">
                  <c:v>4.7</c:v>
                </c:pt>
                <c:pt idx="4">
                  <c:v>4.6000000000000005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4-43B5-B18C-108C82DA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93759"/>
        <c:axId val="82943439"/>
      </c:lineChart>
      <c:catAx>
        <c:axId val="813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43439"/>
        <c:crosses val="autoZero"/>
        <c:auto val="1"/>
        <c:lblAlgn val="ctr"/>
        <c:lblOffset val="100"/>
        <c:noMultiLvlLbl val="0"/>
      </c:catAx>
      <c:valAx>
        <c:axId val="829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93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6</xdr:row>
      <xdr:rowOff>14287</xdr:rowOff>
    </xdr:from>
    <xdr:to>
      <xdr:col>7</xdr:col>
      <xdr:colOff>28575</xdr:colOff>
      <xdr:row>23</xdr:row>
      <xdr:rowOff>85725</xdr:rowOff>
    </xdr:to>
    <xdr:graphicFrame macro="">
      <xdr:nvGraphicFramePr>
        <xdr:cNvPr id="15" name="Grafico 8">
          <a:extLst>
            <a:ext uri="{FF2B5EF4-FFF2-40B4-BE49-F238E27FC236}">
              <a16:creationId xmlns:a16="http://schemas.microsoft.com/office/drawing/2014/main" id="{2E079C14-486E-E413-7643-2FA509D7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704850</xdr:colOff>
      <xdr:row>28</xdr:row>
      <xdr:rowOff>185737</xdr:rowOff>
    </xdr:from>
    <xdr:to>
      <xdr:col>7</xdr:col>
      <xdr:colOff>47625</xdr:colOff>
      <xdr:row>48</xdr:row>
      <xdr:rowOff>9525</xdr:rowOff>
    </xdr:to>
    <xdr:graphicFrame macro="">
      <xdr:nvGraphicFramePr>
        <xdr:cNvPr id="36" name="Grafico 42">
          <a:extLst>
            <a:ext uri="{FF2B5EF4-FFF2-40B4-BE49-F238E27FC236}">
              <a16:creationId xmlns:a16="http://schemas.microsoft.com/office/drawing/2014/main" id="{31F2DCA5-087E-4921-6838-846ECB0E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781050</xdr:colOff>
      <xdr:row>54</xdr:row>
      <xdr:rowOff>14286</xdr:rowOff>
    </xdr:from>
    <xdr:to>
      <xdr:col>7</xdr:col>
      <xdr:colOff>133350</xdr:colOff>
      <xdr:row>72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A1C52C-B4B7-422B-50A4-62F81813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B91C-3FA7-47D3-9546-485FB8EF4759}">
  <dimension ref="A1:N242"/>
  <sheetViews>
    <sheetView topLeftCell="A19" zoomScaleNormal="100" workbookViewId="0">
      <selection activeCell="N5" sqref="N5"/>
    </sheetView>
  </sheetViews>
  <sheetFormatPr defaultRowHeight="15" x14ac:dyDescent="0.25"/>
  <cols>
    <col min="1" max="1" width="16.5703125" customWidth="1"/>
    <col min="2" max="2" width="26.28515625" customWidth="1"/>
    <col min="3" max="3" width="28.42578125" customWidth="1"/>
    <col min="4" max="4" width="7.42578125" customWidth="1"/>
    <col min="5" max="5" width="19.5703125" customWidth="1"/>
    <col min="6" max="6" width="17.140625" customWidth="1"/>
    <col min="7" max="7" width="9.42578125" bestFit="1" customWidth="1"/>
  </cols>
  <sheetData>
    <row r="1" spans="1:14" ht="45" customHeight="1" x14ac:dyDescent="0.25">
      <c r="A1" s="2" t="s">
        <v>0</v>
      </c>
      <c r="B1" s="1" t="s">
        <v>1</v>
      </c>
      <c r="C1" s="2" t="s">
        <v>2</v>
      </c>
      <c r="D1" s="1">
        <v>26</v>
      </c>
      <c r="E1" s="2" t="s">
        <v>3</v>
      </c>
      <c r="F1" s="1">
        <v>23</v>
      </c>
      <c r="G1" s="2" t="s">
        <v>4</v>
      </c>
      <c r="H1" s="1">
        <v>17</v>
      </c>
      <c r="I1" s="1"/>
      <c r="J1" s="1"/>
      <c r="K1" s="1"/>
      <c r="L1" s="1"/>
      <c r="M1" s="1"/>
    </row>
    <row r="2" spans="1:14" ht="4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s="4" customFormat="1" ht="45" customHeigh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3"/>
      <c r="M3" s="3"/>
    </row>
    <row r="4" spans="1:14" ht="45" customHeight="1" x14ac:dyDescent="0.25">
      <c r="A4" s="6" t="s">
        <v>16</v>
      </c>
      <c r="B4" s="1" t="s">
        <v>17</v>
      </c>
      <c r="C4" s="1"/>
      <c r="D4" s="1">
        <v>2</v>
      </c>
      <c r="E4" s="1"/>
      <c r="F4" s="1">
        <v>1.5</v>
      </c>
      <c r="G4" s="9" t="s">
        <v>18</v>
      </c>
      <c r="H4" s="9"/>
      <c r="I4" s="9"/>
      <c r="J4" s="9"/>
      <c r="K4" s="9"/>
      <c r="L4" s="1"/>
      <c r="M4" s="1"/>
      <c r="N4">
        <f>SUM(F15,F4,F7,F10,F13,F18,F21,F24,F27)</f>
        <v>23</v>
      </c>
    </row>
    <row r="5" spans="1:14" ht="45" customHeight="1" x14ac:dyDescent="0.25">
      <c r="A5" s="1"/>
      <c r="B5" s="1"/>
      <c r="C5" s="1" t="s">
        <v>19</v>
      </c>
      <c r="D5" s="1"/>
      <c r="E5" s="1" t="s">
        <v>20</v>
      </c>
      <c r="F5" s="1">
        <v>0.5</v>
      </c>
      <c r="G5" s="1">
        <v>0.5</v>
      </c>
      <c r="H5" s="1">
        <v>0.5</v>
      </c>
      <c r="I5" s="1">
        <v>0</v>
      </c>
      <c r="J5" s="1">
        <v>0</v>
      </c>
      <c r="K5" s="1">
        <v>0</v>
      </c>
      <c r="L5" s="1"/>
      <c r="M5" s="1"/>
    </row>
    <row r="6" spans="1:14" ht="45" customHeight="1" x14ac:dyDescent="0.25">
      <c r="A6" s="1"/>
      <c r="B6" s="1"/>
      <c r="C6" s="1" t="s">
        <v>21</v>
      </c>
      <c r="D6" s="1"/>
      <c r="E6" s="1" t="s">
        <v>20</v>
      </c>
      <c r="F6" s="1">
        <v>1</v>
      </c>
      <c r="G6" s="1">
        <v>1</v>
      </c>
      <c r="H6" s="1">
        <v>0.5</v>
      </c>
      <c r="I6" s="1">
        <v>0.5</v>
      </c>
      <c r="J6" s="1">
        <v>0.5</v>
      </c>
      <c r="K6" s="1">
        <v>0.5</v>
      </c>
      <c r="L6" s="1"/>
      <c r="M6" s="1"/>
    </row>
    <row r="7" spans="1:14" ht="45" customHeight="1" x14ac:dyDescent="0.25">
      <c r="A7" s="6" t="s">
        <v>22</v>
      </c>
      <c r="B7" s="1" t="s">
        <v>23</v>
      </c>
      <c r="C7" s="1"/>
      <c r="D7" s="1">
        <v>3</v>
      </c>
      <c r="F7" s="1">
        <v>3</v>
      </c>
      <c r="G7" s="9" t="s">
        <v>18</v>
      </c>
      <c r="H7" s="9"/>
      <c r="I7" s="9"/>
      <c r="J7" s="9"/>
      <c r="K7" s="9"/>
      <c r="L7" s="1"/>
      <c r="M7" s="1"/>
    </row>
    <row r="8" spans="1:14" ht="45" customHeight="1" x14ac:dyDescent="0.25">
      <c r="A8" s="1"/>
      <c r="B8" s="1"/>
      <c r="C8" s="1" t="s">
        <v>24</v>
      </c>
      <c r="D8" s="1"/>
      <c r="E8" s="1" t="s">
        <v>25</v>
      </c>
      <c r="F8" s="1">
        <v>1</v>
      </c>
      <c r="G8" s="1">
        <v>1</v>
      </c>
      <c r="H8" s="1">
        <v>0.5</v>
      </c>
      <c r="I8" s="1">
        <v>0</v>
      </c>
      <c r="J8" s="1">
        <v>0</v>
      </c>
      <c r="K8" s="1">
        <v>0</v>
      </c>
      <c r="L8" s="1"/>
      <c r="M8" s="1"/>
    </row>
    <row r="9" spans="1:14" ht="45" customHeight="1" x14ac:dyDescent="0.25">
      <c r="A9" s="1"/>
      <c r="B9" s="1"/>
      <c r="C9" s="1" t="s">
        <v>26</v>
      </c>
      <c r="D9" s="1"/>
      <c r="E9" s="1" t="s">
        <v>25</v>
      </c>
      <c r="F9" s="1">
        <v>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/>
      <c r="M9" s="1"/>
    </row>
    <row r="10" spans="1:14" ht="45" customHeight="1" x14ac:dyDescent="0.25">
      <c r="A10" s="6" t="s">
        <v>76</v>
      </c>
      <c r="B10" s="1" t="s">
        <v>77</v>
      </c>
      <c r="D10" s="1">
        <v>5</v>
      </c>
      <c r="E10" s="1"/>
      <c r="F10" s="1">
        <v>5</v>
      </c>
      <c r="G10" s="9" t="s">
        <v>18</v>
      </c>
      <c r="H10" s="9"/>
      <c r="I10" s="9"/>
      <c r="J10" s="9"/>
      <c r="K10" s="9"/>
      <c r="L10" s="1"/>
      <c r="M10" s="1"/>
    </row>
    <row r="11" spans="1:14" ht="45" customHeight="1" x14ac:dyDescent="0.25">
      <c r="A11" s="1"/>
      <c r="B11" s="1"/>
      <c r="C11" s="1" t="s">
        <v>24</v>
      </c>
      <c r="D11" s="1"/>
      <c r="E11" s="1" t="s">
        <v>38</v>
      </c>
      <c r="F11" s="1">
        <v>2</v>
      </c>
      <c r="G11" s="1">
        <v>1</v>
      </c>
      <c r="H11" s="1">
        <v>0.5</v>
      </c>
      <c r="I11" s="1">
        <v>0</v>
      </c>
      <c r="J11" s="1">
        <v>0</v>
      </c>
      <c r="K11" s="1">
        <v>0</v>
      </c>
      <c r="L11" s="1"/>
      <c r="M11" s="1"/>
    </row>
    <row r="12" spans="1:14" ht="45" customHeight="1" x14ac:dyDescent="0.25">
      <c r="A12" s="1"/>
      <c r="B12" s="1"/>
      <c r="C12" s="1" t="s">
        <v>26</v>
      </c>
      <c r="D12" s="1"/>
      <c r="E12" s="1" t="s">
        <v>38</v>
      </c>
      <c r="F12" s="1">
        <v>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/>
      <c r="M12" s="1"/>
    </row>
    <row r="13" spans="1:14" ht="45" x14ac:dyDescent="0.25">
      <c r="A13" s="6" t="s">
        <v>27</v>
      </c>
      <c r="B13" s="1" t="s">
        <v>28</v>
      </c>
      <c r="D13" s="1">
        <v>3</v>
      </c>
      <c r="E13" s="1"/>
      <c r="F13" s="1">
        <v>3</v>
      </c>
      <c r="G13" s="9" t="s">
        <v>18</v>
      </c>
      <c r="H13" s="9"/>
      <c r="I13" s="9"/>
      <c r="J13" s="9"/>
      <c r="K13" s="9"/>
      <c r="L13" s="1"/>
      <c r="M13" s="1"/>
    </row>
    <row r="14" spans="1:14" ht="45" customHeight="1" x14ac:dyDescent="0.25">
      <c r="A14" s="1"/>
      <c r="B14" s="1"/>
      <c r="C14" s="1" t="s">
        <v>26</v>
      </c>
      <c r="D14" s="1"/>
      <c r="E14" s="1" t="s">
        <v>25</v>
      </c>
      <c r="F14" s="1">
        <v>3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/>
      <c r="M14" s="1"/>
    </row>
    <row r="15" spans="1:14" ht="45" x14ac:dyDescent="0.25">
      <c r="A15" s="6" t="s">
        <v>74</v>
      </c>
      <c r="B15" s="1" t="s">
        <v>75</v>
      </c>
      <c r="D15" s="1">
        <v>2</v>
      </c>
      <c r="E15" s="1"/>
      <c r="F15" s="1">
        <v>1.5</v>
      </c>
      <c r="G15" s="9" t="s">
        <v>18</v>
      </c>
      <c r="H15" s="9"/>
      <c r="I15" s="9"/>
      <c r="J15" s="9"/>
      <c r="K15" s="9"/>
      <c r="L15" s="1"/>
      <c r="M15" s="1"/>
    </row>
    <row r="16" spans="1:14" ht="45" customHeight="1" x14ac:dyDescent="0.25">
      <c r="A16" s="1"/>
      <c r="B16" s="1"/>
      <c r="C16" s="1" t="s">
        <v>24</v>
      </c>
      <c r="D16" s="1"/>
      <c r="E16" s="1" t="s">
        <v>25</v>
      </c>
      <c r="F16" s="1">
        <v>0.5</v>
      </c>
      <c r="G16" s="1">
        <v>0.5</v>
      </c>
      <c r="H16" s="1">
        <v>0.5</v>
      </c>
      <c r="I16" s="1">
        <v>0</v>
      </c>
      <c r="J16" s="1">
        <v>0</v>
      </c>
      <c r="K16" s="1">
        <v>0</v>
      </c>
      <c r="L16" s="1"/>
      <c r="M16" s="1"/>
    </row>
    <row r="17" spans="1:13" ht="45" customHeight="1" x14ac:dyDescent="0.25">
      <c r="A17" s="1"/>
      <c r="B17" s="1"/>
      <c r="C17" s="1" t="s">
        <v>26</v>
      </c>
      <c r="D17" s="1"/>
      <c r="E17" s="1" t="s">
        <v>25</v>
      </c>
      <c r="F17" s="1">
        <v>1</v>
      </c>
      <c r="G17" s="1">
        <v>0.5</v>
      </c>
      <c r="H17" s="1">
        <v>0</v>
      </c>
      <c r="I17" s="1">
        <v>0</v>
      </c>
      <c r="J17" s="1">
        <v>0</v>
      </c>
      <c r="K17" s="1">
        <v>0</v>
      </c>
      <c r="L17" s="1"/>
      <c r="M17" s="1"/>
    </row>
    <row r="18" spans="1:13" ht="60" x14ac:dyDescent="0.25">
      <c r="A18" s="6" t="s">
        <v>29</v>
      </c>
      <c r="B18" s="1" t="s">
        <v>30</v>
      </c>
      <c r="D18" s="1">
        <v>2</v>
      </c>
      <c r="E18" s="1"/>
      <c r="F18" s="1">
        <v>1.5</v>
      </c>
      <c r="G18" s="9" t="s">
        <v>18</v>
      </c>
      <c r="H18" s="9"/>
      <c r="I18" s="9"/>
      <c r="J18" s="9"/>
      <c r="K18" s="9"/>
      <c r="L18" s="1"/>
      <c r="M18" s="1"/>
    </row>
    <row r="19" spans="1:13" ht="45" customHeight="1" x14ac:dyDescent="0.25">
      <c r="A19" s="1"/>
      <c r="B19" s="1"/>
      <c r="C19" s="1" t="s">
        <v>24</v>
      </c>
      <c r="D19" s="1"/>
      <c r="E19" s="1" t="s">
        <v>31</v>
      </c>
      <c r="F19" s="1">
        <v>1</v>
      </c>
      <c r="G19" s="1">
        <v>1</v>
      </c>
      <c r="H19" s="1">
        <v>0.5</v>
      </c>
      <c r="I19" s="1">
        <v>0.5</v>
      </c>
      <c r="J19" s="1">
        <v>0.2</v>
      </c>
      <c r="K19" s="1">
        <v>0</v>
      </c>
      <c r="L19" s="1"/>
      <c r="M19" s="1"/>
    </row>
    <row r="20" spans="1:13" ht="45" customHeight="1" x14ac:dyDescent="0.25">
      <c r="A20" s="1"/>
      <c r="B20" s="1"/>
      <c r="C20" s="1" t="s">
        <v>26</v>
      </c>
      <c r="D20" s="1"/>
      <c r="E20" s="1" t="s">
        <v>25</v>
      </c>
      <c r="F20" s="1">
        <v>0.5</v>
      </c>
      <c r="G20" s="1">
        <v>0.2</v>
      </c>
      <c r="H20" s="1">
        <v>0.2</v>
      </c>
      <c r="I20" s="1">
        <v>0.2</v>
      </c>
      <c r="J20" s="1">
        <v>0.2</v>
      </c>
      <c r="K20" s="1">
        <v>0.2</v>
      </c>
      <c r="L20" s="1"/>
      <c r="M20" s="1"/>
    </row>
    <row r="21" spans="1:13" ht="60" x14ac:dyDescent="0.25">
      <c r="A21" s="6" t="s">
        <v>32</v>
      </c>
      <c r="B21" s="1" t="s">
        <v>33</v>
      </c>
      <c r="D21" s="1">
        <v>2</v>
      </c>
      <c r="E21" s="1"/>
      <c r="F21" s="1">
        <v>1.5</v>
      </c>
      <c r="G21" s="9" t="s">
        <v>18</v>
      </c>
      <c r="H21" s="9"/>
      <c r="I21" s="9"/>
      <c r="J21" s="9"/>
      <c r="K21" s="9"/>
      <c r="L21" s="1"/>
      <c r="M21" s="1"/>
    </row>
    <row r="22" spans="1:13" ht="45" customHeight="1" x14ac:dyDescent="0.25">
      <c r="A22" s="1"/>
      <c r="B22" s="1"/>
      <c r="C22" s="1" t="s">
        <v>24</v>
      </c>
      <c r="D22" s="1"/>
      <c r="E22" s="1" t="s">
        <v>34</v>
      </c>
      <c r="F22" s="1">
        <v>0.5</v>
      </c>
      <c r="G22" s="1">
        <v>0.5</v>
      </c>
      <c r="H22" s="1">
        <v>0</v>
      </c>
      <c r="I22" s="1">
        <v>0</v>
      </c>
      <c r="J22" s="1">
        <v>0</v>
      </c>
      <c r="K22" s="1">
        <v>0</v>
      </c>
      <c r="L22" s="1"/>
      <c r="M22" s="1"/>
    </row>
    <row r="23" spans="1:13" ht="44.25" customHeight="1" x14ac:dyDescent="0.25">
      <c r="A23" s="1"/>
      <c r="B23" s="1"/>
      <c r="C23" s="1" t="s">
        <v>26</v>
      </c>
      <c r="D23" s="1"/>
      <c r="E23" s="1" t="s">
        <v>25</v>
      </c>
      <c r="F23" s="1">
        <v>1</v>
      </c>
      <c r="G23" s="1">
        <v>0.5</v>
      </c>
      <c r="H23" s="1">
        <v>0</v>
      </c>
      <c r="I23" s="1">
        <v>0</v>
      </c>
      <c r="J23" s="1">
        <v>0</v>
      </c>
      <c r="K23" s="1">
        <v>0</v>
      </c>
      <c r="L23" s="1"/>
      <c r="M23" s="1"/>
    </row>
    <row r="24" spans="1:13" ht="60" x14ac:dyDescent="0.25">
      <c r="A24" s="6" t="s">
        <v>35</v>
      </c>
      <c r="B24" s="1" t="s">
        <v>73</v>
      </c>
      <c r="D24" s="1">
        <v>3</v>
      </c>
      <c r="E24" s="1"/>
      <c r="F24" s="1">
        <v>3</v>
      </c>
      <c r="G24" s="9" t="s">
        <v>18</v>
      </c>
      <c r="H24" s="9"/>
      <c r="I24" s="9"/>
      <c r="J24" s="9"/>
      <c r="K24" s="9"/>
      <c r="L24" s="1"/>
      <c r="M24" s="1"/>
    </row>
    <row r="25" spans="1:13" ht="45" customHeight="1" x14ac:dyDescent="0.25">
      <c r="A25" s="1"/>
      <c r="B25" s="1"/>
      <c r="C25" s="1" t="s">
        <v>24</v>
      </c>
      <c r="D25" s="1"/>
      <c r="E25" s="1" t="s">
        <v>31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M25" s="1"/>
    </row>
    <row r="26" spans="1:13" ht="45" customHeight="1" x14ac:dyDescent="0.25">
      <c r="A26" s="1"/>
      <c r="B26" s="1"/>
      <c r="C26" s="1" t="s">
        <v>26</v>
      </c>
      <c r="D26" s="1"/>
      <c r="E26" s="1" t="s">
        <v>25</v>
      </c>
      <c r="F26" s="1">
        <v>2</v>
      </c>
      <c r="G26" s="1">
        <v>1</v>
      </c>
      <c r="H26" s="1">
        <v>0.5</v>
      </c>
      <c r="I26" s="1">
        <v>0</v>
      </c>
      <c r="J26" s="1">
        <v>0</v>
      </c>
      <c r="K26" s="1">
        <v>0</v>
      </c>
      <c r="L26" s="1"/>
      <c r="M26" s="1"/>
    </row>
    <row r="27" spans="1:13" ht="45" customHeight="1" x14ac:dyDescent="0.25">
      <c r="A27" s="6" t="s">
        <v>36</v>
      </c>
      <c r="B27" s="1" t="s">
        <v>37</v>
      </c>
      <c r="D27" s="1">
        <v>3</v>
      </c>
      <c r="E27" s="1"/>
      <c r="F27" s="1">
        <v>3</v>
      </c>
      <c r="G27" s="9" t="s">
        <v>18</v>
      </c>
      <c r="H27" s="9"/>
      <c r="I27" s="9"/>
      <c r="J27" s="9"/>
      <c r="K27" s="9"/>
      <c r="L27" s="1"/>
      <c r="M27" s="1"/>
    </row>
    <row r="28" spans="1:13" ht="45" customHeight="1" x14ac:dyDescent="0.25">
      <c r="A28" s="1"/>
      <c r="B28" s="1"/>
      <c r="C28" s="1" t="s">
        <v>24</v>
      </c>
      <c r="D28" s="1"/>
      <c r="E28" s="1" t="s">
        <v>38</v>
      </c>
      <c r="F28" s="1">
        <v>1</v>
      </c>
      <c r="G28" s="1">
        <v>0.5</v>
      </c>
      <c r="H28" s="1">
        <v>0.5</v>
      </c>
      <c r="I28" s="1">
        <v>0</v>
      </c>
      <c r="J28" s="1">
        <v>0</v>
      </c>
      <c r="K28" s="1">
        <v>0</v>
      </c>
      <c r="L28" s="1"/>
      <c r="M28" s="1"/>
    </row>
    <row r="29" spans="1:13" ht="45" customHeight="1" x14ac:dyDescent="0.25">
      <c r="A29" s="1"/>
      <c r="B29" s="1"/>
      <c r="C29" s="1" t="s">
        <v>26</v>
      </c>
      <c r="D29" s="1"/>
      <c r="E29" s="1" t="s">
        <v>34</v>
      </c>
      <c r="F29" s="1">
        <v>2</v>
      </c>
      <c r="G29" s="1">
        <v>1.5</v>
      </c>
      <c r="H29" s="1">
        <v>1</v>
      </c>
      <c r="I29" s="1">
        <v>0.5</v>
      </c>
      <c r="J29" s="1">
        <v>0.5</v>
      </c>
      <c r="K29" s="1">
        <v>0.5</v>
      </c>
      <c r="L29" s="1"/>
      <c r="M29" s="1"/>
    </row>
    <row r="30" spans="1:13" ht="4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45" customHeight="1" x14ac:dyDescent="0.25">
      <c r="A31" s="5" t="s">
        <v>39</v>
      </c>
      <c r="B31" s="5"/>
      <c r="C31" s="5"/>
      <c r="D31" s="5"/>
      <c r="E31" s="5"/>
      <c r="F31" s="5"/>
      <c r="G31" s="5">
        <f>SUM(G5:G6,G8:G9,G11:G12,G14,G16:G17,G19:G20,G22:G23,G25:G26,G28:G29)</f>
        <v>13.2</v>
      </c>
      <c r="H31" s="5">
        <f t="shared" ref="H31:K31" si="0">SUM(H5:H6,H8:H9,H11:H12,H14,H16:H17,H19:H20,H22:H23,H25:H26,H28:H29)</f>
        <v>7.7</v>
      </c>
      <c r="I31" s="5">
        <f t="shared" si="0"/>
        <v>3.2</v>
      </c>
      <c r="J31" s="5">
        <f t="shared" si="0"/>
        <v>2.9000000000000004</v>
      </c>
      <c r="K31" s="5">
        <f t="shared" si="0"/>
        <v>2.7</v>
      </c>
      <c r="L31" s="1"/>
      <c r="M31" s="1"/>
    </row>
    <row r="32" spans="1:13" ht="4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4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4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4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4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4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4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4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4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4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4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4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4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4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4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4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4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4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4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4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4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4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4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4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4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4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4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4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4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4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4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4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4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4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4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4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4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4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4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4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4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4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4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4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4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4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4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4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4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4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4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4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4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4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4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4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4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4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4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4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4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4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4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4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4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4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4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4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4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4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4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4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4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4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4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4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4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4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4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4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4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4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4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4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4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4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4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4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4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4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4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4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4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4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4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4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4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4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4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4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4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4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4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4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4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4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4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4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4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4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4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4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4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4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4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4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4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4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4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4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4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4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4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4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4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4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4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4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4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4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4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4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4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4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4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4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4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4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4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4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4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4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4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4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4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4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4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4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4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45" customHeight="1" x14ac:dyDescent="0.25"/>
    <row r="182" spans="1:13" ht="45" customHeight="1" x14ac:dyDescent="0.25"/>
    <row r="183" spans="1:13" ht="45" customHeight="1" x14ac:dyDescent="0.25"/>
    <row r="184" spans="1:13" ht="45" customHeight="1" x14ac:dyDescent="0.25"/>
    <row r="185" spans="1:13" ht="45" customHeight="1" x14ac:dyDescent="0.25"/>
    <row r="186" spans="1:13" ht="45" customHeight="1" x14ac:dyDescent="0.25"/>
    <row r="187" spans="1:13" ht="45" customHeight="1" x14ac:dyDescent="0.25"/>
    <row r="188" spans="1:13" ht="45" customHeight="1" x14ac:dyDescent="0.25"/>
    <row r="189" spans="1:13" ht="45" customHeight="1" x14ac:dyDescent="0.25"/>
    <row r="190" spans="1:13" ht="45" customHeight="1" x14ac:dyDescent="0.25"/>
    <row r="191" spans="1:13" ht="45" customHeight="1" x14ac:dyDescent="0.25"/>
    <row r="192" spans="1:13" ht="45" customHeight="1" x14ac:dyDescent="0.25"/>
    <row r="193" ht="45" customHeight="1" x14ac:dyDescent="0.25"/>
    <row r="194" ht="45" customHeight="1" x14ac:dyDescent="0.25"/>
    <row r="195" ht="45" customHeight="1" x14ac:dyDescent="0.25"/>
    <row r="196" ht="45" customHeight="1" x14ac:dyDescent="0.25"/>
    <row r="197" ht="45" customHeight="1" x14ac:dyDescent="0.25"/>
    <row r="198" ht="45" customHeight="1" x14ac:dyDescent="0.25"/>
    <row r="199" ht="45" customHeight="1" x14ac:dyDescent="0.25"/>
    <row r="200" ht="45" customHeight="1" x14ac:dyDescent="0.25"/>
    <row r="201" ht="45" customHeight="1" x14ac:dyDescent="0.25"/>
    <row r="202" ht="45" customHeight="1" x14ac:dyDescent="0.25"/>
    <row r="203" ht="45" customHeight="1" x14ac:dyDescent="0.25"/>
    <row r="204" ht="45" customHeight="1" x14ac:dyDescent="0.25"/>
    <row r="205" ht="45" customHeight="1" x14ac:dyDescent="0.25"/>
    <row r="206" ht="45" customHeight="1" x14ac:dyDescent="0.25"/>
    <row r="207" ht="45" customHeight="1" x14ac:dyDescent="0.25"/>
    <row r="208" ht="45" customHeight="1" x14ac:dyDescent="0.25"/>
    <row r="209" ht="45" customHeight="1" x14ac:dyDescent="0.25"/>
    <row r="210" ht="45" customHeight="1" x14ac:dyDescent="0.25"/>
    <row r="211" ht="45" customHeight="1" x14ac:dyDescent="0.25"/>
    <row r="212" ht="45" customHeight="1" x14ac:dyDescent="0.25"/>
    <row r="213" ht="45" customHeight="1" x14ac:dyDescent="0.25"/>
    <row r="214" ht="45" customHeight="1" x14ac:dyDescent="0.25"/>
    <row r="215" ht="45" customHeight="1" x14ac:dyDescent="0.25"/>
    <row r="216" ht="45" customHeight="1" x14ac:dyDescent="0.25"/>
    <row r="217" ht="45" customHeight="1" x14ac:dyDescent="0.25"/>
    <row r="218" ht="45" customHeight="1" x14ac:dyDescent="0.25"/>
    <row r="219" ht="45" customHeight="1" x14ac:dyDescent="0.25"/>
    <row r="220" ht="45" customHeight="1" x14ac:dyDescent="0.25"/>
    <row r="221" ht="45" customHeight="1" x14ac:dyDescent="0.25"/>
    <row r="222" ht="45" customHeight="1" x14ac:dyDescent="0.25"/>
    <row r="223" ht="45" customHeight="1" x14ac:dyDescent="0.25"/>
    <row r="224" ht="45" customHeight="1" x14ac:dyDescent="0.25"/>
    <row r="225" ht="45" customHeight="1" x14ac:dyDescent="0.25"/>
    <row r="226" ht="45" customHeight="1" x14ac:dyDescent="0.25"/>
    <row r="227" ht="45" customHeight="1" x14ac:dyDescent="0.25"/>
    <row r="228" ht="45" customHeight="1" x14ac:dyDescent="0.25"/>
    <row r="229" ht="45" customHeight="1" x14ac:dyDescent="0.25"/>
    <row r="230" ht="45" customHeight="1" x14ac:dyDescent="0.25"/>
    <row r="231" ht="45" customHeight="1" x14ac:dyDescent="0.25"/>
    <row r="232" ht="45" customHeight="1" x14ac:dyDescent="0.25"/>
    <row r="233" ht="45" customHeight="1" x14ac:dyDescent="0.25"/>
    <row r="234" ht="45" customHeight="1" x14ac:dyDescent="0.25"/>
    <row r="235" ht="45" customHeight="1" x14ac:dyDescent="0.25"/>
    <row r="236" ht="45" customHeight="1" x14ac:dyDescent="0.25"/>
    <row r="237" ht="45" customHeight="1" x14ac:dyDescent="0.25"/>
    <row r="238" ht="45" customHeight="1" x14ac:dyDescent="0.25"/>
    <row r="239" ht="45" customHeight="1" x14ac:dyDescent="0.25"/>
    <row r="240" ht="45" customHeight="1" x14ac:dyDescent="0.25"/>
    <row r="241" ht="45" customHeight="1" x14ac:dyDescent="0.25"/>
    <row r="242" ht="45" customHeight="1" x14ac:dyDescent="0.25"/>
  </sheetData>
  <mergeCells count="9">
    <mergeCell ref="G18:K18"/>
    <mergeCell ref="G21:K21"/>
    <mergeCell ref="G24:K24"/>
    <mergeCell ref="G27:K27"/>
    <mergeCell ref="G4:K4"/>
    <mergeCell ref="G7:K7"/>
    <mergeCell ref="G10:K10"/>
    <mergeCell ref="G13:K13"/>
    <mergeCell ref="G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A168-4219-4EDC-9299-9AD4D7DE27D8}">
  <dimension ref="A1:M231"/>
  <sheetViews>
    <sheetView topLeftCell="A4" zoomScale="70" zoomScaleNormal="70" workbookViewId="0">
      <selection activeCell="B10" sqref="B10"/>
    </sheetView>
  </sheetViews>
  <sheetFormatPr defaultRowHeight="15" x14ac:dyDescent="0.25"/>
  <cols>
    <col min="1" max="1" width="16.5703125" customWidth="1"/>
    <col min="2" max="2" width="52.140625" customWidth="1"/>
    <col min="3" max="3" width="45.42578125" customWidth="1"/>
    <col min="4" max="4" width="7.42578125" customWidth="1"/>
    <col min="5" max="5" width="19.5703125" customWidth="1"/>
    <col min="6" max="6" width="17.140625" customWidth="1"/>
    <col min="7" max="7" width="9.42578125" bestFit="1" customWidth="1"/>
  </cols>
  <sheetData>
    <row r="1" spans="1:13" ht="45" customHeight="1" x14ac:dyDescent="0.25">
      <c r="A1" s="2" t="s">
        <v>0</v>
      </c>
      <c r="B1" s="1" t="s">
        <v>1</v>
      </c>
      <c r="C1" s="2" t="s">
        <v>2</v>
      </c>
      <c r="D1" s="1">
        <v>23</v>
      </c>
      <c r="E1" s="2" t="s">
        <v>3</v>
      </c>
      <c r="F1" s="1">
        <v>18.5</v>
      </c>
      <c r="G1" s="2" t="s">
        <v>4</v>
      </c>
      <c r="H1" s="1">
        <v>10</v>
      </c>
      <c r="I1" s="1"/>
      <c r="J1" s="1"/>
      <c r="K1" s="1"/>
      <c r="L1" s="1"/>
      <c r="M1" s="1"/>
    </row>
    <row r="2" spans="1:13" ht="4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s="4" customFormat="1" ht="45" customHeigh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3"/>
      <c r="M3" s="3"/>
    </row>
    <row r="4" spans="1:13" ht="45" customHeight="1" x14ac:dyDescent="0.25">
      <c r="A4" s="6" t="s">
        <v>80</v>
      </c>
      <c r="B4" s="1" t="s">
        <v>40</v>
      </c>
      <c r="C4" s="1"/>
      <c r="D4" s="1">
        <v>8</v>
      </c>
      <c r="E4" s="1"/>
      <c r="F4" s="1">
        <v>6.5</v>
      </c>
      <c r="G4" s="9" t="s">
        <v>18</v>
      </c>
      <c r="H4" s="9"/>
      <c r="I4" s="9"/>
      <c r="J4" s="9"/>
      <c r="K4" s="9"/>
      <c r="L4" s="1"/>
      <c r="M4" s="1"/>
    </row>
    <row r="5" spans="1:13" ht="45" customHeight="1" x14ac:dyDescent="0.25">
      <c r="A5" s="1"/>
      <c r="B5" s="1"/>
      <c r="C5" s="1" t="s">
        <v>19</v>
      </c>
      <c r="D5" s="1"/>
      <c r="E5" s="1" t="s">
        <v>25</v>
      </c>
      <c r="F5" s="1">
        <v>2.5</v>
      </c>
      <c r="G5" s="1">
        <v>2.5</v>
      </c>
      <c r="H5" s="1">
        <v>1</v>
      </c>
      <c r="I5" s="1">
        <v>1</v>
      </c>
      <c r="J5" s="1">
        <v>0.2</v>
      </c>
      <c r="K5" s="1">
        <v>0</v>
      </c>
      <c r="L5" s="1"/>
      <c r="M5" s="1"/>
    </row>
    <row r="6" spans="1:13" ht="45" customHeight="1" x14ac:dyDescent="0.25">
      <c r="A6" s="1"/>
      <c r="B6" s="1"/>
      <c r="C6" s="1" t="s">
        <v>21</v>
      </c>
      <c r="D6" s="1"/>
      <c r="E6" s="1" t="s">
        <v>25</v>
      </c>
      <c r="F6" s="1">
        <v>4</v>
      </c>
      <c r="G6" s="1">
        <v>2</v>
      </c>
      <c r="H6" s="1">
        <v>1</v>
      </c>
      <c r="I6" s="1">
        <v>0.5</v>
      </c>
      <c r="J6" s="1">
        <v>0.5</v>
      </c>
      <c r="K6" s="1">
        <v>0</v>
      </c>
      <c r="L6" s="1"/>
      <c r="M6" s="1"/>
    </row>
    <row r="7" spans="1:13" ht="45" customHeight="1" x14ac:dyDescent="0.25">
      <c r="A7" s="6" t="s">
        <v>41</v>
      </c>
      <c r="B7" s="1" t="s">
        <v>42</v>
      </c>
      <c r="C7" s="1"/>
      <c r="D7" s="1">
        <v>3</v>
      </c>
      <c r="F7" s="1">
        <v>2.5</v>
      </c>
      <c r="G7" s="9" t="s">
        <v>18</v>
      </c>
      <c r="H7" s="9"/>
      <c r="I7" s="9"/>
      <c r="J7" s="9"/>
      <c r="K7" s="9"/>
      <c r="L7" s="1"/>
      <c r="M7" s="1"/>
    </row>
    <row r="8" spans="1:13" ht="45" customHeight="1" x14ac:dyDescent="0.25">
      <c r="A8" s="1"/>
      <c r="B8" s="1"/>
      <c r="C8" s="1" t="s">
        <v>24</v>
      </c>
      <c r="D8" s="1"/>
      <c r="E8" s="1" t="s">
        <v>31</v>
      </c>
      <c r="F8" s="1">
        <v>1</v>
      </c>
      <c r="G8" s="1">
        <v>1</v>
      </c>
      <c r="H8" s="1">
        <v>1</v>
      </c>
      <c r="I8" s="1">
        <v>0.7</v>
      </c>
      <c r="J8" s="1">
        <v>0</v>
      </c>
      <c r="K8" s="1">
        <v>0</v>
      </c>
      <c r="L8" s="1"/>
      <c r="M8" s="1"/>
    </row>
    <row r="9" spans="1:13" ht="45" customHeight="1" x14ac:dyDescent="0.25">
      <c r="A9" s="1"/>
      <c r="B9" s="1"/>
      <c r="C9" s="1" t="s">
        <v>26</v>
      </c>
      <c r="D9" s="1"/>
      <c r="E9" s="1" t="s">
        <v>31</v>
      </c>
      <c r="F9" s="1">
        <v>1.5</v>
      </c>
      <c r="G9" s="1">
        <v>1.5</v>
      </c>
      <c r="H9" s="1">
        <v>1</v>
      </c>
      <c r="I9" s="1">
        <v>0.3</v>
      </c>
      <c r="J9" s="1">
        <v>0.1</v>
      </c>
      <c r="K9" s="1">
        <v>0</v>
      </c>
      <c r="L9" s="1"/>
      <c r="M9" s="1"/>
    </row>
    <row r="10" spans="1:13" ht="45" customHeight="1" x14ac:dyDescent="0.25">
      <c r="A10" s="6" t="s">
        <v>43</v>
      </c>
      <c r="B10" s="1" t="s">
        <v>44</v>
      </c>
      <c r="D10" s="1">
        <v>5</v>
      </c>
      <c r="E10" s="1"/>
      <c r="F10" s="1">
        <v>4</v>
      </c>
      <c r="G10" s="9" t="s">
        <v>18</v>
      </c>
      <c r="H10" s="9"/>
      <c r="I10" s="9"/>
      <c r="J10" s="9"/>
      <c r="K10" s="9"/>
      <c r="L10" s="1"/>
      <c r="M10" s="1"/>
    </row>
    <row r="11" spans="1:13" ht="45" customHeight="1" x14ac:dyDescent="0.25">
      <c r="A11" s="1"/>
      <c r="B11" s="1"/>
      <c r="C11" s="1" t="s">
        <v>24</v>
      </c>
      <c r="D11" s="1"/>
      <c r="E11" s="1" t="s">
        <v>31</v>
      </c>
      <c r="F11" s="1">
        <v>1</v>
      </c>
      <c r="G11" s="1">
        <v>1</v>
      </c>
      <c r="H11" s="1">
        <v>1</v>
      </c>
      <c r="I11" s="1">
        <v>0.7</v>
      </c>
      <c r="J11" s="1">
        <v>0</v>
      </c>
      <c r="K11" s="1">
        <v>0</v>
      </c>
      <c r="L11" s="1"/>
      <c r="M11" s="1"/>
    </row>
    <row r="12" spans="1:13" ht="45" customHeight="1" x14ac:dyDescent="0.25">
      <c r="A12" s="1"/>
      <c r="B12" s="1"/>
      <c r="C12" s="1" t="s">
        <v>26</v>
      </c>
      <c r="D12" s="1"/>
      <c r="E12" s="1" t="s">
        <v>31</v>
      </c>
      <c r="F12" s="1">
        <v>3</v>
      </c>
      <c r="G12" s="1">
        <v>3</v>
      </c>
      <c r="H12" s="1">
        <v>2</v>
      </c>
      <c r="I12" s="1">
        <v>1.5</v>
      </c>
      <c r="J12" s="1">
        <v>0.5</v>
      </c>
      <c r="K12" s="1">
        <v>0</v>
      </c>
      <c r="L12" s="1"/>
      <c r="M12" s="1"/>
    </row>
    <row r="13" spans="1:13" ht="45" customHeight="1" x14ac:dyDescent="0.25">
      <c r="A13" s="6" t="s">
        <v>45</v>
      </c>
      <c r="B13" s="1" t="s">
        <v>46</v>
      </c>
      <c r="D13" s="1">
        <v>2</v>
      </c>
      <c r="E13" s="1"/>
      <c r="F13" s="1">
        <v>1.5</v>
      </c>
      <c r="G13" s="9" t="s">
        <v>18</v>
      </c>
      <c r="H13" s="9"/>
      <c r="I13" s="9"/>
      <c r="J13" s="9"/>
      <c r="K13" s="9"/>
      <c r="L13" s="1"/>
      <c r="M13" s="1"/>
    </row>
    <row r="14" spans="1:13" ht="45" customHeight="1" x14ac:dyDescent="0.25">
      <c r="A14" s="6"/>
      <c r="B14" s="1"/>
      <c r="C14" s="1" t="s">
        <v>24</v>
      </c>
      <c r="D14" s="1"/>
      <c r="E14" s="1" t="s">
        <v>31</v>
      </c>
      <c r="F14" s="1">
        <v>0.5</v>
      </c>
      <c r="G14" s="1">
        <v>0.2</v>
      </c>
      <c r="H14" s="1">
        <v>0.2</v>
      </c>
      <c r="I14" s="1">
        <v>0.2</v>
      </c>
      <c r="J14" s="1">
        <v>0.2</v>
      </c>
      <c r="K14" s="1">
        <v>0</v>
      </c>
      <c r="L14" s="1"/>
      <c r="M14" s="1"/>
    </row>
    <row r="15" spans="1:13" ht="45" customHeight="1" x14ac:dyDescent="0.25">
      <c r="A15" s="1"/>
      <c r="B15" s="1"/>
      <c r="C15" s="1" t="s">
        <v>26</v>
      </c>
      <c r="D15" s="1"/>
      <c r="E15" s="1" t="s">
        <v>31</v>
      </c>
      <c r="F15" s="1">
        <v>1</v>
      </c>
      <c r="G15" s="1">
        <v>1</v>
      </c>
      <c r="H15" s="1">
        <v>0.5</v>
      </c>
      <c r="I15" s="1">
        <v>0.5</v>
      </c>
      <c r="J15" s="1">
        <v>0.2</v>
      </c>
      <c r="K15" s="1">
        <v>0</v>
      </c>
    </row>
    <row r="16" spans="1:13" ht="45" customHeight="1" x14ac:dyDescent="0.25">
      <c r="A16" s="6" t="s">
        <v>47</v>
      </c>
      <c r="B16" s="1" t="s">
        <v>48</v>
      </c>
      <c r="D16" s="1">
        <v>5</v>
      </c>
      <c r="E16" s="1"/>
      <c r="F16" s="1">
        <v>4</v>
      </c>
      <c r="G16" s="9" t="s">
        <v>18</v>
      </c>
      <c r="H16" s="9"/>
      <c r="I16" s="9"/>
      <c r="J16" s="9"/>
      <c r="K16" s="9"/>
      <c r="L16" s="1"/>
      <c r="M16" s="1"/>
    </row>
    <row r="17" spans="1:13" ht="45" customHeight="1" x14ac:dyDescent="0.25">
      <c r="A17" s="1"/>
      <c r="B17" s="1"/>
      <c r="C17" s="1" t="s">
        <v>24</v>
      </c>
      <c r="D17" s="1"/>
      <c r="E17" s="1" t="s">
        <v>34</v>
      </c>
      <c r="F17" s="1">
        <v>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/>
      <c r="M17" s="1"/>
    </row>
    <row r="18" spans="1:13" ht="45" customHeight="1" x14ac:dyDescent="0.25">
      <c r="A18" s="1"/>
      <c r="B18" s="1"/>
      <c r="C18" s="1" t="s">
        <v>26</v>
      </c>
      <c r="D18" s="1"/>
      <c r="E18" s="1" t="s">
        <v>34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/>
      <c r="M18" s="1"/>
    </row>
    <row r="19" spans="1:13" ht="4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45" customHeight="1" x14ac:dyDescent="0.25">
      <c r="A20" s="5" t="s">
        <v>39</v>
      </c>
      <c r="B20" s="5"/>
      <c r="C20" s="5"/>
      <c r="D20" s="5"/>
      <c r="E20" s="5"/>
      <c r="F20" s="5">
        <f>SUM(F4,F7,F10,F13,F16)</f>
        <v>18.5</v>
      </c>
      <c r="G20" s="5">
        <f>SUM(G5:G6,G8:G9,G11:G12,G14:G15,G17:G18)</f>
        <v>16.2</v>
      </c>
      <c r="H20" s="5">
        <f t="shared" ref="H20:K20" si="0">SUM(H5:H6,H8:H9,H11:H12,H14:H15,H17:H18)</f>
        <v>10.7</v>
      </c>
      <c r="I20" s="5">
        <f t="shared" si="0"/>
        <v>6.4</v>
      </c>
      <c r="J20" s="5">
        <f t="shared" si="0"/>
        <v>1.6999999999999997</v>
      </c>
      <c r="K20" s="5">
        <f t="shared" si="0"/>
        <v>0</v>
      </c>
      <c r="L20" s="1"/>
      <c r="M20" s="1"/>
    </row>
    <row r="21" spans="1:13" ht="4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4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4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4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4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4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4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4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4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4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4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4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4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4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4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4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4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4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4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4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4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4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4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4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4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4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4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4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4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4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4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4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4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4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4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4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4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4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4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4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4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4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4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4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4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4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4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4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4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4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4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4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4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4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4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4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4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4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4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4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4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4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4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4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4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4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4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4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4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4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4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4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4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4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4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4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4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4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4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4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4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4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4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4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4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4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4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4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4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4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4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4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4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4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4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4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4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4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4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4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4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4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4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4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4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4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4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4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4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4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4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4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4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4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4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4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4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4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4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4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4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4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4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4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4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4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4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4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4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4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4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4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4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4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4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4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4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4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4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4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4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4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4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4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4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4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4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4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4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45" customHeight="1" x14ac:dyDescent="0.25"/>
    <row r="171" spans="1:13" ht="45" customHeight="1" x14ac:dyDescent="0.25"/>
    <row r="172" spans="1:13" ht="45" customHeight="1" x14ac:dyDescent="0.25"/>
    <row r="173" spans="1:13" ht="45" customHeight="1" x14ac:dyDescent="0.25"/>
    <row r="174" spans="1:13" ht="45" customHeight="1" x14ac:dyDescent="0.25"/>
    <row r="175" spans="1:13" ht="45" customHeight="1" x14ac:dyDescent="0.25"/>
    <row r="176" spans="1:13" ht="45" customHeight="1" x14ac:dyDescent="0.25"/>
    <row r="177" ht="45" customHeight="1" x14ac:dyDescent="0.25"/>
    <row r="178" ht="45" customHeight="1" x14ac:dyDescent="0.25"/>
    <row r="179" ht="45" customHeight="1" x14ac:dyDescent="0.25"/>
    <row r="180" ht="45" customHeight="1" x14ac:dyDescent="0.25"/>
    <row r="181" ht="45" customHeight="1" x14ac:dyDescent="0.25"/>
    <row r="182" ht="45" customHeight="1" x14ac:dyDescent="0.25"/>
    <row r="183" ht="45" customHeight="1" x14ac:dyDescent="0.25"/>
    <row r="184" ht="45" customHeight="1" x14ac:dyDescent="0.25"/>
    <row r="185" ht="45" customHeight="1" x14ac:dyDescent="0.25"/>
    <row r="186" ht="45" customHeight="1" x14ac:dyDescent="0.25"/>
    <row r="187" ht="45" customHeight="1" x14ac:dyDescent="0.25"/>
    <row r="188" ht="45" customHeight="1" x14ac:dyDescent="0.25"/>
    <row r="189" ht="45" customHeight="1" x14ac:dyDescent="0.25"/>
    <row r="190" ht="45" customHeight="1" x14ac:dyDescent="0.25"/>
    <row r="191" ht="45" customHeight="1" x14ac:dyDescent="0.25"/>
    <row r="192" ht="45" customHeight="1" x14ac:dyDescent="0.25"/>
    <row r="193" ht="45" customHeight="1" x14ac:dyDescent="0.25"/>
    <row r="194" ht="45" customHeight="1" x14ac:dyDescent="0.25"/>
    <row r="195" ht="45" customHeight="1" x14ac:dyDescent="0.25"/>
    <row r="196" ht="45" customHeight="1" x14ac:dyDescent="0.25"/>
    <row r="197" ht="45" customHeight="1" x14ac:dyDescent="0.25"/>
    <row r="198" ht="45" customHeight="1" x14ac:dyDescent="0.25"/>
    <row r="199" ht="45" customHeight="1" x14ac:dyDescent="0.25"/>
    <row r="200" ht="45" customHeight="1" x14ac:dyDescent="0.25"/>
    <row r="201" ht="45" customHeight="1" x14ac:dyDescent="0.25"/>
    <row r="202" ht="45" customHeight="1" x14ac:dyDescent="0.25"/>
    <row r="203" ht="45" customHeight="1" x14ac:dyDescent="0.25"/>
    <row r="204" ht="45" customHeight="1" x14ac:dyDescent="0.25"/>
    <row r="205" ht="45" customHeight="1" x14ac:dyDescent="0.25"/>
    <row r="206" ht="45" customHeight="1" x14ac:dyDescent="0.25"/>
    <row r="207" ht="45" customHeight="1" x14ac:dyDescent="0.25"/>
    <row r="208" ht="45" customHeight="1" x14ac:dyDescent="0.25"/>
    <row r="209" ht="45" customHeight="1" x14ac:dyDescent="0.25"/>
    <row r="210" ht="45" customHeight="1" x14ac:dyDescent="0.25"/>
    <row r="211" ht="45" customHeight="1" x14ac:dyDescent="0.25"/>
    <row r="212" ht="45" customHeight="1" x14ac:dyDescent="0.25"/>
    <row r="213" ht="45" customHeight="1" x14ac:dyDescent="0.25"/>
    <row r="214" ht="45" customHeight="1" x14ac:dyDescent="0.25"/>
    <row r="215" ht="45" customHeight="1" x14ac:dyDescent="0.25"/>
    <row r="216" ht="45" customHeight="1" x14ac:dyDescent="0.25"/>
    <row r="217" ht="45" customHeight="1" x14ac:dyDescent="0.25"/>
    <row r="218" ht="45" customHeight="1" x14ac:dyDescent="0.25"/>
    <row r="219" ht="45" customHeight="1" x14ac:dyDescent="0.25"/>
    <row r="220" ht="45" customHeight="1" x14ac:dyDescent="0.25"/>
    <row r="221" ht="45" customHeight="1" x14ac:dyDescent="0.25"/>
    <row r="222" ht="45" customHeight="1" x14ac:dyDescent="0.25"/>
    <row r="223" ht="45" customHeight="1" x14ac:dyDescent="0.25"/>
    <row r="224" ht="45" customHeight="1" x14ac:dyDescent="0.25"/>
    <row r="225" ht="45" customHeight="1" x14ac:dyDescent="0.25"/>
    <row r="226" ht="45" customHeight="1" x14ac:dyDescent="0.25"/>
    <row r="227" ht="45" customHeight="1" x14ac:dyDescent="0.25"/>
    <row r="228" ht="45" customHeight="1" x14ac:dyDescent="0.25"/>
    <row r="229" ht="45" customHeight="1" x14ac:dyDescent="0.25"/>
    <row r="230" ht="45" customHeight="1" x14ac:dyDescent="0.25"/>
    <row r="231" ht="45" customHeight="1" x14ac:dyDescent="0.25"/>
  </sheetData>
  <mergeCells count="5">
    <mergeCell ref="G16:K16"/>
    <mergeCell ref="G4:K4"/>
    <mergeCell ref="G7:K7"/>
    <mergeCell ref="G10:K10"/>
    <mergeCell ref="G13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FA5B-8BF2-4990-9559-BF8705D2AA1D}">
  <dimension ref="A1:M233"/>
  <sheetViews>
    <sheetView tabSelected="1" topLeftCell="A7" zoomScale="85" zoomScaleNormal="85" workbookViewId="0">
      <selection activeCell="U14" sqref="U14"/>
    </sheetView>
  </sheetViews>
  <sheetFormatPr defaultRowHeight="15" x14ac:dyDescent="0.25"/>
  <cols>
    <col min="1" max="1" width="16.5703125" customWidth="1"/>
    <col min="2" max="2" width="52.140625" customWidth="1"/>
    <col min="3" max="3" width="45.42578125" customWidth="1"/>
    <col min="4" max="4" width="7.42578125" customWidth="1"/>
    <col min="5" max="5" width="25.42578125" customWidth="1"/>
    <col min="6" max="6" width="17.140625" customWidth="1"/>
    <col min="7" max="7" width="9.42578125" bestFit="1" customWidth="1"/>
  </cols>
  <sheetData>
    <row r="1" spans="1:13" ht="45" customHeight="1" x14ac:dyDescent="0.25">
      <c r="A1" s="2" t="s">
        <v>0</v>
      </c>
      <c r="B1" s="1" t="s">
        <v>1</v>
      </c>
      <c r="C1" s="2" t="s">
        <v>2</v>
      </c>
      <c r="D1" s="1">
        <v>20</v>
      </c>
      <c r="E1" s="2" t="s">
        <v>3</v>
      </c>
      <c r="F1" s="1">
        <v>14.5</v>
      </c>
      <c r="G1" s="2" t="s">
        <v>4</v>
      </c>
      <c r="H1" s="1">
        <v>10</v>
      </c>
      <c r="I1" s="1"/>
      <c r="J1" s="1"/>
      <c r="K1" s="1"/>
      <c r="L1" s="1"/>
      <c r="M1" s="1"/>
    </row>
    <row r="2" spans="1:13" ht="4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s="4" customFormat="1" ht="45" customHeigh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3"/>
      <c r="M3" s="3"/>
    </row>
    <row r="4" spans="1:13" ht="45" customHeight="1" x14ac:dyDescent="0.25">
      <c r="A4" s="6" t="s">
        <v>49</v>
      </c>
      <c r="B4" s="1" t="s">
        <v>50</v>
      </c>
      <c r="C4" s="1"/>
      <c r="D4" s="1">
        <v>3</v>
      </c>
      <c r="E4" s="1"/>
      <c r="F4" s="1">
        <v>2.5</v>
      </c>
      <c r="G4" s="9" t="s">
        <v>18</v>
      </c>
      <c r="H4" s="9"/>
      <c r="I4" s="9"/>
      <c r="J4" s="9"/>
      <c r="K4" s="9"/>
      <c r="L4" s="1"/>
      <c r="M4" s="1"/>
    </row>
    <row r="5" spans="1:13" ht="45" customHeight="1" x14ac:dyDescent="0.25">
      <c r="A5" s="1"/>
      <c r="B5" s="1"/>
      <c r="C5" s="1" t="s">
        <v>19</v>
      </c>
      <c r="D5" s="1"/>
      <c r="E5" s="8" t="s">
        <v>51</v>
      </c>
      <c r="F5" s="1">
        <v>1.5</v>
      </c>
      <c r="G5" s="1">
        <v>1</v>
      </c>
      <c r="H5" s="1">
        <v>0.3</v>
      </c>
      <c r="I5" s="1">
        <v>0</v>
      </c>
      <c r="J5" s="1">
        <v>0</v>
      </c>
      <c r="K5" s="1">
        <v>0</v>
      </c>
      <c r="L5" s="1"/>
      <c r="M5" s="1"/>
    </row>
    <row r="6" spans="1:13" ht="45" customHeight="1" x14ac:dyDescent="0.25">
      <c r="A6" s="1"/>
      <c r="B6" s="1"/>
      <c r="C6" s="1" t="s">
        <v>21</v>
      </c>
      <c r="D6" s="1"/>
      <c r="E6" s="1" t="s">
        <v>52</v>
      </c>
      <c r="F6" s="1">
        <v>1.5</v>
      </c>
      <c r="G6" s="1">
        <v>1</v>
      </c>
      <c r="H6" s="1">
        <v>1</v>
      </c>
      <c r="I6" s="1">
        <v>0</v>
      </c>
      <c r="J6" s="1">
        <v>0.5</v>
      </c>
      <c r="K6" s="1">
        <v>0</v>
      </c>
      <c r="L6" s="1"/>
      <c r="M6" s="1"/>
    </row>
    <row r="7" spans="1:13" ht="45" customHeight="1" x14ac:dyDescent="0.25">
      <c r="A7" s="6" t="s">
        <v>53</v>
      </c>
      <c r="B7" s="1" t="s">
        <v>54</v>
      </c>
      <c r="C7" s="1"/>
      <c r="D7" s="1">
        <v>5</v>
      </c>
      <c r="E7" s="7"/>
      <c r="F7" s="1">
        <v>3.5</v>
      </c>
      <c r="G7" s="9" t="s">
        <v>18</v>
      </c>
      <c r="H7" s="9"/>
      <c r="I7" s="9"/>
      <c r="J7" s="9"/>
      <c r="K7" s="9"/>
      <c r="L7" s="1"/>
      <c r="M7" s="1"/>
    </row>
    <row r="8" spans="1:13" ht="45" customHeight="1" x14ac:dyDescent="0.25">
      <c r="A8" s="1"/>
      <c r="B8" s="1"/>
      <c r="C8" s="1" t="s">
        <v>24</v>
      </c>
      <c r="D8" s="1"/>
      <c r="E8" s="1" t="s">
        <v>38</v>
      </c>
      <c r="F8" s="1">
        <v>1.5</v>
      </c>
      <c r="G8" s="1">
        <v>1.5</v>
      </c>
      <c r="H8" s="1">
        <v>1.5</v>
      </c>
      <c r="I8" s="1">
        <v>1.5</v>
      </c>
      <c r="J8" s="1">
        <v>1.5</v>
      </c>
      <c r="K8" s="1">
        <v>0</v>
      </c>
      <c r="L8" s="1"/>
      <c r="M8" s="1"/>
    </row>
    <row r="9" spans="1:13" ht="45" customHeight="1" x14ac:dyDescent="0.25">
      <c r="A9" s="1"/>
      <c r="B9" s="1"/>
      <c r="C9" s="1" t="s">
        <v>26</v>
      </c>
      <c r="D9" s="1"/>
      <c r="E9" s="1" t="s">
        <v>38</v>
      </c>
      <c r="F9" s="1">
        <v>2</v>
      </c>
      <c r="G9" s="1">
        <v>2</v>
      </c>
      <c r="H9" s="1">
        <v>1</v>
      </c>
      <c r="I9" s="1">
        <v>1</v>
      </c>
      <c r="J9" s="1">
        <v>1</v>
      </c>
      <c r="K9" s="1">
        <v>0</v>
      </c>
      <c r="L9" s="1"/>
      <c r="M9" s="1"/>
    </row>
    <row r="10" spans="1:13" ht="45" customHeight="1" x14ac:dyDescent="0.25">
      <c r="A10" s="6" t="s">
        <v>55</v>
      </c>
      <c r="B10" s="1" t="s">
        <v>56</v>
      </c>
      <c r="D10" s="1">
        <v>2</v>
      </c>
      <c r="E10" s="1"/>
      <c r="F10" s="1">
        <v>1.5</v>
      </c>
      <c r="G10" s="9" t="s">
        <v>18</v>
      </c>
      <c r="H10" s="9"/>
      <c r="I10" s="9"/>
      <c r="J10" s="9"/>
      <c r="K10" s="9"/>
      <c r="L10" s="1"/>
      <c r="M10" s="1"/>
    </row>
    <row r="11" spans="1:13" ht="45" customHeight="1" x14ac:dyDescent="0.25">
      <c r="A11" s="1"/>
      <c r="B11" s="1"/>
      <c r="C11" s="1" t="s">
        <v>24</v>
      </c>
      <c r="D11" s="1"/>
      <c r="E11" s="1" t="s">
        <v>31</v>
      </c>
      <c r="F11" s="1">
        <v>0.5</v>
      </c>
      <c r="G11" s="1">
        <v>0.2</v>
      </c>
      <c r="H11" s="1">
        <v>0.2</v>
      </c>
      <c r="I11" s="1">
        <v>0.2</v>
      </c>
      <c r="J11" s="1">
        <v>0.2</v>
      </c>
      <c r="K11" s="1">
        <v>0</v>
      </c>
      <c r="L11" s="1"/>
      <c r="M11" s="1"/>
    </row>
    <row r="12" spans="1:13" ht="45" customHeight="1" x14ac:dyDescent="0.25">
      <c r="A12" s="1"/>
      <c r="B12" s="1"/>
      <c r="C12" s="1" t="s">
        <v>26</v>
      </c>
      <c r="D12" s="1"/>
      <c r="E12" s="8" t="s">
        <v>31</v>
      </c>
      <c r="F12" s="1">
        <v>1</v>
      </c>
      <c r="G12" s="1">
        <v>1</v>
      </c>
      <c r="H12" s="1">
        <v>0.5</v>
      </c>
      <c r="I12" s="1">
        <v>0.5</v>
      </c>
      <c r="J12" s="1">
        <v>0.2</v>
      </c>
      <c r="K12" s="1">
        <v>0</v>
      </c>
      <c r="L12" s="1"/>
      <c r="M12" s="1"/>
    </row>
    <row r="13" spans="1:13" ht="45" customHeight="1" x14ac:dyDescent="0.25">
      <c r="A13" s="6" t="s">
        <v>57</v>
      </c>
      <c r="B13" s="1" t="s">
        <v>81</v>
      </c>
      <c r="D13" s="1">
        <v>5</v>
      </c>
      <c r="E13" s="1"/>
      <c r="F13" s="1">
        <v>3.5</v>
      </c>
      <c r="G13" s="9" t="s">
        <v>18</v>
      </c>
      <c r="H13" s="9"/>
      <c r="I13" s="9"/>
      <c r="J13" s="9"/>
      <c r="K13" s="9"/>
      <c r="L13" s="1"/>
      <c r="M13" s="1"/>
    </row>
    <row r="14" spans="1:13" ht="45" customHeight="1" x14ac:dyDescent="0.25">
      <c r="A14" s="1"/>
      <c r="B14" s="1"/>
      <c r="C14" s="1" t="s">
        <v>26</v>
      </c>
      <c r="D14" s="1"/>
      <c r="E14" s="1" t="s">
        <v>38</v>
      </c>
      <c r="F14" s="1">
        <v>3.5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/>
      <c r="M14" s="1"/>
    </row>
    <row r="15" spans="1:13" ht="45" customHeight="1" x14ac:dyDescent="0.25">
      <c r="A15" s="6" t="s">
        <v>58</v>
      </c>
      <c r="B15" s="1" t="s">
        <v>78</v>
      </c>
      <c r="D15" s="1">
        <v>5</v>
      </c>
      <c r="E15" s="1"/>
      <c r="F15" s="1">
        <v>3.5</v>
      </c>
      <c r="G15" s="9" t="s">
        <v>18</v>
      </c>
      <c r="H15" s="9"/>
      <c r="I15" s="9"/>
      <c r="J15" s="9"/>
      <c r="K15" s="9"/>
      <c r="L15" s="1"/>
      <c r="M15" s="1"/>
    </row>
    <row r="16" spans="1:13" ht="45" customHeight="1" x14ac:dyDescent="0.25">
      <c r="A16" s="1"/>
      <c r="B16" s="1"/>
      <c r="C16" s="1" t="s">
        <v>24</v>
      </c>
      <c r="D16" s="1"/>
      <c r="E16" s="8" t="s">
        <v>31</v>
      </c>
      <c r="F16" s="1">
        <v>1</v>
      </c>
      <c r="G16" s="1">
        <v>1</v>
      </c>
      <c r="H16" s="1">
        <v>0.5</v>
      </c>
      <c r="I16" s="1">
        <v>0.5</v>
      </c>
      <c r="J16" s="1">
        <v>0.2</v>
      </c>
      <c r="K16" s="1">
        <v>0</v>
      </c>
      <c r="L16" s="1"/>
      <c r="M16" s="1"/>
    </row>
    <row r="17" spans="1:13" ht="45" customHeight="1" x14ac:dyDescent="0.25">
      <c r="A17" s="1"/>
      <c r="B17" s="1"/>
      <c r="C17" s="1" t="s">
        <v>26</v>
      </c>
      <c r="D17" s="1"/>
      <c r="E17" s="8" t="s">
        <v>25</v>
      </c>
      <c r="F17" s="1">
        <v>2.5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/>
      <c r="M17" s="1"/>
    </row>
    <row r="18" spans="1:13" ht="4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45" customHeight="1" x14ac:dyDescent="0.25">
      <c r="A19" s="5" t="s">
        <v>39</v>
      </c>
      <c r="B19" s="5"/>
      <c r="C19" s="5"/>
      <c r="D19" s="5"/>
      <c r="E19" s="5"/>
      <c r="F19" s="5"/>
      <c r="G19" s="5">
        <f>SUM(G5:G6,G8:G9,G11:G12,G14:G14,G16:G17,)</f>
        <v>10.7</v>
      </c>
      <c r="H19" s="5">
        <f>SUM(H5:H6,H8:H9,H11:H12,H14:H14,H16:H17)</f>
        <v>7</v>
      </c>
      <c r="I19" s="5">
        <f>SUM(I5:I6,I8:I9,I11:I12,I14:I14,I16:I17,)</f>
        <v>4.7</v>
      </c>
      <c r="J19" s="5">
        <f>SUM(J5:J6,J8:J9,J11:J12,J14:J14,J16:J17)</f>
        <v>4.6000000000000005</v>
      </c>
      <c r="K19" s="5">
        <f>SUM(K5:K6,K8:K9,K11:K12,K14:K14,K16:K17)</f>
        <v>1</v>
      </c>
      <c r="L19" s="1"/>
      <c r="M19" s="1"/>
    </row>
    <row r="20" spans="1:13" ht="4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4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4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4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4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4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4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4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4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4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4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4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4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4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4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4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4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4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4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4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4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4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4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4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4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4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4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4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4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4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4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4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4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4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4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4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4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4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4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4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4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4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4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4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4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4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4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4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4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4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4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4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4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4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4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4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4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4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4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4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4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4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4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4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4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4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4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4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4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4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4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4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4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4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4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4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4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4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4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4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4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4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4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4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4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4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4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4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4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4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4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4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4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4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4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4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4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4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4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4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4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4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4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4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4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4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4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4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4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4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4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4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4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4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4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4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4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4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4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4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4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4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4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4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4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4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4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4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4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4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4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4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4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4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4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4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4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4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4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4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4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4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4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4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4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4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4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4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4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45" customHeight="1" x14ac:dyDescent="0.25">
      <c r="L169" s="1"/>
      <c r="M169" s="1"/>
    </row>
    <row r="170" spans="1:13" ht="45" customHeight="1" x14ac:dyDescent="0.25">
      <c r="L170" s="1"/>
      <c r="M170" s="1"/>
    </row>
    <row r="171" spans="1:13" ht="45" customHeight="1" x14ac:dyDescent="0.25">
      <c r="L171" s="1"/>
      <c r="M171" s="1"/>
    </row>
    <row r="172" spans="1:13" ht="45" customHeight="1" x14ac:dyDescent="0.25"/>
    <row r="173" spans="1:13" ht="45" customHeight="1" x14ac:dyDescent="0.25"/>
    <row r="174" spans="1:13" ht="45" customHeight="1" x14ac:dyDescent="0.25"/>
    <row r="175" spans="1:13" ht="45" customHeight="1" x14ac:dyDescent="0.25"/>
    <row r="176" spans="1:13" ht="45" customHeight="1" x14ac:dyDescent="0.25"/>
    <row r="177" ht="45" customHeight="1" x14ac:dyDescent="0.25"/>
    <row r="178" ht="45" customHeight="1" x14ac:dyDescent="0.25"/>
    <row r="179" ht="45" customHeight="1" x14ac:dyDescent="0.25"/>
    <row r="180" ht="45" customHeight="1" x14ac:dyDescent="0.25"/>
    <row r="181" ht="45" customHeight="1" x14ac:dyDescent="0.25"/>
    <row r="182" ht="45" customHeight="1" x14ac:dyDescent="0.25"/>
    <row r="183" ht="45" customHeight="1" x14ac:dyDescent="0.25"/>
    <row r="184" ht="45" customHeight="1" x14ac:dyDescent="0.25"/>
    <row r="185" ht="45" customHeight="1" x14ac:dyDescent="0.25"/>
    <row r="186" ht="45" customHeight="1" x14ac:dyDescent="0.25"/>
    <row r="187" ht="45" customHeight="1" x14ac:dyDescent="0.25"/>
    <row r="188" ht="45" customHeight="1" x14ac:dyDescent="0.25"/>
    <row r="189" ht="45" customHeight="1" x14ac:dyDescent="0.25"/>
    <row r="190" ht="45" customHeight="1" x14ac:dyDescent="0.25"/>
    <row r="191" ht="45" customHeight="1" x14ac:dyDescent="0.25"/>
    <row r="192" ht="45" customHeight="1" x14ac:dyDescent="0.25"/>
    <row r="193" ht="45" customHeight="1" x14ac:dyDescent="0.25"/>
    <row r="194" ht="45" customHeight="1" x14ac:dyDescent="0.25"/>
    <row r="195" ht="45" customHeight="1" x14ac:dyDescent="0.25"/>
    <row r="196" ht="45" customHeight="1" x14ac:dyDescent="0.25"/>
    <row r="197" ht="45" customHeight="1" x14ac:dyDescent="0.25"/>
    <row r="198" ht="45" customHeight="1" x14ac:dyDescent="0.25"/>
    <row r="199" ht="45" customHeight="1" x14ac:dyDescent="0.25"/>
    <row r="200" ht="45" customHeight="1" x14ac:dyDescent="0.25"/>
    <row r="201" ht="45" customHeight="1" x14ac:dyDescent="0.25"/>
    <row r="202" ht="45" customHeight="1" x14ac:dyDescent="0.25"/>
    <row r="203" ht="45" customHeight="1" x14ac:dyDescent="0.25"/>
    <row r="204" ht="45" customHeight="1" x14ac:dyDescent="0.25"/>
    <row r="205" ht="45" customHeight="1" x14ac:dyDescent="0.25"/>
    <row r="206" ht="45" customHeight="1" x14ac:dyDescent="0.25"/>
    <row r="207" ht="45" customHeight="1" x14ac:dyDescent="0.25"/>
    <row r="208" ht="45" customHeight="1" x14ac:dyDescent="0.25"/>
    <row r="209" ht="45" customHeight="1" x14ac:dyDescent="0.25"/>
    <row r="210" ht="45" customHeight="1" x14ac:dyDescent="0.25"/>
    <row r="211" ht="45" customHeight="1" x14ac:dyDescent="0.25"/>
    <row r="212" ht="45" customHeight="1" x14ac:dyDescent="0.25"/>
    <row r="213" ht="45" customHeight="1" x14ac:dyDescent="0.25"/>
    <row r="214" ht="45" customHeight="1" x14ac:dyDescent="0.25"/>
    <row r="215" ht="45" customHeight="1" x14ac:dyDescent="0.25"/>
    <row r="216" ht="45" customHeight="1" x14ac:dyDescent="0.25"/>
    <row r="217" ht="45" customHeight="1" x14ac:dyDescent="0.25"/>
    <row r="218" ht="45" customHeight="1" x14ac:dyDescent="0.25"/>
    <row r="219" ht="45" customHeight="1" x14ac:dyDescent="0.25"/>
    <row r="220" ht="45" customHeight="1" x14ac:dyDescent="0.25"/>
    <row r="221" ht="45" customHeight="1" x14ac:dyDescent="0.25"/>
    <row r="222" ht="45" customHeight="1" x14ac:dyDescent="0.25"/>
    <row r="223" ht="45" customHeight="1" x14ac:dyDescent="0.25"/>
    <row r="224" ht="45" customHeight="1" x14ac:dyDescent="0.25"/>
    <row r="225" ht="45" customHeight="1" x14ac:dyDescent="0.25"/>
    <row r="226" ht="45" customHeight="1" x14ac:dyDescent="0.25"/>
    <row r="227" ht="45" customHeight="1" x14ac:dyDescent="0.25"/>
    <row r="228" ht="45" customHeight="1" x14ac:dyDescent="0.25"/>
    <row r="229" ht="45" customHeight="1" x14ac:dyDescent="0.25"/>
    <row r="230" ht="45" customHeight="1" x14ac:dyDescent="0.25"/>
    <row r="231" ht="45" customHeight="1" x14ac:dyDescent="0.25"/>
    <row r="232" ht="45" customHeight="1" x14ac:dyDescent="0.25"/>
    <row r="233" ht="45" customHeight="1" x14ac:dyDescent="0.25"/>
  </sheetData>
  <mergeCells count="5">
    <mergeCell ref="G4:K4"/>
    <mergeCell ref="G7:K7"/>
    <mergeCell ref="G10:K10"/>
    <mergeCell ref="G13:K13"/>
    <mergeCell ref="G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9CD0-96B6-458F-AAAE-3FB36E210CD6}">
  <dimension ref="A1:I53"/>
  <sheetViews>
    <sheetView topLeftCell="A25" zoomScaleNormal="100" workbookViewId="0">
      <selection activeCell="K21" sqref="K21"/>
    </sheetView>
  </sheetViews>
  <sheetFormatPr defaultRowHeight="15" x14ac:dyDescent="0.25"/>
  <cols>
    <col min="2" max="3" width="18.85546875" customWidth="1"/>
    <col min="4" max="4" width="14.42578125" customWidth="1"/>
    <col min="5" max="5" width="15" customWidth="1"/>
    <col min="6" max="6" width="13.140625" customWidth="1"/>
    <col min="7" max="7" width="12" customWidth="1"/>
    <col min="8" max="8" width="15.140625" customWidth="1"/>
    <col min="9" max="9" width="12.7109375" customWidth="1"/>
  </cols>
  <sheetData>
    <row r="1" spans="1:8" x14ac:dyDescent="0.25">
      <c r="A1" t="s">
        <v>59</v>
      </c>
    </row>
    <row r="2" spans="1:8" x14ac:dyDescent="0.25">
      <c r="B2" t="s">
        <v>60</v>
      </c>
    </row>
    <row r="3" spans="1:8" x14ac:dyDescent="0.25"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</row>
    <row r="4" spans="1:8" x14ac:dyDescent="0.25">
      <c r="B4" t="s">
        <v>67</v>
      </c>
      <c r="C4">
        <v>23</v>
      </c>
      <c r="D4">
        <f>C4-(23/5)</f>
        <v>18.399999999999999</v>
      </c>
      <c r="E4">
        <f t="shared" ref="E4:H4" si="0">D4-(23/5)</f>
        <v>13.799999999999999</v>
      </c>
      <c r="F4">
        <f t="shared" si="0"/>
        <v>9.1999999999999993</v>
      </c>
      <c r="G4">
        <f t="shared" si="0"/>
        <v>4.5999999999999996</v>
      </c>
      <c r="H4">
        <f t="shared" si="0"/>
        <v>0</v>
      </c>
    </row>
    <row r="5" spans="1:8" x14ac:dyDescent="0.25">
      <c r="B5" t="s">
        <v>68</v>
      </c>
      <c r="C5">
        <v>23</v>
      </c>
      <c r="D5">
        <f>'First Sprint'!G31</f>
        <v>13.2</v>
      </c>
      <c r="E5">
        <f>'First Sprint'!H31</f>
        <v>7.7</v>
      </c>
      <c r="F5">
        <f>'First Sprint'!I31</f>
        <v>3.2</v>
      </c>
      <c r="G5">
        <f>'First Sprint'!J31</f>
        <v>2.9000000000000004</v>
      </c>
      <c r="H5">
        <f>'First Sprint'!K31</f>
        <v>2.7</v>
      </c>
    </row>
    <row r="25" spans="2:8" x14ac:dyDescent="0.25">
      <c r="B25" t="s">
        <v>69</v>
      </c>
    </row>
    <row r="26" spans="2:8" x14ac:dyDescent="0.25">
      <c r="C26" t="s">
        <v>70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</row>
    <row r="27" spans="2:8" x14ac:dyDescent="0.25">
      <c r="B27" t="s">
        <v>67</v>
      </c>
      <c r="C27">
        <f>'Second Sprint '!F1</f>
        <v>18.5</v>
      </c>
      <c r="D27">
        <f>C27-(18.5/5)</f>
        <v>14.8</v>
      </c>
      <c r="E27">
        <f t="shared" ref="E27:H27" si="1">D27-(18.5/5)</f>
        <v>11.100000000000001</v>
      </c>
      <c r="F27">
        <f t="shared" si="1"/>
        <v>7.4000000000000012</v>
      </c>
      <c r="G27">
        <f t="shared" si="1"/>
        <v>3.7000000000000011</v>
      </c>
      <c r="H27">
        <f t="shared" si="1"/>
        <v>0</v>
      </c>
    </row>
    <row r="28" spans="2:8" x14ac:dyDescent="0.25">
      <c r="B28" t="s">
        <v>68</v>
      </c>
      <c r="C28">
        <v>18.5</v>
      </c>
      <c r="D28">
        <f>'Second Sprint '!G20</f>
        <v>16.2</v>
      </c>
      <c r="E28">
        <f>'Second Sprint '!H20</f>
        <v>10.7</v>
      </c>
      <c r="F28">
        <f>'Second Sprint '!I20</f>
        <v>6.4</v>
      </c>
      <c r="G28">
        <f>'Second Sprint '!J20</f>
        <v>1.6999999999999997</v>
      </c>
      <c r="H28">
        <f>'Second Sprint '!K20</f>
        <v>0</v>
      </c>
    </row>
    <row r="34" spans="9:9" x14ac:dyDescent="0.25">
      <c r="I34" t="s">
        <v>71</v>
      </c>
    </row>
    <row r="35" spans="9:9" x14ac:dyDescent="0.25">
      <c r="I35" t="s">
        <v>72</v>
      </c>
    </row>
    <row r="50" spans="2:8" x14ac:dyDescent="0.25">
      <c r="B50" t="s">
        <v>79</v>
      </c>
    </row>
    <row r="51" spans="2:8" x14ac:dyDescent="0.25">
      <c r="C51" t="s">
        <v>70</v>
      </c>
      <c r="D51" t="s">
        <v>62</v>
      </c>
      <c r="E51" t="s">
        <v>63</v>
      </c>
      <c r="F51" t="s">
        <v>64</v>
      </c>
      <c r="G51" t="s">
        <v>65</v>
      </c>
      <c r="H51" t="s">
        <v>66</v>
      </c>
    </row>
    <row r="52" spans="2:8" x14ac:dyDescent="0.25">
      <c r="B52" t="s">
        <v>67</v>
      </c>
      <c r="C52">
        <v>14.5</v>
      </c>
      <c r="D52">
        <f>C52-(14.5/5)</f>
        <v>11.6</v>
      </c>
      <c r="E52">
        <f t="shared" ref="E52:H52" si="2">D52-(14.5/5)</f>
        <v>8.6999999999999993</v>
      </c>
      <c r="F52">
        <f t="shared" si="2"/>
        <v>5.7999999999999989</v>
      </c>
      <c r="G52">
        <f t="shared" si="2"/>
        <v>2.899999999999999</v>
      </c>
      <c r="H52">
        <f t="shared" si="2"/>
        <v>0</v>
      </c>
    </row>
    <row r="53" spans="2:8" x14ac:dyDescent="0.25">
      <c r="B53" t="s">
        <v>68</v>
      </c>
      <c r="C53">
        <v>14.5</v>
      </c>
      <c r="D53">
        <f>'Third Sprint'!G19</f>
        <v>10.7</v>
      </c>
      <c r="E53">
        <f>'Third Sprint'!H19</f>
        <v>7</v>
      </c>
      <c r="F53">
        <f>'Third Sprint'!I19</f>
        <v>4.7</v>
      </c>
      <c r="G53">
        <f>'Third Sprint'!J19</f>
        <v>4.6000000000000005</v>
      </c>
      <c r="H53">
        <f>'Third Sprint'!K19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0" ma:contentTypeDescription="Creare un nuovo documento." ma:contentTypeScope="" ma:versionID="2b30f2e5382585d85fc1a90bfcd5adfa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5e2fdf1c7a56b738748c9b8864f558c8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C321D6-BC0A-4A81-8163-CEBD24DD9321}">
  <ds:schemaRefs>
    <ds:schemaRef ds:uri="25379ffa-1be3-456e-9b5c-56d073d73bb0"/>
    <ds:schemaRef ds:uri="http://schemas.microsoft.com/office/2006/documentManagement/types"/>
    <ds:schemaRef ds:uri="c1651439-6e46-4f78-9acb-4a905f92618b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7A43351-2BB4-4EFD-9036-03DD9B4375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DCF8BD-E641-4F08-ABCF-3F6E0A817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First Sprint</vt:lpstr>
      <vt:lpstr>Second Sprint </vt:lpstr>
      <vt:lpstr>Third Sprint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CARMINE PASTORE</dc:creator>
  <cp:keywords/>
  <dc:description/>
  <cp:lastModifiedBy>CARMINE PASTORE</cp:lastModifiedBy>
  <cp:revision/>
  <dcterms:created xsi:type="dcterms:W3CDTF">2024-01-04T13:31:20Z</dcterms:created>
  <dcterms:modified xsi:type="dcterms:W3CDTF">2024-01-23T14:32:53Z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