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TENTE\Desktop\CONSEGNA FINALE\"/>
    </mc:Choice>
  </mc:AlternateContent>
  <xr:revisionPtr revIDLastSave="0" documentId="13_ncr:1_{5605702C-35B5-4FA5-8062-EDCEBE5A4378}" xr6:coauthVersionLast="47" xr6:coauthVersionMax="47" xr10:uidLastSave="{00000000-0000-0000-0000-000000000000}"/>
  <bookViews>
    <workbookView xWindow="-120" yWindow="-120" windowWidth="29040" windowHeight="15720" tabRatio="713" xr2:uid="{00000000-000D-0000-FFFF-FFFF00000000}"/>
  </bookViews>
  <sheets>
    <sheet name="info" sheetId="1" r:id="rId1"/>
    <sheet name="riassunto" sheetId="2" r:id="rId2"/>
    <sheet name="statistiche" sheetId="3" r:id="rId3"/>
    <sheet name="Porzio" sheetId="4" r:id="rId4"/>
    <sheet name="Salerno" sheetId="5" r:id="rId5"/>
    <sheet name="Monti" sheetId="6" r:id="rId6"/>
    <sheet name="DArienzo" sheetId="7" r:id="rId7"/>
    <sheet name="Sparno" sheetId="8" r:id="rId8"/>
    <sheet name="Petrillo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9tkGi/WJx0rC2Boj0+Dksvc4yywN+R/K+nW0eAfJhhw="/>
    </ext>
  </extLst>
</workbook>
</file>

<file path=xl/calcChain.xml><?xml version="1.0" encoding="utf-8"?>
<calcChain xmlns="http://schemas.openxmlformats.org/spreadsheetml/2006/main">
  <c r="B65" i="2" l="1"/>
  <c r="A100" i="7" l="1"/>
  <c r="A98" i="4"/>
  <c r="A99" i="4"/>
  <c r="A100" i="4"/>
  <c r="A101" i="4"/>
  <c r="A102" i="4"/>
  <c r="A103" i="4"/>
  <c r="A104" i="4"/>
  <c r="A105" i="4"/>
  <c r="A94" i="5"/>
  <c r="A95" i="5"/>
  <c r="A96" i="5"/>
  <c r="A97" i="5"/>
  <c r="A98" i="5"/>
  <c r="A99" i="5"/>
  <c r="A100" i="5"/>
  <c r="A101" i="5"/>
  <c r="A96" i="8"/>
  <c r="A97" i="8"/>
  <c r="A98" i="8"/>
  <c r="A99" i="8"/>
  <c r="A100" i="8"/>
  <c r="A101" i="8"/>
  <c r="A102" i="8"/>
  <c r="A103" i="8"/>
  <c r="A101" i="9"/>
  <c r="A94" i="9"/>
  <c r="A95" i="9"/>
  <c r="A96" i="9"/>
  <c r="A97" i="9"/>
  <c r="A98" i="9"/>
  <c r="A99" i="9"/>
  <c r="A100" i="9"/>
  <c r="A101" i="7"/>
  <c r="A102" i="7"/>
  <c r="A93" i="5"/>
  <c r="A103" i="7"/>
  <c r="A104" i="7"/>
  <c r="A105" i="7"/>
  <c r="A106" i="7"/>
  <c r="A107" i="7"/>
  <c r="A98" i="7"/>
  <c r="A99" i="7"/>
  <c r="A105" i="6"/>
  <c r="A106" i="6"/>
  <c r="A107" i="6"/>
  <c r="A108" i="6"/>
  <c r="A109" i="6"/>
  <c r="A110" i="6"/>
  <c r="A111" i="6"/>
  <c r="A112" i="6"/>
  <c r="A91" i="8"/>
  <c r="F42" i="2"/>
  <c r="D52" i="2"/>
  <c r="D56" i="2"/>
  <c r="B52" i="2"/>
  <c r="B54" i="2"/>
  <c r="F8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C50" i="2"/>
  <c r="D43" i="2"/>
  <c r="B45" i="2"/>
  <c r="E2" i="2"/>
  <c r="G2" i="2"/>
  <c r="G3" i="2"/>
  <c r="D26" i="2"/>
  <c r="D14" i="2"/>
  <c r="E12" i="2"/>
  <c r="F59" i="2"/>
  <c r="F60" i="2"/>
  <c r="F61" i="2"/>
  <c r="F62" i="2"/>
  <c r="F63" i="2"/>
  <c r="F64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42" i="2"/>
  <c r="E27" i="2"/>
  <c r="E26" i="2"/>
  <c r="E25" i="2"/>
  <c r="D41" i="2"/>
  <c r="E24" i="2"/>
  <c r="B41" i="2"/>
  <c r="E4" i="5"/>
  <c r="E27" i="5"/>
  <c r="E22" i="5"/>
  <c r="E20" i="5"/>
  <c r="E19" i="5"/>
  <c r="E16" i="5"/>
  <c r="E14" i="5"/>
  <c r="E20" i="4"/>
  <c r="E19" i="4"/>
  <c r="E16" i="4"/>
  <c r="E14" i="4"/>
  <c r="E4" i="4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D1" i="9"/>
  <c r="C1" i="9"/>
  <c r="A95" i="8"/>
  <c r="A94" i="8"/>
  <c r="A93" i="8"/>
  <c r="A92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4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D1" i="8"/>
  <c r="C1" i="8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4" i="7"/>
  <c r="A32" i="7"/>
  <c r="A30" i="7"/>
  <c r="A28" i="7"/>
  <c r="A27" i="7"/>
  <c r="A26" i="7"/>
  <c r="A25" i="7"/>
  <c r="A24" i="7"/>
  <c r="A23" i="7"/>
  <c r="A22" i="7"/>
  <c r="A21" i="7"/>
  <c r="A20" i="7"/>
  <c r="A19" i="7"/>
  <c r="A18" i="7"/>
  <c r="A17" i="7"/>
  <c r="A15" i="7"/>
  <c r="A14" i="7"/>
  <c r="A13" i="7"/>
  <c r="A12" i="7"/>
  <c r="A11" i="7"/>
  <c r="A10" i="7"/>
  <c r="A9" i="7"/>
  <c r="A8" i="7"/>
  <c r="A7" i="7"/>
  <c r="A6" i="7"/>
  <c r="A4" i="7"/>
  <c r="D1" i="7"/>
  <c r="C1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7" i="6"/>
  <c r="A66" i="6"/>
  <c r="A65" i="6"/>
  <c r="A64" i="6"/>
  <c r="A62" i="6"/>
  <c r="A61" i="6"/>
  <c r="A60" i="6"/>
  <c r="A59" i="6"/>
  <c r="A58" i="6"/>
  <c r="A57" i="6"/>
  <c r="A56" i="6"/>
  <c r="A55" i="6"/>
  <c r="A54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0" i="6"/>
  <c r="A29" i="6"/>
  <c r="A28" i="6"/>
  <c r="A27" i="6"/>
  <c r="A26" i="6"/>
  <c r="A25" i="6"/>
  <c r="A24" i="6"/>
  <c r="A23" i="6"/>
  <c r="A22" i="6"/>
  <c r="A21" i="6"/>
  <c r="A20" i="6"/>
  <c r="A19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0" i="4"/>
  <c r="A69" i="4"/>
  <c r="A68" i="4"/>
  <c r="A67" i="4"/>
  <c r="A66" i="4"/>
  <c r="A65" i="4"/>
  <c r="A64" i="4"/>
  <c r="A63" i="4"/>
  <c r="A62" i="4"/>
  <c r="A61" i="4"/>
  <c r="A60" i="4"/>
  <c r="A58" i="4"/>
  <c r="A57" i="4"/>
  <c r="A55" i="4"/>
  <c r="A54" i="4"/>
  <c r="A53" i="4"/>
  <c r="A52" i="4"/>
  <c r="A51" i="4"/>
  <c r="A50" i="4"/>
  <c r="A49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A9" i="3"/>
  <c r="A8" i="3"/>
  <c r="A7" i="3"/>
  <c r="A6" i="3"/>
  <c r="A5" i="3"/>
  <c r="A4" i="3"/>
  <c r="G99" i="2"/>
  <c r="E99" i="2"/>
  <c r="D99" i="2"/>
  <c r="C99" i="2"/>
  <c r="B99" i="2"/>
  <c r="G98" i="2"/>
  <c r="E98" i="2"/>
  <c r="D98" i="2"/>
  <c r="C98" i="2"/>
  <c r="B98" i="2"/>
  <c r="G97" i="2"/>
  <c r="E97" i="2"/>
  <c r="D97" i="2"/>
  <c r="C97" i="2"/>
  <c r="B97" i="2"/>
  <c r="G96" i="2"/>
  <c r="E96" i="2"/>
  <c r="D96" i="2"/>
  <c r="C96" i="2"/>
  <c r="B96" i="2"/>
  <c r="G95" i="2"/>
  <c r="E95" i="2"/>
  <c r="D95" i="2"/>
  <c r="C95" i="2"/>
  <c r="B95" i="2"/>
  <c r="G94" i="2"/>
  <c r="E94" i="2"/>
  <c r="D94" i="2"/>
  <c r="C94" i="2"/>
  <c r="B94" i="2"/>
  <c r="G93" i="2"/>
  <c r="E93" i="2"/>
  <c r="D93" i="2"/>
  <c r="C93" i="2"/>
  <c r="B93" i="2"/>
  <c r="G92" i="2"/>
  <c r="E92" i="2"/>
  <c r="D92" i="2"/>
  <c r="C92" i="2"/>
  <c r="B92" i="2"/>
  <c r="G91" i="2"/>
  <c r="E91" i="2"/>
  <c r="D91" i="2"/>
  <c r="C91" i="2"/>
  <c r="B91" i="2"/>
  <c r="G90" i="2"/>
  <c r="E90" i="2"/>
  <c r="D90" i="2"/>
  <c r="C90" i="2"/>
  <c r="B90" i="2"/>
  <c r="G89" i="2"/>
  <c r="E89" i="2"/>
  <c r="D89" i="2"/>
  <c r="C89" i="2"/>
  <c r="B89" i="2"/>
  <c r="G88" i="2"/>
  <c r="E88" i="2"/>
  <c r="D88" i="2"/>
  <c r="C88" i="2"/>
  <c r="B88" i="2"/>
  <c r="G87" i="2"/>
  <c r="E87" i="2"/>
  <c r="D87" i="2"/>
  <c r="C87" i="2"/>
  <c r="B87" i="2"/>
  <c r="G86" i="2"/>
  <c r="E86" i="2"/>
  <c r="D86" i="2"/>
  <c r="C86" i="2"/>
  <c r="B86" i="2"/>
  <c r="G85" i="2"/>
  <c r="E85" i="2"/>
  <c r="D85" i="2"/>
  <c r="C85" i="2"/>
  <c r="B5" i="3" s="1"/>
  <c r="B85" i="2"/>
  <c r="G84" i="2"/>
  <c r="E84" i="2"/>
  <c r="D84" i="2"/>
  <c r="C84" i="2"/>
  <c r="B84" i="2"/>
  <c r="G83" i="2"/>
  <c r="E83" i="2"/>
  <c r="D83" i="2"/>
  <c r="C83" i="2"/>
  <c r="B83" i="2"/>
  <c r="G82" i="2"/>
  <c r="E82" i="2"/>
  <c r="D82" i="2"/>
  <c r="C82" i="2"/>
  <c r="B82" i="2"/>
  <c r="G81" i="2"/>
  <c r="E81" i="2"/>
  <c r="D81" i="2"/>
  <c r="C81" i="2"/>
  <c r="B81" i="2"/>
  <c r="G80" i="2"/>
  <c r="E80" i="2"/>
  <c r="D80" i="2"/>
  <c r="C80" i="2"/>
  <c r="B80" i="2"/>
  <c r="G79" i="2"/>
  <c r="E79" i="2"/>
  <c r="D79" i="2"/>
  <c r="B6" i="3" s="1"/>
  <c r="C79" i="2"/>
  <c r="B79" i="2"/>
  <c r="G78" i="2"/>
  <c r="E78" i="2"/>
  <c r="D78" i="2"/>
  <c r="C78" i="2"/>
  <c r="B78" i="2"/>
  <c r="G77" i="2"/>
  <c r="E77" i="2"/>
  <c r="D77" i="2"/>
  <c r="C77" i="2"/>
  <c r="B77" i="2"/>
  <c r="G76" i="2"/>
  <c r="E76" i="2"/>
  <c r="D76" i="2"/>
  <c r="C76" i="2"/>
  <c r="B76" i="2"/>
  <c r="G75" i="2"/>
  <c r="E75" i="2"/>
  <c r="D75" i="2"/>
  <c r="C75" i="2"/>
  <c r="B75" i="2"/>
  <c r="G74" i="2"/>
  <c r="E74" i="2"/>
  <c r="D74" i="2"/>
  <c r="C74" i="2"/>
  <c r="B74" i="2"/>
  <c r="G73" i="2"/>
  <c r="E73" i="2"/>
  <c r="D73" i="2"/>
  <c r="C73" i="2"/>
  <c r="B73" i="2"/>
  <c r="G72" i="2"/>
  <c r="E72" i="2"/>
  <c r="D72" i="2"/>
  <c r="C72" i="2"/>
  <c r="B72" i="2"/>
  <c r="G71" i="2"/>
  <c r="E71" i="2"/>
  <c r="D71" i="2"/>
  <c r="C71" i="2"/>
  <c r="B71" i="2"/>
  <c r="G70" i="2"/>
  <c r="E70" i="2"/>
  <c r="D70" i="2"/>
  <c r="C70" i="2"/>
  <c r="B70" i="2"/>
  <c r="G69" i="2"/>
  <c r="E69" i="2"/>
  <c r="D69" i="2"/>
  <c r="C69" i="2"/>
  <c r="B69" i="2"/>
  <c r="G68" i="2"/>
  <c r="E68" i="2"/>
  <c r="D68" i="2"/>
  <c r="C68" i="2"/>
  <c r="B68" i="2"/>
  <c r="G67" i="2"/>
  <c r="E67" i="2"/>
  <c r="D67" i="2"/>
  <c r="C67" i="2"/>
  <c r="B67" i="2"/>
  <c r="G66" i="2"/>
  <c r="E66" i="2"/>
  <c r="D66" i="2"/>
  <c r="C66" i="2"/>
  <c r="B66" i="2"/>
  <c r="G65" i="2"/>
  <c r="E65" i="2"/>
  <c r="D65" i="2"/>
  <c r="C65" i="2"/>
  <c r="G64" i="2"/>
  <c r="E64" i="2"/>
  <c r="D64" i="2"/>
  <c r="C64" i="2"/>
  <c r="B64" i="2"/>
  <c r="G63" i="2"/>
  <c r="E63" i="2"/>
  <c r="D63" i="2"/>
  <c r="C63" i="2"/>
  <c r="B63" i="2"/>
  <c r="G62" i="2"/>
  <c r="E62" i="2"/>
  <c r="D62" i="2"/>
  <c r="C62" i="2"/>
  <c r="B62" i="2"/>
  <c r="G61" i="2"/>
  <c r="E61" i="2"/>
  <c r="D61" i="2"/>
  <c r="C61" i="2"/>
  <c r="B61" i="2"/>
  <c r="G60" i="2"/>
  <c r="E60" i="2"/>
  <c r="D60" i="2"/>
  <c r="C60" i="2"/>
  <c r="B60" i="2"/>
  <c r="G59" i="2"/>
  <c r="E59" i="2"/>
  <c r="D59" i="2"/>
  <c r="C59" i="2"/>
  <c r="B59" i="2"/>
  <c r="G58" i="2"/>
  <c r="E58" i="2"/>
  <c r="D58" i="2"/>
  <c r="C58" i="2"/>
  <c r="B58" i="2"/>
  <c r="G57" i="2"/>
  <c r="E57" i="2"/>
  <c r="D57" i="2"/>
  <c r="C57" i="2"/>
  <c r="B57" i="2"/>
  <c r="G56" i="2"/>
  <c r="E56" i="2"/>
  <c r="C56" i="2"/>
  <c r="B56" i="2"/>
  <c r="G55" i="2"/>
  <c r="E55" i="2"/>
  <c r="D55" i="2"/>
  <c r="C55" i="2"/>
  <c r="B55" i="2"/>
  <c r="G54" i="2"/>
  <c r="E54" i="2"/>
  <c r="D54" i="2"/>
  <c r="C54" i="2"/>
  <c r="G53" i="2"/>
  <c r="E53" i="2"/>
  <c r="D53" i="2"/>
  <c r="C53" i="2"/>
  <c r="B53" i="2"/>
  <c r="G52" i="2"/>
  <c r="E52" i="2"/>
  <c r="C52" i="2"/>
  <c r="G51" i="2"/>
  <c r="E51" i="2"/>
  <c r="D51" i="2"/>
  <c r="C51" i="2"/>
  <c r="B51" i="2"/>
  <c r="G50" i="2"/>
  <c r="E50" i="2"/>
  <c r="D50" i="2"/>
  <c r="B50" i="2"/>
  <c r="G49" i="2"/>
  <c r="E49" i="2"/>
  <c r="D49" i="2"/>
  <c r="C49" i="2"/>
  <c r="B49" i="2"/>
  <c r="G48" i="2"/>
  <c r="E48" i="2"/>
  <c r="D48" i="2"/>
  <c r="C48" i="2"/>
  <c r="B48" i="2"/>
  <c r="G47" i="2"/>
  <c r="E47" i="2"/>
  <c r="D47" i="2"/>
  <c r="C47" i="2"/>
  <c r="B47" i="2"/>
  <c r="G46" i="2"/>
  <c r="E46" i="2"/>
  <c r="D46" i="2"/>
  <c r="C46" i="2"/>
  <c r="B46" i="2"/>
  <c r="G45" i="2"/>
  <c r="E45" i="2"/>
  <c r="D45" i="2"/>
  <c r="C45" i="2"/>
  <c r="G44" i="2"/>
  <c r="E44" i="2"/>
  <c r="D44" i="2"/>
  <c r="C44" i="2"/>
  <c r="B44" i="2"/>
  <c r="G43" i="2"/>
  <c r="E43" i="2"/>
  <c r="C43" i="2"/>
  <c r="B43" i="2"/>
  <c r="G42" i="2"/>
  <c r="D42" i="2"/>
  <c r="C42" i="2"/>
  <c r="B42" i="2"/>
  <c r="G41" i="2"/>
  <c r="E41" i="2"/>
  <c r="C41" i="2"/>
  <c r="G40" i="2"/>
  <c r="E40" i="2"/>
  <c r="D40" i="2"/>
  <c r="C40" i="2"/>
  <c r="B40" i="2"/>
  <c r="G39" i="2"/>
  <c r="E39" i="2"/>
  <c r="D39" i="2"/>
  <c r="C39" i="2"/>
  <c r="B39" i="2"/>
  <c r="G38" i="2"/>
  <c r="E38" i="2"/>
  <c r="D38" i="2"/>
  <c r="C38" i="2"/>
  <c r="B38" i="2"/>
  <c r="G37" i="2"/>
  <c r="E37" i="2"/>
  <c r="D37" i="2"/>
  <c r="C37" i="2"/>
  <c r="B37" i="2"/>
  <c r="G36" i="2"/>
  <c r="E36" i="2"/>
  <c r="D36" i="2"/>
  <c r="C36" i="2"/>
  <c r="B36" i="2"/>
  <c r="G35" i="2"/>
  <c r="E35" i="2"/>
  <c r="D35" i="2"/>
  <c r="C35" i="2"/>
  <c r="B35" i="2"/>
  <c r="G34" i="2"/>
  <c r="E34" i="2"/>
  <c r="D34" i="2"/>
  <c r="C34" i="2"/>
  <c r="B34" i="2"/>
  <c r="G33" i="2"/>
  <c r="E33" i="2"/>
  <c r="D33" i="2"/>
  <c r="C33" i="2"/>
  <c r="B33" i="2"/>
  <c r="G32" i="2"/>
  <c r="E32" i="2"/>
  <c r="D32" i="2"/>
  <c r="C32" i="2"/>
  <c r="B32" i="2"/>
  <c r="G31" i="2"/>
  <c r="E31" i="2"/>
  <c r="D31" i="2"/>
  <c r="C31" i="2"/>
  <c r="B31" i="2"/>
  <c r="G30" i="2"/>
  <c r="E30" i="2"/>
  <c r="D30" i="2"/>
  <c r="C30" i="2"/>
  <c r="B30" i="2"/>
  <c r="G29" i="2"/>
  <c r="E29" i="2"/>
  <c r="D29" i="2"/>
  <c r="C29" i="2"/>
  <c r="B29" i="2"/>
  <c r="G28" i="2"/>
  <c r="E28" i="2"/>
  <c r="D28" i="2"/>
  <c r="C28" i="2"/>
  <c r="B28" i="2"/>
  <c r="G27" i="2"/>
  <c r="D27" i="2"/>
  <c r="C27" i="2"/>
  <c r="B27" i="2"/>
  <c r="G26" i="2"/>
  <c r="C26" i="2"/>
  <c r="B26" i="2"/>
  <c r="G25" i="2"/>
  <c r="D25" i="2"/>
  <c r="C25" i="2"/>
  <c r="B25" i="2"/>
  <c r="G24" i="2"/>
  <c r="D24" i="2"/>
  <c r="C24" i="2"/>
  <c r="B24" i="2"/>
  <c r="G23" i="2"/>
  <c r="E23" i="2"/>
  <c r="D23" i="2"/>
  <c r="C23" i="2"/>
  <c r="B23" i="2"/>
  <c r="G22" i="2"/>
  <c r="E22" i="2"/>
  <c r="D22" i="2"/>
  <c r="C22" i="2"/>
  <c r="B22" i="2"/>
  <c r="G21" i="2"/>
  <c r="E21" i="2"/>
  <c r="D21" i="2"/>
  <c r="C21" i="2"/>
  <c r="B21" i="2"/>
  <c r="G20" i="2"/>
  <c r="E20" i="2"/>
  <c r="D20" i="2"/>
  <c r="C20" i="2"/>
  <c r="B20" i="2"/>
  <c r="G19" i="2"/>
  <c r="E19" i="2"/>
  <c r="D19" i="2"/>
  <c r="C19" i="2"/>
  <c r="B19" i="2"/>
  <c r="G18" i="2"/>
  <c r="E18" i="2"/>
  <c r="D18" i="2"/>
  <c r="C18" i="2"/>
  <c r="B18" i="2"/>
  <c r="G17" i="2"/>
  <c r="E17" i="2"/>
  <c r="D17" i="2"/>
  <c r="C17" i="2"/>
  <c r="B17" i="2"/>
  <c r="G16" i="2"/>
  <c r="E16" i="2"/>
  <c r="D16" i="2"/>
  <c r="C16" i="2"/>
  <c r="B16" i="2"/>
  <c r="G15" i="2"/>
  <c r="E15" i="2"/>
  <c r="D15" i="2"/>
  <c r="C15" i="2"/>
  <c r="B15" i="2"/>
  <c r="G14" i="2"/>
  <c r="E14" i="2"/>
  <c r="C14" i="2"/>
  <c r="B14" i="2"/>
  <c r="G13" i="2"/>
  <c r="E13" i="2"/>
  <c r="D13" i="2"/>
  <c r="C13" i="2"/>
  <c r="B13" i="2"/>
  <c r="G12" i="2"/>
  <c r="D12" i="2"/>
  <c r="C12" i="2"/>
  <c r="B12" i="2"/>
  <c r="G11" i="2"/>
  <c r="E11" i="2"/>
  <c r="D11" i="2"/>
  <c r="C11" i="2"/>
  <c r="B11" i="2"/>
  <c r="G10" i="2"/>
  <c r="E10" i="2"/>
  <c r="D10" i="2"/>
  <c r="C10" i="2"/>
  <c r="B10" i="2"/>
  <c r="G9" i="2"/>
  <c r="E9" i="2"/>
  <c r="D9" i="2"/>
  <c r="C9" i="2"/>
  <c r="B9" i="2"/>
  <c r="G8" i="2"/>
  <c r="E8" i="2"/>
  <c r="D8" i="2"/>
  <c r="C8" i="2"/>
  <c r="B8" i="2"/>
  <c r="G7" i="2"/>
  <c r="E7" i="2"/>
  <c r="D7" i="2"/>
  <c r="C7" i="2"/>
  <c r="B7" i="2"/>
  <c r="G6" i="2"/>
  <c r="E6" i="2"/>
  <c r="D6" i="2"/>
  <c r="C6" i="2"/>
  <c r="B6" i="2"/>
  <c r="G5" i="2"/>
  <c r="E5" i="2"/>
  <c r="D5" i="2"/>
  <c r="C5" i="2"/>
  <c r="B5" i="2"/>
  <c r="G4" i="2"/>
  <c r="E4" i="2"/>
  <c r="D4" i="2"/>
  <c r="C4" i="2"/>
  <c r="B4" i="2"/>
  <c r="E3" i="2"/>
  <c r="D3" i="2"/>
  <c r="C3" i="2"/>
  <c r="B3" i="2"/>
  <c r="D2" i="2"/>
  <c r="C2" i="2"/>
  <c r="B2" i="2"/>
  <c r="B4" i="3" s="1"/>
  <c r="G1" i="2"/>
  <c r="F1" i="2"/>
  <c r="E1" i="2"/>
  <c r="D1" i="2"/>
  <c r="C1" i="2"/>
  <c r="B1" i="2"/>
  <c r="B100" i="2" l="1"/>
  <c r="E100" i="2"/>
  <c r="B8" i="3"/>
  <c r="F100" i="2"/>
  <c r="B7" i="3"/>
  <c r="C100" i="2"/>
  <c r="D100" i="2"/>
  <c r="B9" i="3"/>
  <c r="G100" i="2"/>
  <c r="A14" i="3" l="1"/>
</calcChain>
</file>

<file path=xl/sharedStrings.xml><?xml version="1.0" encoding="utf-8"?>
<sst xmlns="http://schemas.openxmlformats.org/spreadsheetml/2006/main" count="463" uniqueCount="256">
  <si>
    <t>matricola</t>
  </si>
  <si>
    <t xml:space="preserve">nome </t>
  </si>
  <si>
    <t>cognome</t>
  </si>
  <si>
    <t>istruzioni</t>
  </si>
  <si>
    <t>caselle input project manager</t>
  </si>
  <si>
    <t>05121-13801</t>
  </si>
  <si>
    <t>Cristian</t>
  </si>
  <si>
    <t>Porzio</t>
  </si>
  <si>
    <t>caselle input team</t>
  </si>
  <si>
    <t>05121-14758</t>
  </si>
  <si>
    <t>Anna Benedetta</t>
  </si>
  <si>
    <t>Salerno</t>
  </si>
  <si>
    <t>dati non modificabili</t>
  </si>
  <si>
    <t>05121-16048</t>
  </si>
  <si>
    <t>Raffaele</t>
  </si>
  <si>
    <t>Monti</t>
  </si>
  <si>
    <t>titoli non modificabili</t>
  </si>
  <si>
    <t>05121-13258</t>
  </si>
  <si>
    <t>Michele</t>
  </si>
  <si>
    <t>D'Arienzo</t>
  </si>
  <si>
    <t>05121-14302</t>
  </si>
  <si>
    <t>Samuele</t>
  </si>
  <si>
    <t>Sparno</t>
  </si>
  <si>
    <t>05121-14122</t>
  </si>
  <si>
    <t>Luigi Salvatore Pio</t>
  </si>
  <si>
    <t>Petrillo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</si>
  <si>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</si>
  <si>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</si>
  <si>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</si>
  <si>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</si>
  <si>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</si>
  <si>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</si>
  <si>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</si>
  <si>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</si>
  <si>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</si>
  <si>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</si>
  <si>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TOTALE</t>
  </si>
  <si>
    <t>id</t>
  </si>
  <si>
    <t xml:space="preserve">numero ore lavoro </t>
  </si>
  <si>
    <t>ore lavoro totali</t>
  </si>
  <si>
    <t>lavoratore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</si>
  <si>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</si>
  <si>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</si>
  <si>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</si>
  <si>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</si>
  <si>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</si>
  <si>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</si>
  <si>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</si>
  <si>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 online</t>
  </si>
  <si>
    <t>firma TC, PC, SS</t>
  </si>
  <si>
    <t>RF</t>
  </si>
  <si>
    <t>RNF</t>
  </si>
  <si>
    <t>Scenari</t>
  </si>
  <si>
    <t>UC</t>
  </si>
  <si>
    <t>Class diagram</t>
  </si>
  <si>
    <t>Stesura sistema Proposto</t>
  </si>
  <si>
    <t>activity diagram SP</t>
  </si>
  <si>
    <t>UC Diagram</t>
  </si>
  <si>
    <t>Statechart diagram</t>
  </si>
  <si>
    <t>Revisione RAD</t>
  </si>
  <si>
    <t>Mockup pt.1</t>
  </si>
  <si>
    <t>Navigation path</t>
  </si>
  <si>
    <t>Mockup pt.2</t>
  </si>
  <si>
    <t>Design Goal</t>
  </si>
  <si>
    <t>meeting in presenza + tradeoffs</t>
  </si>
  <si>
    <t>Decomposizione in sottosistemi</t>
  </si>
  <si>
    <t>Aggiunte Sezioni nell'SDD</t>
  </si>
  <si>
    <t>Riscritto in forma tabellare i RF</t>
  </si>
  <si>
    <t>Aggiunte le User Stories</t>
  </si>
  <si>
    <t>Aggiunte sezioni sul TP</t>
  </si>
  <si>
    <t>Aggiunte sezioni su ODD</t>
  </si>
  <si>
    <t>Completato TP</t>
  </si>
  <si>
    <t>Implementazione Sottosistema Registrazione</t>
  </si>
  <si>
    <t xml:space="preserve">Implementazione Database </t>
  </si>
  <si>
    <t>Implementazione Sottosistema Licenza</t>
  </si>
  <si>
    <t>Matrice di Tracciabilità</t>
  </si>
  <si>
    <t>Meeting Online</t>
  </si>
  <si>
    <t>Inizializzazione Branches su github</t>
  </si>
  <si>
    <t>Spiegazione uso di GitHub</t>
  </si>
  <si>
    <t>Coding - Pagina Login</t>
  </si>
  <si>
    <t>Coding - Pagina Registrazione</t>
  </si>
  <si>
    <t>Conding - Pagina Messaggi</t>
  </si>
  <si>
    <t>Stesura ODD</t>
  </si>
  <si>
    <t>Revisione SDD - Sezione 3.2</t>
  </si>
  <si>
    <t>Test di Unità da UT_4.1_1 a 4.1_4</t>
  </si>
  <si>
    <t>Test di Sistema - Registrazione</t>
  </si>
  <si>
    <t>Revisione ODD</t>
  </si>
  <si>
    <t>Stesura TIR e TSR e revisione documenti</t>
  </si>
  <si>
    <t>Stesura e revisione documenti</t>
  </si>
  <si>
    <t>Meeting online</t>
  </si>
  <si>
    <t>Firma TC, PC, SS</t>
  </si>
  <si>
    <t>Class Diagram</t>
  </si>
  <si>
    <t>Stesura sistema corrente</t>
  </si>
  <si>
    <t>activity diagram SC</t>
  </si>
  <si>
    <t>UC diagram</t>
  </si>
  <si>
    <t>Activity diagram SC</t>
  </si>
  <si>
    <t xml:space="preserve">Meeting in presenza </t>
  </si>
  <si>
    <t>Tradeoff</t>
  </si>
  <si>
    <t>Correzione dizionario dei termini</t>
  </si>
  <si>
    <t>Continuo TP</t>
  </si>
  <si>
    <t>Continuo TCS</t>
  </si>
  <si>
    <t>Stesura glossario dei termini</t>
  </si>
  <si>
    <t>Matrice di tracciabilità</t>
  </si>
  <si>
    <t>Presentazione power point</t>
  </si>
  <si>
    <t>Implementazione</t>
  </si>
  <si>
    <t>Scrittura esercizi da proporre</t>
  </si>
  <si>
    <t>ODD revisione</t>
  </si>
  <si>
    <t>Manuale Utente</t>
  </si>
  <si>
    <t>Testing</t>
  </si>
  <si>
    <t>Firma TC</t>
  </si>
  <si>
    <t>Firma PC</t>
  </si>
  <si>
    <t>Firma SS</t>
  </si>
  <si>
    <t>Logo Vettoriale</t>
  </si>
  <si>
    <t>Requisiti Funzionali</t>
  </si>
  <si>
    <t>Requisiti Non Funzionali</t>
  </si>
  <si>
    <t>Use Case</t>
  </si>
  <si>
    <t>Activity Diagram Sistema Proposto</t>
  </si>
  <si>
    <t>Use Case Diagram</t>
  </si>
  <si>
    <t>Statechart Diagram</t>
  </si>
  <si>
    <t>Sequence Diagram</t>
  </si>
  <si>
    <t>Mockup</t>
  </si>
  <si>
    <t>Meeting in presenza</t>
  </si>
  <si>
    <t>Schema ER</t>
  </si>
  <si>
    <t>Mapping</t>
  </si>
  <si>
    <t>Dizionario dei dati</t>
  </si>
  <si>
    <t>Architettura Hardware / Software</t>
  </si>
  <si>
    <t>Completamento ER</t>
  </si>
  <si>
    <t>Completamento Mapping</t>
  </si>
  <si>
    <t>Diagramma di Classe ristrutturato</t>
  </si>
  <si>
    <t>Completato TCS</t>
  </si>
  <si>
    <t>Implementazione di codice</t>
  </si>
  <si>
    <t>Design Pattern</t>
  </si>
  <si>
    <t xml:space="preserve">Implementazione </t>
  </si>
  <si>
    <t>Testing di sistema TC_1.7</t>
  </si>
  <si>
    <t>Testing di unità U_5</t>
  </si>
  <si>
    <t xml:space="preserve">ore lavoro </t>
  </si>
  <si>
    <t>prima stesura del RAD</t>
  </si>
  <si>
    <t xml:space="preserve">modifica del RAD </t>
  </si>
  <si>
    <t>Aggiunta sezione 2</t>
  </si>
  <si>
    <t>Aggiunta sezione 3 fatta dai membri del team</t>
  </si>
  <si>
    <t>Stesura Sistema Corrente</t>
  </si>
  <si>
    <t>Aggiunta sezione 3.1</t>
  </si>
  <si>
    <t>Aggiunta sezione 3.2 con i membri del team</t>
  </si>
  <si>
    <t>Aggiunta sezione 3.3 con i membri del team</t>
  </si>
  <si>
    <t>Aggiunta sezione 3.4 con i membri del team</t>
  </si>
  <si>
    <t>Sequence diagram</t>
  </si>
  <si>
    <t>Aggiunta sezione 3.4.2 con i membri del team</t>
  </si>
  <si>
    <t>Revisione dell'intero documento</t>
  </si>
  <si>
    <t>Aggiunta sezione 3.4.2.2</t>
  </si>
  <si>
    <t>Aggiunta sezione 3.4.3 con i membri del team</t>
  </si>
  <si>
    <t>Aggiunta sezione 3.4.3.2 dei membri del team</t>
  </si>
  <si>
    <t>Design Goals</t>
  </si>
  <si>
    <t>modifica del RAD + meeting</t>
  </si>
  <si>
    <t>Aggiunta sezione 3.5 dei i membri del team</t>
  </si>
  <si>
    <t>modifica del RAD</t>
  </si>
  <si>
    <t xml:space="preserve">Revisione dell'intero documento e aggiunta glossario </t>
  </si>
  <si>
    <t>Deployment Diagram</t>
  </si>
  <si>
    <t>stesura del TCS</t>
  </si>
  <si>
    <t>inizializzazione e completamento</t>
  </si>
  <si>
    <t>continuo TCS</t>
  </si>
  <si>
    <t>completamento finale</t>
  </si>
  <si>
    <t>Bugfix sulla servlet del Login</t>
  </si>
  <si>
    <t>Aggiunta delle pagine registrazione e raccolta dati</t>
  </si>
  <si>
    <t>Fine e bugfix delle pagine registrazione e login</t>
  </si>
  <si>
    <t>Minor fixes sulla pagina registrazione e alcuni CSS</t>
  </si>
  <si>
    <t>Aggiunta del front-end nella Homepage paziente</t>
  </si>
  <si>
    <t>Aggiunta della pagina per la prenotazione appuntamenti</t>
  </si>
  <si>
    <t>Studio delle servlet per la pagina prenotazione appuntamenti</t>
  </si>
  <si>
    <t>Implementazione servlet di aggiunta ed eliminazione</t>
  </si>
  <si>
    <t>Testing delle servlet in modo totale</t>
  </si>
  <si>
    <t>Fine testing delle servlet e cominciando il front-end</t>
  </si>
  <si>
    <t>Stesura stato corrente</t>
  </si>
  <si>
    <t>Activity Diagram Sist. Prop.</t>
  </si>
  <si>
    <t>Inizio Stesura Class Diagram</t>
  </si>
  <si>
    <t>Navigational Path</t>
  </si>
  <si>
    <t>MockUp UI pt.1</t>
  </si>
  <si>
    <t>Revisione Navigational P.</t>
  </si>
  <si>
    <t>Mockup UI pt.2</t>
  </si>
  <si>
    <t>Design goal</t>
  </si>
  <si>
    <t>meeting in presenza</t>
  </si>
  <si>
    <t>Schema Er</t>
  </si>
  <si>
    <t>Mapping Hardware-Software</t>
  </si>
  <si>
    <t>Presentazione PP</t>
  </si>
  <si>
    <t>Identificazione delle interfacce</t>
  </si>
  <si>
    <t xml:space="preserve">Coding - Sessioni Login </t>
  </si>
  <si>
    <t>Coding FE - Home Page Logopedista</t>
  </si>
  <si>
    <t>Coding BE - Home Page Logopedista</t>
  </si>
  <si>
    <t>Coding FIX - Home Page Logopedista</t>
  </si>
  <si>
    <t>Coding FE -  Paziente Vista Logopedista</t>
  </si>
  <si>
    <t>Coding BE -  Paziente Vista Logopedista</t>
  </si>
  <si>
    <t>Coding BE - Gestione Patologie</t>
  </si>
  <si>
    <t>Coding FE - Gestione Patologie</t>
  </si>
  <si>
    <t>Coding FE - Invita Nuovo Paziente</t>
  </si>
  <si>
    <t>Coding FE - Andamento Esecizi</t>
  </si>
  <si>
    <t>Coding BE - Andamento Esecizi</t>
  </si>
  <si>
    <t>Coding BE - Raccomandazione Esercizi</t>
  </si>
  <si>
    <t>Coding FE - Raccomandazione Esercizi</t>
  </si>
  <si>
    <t>Coding FE - Raccomandazione AI</t>
  </si>
  <si>
    <t>Logo</t>
  </si>
  <si>
    <t>Disegno Logo</t>
  </si>
  <si>
    <t>Disegno del Logo per il sistema TalkAID</t>
  </si>
  <si>
    <t>Firma TC e SS</t>
  </si>
  <si>
    <t>Firma Documenti</t>
  </si>
  <si>
    <t>Firma dei documenti TC e SS per il sistema TalkAID</t>
  </si>
  <si>
    <t>Scrittura Requisti Funzionali</t>
  </si>
  <si>
    <t>Stesura dei Requisiti Funzionali per il sisstema TalkAID</t>
  </si>
  <si>
    <t>Requisiti non Funzionali</t>
  </si>
  <si>
    <t>Scrittura Requisti Non Funzionali</t>
  </si>
  <si>
    <t>Stesura dei Requisiti Non Funzionali per il sisstema TalkAID</t>
  </si>
  <si>
    <t>Scrittura Scenari</t>
  </si>
  <si>
    <t>Stesura degli Scenari del Sistema TalkAID</t>
  </si>
  <si>
    <t>Scrittura degli UseCase</t>
  </si>
  <si>
    <t>Scrittura dell'Use Case del sistema Talk AID scelto tra i diversi Reuisiti Funzionali scritti</t>
  </si>
  <si>
    <t>Sistema Corrente</t>
  </si>
  <si>
    <t>Scrittura del Sistema Corrente</t>
  </si>
  <si>
    <t xml:space="preserve">Scrittura del Sistema corrente della prenotazione dell'appuntamento del logopedista tramite l'activity diagram </t>
  </si>
  <si>
    <t>Introduzione RAD</t>
  </si>
  <si>
    <t>Scrittura Introduzione RAD</t>
  </si>
  <si>
    <t>Scrittura Dell'introduzione del RAD del sistema TalkAID</t>
  </si>
  <si>
    <t xml:space="preserve">Scrittura Use Case Diagram </t>
  </si>
  <si>
    <t>Scrittura dell'Use Case tramite un diagramma per il sistema TalkAID</t>
  </si>
  <si>
    <t>Scrittura CLass Diagram</t>
  </si>
  <si>
    <t>Scrittura del Class Diagram per il Sistema TalkAID</t>
  </si>
  <si>
    <t>Scrittura StateChart Diagram</t>
  </si>
  <si>
    <t>Scrittura dello StateChart Diagram per l'oiperazioen di prenotazione del sistema TalkAID</t>
  </si>
  <si>
    <t>Scrittura Sequence Diagram</t>
  </si>
  <si>
    <t>Scrittura del Sequence Diagram per l'aiuto degli esercizi disponibile all'utilizzatore del sistema TalkAID</t>
  </si>
  <si>
    <t>Mock-up</t>
  </si>
  <si>
    <t>Scrittura Mock-up</t>
  </si>
  <si>
    <t xml:space="preserve">Stesura del MockUP per una rappresentazione grafica </t>
  </si>
  <si>
    <t>Path Navigazionale</t>
  </si>
  <si>
    <t>Scrittrua del PAth Navigazionale</t>
  </si>
  <si>
    <t>Scrittura del Path Navigazioenle del sistema TalkAID</t>
  </si>
  <si>
    <t>Scrittura Design Goal</t>
  </si>
  <si>
    <t>Scrittura dei Design Goal per il sistema TalkAID</t>
  </si>
  <si>
    <t>Architetture dei Sistemi simili</t>
  </si>
  <si>
    <t>Scrittura delle Architetture per Sistemi simili</t>
  </si>
  <si>
    <t xml:space="preserve">Scrittura dell'architettura dei Sistemi simili </t>
  </si>
  <si>
    <t>Architettura del Sistema Proposto</t>
  </si>
  <si>
    <t>Scrittura del Sistema Proposto</t>
  </si>
  <si>
    <t>Scrittura del Sistema Proposto dei sistemi simili</t>
  </si>
  <si>
    <t>Meeting online sulla piattaforma Discord per il sistema TalkAID</t>
  </si>
  <si>
    <t>Meeting</t>
  </si>
  <si>
    <t>Studio implementazione registrazione audio per gli esercizi</t>
  </si>
  <si>
    <t>Implementazione parte grafica User Area</t>
  </si>
  <si>
    <t>Implementazione parte logica User Area</t>
  </si>
  <si>
    <t>Scrittura Esercizi da proporre</t>
  </si>
  <si>
    <t>Pagina UserReport</t>
  </si>
  <si>
    <t>Manuale di Installazione</t>
  </si>
  <si>
    <t>Manuale utente</t>
  </si>
  <si>
    <t>Testing Incident Report</t>
  </si>
  <si>
    <t>testing</t>
  </si>
  <si>
    <t>pagina statistiche</t>
  </si>
  <si>
    <t>STESURA ODD</t>
  </si>
  <si>
    <t>odd</t>
  </si>
  <si>
    <t>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</si>
</sst>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sz val="9"/>
      <color rgb="FF1F1F1F"/>
      <name val="Arial"/>
    </font>
    <font>
      <sz val="11"/>
      <color theme="1"/>
      <name val="Calibri"/>
      <scheme val="minor"/>
    </font>
    <font>
      <sz val="11"/>
      <color rgb="FF000000"/>
      <name val="Docs-Calibri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1"/>
      <color rgb="FFD6E3BC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theme="6" tint="0.59999389629810485"/>
        <bgColor rgb="FFC6D9F0"/>
      </patternFill>
    </fill>
    <fill>
      <patternFill patternType="solid">
        <fgColor theme="6" tint="0.59999389629810485"/>
        <bgColor rgb="FFD6E3BC"/>
      </patternFill>
    </fill>
    <fill>
      <patternFill patternType="solid">
        <fgColor rgb="FFFFFF99"/>
        <bgColor rgb="FFC6D9F0"/>
      </patternFill>
    </fill>
    <fill>
      <patternFill patternType="solid">
        <fgColor theme="4" tint="0.59999389629810485"/>
        <bgColor rgb="FFD6E3BC"/>
      </patternFill>
    </fill>
    <fill>
      <patternFill patternType="solid">
        <fgColor theme="4" tint="0.59999389629810485"/>
        <bgColor rgb="FFC6D9F0"/>
      </patternFill>
    </fill>
    <fill>
      <patternFill patternType="solid">
        <fgColor rgb="FFFFFF00"/>
        <bgColor rgb="FFFFFF99"/>
      </patternFill>
    </fill>
    <fill>
      <patternFill patternType="solid">
        <fgColor rgb="FFD6E3B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6E3BC"/>
        <bgColor rgb="FFC6D9F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1" fillId="4" borderId="3" xfId="0" applyFont="1" applyFill="1" applyBorder="1"/>
    <xf numFmtId="0" fontId="1" fillId="5" borderId="1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6" borderId="1" xfId="0" applyFont="1" applyFill="1" applyBorder="1"/>
    <xf numFmtId="0" fontId="1" fillId="4" borderId="2" xfId="0" applyFont="1" applyFill="1" applyBorder="1"/>
    <xf numFmtId="0" fontId="1" fillId="0" borderId="1" xfId="0" applyFont="1" applyBorder="1"/>
    <xf numFmtId="0" fontId="3" fillId="5" borderId="2" xfId="0" applyFont="1" applyFill="1" applyBorder="1" applyAlignment="1">
      <alignment horizontal="left"/>
    </xf>
    <xf numFmtId="0" fontId="1" fillId="4" borderId="6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2" xfId="0" applyFont="1" applyFill="1" applyBorder="1"/>
    <xf numFmtId="0" fontId="4" fillId="8" borderId="2" xfId="0" applyFont="1" applyFill="1" applyBorder="1"/>
    <xf numFmtId="0" fontId="3" fillId="0" borderId="0" xfId="0" applyFont="1" applyAlignment="1">
      <alignment horizontal="left"/>
    </xf>
    <xf numFmtId="0" fontId="1" fillId="7" borderId="6" xfId="0" applyFont="1" applyFill="1" applyBorder="1"/>
    <xf numFmtId="0" fontId="1" fillId="0" borderId="0" xfId="0" applyFont="1"/>
    <xf numFmtId="164" fontId="1" fillId="5" borderId="2" xfId="0" applyNumberFormat="1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1" xfId="0" applyFont="1" applyBorder="1"/>
    <xf numFmtId="0" fontId="1" fillId="0" borderId="13" xfId="0" applyFont="1" applyBorder="1"/>
    <xf numFmtId="0" fontId="1" fillId="2" borderId="3" xfId="0" applyFont="1" applyFill="1" applyBorder="1"/>
    <xf numFmtId="0" fontId="1" fillId="9" borderId="2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5" fillId="0" borderId="0" xfId="0" applyFont="1"/>
    <xf numFmtId="164" fontId="1" fillId="2" borderId="1" xfId="0" applyNumberFormat="1" applyFont="1" applyFill="1" applyBorder="1"/>
    <xf numFmtId="0" fontId="1" fillId="10" borderId="1" xfId="0" applyFont="1" applyFill="1" applyBorder="1"/>
    <xf numFmtId="0" fontId="1" fillId="6" borderId="17" xfId="0" applyFont="1" applyFill="1" applyBorder="1"/>
    <xf numFmtId="0" fontId="3" fillId="6" borderId="2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1" fillId="6" borderId="18" xfId="0" applyFont="1" applyFill="1" applyBorder="1"/>
    <xf numFmtId="0" fontId="1" fillId="6" borderId="20" xfId="0" applyFont="1" applyFill="1" applyBorder="1"/>
    <xf numFmtId="0" fontId="1" fillId="6" borderId="19" xfId="0" applyFont="1" applyFill="1" applyBorder="1"/>
    <xf numFmtId="0" fontId="5" fillId="6" borderId="0" xfId="0" applyFont="1" applyFill="1"/>
    <xf numFmtId="2" fontId="1" fillId="6" borderId="1" xfId="0" applyNumberFormat="1" applyFont="1" applyFill="1" applyBorder="1"/>
    <xf numFmtId="2" fontId="5" fillId="0" borderId="0" xfId="0" applyNumberFormat="1" applyFont="1"/>
    <xf numFmtId="2" fontId="1" fillId="6" borderId="18" xfId="0" applyNumberFormat="1" applyFont="1" applyFill="1" applyBorder="1" applyAlignment="1">
      <alignment horizontal="right"/>
    </xf>
    <xf numFmtId="2" fontId="1" fillId="6" borderId="1" xfId="0" applyNumberFormat="1" applyFont="1" applyFill="1" applyBorder="1" applyAlignment="1">
      <alignment horizontal="right"/>
    </xf>
    <xf numFmtId="2" fontId="1" fillId="6" borderId="19" xfId="0" applyNumberFormat="1" applyFont="1" applyFill="1" applyBorder="1" applyAlignment="1">
      <alignment horizontal="right"/>
    </xf>
    <xf numFmtId="2" fontId="1" fillId="6" borderId="20" xfId="0" applyNumberFormat="1" applyFont="1" applyFill="1" applyBorder="1" applyAlignment="1">
      <alignment horizontal="right"/>
    </xf>
    <xf numFmtId="2" fontId="5" fillId="6" borderId="0" xfId="0" applyNumberFormat="1" applyFont="1" applyFill="1"/>
    <xf numFmtId="2" fontId="1" fillId="10" borderId="1" xfId="0" applyNumberFormat="1" applyFont="1" applyFill="1" applyBorder="1"/>
    <xf numFmtId="0" fontId="3" fillId="6" borderId="21" xfId="0" applyFont="1" applyFill="1" applyBorder="1" applyAlignment="1">
      <alignment horizontal="left"/>
    </xf>
    <xf numFmtId="0" fontId="3" fillId="6" borderId="23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2" fontId="1" fillId="11" borderId="1" xfId="0" applyNumberFormat="1" applyFont="1" applyFill="1" applyBorder="1"/>
    <xf numFmtId="0" fontId="1" fillId="12" borderId="1" xfId="0" applyFont="1" applyFill="1" applyBorder="1"/>
    <xf numFmtId="2" fontId="1" fillId="9" borderId="1" xfId="0" applyNumberFormat="1" applyFont="1" applyFill="1" applyBorder="1"/>
    <xf numFmtId="2" fontId="1" fillId="13" borderId="1" xfId="0" applyNumberFormat="1" applyFont="1" applyFill="1" applyBorder="1"/>
    <xf numFmtId="2" fontId="1" fillId="14" borderId="1" xfId="0" applyNumberFormat="1" applyFont="1" applyFill="1" applyBorder="1"/>
    <xf numFmtId="2" fontId="1" fillId="15" borderId="1" xfId="0" applyNumberFormat="1" applyFont="1" applyFill="1" applyBorder="1"/>
    <xf numFmtId="0" fontId="1" fillId="15" borderId="1" xfId="0" applyFont="1" applyFill="1" applyBorder="1"/>
    <xf numFmtId="2" fontId="1" fillId="10" borderId="18" xfId="0" applyNumberFormat="1" applyFont="1" applyFill="1" applyBorder="1" applyAlignment="1">
      <alignment horizontal="right"/>
    </xf>
    <xf numFmtId="2" fontId="1" fillId="10" borderId="20" xfId="0" applyNumberFormat="1" applyFont="1" applyFill="1" applyBorder="1" applyAlignment="1">
      <alignment horizontal="right"/>
    </xf>
    <xf numFmtId="2" fontId="1" fillId="14" borderId="18" xfId="0" applyNumberFormat="1" applyFont="1" applyFill="1" applyBorder="1" applyAlignment="1">
      <alignment horizontal="right"/>
    </xf>
    <xf numFmtId="2" fontId="1" fillId="14" borderId="20" xfId="0" applyNumberFormat="1" applyFont="1" applyFill="1" applyBorder="1" applyAlignment="1">
      <alignment horizontal="right"/>
    </xf>
    <xf numFmtId="2" fontId="0" fillId="0" borderId="0" xfId="0" applyNumberFormat="1"/>
    <xf numFmtId="2" fontId="1" fillId="0" borderId="0" xfId="0" applyNumberFormat="1" applyFont="1"/>
    <xf numFmtId="2" fontId="1" fillId="2" borderId="2" xfId="0" applyNumberFormat="1" applyFont="1" applyFill="1" applyBorder="1"/>
    <xf numFmtId="2" fontId="1" fillId="0" borderId="10" xfId="0" applyNumberFormat="1" applyFont="1" applyBorder="1"/>
    <xf numFmtId="2" fontId="1" fillId="0" borderId="12" xfId="0" applyNumberFormat="1" applyFont="1" applyBorder="1"/>
    <xf numFmtId="0" fontId="1" fillId="0" borderId="24" xfId="0" applyFont="1" applyBorder="1"/>
    <xf numFmtId="2" fontId="1" fillId="0" borderId="24" xfId="0" applyNumberFormat="1" applyFont="1" applyBorder="1"/>
    <xf numFmtId="2" fontId="1" fillId="0" borderId="14" xfId="0" applyNumberFormat="1" applyFont="1" applyBorder="1"/>
    <xf numFmtId="0" fontId="1" fillId="4" borderId="10" xfId="0" applyFont="1" applyFill="1" applyBorder="1"/>
    <xf numFmtId="0" fontId="1" fillId="4" borderId="12" xfId="0" applyFont="1" applyFill="1" applyBorder="1"/>
    <xf numFmtId="0" fontId="2" fillId="4" borderId="14" xfId="0" applyFont="1" applyFill="1" applyBorder="1"/>
    <xf numFmtId="0" fontId="1" fillId="4" borderId="13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4" xfId="0" applyFont="1" applyFill="1" applyBorder="1"/>
    <xf numFmtId="0" fontId="1" fillId="7" borderId="13" xfId="0" applyFont="1" applyFill="1" applyBorder="1"/>
    <xf numFmtId="2" fontId="1" fillId="9" borderId="19" xfId="0" applyNumberFormat="1" applyFont="1" applyFill="1" applyBorder="1"/>
    <xf numFmtId="0" fontId="1" fillId="2" borderId="10" xfId="0" applyFont="1" applyFill="1" applyBorder="1"/>
    <xf numFmtId="2" fontId="1" fillId="6" borderId="19" xfId="0" applyNumberFormat="1" applyFont="1" applyFill="1" applyBorder="1"/>
    <xf numFmtId="164" fontId="1" fillId="2" borderId="19" xfId="0" applyNumberFormat="1" applyFont="1" applyFill="1" applyBorder="1"/>
    <xf numFmtId="2" fontId="1" fillId="11" borderId="19" xfId="0" applyNumberFormat="1" applyFont="1" applyFill="1" applyBorder="1"/>
    <xf numFmtId="2" fontId="1" fillId="15" borderId="19" xfId="0" applyNumberFormat="1" applyFont="1" applyFill="1" applyBorder="1"/>
    <xf numFmtId="0" fontId="1" fillId="16" borderId="2" xfId="0" applyFont="1" applyFill="1" applyBorder="1"/>
    <xf numFmtId="164" fontId="8" fillId="2" borderId="1" xfId="0" applyNumberFormat="1" applyFont="1" applyFill="1" applyBorder="1"/>
    <xf numFmtId="2" fontId="8" fillId="6" borderId="1" xfId="0" applyNumberFormat="1" applyFont="1" applyFill="1" applyBorder="1"/>
    <xf numFmtId="0" fontId="9" fillId="6" borderId="1" xfId="0" applyFont="1" applyFill="1" applyBorder="1"/>
    <xf numFmtId="2" fontId="1" fillId="17" borderId="1" xfId="0" applyNumberFormat="1" applyFont="1" applyFill="1" applyBorder="1"/>
    <xf numFmtId="0" fontId="1" fillId="17" borderId="1" xfId="0" applyFont="1" applyFill="1" applyBorder="1"/>
    <xf numFmtId="0" fontId="7" fillId="18" borderId="0" xfId="0" applyFont="1" applyFill="1"/>
    <xf numFmtId="2" fontId="1" fillId="19" borderId="1" xfId="0" applyNumberFormat="1" applyFont="1" applyFill="1" applyBorder="1"/>
    <xf numFmtId="0" fontId="1" fillId="19" borderId="1" xfId="0" applyFont="1" applyFill="1" applyBorder="1"/>
    <xf numFmtId="2" fontId="8" fillId="19" borderId="1" xfId="0" applyNumberFormat="1" applyFont="1" applyFill="1" applyBorder="1"/>
    <xf numFmtId="0" fontId="8" fillId="6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6E3BC"/>
      <color rgb="FFC6D9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riassunto!$B$1</c:f>
              <c:strCache>
                <c:ptCount val="1"/>
                <c:pt idx="0">
                  <c:v>Porzio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riassunto!$A$2:$A$91</c:f>
              <c:numCache>
                <c:formatCode>d/m/yyyy</c:formatCode>
                <c:ptCount val="90"/>
                <c:pt idx="0">
                  <c:v>45219</c:v>
                </c:pt>
                <c:pt idx="1">
                  <c:v>45220</c:v>
                </c:pt>
                <c:pt idx="2">
                  <c:v>45221</c:v>
                </c:pt>
                <c:pt idx="3">
                  <c:v>45222</c:v>
                </c:pt>
                <c:pt idx="4">
                  <c:v>45223</c:v>
                </c:pt>
                <c:pt idx="5">
                  <c:v>45224</c:v>
                </c:pt>
                <c:pt idx="6">
                  <c:v>45225</c:v>
                </c:pt>
                <c:pt idx="7">
                  <c:v>45226</c:v>
                </c:pt>
                <c:pt idx="8">
                  <c:v>45227</c:v>
                </c:pt>
                <c:pt idx="9">
                  <c:v>45228</c:v>
                </c:pt>
                <c:pt idx="10">
                  <c:v>45229</c:v>
                </c:pt>
                <c:pt idx="11">
                  <c:v>45230</c:v>
                </c:pt>
                <c:pt idx="12">
                  <c:v>45231</c:v>
                </c:pt>
                <c:pt idx="13">
                  <c:v>45232</c:v>
                </c:pt>
                <c:pt idx="14">
                  <c:v>45233</c:v>
                </c:pt>
                <c:pt idx="15">
                  <c:v>45234</c:v>
                </c:pt>
                <c:pt idx="16">
                  <c:v>45235</c:v>
                </c:pt>
                <c:pt idx="17">
                  <c:v>45236</c:v>
                </c:pt>
                <c:pt idx="18">
                  <c:v>45237</c:v>
                </c:pt>
                <c:pt idx="19">
                  <c:v>45238</c:v>
                </c:pt>
                <c:pt idx="20">
                  <c:v>45239</c:v>
                </c:pt>
                <c:pt idx="21">
                  <c:v>45240</c:v>
                </c:pt>
                <c:pt idx="22">
                  <c:v>45241</c:v>
                </c:pt>
                <c:pt idx="23">
                  <c:v>45242</c:v>
                </c:pt>
                <c:pt idx="24">
                  <c:v>45243</c:v>
                </c:pt>
                <c:pt idx="25">
                  <c:v>45244</c:v>
                </c:pt>
                <c:pt idx="26">
                  <c:v>45245</c:v>
                </c:pt>
                <c:pt idx="27">
                  <c:v>45246</c:v>
                </c:pt>
                <c:pt idx="28">
                  <c:v>45247</c:v>
                </c:pt>
                <c:pt idx="29">
                  <c:v>45248</c:v>
                </c:pt>
                <c:pt idx="30">
                  <c:v>45249</c:v>
                </c:pt>
                <c:pt idx="31">
                  <c:v>45250</c:v>
                </c:pt>
                <c:pt idx="32">
                  <c:v>45251</c:v>
                </c:pt>
                <c:pt idx="33">
                  <c:v>45252</c:v>
                </c:pt>
                <c:pt idx="34">
                  <c:v>45253</c:v>
                </c:pt>
                <c:pt idx="35">
                  <c:v>45254</c:v>
                </c:pt>
                <c:pt idx="36">
                  <c:v>45255</c:v>
                </c:pt>
                <c:pt idx="37">
                  <c:v>45256</c:v>
                </c:pt>
                <c:pt idx="38">
                  <c:v>45257</c:v>
                </c:pt>
                <c:pt idx="39">
                  <c:v>45258</c:v>
                </c:pt>
                <c:pt idx="40">
                  <c:v>45259</c:v>
                </c:pt>
                <c:pt idx="41">
                  <c:v>45260</c:v>
                </c:pt>
                <c:pt idx="42">
                  <c:v>45261</c:v>
                </c:pt>
                <c:pt idx="43">
                  <c:v>45262</c:v>
                </c:pt>
                <c:pt idx="44">
                  <c:v>45263</c:v>
                </c:pt>
                <c:pt idx="45">
                  <c:v>45264</c:v>
                </c:pt>
                <c:pt idx="46">
                  <c:v>45265</c:v>
                </c:pt>
                <c:pt idx="47">
                  <c:v>45266</c:v>
                </c:pt>
                <c:pt idx="48">
                  <c:v>45267</c:v>
                </c:pt>
                <c:pt idx="49">
                  <c:v>45268</c:v>
                </c:pt>
                <c:pt idx="50">
                  <c:v>45269</c:v>
                </c:pt>
                <c:pt idx="51">
                  <c:v>45270</c:v>
                </c:pt>
                <c:pt idx="52">
                  <c:v>45271</c:v>
                </c:pt>
                <c:pt idx="53">
                  <c:v>45272</c:v>
                </c:pt>
                <c:pt idx="54">
                  <c:v>45273</c:v>
                </c:pt>
                <c:pt idx="55">
                  <c:v>45274</c:v>
                </c:pt>
                <c:pt idx="56">
                  <c:v>45275</c:v>
                </c:pt>
                <c:pt idx="57">
                  <c:v>45276</c:v>
                </c:pt>
                <c:pt idx="58">
                  <c:v>45277</c:v>
                </c:pt>
                <c:pt idx="59">
                  <c:v>45278</c:v>
                </c:pt>
                <c:pt idx="60">
                  <c:v>45279</c:v>
                </c:pt>
                <c:pt idx="61">
                  <c:v>45280</c:v>
                </c:pt>
                <c:pt idx="62">
                  <c:v>45281</c:v>
                </c:pt>
                <c:pt idx="63">
                  <c:v>45282</c:v>
                </c:pt>
                <c:pt idx="64">
                  <c:v>45283</c:v>
                </c:pt>
                <c:pt idx="65">
                  <c:v>45284</c:v>
                </c:pt>
                <c:pt idx="66">
                  <c:v>45285</c:v>
                </c:pt>
                <c:pt idx="67">
                  <c:v>45286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45290</c:v>
                </c:pt>
                <c:pt idx="72">
                  <c:v>45291</c:v>
                </c:pt>
                <c:pt idx="73">
                  <c:v>45292</c:v>
                </c:pt>
                <c:pt idx="74">
                  <c:v>45293</c:v>
                </c:pt>
                <c:pt idx="75">
                  <c:v>45294</c:v>
                </c:pt>
                <c:pt idx="76">
                  <c:v>45295</c:v>
                </c:pt>
                <c:pt idx="77">
                  <c:v>45296</c:v>
                </c:pt>
                <c:pt idx="78">
                  <c:v>45297</c:v>
                </c:pt>
                <c:pt idx="79">
                  <c:v>45298</c:v>
                </c:pt>
                <c:pt idx="80">
                  <c:v>45299</c:v>
                </c:pt>
                <c:pt idx="81">
                  <c:v>45300</c:v>
                </c:pt>
                <c:pt idx="82">
                  <c:v>45301</c:v>
                </c:pt>
                <c:pt idx="83">
                  <c:v>45302</c:v>
                </c:pt>
                <c:pt idx="84">
                  <c:v>45303</c:v>
                </c:pt>
                <c:pt idx="85">
                  <c:v>45304</c:v>
                </c:pt>
                <c:pt idx="86">
                  <c:v>45305</c:v>
                </c:pt>
                <c:pt idx="87">
                  <c:v>45306</c:v>
                </c:pt>
                <c:pt idx="88">
                  <c:v>45307</c:v>
                </c:pt>
                <c:pt idx="89">
                  <c:v>45308</c:v>
                </c:pt>
              </c:numCache>
            </c:numRef>
          </c:cat>
          <c:val>
            <c:numRef>
              <c:f>riassunto!$B$2:$B$91</c:f>
              <c:numCache>
                <c:formatCode>0.00</c:formatCode>
                <c:ptCount val="90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0.17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0.33</c:v>
                </c:pt>
                <c:pt idx="22">
                  <c:v>0.75</c:v>
                </c:pt>
                <c:pt idx="23">
                  <c:v>0.5</c:v>
                </c:pt>
                <c:pt idx="24">
                  <c:v>0.75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0.67</c:v>
                </c:pt>
                <c:pt idx="36">
                  <c:v>0.67</c:v>
                </c:pt>
                <c:pt idx="37">
                  <c:v>0</c:v>
                </c:pt>
                <c:pt idx="38">
                  <c:v>1.83</c:v>
                </c:pt>
                <c:pt idx="39">
                  <c:v>3</c:v>
                </c:pt>
                <c:pt idx="40">
                  <c:v>1</c:v>
                </c:pt>
                <c:pt idx="41">
                  <c:v>0.67</c:v>
                </c:pt>
                <c:pt idx="42">
                  <c:v>0</c:v>
                </c:pt>
                <c:pt idx="43">
                  <c:v>1.25</c:v>
                </c:pt>
                <c:pt idx="44">
                  <c:v>1.5</c:v>
                </c:pt>
                <c:pt idx="45">
                  <c:v>0</c:v>
                </c:pt>
                <c:pt idx="46">
                  <c:v>0.16</c:v>
                </c:pt>
                <c:pt idx="47">
                  <c:v>0.16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0.8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0.5</c:v>
                </c:pt>
                <c:pt idx="70">
                  <c:v>3</c:v>
                </c:pt>
                <c:pt idx="71">
                  <c:v>1</c:v>
                </c:pt>
                <c:pt idx="72">
                  <c:v>0.5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5-4B0C-804A-15AABA1C837A}"/>
            </c:ext>
          </c:extLst>
        </c:ser>
        <c:ser>
          <c:idx val="1"/>
          <c:order val="1"/>
          <c:tx>
            <c:strRef>
              <c:f>riassunto!$C$1</c:f>
              <c:strCache>
                <c:ptCount val="1"/>
                <c:pt idx="0">
                  <c:v>Salerno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riassunto!$A$2:$A$91</c:f>
              <c:numCache>
                <c:formatCode>d/m/yyyy</c:formatCode>
                <c:ptCount val="90"/>
                <c:pt idx="0">
                  <c:v>45219</c:v>
                </c:pt>
                <c:pt idx="1">
                  <c:v>45220</c:v>
                </c:pt>
                <c:pt idx="2">
                  <c:v>45221</c:v>
                </c:pt>
                <c:pt idx="3">
                  <c:v>45222</c:v>
                </c:pt>
                <c:pt idx="4">
                  <c:v>45223</c:v>
                </c:pt>
                <c:pt idx="5">
                  <c:v>45224</c:v>
                </c:pt>
                <c:pt idx="6">
                  <c:v>45225</c:v>
                </c:pt>
                <c:pt idx="7">
                  <c:v>45226</c:v>
                </c:pt>
                <c:pt idx="8">
                  <c:v>45227</c:v>
                </c:pt>
                <c:pt idx="9">
                  <c:v>45228</c:v>
                </c:pt>
                <c:pt idx="10">
                  <c:v>45229</c:v>
                </c:pt>
                <c:pt idx="11">
                  <c:v>45230</c:v>
                </c:pt>
                <c:pt idx="12">
                  <c:v>45231</c:v>
                </c:pt>
                <c:pt idx="13">
                  <c:v>45232</c:v>
                </c:pt>
                <c:pt idx="14">
                  <c:v>45233</c:v>
                </c:pt>
                <c:pt idx="15">
                  <c:v>45234</c:v>
                </c:pt>
                <c:pt idx="16">
                  <c:v>45235</c:v>
                </c:pt>
                <c:pt idx="17">
                  <c:v>45236</c:v>
                </c:pt>
                <c:pt idx="18">
                  <c:v>45237</c:v>
                </c:pt>
                <c:pt idx="19">
                  <c:v>45238</c:v>
                </c:pt>
                <c:pt idx="20">
                  <c:v>45239</c:v>
                </c:pt>
                <c:pt idx="21">
                  <c:v>45240</c:v>
                </c:pt>
                <c:pt idx="22">
                  <c:v>45241</c:v>
                </c:pt>
                <c:pt idx="23">
                  <c:v>45242</c:v>
                </c:pt>
                <c:pt idx="24">
                  <c:v>45243</c:v>
                </c:pt>
                <c:pt idx="25">
                  <c:v>45244</c:v>
                </c:pt>
                <c:pt idx="26">
                  <c:v>45245</c:v>
                </c:pt>
                <c:pt idx="27">
                  <c:v>45246</c:v>
                </c:pt>
                <c:pt idx="28">
                  <c:v>45247</c:v>
                </c:pt>
                <c:pt idx="29">
                  <c:v>45248</c:v>
                </c:pt>
                <c:pt idx="30">
                  <c:v>45249</c:v>
                </c:pt>
                <c:pt idx="31">
                  <c:v>45250</c:v>
                </c:pt>
                <c:pt idx="32">
                  <c:v>45251</c:v>
                </c:pt>
                <c:pt idx="33">
                  <c:v>45252</c:v>
                </c:pt>
                <c:pt idx="34">
                  <c:v>45253</c:v>
                </c:pt>
                <c:pt idx="35">
                  <c:v>45254</c:v>
                </c:pt>
                <c:pt idx="36">
                  <c:v>45255</c:v>
                </c:pt>
                <c:pt idx="37">
                  <c:v>45256</c:v>
                </c:pt>
                <c:pt idx="38">
                  <c:v>45257</c:v>
                </c:pt>
                <c:pt idx="39">
                  <c:v>45258</c:v>
                </c:pt>
                <c:pt idx="40">
                  <c:v>45259</c:v>
                </c:pt>
                <c:pt idx="41">
                  <c:v>45260</c:v>
                </c:pt>
                <c:pt idx="42">
                  <c:v>45261</c:v>
                </c:pt>
                <c:pt idx="43">
                  <c:v>45262</c:v>
                </c:pt>
                <c:pt idx="44">
                  <c:v>45263</c:v>
                </c:pt>
                <c:pt idx="45">
                  <c:v>45264</c:v>
                </c:pt>
                <c:pt idx="46">
                  <c:v>45265</c:v>
                </c:pt>
                <c:pt idx="47">
                  <c:v>45266</c:v>
                </c:pt>
                <c:pt idx="48">
                  <c:v>45267</c:v>
                </c:pt>
                <c:pt idx="49">
                  <c:v>45268</c:v>
                </c:pt>
                <c:pt idx="50">
                  <c:v>45269</c:v>
                </c:pt>
                <c:pt idx="51">
                  <c:v>45270</c:v>
                </c:pt>
                <c:pt idx="52">
                  <c:v>45271</c:v>
                </c:pt>
                <c:pt idx="53">
                  <c:v>45272</c:v>
                </c:pt>
                <c:pt idx="54">
                  <c:v>45273</c:v>
                </c:pt>
                <c:pt idx="55">
                  <c:v>45274</c:v>
                </c:pt>
                <c:pt idx="56">
                  <c:v>45275</c:v>
                </c:pt>
                <c:pt idx="57">
                  <c:v>45276</c:v>
                </c:pt>
                <c:pt idx="58">
                  <c:v>45277</c:v>
                </c:pt>
                <c:pt idx="59">
                  <c:v>45278</c:v>
                </c:pt>
                <c:pt idx="60">
                  <c:v>45279</c:v>
                </c:pt>
                <c:pt idx="61">
                  <c:v>45280</c:v>
                </c:pt>
                <c:pt idx="62">
                  <c:v>45281</c:v>
                </c:pt>
                <c:pt idx="63">
                  <c:v>45282</c:v>
                </c:pt>
                <c:pt idx="64">
                  <c:v>45283</c:v>
                </c:pt>
                <c:pt idx="65">
                  <c:v>45284</c:v>
                </c:pt>
                <c:pt idx="66">
                  <c:v>45285</c:v>
                </c:pt>
                <c:pt idx="67">
                  <c:v>45286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45290</c:v>
                </c:pt>
                <c:pt idx="72">
                  <c:v>45291</c:v>
                </c:pt>
                <c:pt idx="73">
                  <c:v>45292</c:v>
                </c:pt>
                <c:pt idx="74">
                  <c:v>45293</c:v>
                </c:pt>
                <c:pt idx="75">
                  <c:v>45294</c:v>
                </c:pt>
                <c:pt idx="76">
                  <c:v>45295</c:v>
                </c:pt>
                <c:pt idx="77">
                  <c:v>45296</c:v>
                </c:pt>
                <c:pt idx="78">
                  <c:v>45297</c:v>
                </c:pt>
                <c:pt idx="79">
                  <c:v>45298</c:v>
                </c:pt>
                <c:pt idx="80">
                  <c:v>45299</c:v>
                </c:pt>
                <c:pt idx="81">
                  <c:v>45300</c:v>
                </c:pt>
                <c:pt idx="82">
                  <c:v>45301</c:v>
                </c:pt>
                <c:pt idx="83">
                  <c:v>45302</c:v>
                </c:pt>
                <c:pt idx="84">
                  <c:v>45303</c:v>
                </c:pt>
                <c:pt idx="85">
                  <c:v>45304</c:v>
                </c:pt>
                <c:pt idx="86">
                  <c:v>45305</c:v>
                </c:pt>
                <c:pt idx="87">
                  <c:v>45306</c:v>
                </c:pt>
                <c:pt idx="88">
                  <c:v>45307</c:v>
                </c:pt>
                <c:pt idx="89">
                  <c:v>45308</c:v>
                </c:pt>
              </c:numCache>
            </c:numRef>
          </c:cat>
          <c:val>
            <c:numRef>
              <c:f>riassunto!$C$2:$C$91</c:f>
              <c:numCache>
                <c:formatCode>0.00</c:formatCode>
                <c:ptCount val="90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0.17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1.5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0.67</c:v>
                </c:pt>
                <c:pt idx="24">
                  <c:v>0.5</c:v>
                </c:pt>
                <c:pt idx="25">
                  <c:v>1.5</c:v>
                </c:pt>
                <c:pt idx="26">
                  <c:v>0.5</c:v>
                </c:pt>
                <c:pt idx="27">
                  <c:v>0.5</c:v>
                </c:pt>
                <c:pt idx="28">
                  <c:v>0.67</c:v>
                </c:pt>
                <c:pt idx="29">
                  <c:v>0.5</c:v>
                </c:pt>
                <c:pt idx="30">
                  <c:v>0.67</c:v>
                </c:pt>
                <c:pt idx="31">
                  <c:v>1.5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0.33</c:v>
                </c:pt>
                <c:pt idx="37">
                  <c:v>0</c:v>
                </c:pt>
                <c:pt idx="38">
                  <c:v>0</c:v>
                </c:pt>
                <c:pt idx="39">
                  <c:v>1.67</c:v>
                </c:pt>
                <c:pt idx="40">
                  <c:v>1</c:v>
                </c:pt>
                <c:pt idx="41">
                  <c:v>0.5</c:v>
                </c:pt>
                <c:pt idx="42">
                  <c:v>0.45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0.5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1</c:v>
                </c:pt>
                <c:pt idx="71">
                  <c:v>0</c:v>
                </c:pt>
                <c:pt idx="72">
                  <c:v>1.5</c:v>
                </c:pt>
                <c:pt idx="73">
                  <c:v>0</c:v>
                </c:pt>
                <c:pt idx="74">
                  <c:v>1.5</c:v>
                </c:pt>
                <c:pt idx="75">
                  <c:v>0</c:v>
                </c:pt>
                <c:pt idx="76">
                  <c:v>0.3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0.5</c:v>
                </c:pt>
                <c:pt idx="84">
                  <c:v>1</c:v>
                </c:pt>
                <c:pt idx="85">
                  <c:v>0</c:v>
                </c:pt>
                <c:pt idx="86">
                  <c:v>1.5</c:v>
                </c:pt>
                <c:pt idx="87">
                  <c:v>0.3</c:v>
                </c:pt>
                <c:pt idx="88">
                  <c:v>1</c:v>
                </c:pt>
                <c:pt idx="8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5-4B0C-804A-15AABA1C837A}"/>
            </c:ext>
          </c:extLst>
        </c:ser>
        <c:ser>
          <c:idx val="2"/>
          <c:order val="2"/>
          <c:tx>
            <c:strRef>
              <c:f>riassunto!$D$1</c:f>
              <c:strCache>
                <c:ptCount val="1"/>
                <c:pt idx="0">
                  <c:v>Monti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riassunto!$A$2:$A$91</c:f>
              <c:numCache>
                <c:formatCode>d/m/yyyy</c:formatCode>
                <c:ptCount val="90"/>
                <c:pt idx="0">
                  <c:v>45219</c:v>
                </c:pt>
                <c:pt idx="1">
                  <c:v>45220</c:v>
                </c:pt>
                <c:pt idx="2">
                  <c:v>45221</c:v>
                </c:pt>
                <c:pt idx="3">
                  <c:v>45222</c:v>
                </c:pt>
                <c:pt idx="4">
                  <c:v>45223</c:v>
                </c:pt>
                <c:pt idx="5">
                  <c:v>45224</c:v>
                </c:pt>
                <c:pt idx="6">
                  <c:v>45225</c:v>
                </c:pt>
                <c:pt idx="7">
                  <c:v>45226</c:v>
                </c:pt>
                <c:pt idx="8">
                  <c:v>45227</c:v>
                </c:pt>
                <c:pt idx="9">
                  <c:v>45228</c:v>
                </c:pt>
                <c:pt idx="10">
                  <c:v>45229</c:v>
                </c:pt>
                <c:pt idx="11">
                  <c:v>45230</c:v>
                </c:pt>
                <c:pt idx="12">
                  <c:v>45231</c:v>
                </c:pt>
                <c:pt idx="13">
                  <c:v>45232</c:v>
                </c:pt>
                <c:pt idx="14">
                  <c:v>45233</c:v>
                </c:pt>
                <c:pt idx="15">
                  <c:v>45234</c:v>
                </c:pt>
                <c:pt idx="16">
                  <c:v>45235</c:v>
                </c:pt>
                <c:pt idx="17">
                  <c:v>45236</c:v>
                </c:pt>
                <c:pt idx="18">
                  <c:v>45237</c:v>
                </c:pt>
                <c:pt idx="19">
                  <c:v>45238</c:v>
                </c:pt>
                <c:pt idx="20">
                  <c:v>45239</c:v>
                </c:pt>
                <c:pt idx="21">
                  <c:v>45240</c:v>
                </c:pt>
                <c:pt idx="22">
                  <c:v>45241</c:v>
                </c:pt>
                <c:pt idx="23">
                  <c:v>45242</c:v>
                </c:pt>
                <c:pt idx="24">
                  <c:v>45243</c:v>
                </c:pt>
                <c:pt idx="25">
                  <c:v>45244</c:v>
                </c:pt>
                <c:pt idx="26">
                  <c:v>45245</c:v>
                </c:pt>
                <c:pt idx="27">
                  <c:v>45246</c:v>
                </c:pt>
                <c:pt idx="28">
                  <c:v>45247</c:v>
                </c:pt>
                <c:pt idx="29">
                  <c:v>45248</c:v>
                </c:pt>
                <c:pt idx="30">
                  <c:v>45249</c:v>
                </c:pt>
                <c:pt idx="31">
                  <c:v>45250</c:v>
                </c:pt>
                <c:pt idx="32">
                  <c:v>45251</c:v>
                </c:pt>
                <c:pt idx="33">
                  <c:v>45252</c:v>
                </c:pt>
                <c:pt idx="34">
                  <c:v>45253</c:v>
                </c:pt>
                <c:pt idx="35">
                  <c:v>45254</c:v>
                </c:pt>
                <c:pt idx="36">
                  <c:v>45255</c:v>
                </c:pt>
                <c:pt idx="37">
                  <c:v>45256</c:v>
                </c:pt>
                <c:pt idx="38">
                  <c:v>45257</c:v>
                </c:pt>
                <c:pt idx="39">
                  <c:v>45258</c:v>
                </c:pt>
                <c:pt idx="40">
                  <c:v>45259</c:v>
                </c:pt>
                <c:pt idx="41">
                  <c:v>45260</c:v>
                </c:pt>
                <c:pt idx="42">
                  <c:v>45261</c:v>
                </c:pt>
                <c:pt idx="43">
                  <c:v>45262</c:v>
                </c:pt>
                <c:pt idx="44">
                  <c:v>45263</c:v>
                </c:pt>
                <c:pt idx="45">
                  <c:v>45264</c:v>
                </c:pt>
                <c:pt idx="46">
                  <c:v>45265</c:v>
                </c:pt>
                <c:pt idx="47">
                  <c:v>45266</c:v>
                </c:pt>
                <c:pt idx="48">
                  <c:v>45267</c:v>
                </c:pt>
                <c:pt idx="49">
                  <c:v>45268</c:v>
                </c:pt>
                <c:pt idx="50">
                  <c:v>45269</c:v>
                </c:pt>
                <c:pt idx="51">
                  <c:v>45270</c:v>
                </c:pt>
                <c:pt idx="52">
                  <c:v>45271</c:v>
                </c:pt>
                <c:pt idx="53">
                  <c:v>45272</c:v>
                </c:pt>
                <c:pt idx="54">
                  <c:v>45273</c:v>
                </c:pt>
                <c:pt idx="55">
                  <c:v>45274</c:v>
                </c:pt>
                <c:pt idx="56">
                  <c:v>45275</c:v>
                </c:pt>
                <c:pt idx="57">
                  <c:v>45276</c:v>
                </c:pt>
                <c:pt idx="58">
                  <c:v>45277</c:v>
                </c:pt>
                <c:pt idx="59">
                  <c:v>45278</c:v>
                </c:pt>
                <c:pt idx="60">
                  <c:v>45279</c:v>
                </c:pt>
                <c:pt idx="61">
                  <c:v>45280</c:v>
                </c:pt>
                <c:pt idx="62">
                  <c:v>45281</c:v>
                </c:pt>
                <c:pt idx="63">
                  <c:v>45282</c:v>
                </c:pt>
                <c:pt idx="64">
                  <c:v>45283</c:v>
                </c:pt>
                <c:pt idx="65">
                  <c:v>45284</c:v>
                </c:pt>
                <c:pt idx="66">
                  <c:v>45285</c:v>
                </c:pt>
                <c:pt idx="67">
                  <c:v>45286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45290</c:v>
                </c:pt>
                <c:pt idx="72">
                  <c:v>45291</c:v>
                </c:pt>
                <c:pt idx="73">
                  <c:v>45292</c:v>
                </c:pt>
                <c:pt idx="74">
                  <c:v>45293</c:v>
                </c:pt>
                <c:pt idx="75">
                  <c:v>45294</c:v>
                </c:pt>
                <c:pt idx="76">
                  <c:v>45295</c:v>
                </c:pt>
                <c:pt idx="77">
                  <c:v>45296</c:v>
                </c:pt>
                <c:pt idx="78">
                  <c:v>45297</c:v>
                </c:pt>
                <c:pt idx="79">
                  <c:v>45298</c:v>
                </c:pt>
                <c:pt idx="80">
                  <c:v>45299</c:v>
                </c:pt>
                <c:pt idx="81">
                  <c:v>45300</c:v>
                </c:pt>
                <c:pt idx="82">
                  <c:v>45301</c:v>
                </c:pt>
                <c:pt idx="83">
                  <c:v>45302</c:v>
                </c:pt>
                <c:pt idx="84">
                  <c:v>45303</c:v>
                </c:pt>
                <c:pt idx="85">
                  <c:v>45304</c:v>
                </c:pt>
                <c:pt idx="86">
                  <c:v>45305</c:v>
                </c:pt>
                <c:pt idx="87">
                  <c:v>45306</c:v>
                </c:pt>
                <c:pt idx="88">
                  <c:v>45307</c:v>
                </c:pt>
                <c:pt idx="89">
                  <c:v>45308</c:v>
                </c:pt>
              </c:numCache>
            </c:numRef>
          </c:cat>
          <c:val>
            <c:numRef>
              <c:f>riassunto!$D$2:$D$91</c:f>
              <c:numCache>
                <c:formatCode>0.00</c:formatCode>
                <c:ptCount val="90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0.15000000000000002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0.75</c:v>
                </c:pt>
                <c:pt idx="17">
                  <c:v>1.5</c:v>
                </c:pt>
                <c:pt idx="18">
                  <c:v>1</c:v>
                </c:pt>
                <c:pt idx="19">
                  <c:v>0.75</c:v>
                </c:pt>
                <c:pt idx="20">
                  <c:v>2.5</c:v>
                </c:pt>
                <c:pt idx="21">
                  <c:v>0.16666666666666666</c:v>
                </c:pt>
                <c:pt idx="22">
                  <c:v>1</c:v>
                </c:pt>
                <c:pt idx="23">
                  <c:v>0.5</c:v>
                </c:pt>
                <c:pt idx="24">
                  <c:v>2.5</c:v>
                </c:pt>
                <c:pt idx="25">
                  <c:v>1.5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3.6633333333333336</c:v>
                </c:pt>
                <c:pt idx="40">
                  <c:v>0</c:v>
                </c:pt>
                <c:pt idx="41">
                  <c:v>1.0833333333333335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2.25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5-4B0C-804A-15AABA1C837A}"/>
            </c:ext>
          </c:extLst>
        </c:ser>
        <c:ser>
          <c:idx val="3"/>
          <c:order val="3"/>
          <c:tx>
            <c:strRef>
              <c:f>riassunto!$E$1</c:f>
              <c:strCache>
                <c:ptCount val="1"/>
                <c:pt idx="0">
                  <c:v>D'Arienzo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riassunto!$A$2:$A$91</c:f>
              <c:numCache>
                <c:formatCode>d/m/yyyy</c:formatCode>
                <c:ptCount val="90"/>
                <c:pt idx="0">
                  <c:v>45219</c:v>
                </c:pt>
                <c:pt idx="1">
                  <c:v>45220</c:v>
                </c:pt>
                <c:pt idx="2">
                  <c:v>45221</c:v>
                </c:pt>
                <c:pt idx="3">
                  <c:v>45222</c:v>
                </c:pt>
                <c:pt idx="4">
                  <c:v>45223</c:v>
                </c:pt>
                <c:pt idx="5">
                  <c:v>45224</c:v>
                </c:pt>
                <c:pt idx="6">
                  <c:v>45225</c:v>
                </c:pt>
                <c:pt idx="7">
                  <c:v>45226</c:v>
                </c:pt>
                <c:pt idx="8">
                  <c:v>45227</c:v>
                </c:pt>
                <c:pt idx="9">
                  <c:v>45228</c:v>
                </c:pt>
                <c:pt idx="10">
                  <c:v>45229</c:v>
                </c:pt>
                <c:pt idx="11">
                  <c:v>45230</c:v>
                </c:pt>
                <c:pt idx="12">
                  <c:v>45231</c:v>
                </c:pt>
                <c:pt idx="13">
                  <c:v>45232</c:v>
                </c:pt>
                <c:pt idx="14">
                  <c:v>45233</c:v>
                </c:pt>
                <c:pt idx="15">
                  <c:v>45234</c:v>
                </c:pt>
                <c:pt idx="16">
                  <c:v>45235</c:v>
                </c:pt>
                <c:pt idx="17">
                  <c:v>45236</c:v>
                </c:pt>
                <c:pt idx="18">
                  <c:v>45237</c:v>
                </c:pt>
                <c:pt idx="19">
                  <c:v>45238</c:v>
                </c:pt>
                <c:pt idx="20">
                  <c:v>45239</c:v>
                </c:pt>
                <c:pt idx="21">
                  <c:v>45240</c:v>
                </c:pt>
                <c:pt idx="22">
                  <c:v>45241</c:v>
                </c:pt>
                <c:pt idx="23">
                  <c:v>45242</c:v>
                </c:pt>
                <c:pt idx="24">
                  <c:v>45243</c:v>
                </c:pt>
                <c:pt idx="25">
                  <c:v>45244</c:v>
                </c:pt>
                <c:pt idx="26">
                  <c:v>45245</c:v>
                </c:pt>
                <c:pt idx="27">
                  <c:v>45246</c:v>
                </c:pt>
                <c:pt idx="28">
                  <c:v>45247</c:v>
                </c:pt>
                <c:pt idx="29">
                  <c:v>45248</c:v>
                </c:pt>
                <c:pt idx="30">
                  <c:v>45249</c:v>
                </c:pt>
                <c:pt idx="31">
                  <c:v>45250</c:v>
                </c:pt>
                <c:pt idx="32">
                  <c:v>45251</c:v>
                </c:pt>
                <c:pt idx="33">
                  <c:v>45252</c:v>
                </c:pt>
                <c:pt idx="34">
                  <c:v>45253</c:v>
                </c:pt>
                <c:pt idx="35">
                  <c:v>45254</c:v>
                </c:pt>
                <c:pt idx="36">
                  <c:v>45255</c:v>
                </c:pt>
                <c:pt idx="37">
                  <c:v>45256</c:v>
                </c:pt>
                <c:pt idx="38">
                  <c:v>45257</c:v>
                </c:pt>
                <c:pt idx="39">
                  <c:v>45258</c:v>
                </c:pt>
                <c:pt idx="40">
                  <c:v>45259</c:v>
                </c:pt>
                <c:pt idx="41">
                  <c:v>45260</c:v>
                </c:pt>
                <c:pt idx="42">
                  <c:v>45261</c:v>
                </c:pt>
                <c:pt idx="43">
                  <c:v>45262</c:v>
                </c:pt>
                <c:pt idx="44">
                  <c:v>45263</c:v>
                </c:pt>
                <c:pt idx="45">
                  <c:v>45264</c:v>
                </c:pt>
                <c:pt idx="46">
                  <c:v>45265</c:v>
                </c:pt>
                <c:pt idx="47">
                  <c:v>45266</c:v>
                </c:pt>
                <c:pt idx="48">
                  <c:v>45267</c:v>
                </c:pt>
                <c:pt idx="49">
                  <c:v>45268</c:v>
                </c:pt>
                <c:pt idx="50">
                  <c:v>45269</c:v>
                </c:pt>
                <c:pt idx="51">
                  <c:v>45270</c:v>
                </c:pt>
                <c:pt idx="52">
                  <c:v>45271</c:v>
                </c:pt>
                <c:pt idx="53">
                  <c:v>45272</c:v>
                </c:pt>
                <c:pt idx="54">
                  <c:v>45273</c:v>
                </c:pt>
                <c:pt idx="55">
                  <c:v>45274</c:v>
                </c:pt>
                <c:pt idx="56">
                  <c:v>45275</c:v>
                </c:pt>
                <c:pt idx="57">
                  <c:v>45276</c:v>
                </c:pt>
                <c:pt idx="58">
                  <c:v>45277</c:v>
                </c:pt>
                <c:pt idx="59">
                  <c:v>45278</c:v>
                </c:pt>
                <c:pt idx="60">
                  <c:v>45279</c:v>
                </c:pt>
                <c:pt idx="61">
                  <c:v>45280</c:v>
                </c:pt>
                <c:pt idx="62">
                  <c:v>45281</c:v>
                </c:pt>
                <c:pt idx="63">
                  <c:v>45282</c:v>
                </c:pt>
                <c:pt idx="64">
                  <c:v>45283</c:v>
                </c:pt>
                <c:pt idx="65">
                  <c:v>45284</c:v>
                </c:pt>
                <c:pt idx="66">
                  <c:v>45285</c:v>
                </c:pt>
                <c:pt idx="67">
                  <c:v>45286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45290</c:v>
                </c:pt>
                <c:pt idx="72">
                  <c:v>45291</c:v>
                </c:pt>
                <c:pt idx="73">
                  <c:v>45292</c:v>
                </c:pt>
                <c:pt idx="74">
                  <c:v>45293</c:v>
                </c:pt>
                <c:pt idx="75">
                  <c:v>45294</c:v>
                </c:pt>
                <c:pt idx="76">
                  <c:v>45295</c:v>
                </c:pt>
                <c:pt idx="77">
                  <c:v>45296</c:v>
                </c:pt>
                <c:pt idx="78">
                  <c:v>45297</c:v>
                </c:pt>
                <c:pt idx="79">
                  <c:v>45298</c:v>
                </c:pt>
                <c:pt idx="80">
                  <c:v>45299</c:v>
                </c:pt>
                <c:pt idx="81">
                  <c:v>45300</c:v>
                </c:pt>
                <c:pt idx="82">
                  <c:v>45301</c:v>
                </c:pt>
                <c:pt idx="83">
                  <c:v>45302</c:v>
                </c:pt>
                <c:pt idx="84">
                  <c:v>45303</c:v>
                </c:pt>
                <c:pt idx="85">
                  <c:v>45304</c:v>
                </c:pt>
                <c:pt idx="86">
                  <c:v>45305</c:v>
                </c:pt>
                <c:pt idx="87">
                  <c:v>45306</c:v>
                </c:pt>
                <c:pt idx="88">
                  <c:v>45307</c:v>
                </c:pt>
                <c:pt idx="89">
                  <c:v>45308</c:v>
                </c:pt>
              </c:numCache>
            </c:numRef>
          </c:cat>
          <c:val>
            <c:numRef>
              <c:f>riassunto!$E$2:$E$91</c:f>
              <c:numCache>
                <c:formatCode>0.00</c:formatCode>
                <c:ptCount val="90"/>
                <c:pt idx="0">
                  <c:v>3.5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0.16666666666666666</c:v>
                </c:pt>
                <c:pt idx="13">
                  <c:v>0</c:v>
                </c:pt>
                <c:pt idx="14">
                  <c:v>0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1.5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0.75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</c:v>
                </c:pt>
                <c:pt idx="34">
                  <c:v>0.75</c:v>
                </c:pt>
                <c:pt idx="35">
                  <c:v>0.5</c:v>
                </c:pt>
                <c:pt idx="36">
                  <c:v>0.16666666666666666</c:v>
                </c:pt>
                <c:pt idx="37">
                  <c:v>0.17</c:v>
                </c:pt>
                <c:pt idx="38">
                  <c:v>0.5</c:v>
                </c:pt>
                <c:pt idx="39">
                  <c:v>0.75</c:v>
                </c:pt>
                <c:pt idx="40">
                  <c:v>0.5</c:v>
                </c:pt>
                <c:pt idx="41">
                  <c:v>0.5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0.16666666666666666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0.5</c:v>
                </c:pt>
                <c:pt idx="69">
                  <c:v>1</c:v>
                </c:pt>
                <c:pt idx="70">
                  <c:v>1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0.5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0.5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5-4B0C-804A-15AABA1C837A}"/>
            </c:ext>
          </c:extLst>
        </c:ser>
        <c:ser>
          <c:idx val="4"/>
          <c:order val="4"/>
          <c:tx>
            <c:strRef>
              <c:f>riassunto!$F$1</c:f>
              <c:strCache>
                <c:ptCount val="1"/>
                <c:pt idx="0">
                  <c:v>Sparno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riassunto!$A$2:$A$91</c:f>
              <c:numCache>
                <c:formatCode>d/m/yyyy</c:formatCode>
                <c:ptCount val="90"/>
                <c:pt idx="0">
                  <c:v>45219</c:v>
                </c:pt>
                <c:pt idx="1">
                  <c:v>45220</c:v>
                </c:pt>
                <c:pt idx="2">
                  <c:v>45221</c:v>
                </c:pt>
                <c:pt idx="3">
                  <c:v>45222</c:v>
                </c:pt>
                <c:pt idx="4">
                  <c:v>45223</c:v>
                </c:pt>
                <c:pt idx="5">
                  <c:v>45224</c:v>
                </c:pt>
                <c:pt idx="6">
                  <c:v>45225</c:v>
                </c:pt>
                <c:pt idx="7">
                  <c:v>45226</c:v>
                </c:pt>
                <c:pt idx="8">
                  <c:v>45227</c:v>
                </c:pt>
                <c:pt idx="9">
                  <c:v>45228</c:v>
                </c:pt>
                <c:pt idx="10">
                  <c:v>45229</c:v>
                </c:pt>
                <c:pt idx="11">
                  <c:v>45230</c:v>
                </c:pt>
                <c:pt idx="12">
                  <c:v>45231</c:v>
                </c:pt>
                <c:pt idx="13">
                  <c:v>45232</c:v>
                </c:pt>
                <c:pt idx="14">
                  <c:v>45233</c:v>
                </c:pt>
                <c:pt idx="15">
                  <c:v>45234</c:v>
                </c:pt>
                <c:pt idx="16">
                  <c:v>45235</c:v>
                </c:pt>
                <c:pt idx="17">
                  <c:v>45236</c:v>
                </c:pt>
                <c:pt idx="18">
                  <c:v>45237</c:v>
                </c:pt>
                <c:pt idx="19">
                  <c:v>45238</c:v>
                </c:pt>
                <c:pt idx="20">
                  <c:v>45239</c:v>
                </c:pt>
                <c:pt idx="21">
                  <c:v>45240</c:v>
                </c:pt>
                <c:pt idx="22">
                  <c:v>45241</c:v>
                </c:pt>
                <c:pt idx="23">
                  <c:v>45242</c:v>
                </c:pt>
                <c:pt idx="24">
                  <c:v>45243</c:v>
                </c:pt>
                <c:pt idx="25">
                  <c:v>45244</c:v>
                </c:pt>
                <c:pt idx="26">
                  <c:v>45245</c:v>
                </c:pt>
                <c:pt idx="27">
                  <c:v>45246</c:v>
                </c:pt>
                <c:pt idx="28">
                  <c:v>45247</c:v>
                </c:pt>
                <c:pt idx="29">
                  <c:v>45248</c:v>
                </c:pt>
                <c:pt idx="30">
                  <c:v>45249</c:v>
                </c:pt>
                <c:pt idx="31">
                  <c:v>45250</c:v>
                </c:pt>
                <c:pt idx="32">
                  <c:v>45251</c:v>
                </c:pt>
                <c:pt idx="33">
                  <c:v>45252</c:v>
                </c:pt>
                <c:pt idx="34">
                  <c:v>45253</c:v>
                </c:pt>
                <c:pt idx="35">
                  <c:v>45254</c:v>
                </c:pt>
                <c:pt idx="36">
                  <c:v>45255</c:v>
                </c:pt>
                <c:pt idx="37">
                  <c:v>45256</c:v>
                </c:pt>
                <c:pt idx="38">
                  <c:v>45257</c:v>
                </c:pt>
                <c:pt idx="39">
                  <c:v>45258</c:v>
                </c:pt>
                <c:pt idx="40">
                  <c:v>45259</c:v>
                </c:pt>
                <c:pt idx="41">
                  <c:v>45260</c:v>
                </c:pt>
                <c:pt idx="42">
                  <c:v>45261</c:v>
                </c:pt>
                <c:pt idx="43">
                  <c:v>45262</c:v>
                </c:pt>
                <c:pt idx="44">
                  <c:v>45263</c:v>
                </c:pt>
                <c:pt idx="45">
                  <c:v>45264</c:v>
                </c:pt>
                <c:pt idx="46">
                  <c:v>45265</c:v>
                </c:pt>
                <c:pt idx="47">
                  <c:v>45266</c:v>
                </c:pt>
                <c:pt idx="48">
                  <c:v>45267</c:v>
                </c:pt>
                <c:pt idx="49">
                  <c:v>45268</c:v>
                </c:pt>
                <c:pt idx="50">
                  <c:v>45269</c:v>
                </c:pt>
                <c:pt idx="51">
                  <c:v>45270</c:v>
                </c:pt>
                <c:pt idx="52">
                  <c:v>45271</c:v>
                </c:pt>
                <c:pt idx="53">
                  <c:v>45272</c:v>
                </c:pt>
                <c:pt idx="54">
                  <c:v>45273</c:v>
                </c:pt>
                <c:pt idx="55">
                  <c:v>45274</c:v>
                </c:pt>
                <c:pt idx="56">
                  <c:v>45275</c:v>
                </c:pt>
                <c:pt idx="57">
                  <c:v>45276</c:v>
                </c:pt>
                <c:pt idx="58">
                  <c:v>45277</c:v>
                </c:pt>
                <c:pt idx="59">
                  <c:v>45278</c:v>
                </c:pt>
                <c:pt idx="60">
                  <c:v>45279</c:v>
                </c:pt>
                <c:pt idx="61">
                  <c:v>45280</c:v>
                </c:pt>
                <c:pt idx="62">
                  <c:v>45281</c:v>
                </c:pt>
                <c:pt idx="63">
                  <c:v>45282</c:v>
                </c:pt>
                <c:pt idx="64">
                  <c:v>45283</c:v>
                </c:pt>
                <c:pt idx="65">
                  <c:v>45284</c:v>
                </c:pt>
                <c:pt idx="66">
                  <c:v>45285</c:v>
                </c:pt>
                <c:pt idx="67">
                  <c:v>45286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45290</c:v>
                </c:pt>
                <c:pt idx="72">
                  <c:v>45291</c:v>
                </c:pt>
                <c:pt idx="73">
                  <c:v>45292</c:v>
                </c:pt>
                <c:pt idx="74">
                  <c:v>45293</c:v>
                </c:pt>
                <c:pt idx="75">
                  <c:v>45294</c:v>
                </c:pt>
                <c:pt idx="76">
                  <c:v>45295</c:v>
                </c:pt>
                <c:pt idx="77">
                  <c:v>45296</c:v>
                </c:pt>
                <c:pt idx="78">
                  <c:v>45297</c:v>
                </c:pt>
                <c:pt idx="79">
                  <c:v>45298</c:v>
                </c:pt>
                <c:pt idx="80">
                  <c:v>45299</c:v>
                </c:pt>
                <c:pt idx="81">
                  <c:v>45300</c:v>
                </c:pt>
                <c:pt idx="82">
                  <c:v>45301</c:v>
                </c:pt>
                <c:pt idx="83">
                  <c:v>45302</c:v>
                </c:pt>
                <c:pt idx="84">
                  <c:v>45303</c:v>
                </c:pt>
                <c:pt idx="85">
                  <c:v>45304</c:v>
                </c:pt>
                <c:pt idx="86">
                  <c:v>45305</c:v>
                </c:pt>
                <c:pt idx="87">
                  <c:v>45306</c:v>
                </c:pt>
                <c:pt idx="88">
                  <c:v>45307</c:v>
                </c:pt>
                <c:pt idx="89">
                  <c:v>45308</c:v>
                </c:pt>
              </c:numCache>
            </c:numRef>
          </c:cat>
          <c:val>
            <c:numRef>
              <c:f>riassunto!$F$2:$F$91</c:f>
              <c:numCache>
                <c:formatCode>0.00</c:formatCode>
                <c:ptCount val="90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0</c:v>
                </c:pt>
                <c:pt idx="13">
                  <c:v>0.17</c:v>
                </c:pt>
                <c:pt idx="14">
                  <c:v>0</c:v>
                </c:pt>
                <c:pt idx="15">
                  <c:v>1.5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0.33</c:v>
                </c:pt>
                <c:pt idx="22">
                  <c:v>0.75</c:v>
                </c:pt>
                <c:pt idx="23">
                  <c:v>0.5</c:v>
                </c:pt>
                <c:pt idx="24">
                  <c:v>0.75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2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1.34</c:v>
                </c:pt>
                <c:pt idx="47">
                  <c:v>1.34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</c:v>
                </c:pt>
                <c:pt idx="62">
                  <c:v>0</c:v>
                </c:pt>
                <c:pt idx="63">
                  <c:v>0.3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0.5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1</c:v>
                </c:pt>
                <c:pt idx="85">
                  <c:v>0.5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5-4B0C-804A-15AABA1C837A}"/>
            </c:ext>
          </c:extLst>
        </c:ser>
        <c:ser>
          <c:idx val="5"/>
          <c:order val="5"/>
          <c:tx>
            <c:strRef>
              <c:f>riassunto!$G$1</c:f>
              <c:strCache>
                <c:ptCount val="1"/>
                <c:pt idx="0">
                  <c:v>Petrillo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riassunto!$A$2:$A$91</c:f>
              <c:numCache>
                <c:formatCode>d/m/yyyy</c:formatCode>
                <c:ptCount val="90"/>
                <c:pt idx="0">
                  <c:v>45219</c:v>
                </c:pt>
                <c:pt idx="1">
                  <c:v>45220</c:v>
                </c:pt>
                <c:pt idx="2">
                  <c:v>45221</c:v>
                </c:pt>
                <c:pt idx="3">
                  <c:v>45222</c:v>
                </c:pt>
                <c:pt idx="4">
                  <c:v>45223</c:v>
                </c:pt>
                <c:pt idx="5">
                  <c:v>45224</c:v>
                </c:pt>
                <c:pt idx="6">
                  <c:v>45225</c:v>
                </c:pt>
                <c:pt idx="7">
                  <c:v>45226</c:v>
                </c:pt>
                <c:pt idx="8">
                  <c:v>45227</c:v>
                </c:pt>
                <c:pt idx="9">
                  <c:v>45228</c:v>
                </c:pt>
                <c:pt idx="10">
                  <c:v>45229</c:v>
                </c:pt>
                <c:pt idx="11">
                  <c:v>45230</c:v>
                </c:pt>
                <c:pt idx="12">
                  <c:v>45231</c:v>
                </c:pt>
                <c:pt idx="13">
                  <c:v>45232</c:v>
                </c:pt>
                <c:pt idx="14">
                  <c:v>45233</c:v>
                </c:pt>
                <c:pt idx="15">
                  <c:v>45234</c:v>
                </c:pt>
                <c:pt idx="16">
                  <c:v>45235</c:v>
                </c:pt>
                <c:pt idx="17">
                  <c:v>45236</c:v>
                </c:pt>
                <c:pt idx="18">
                  <c:v>45237</c:v>
                </c:pt>
                <c:pt idx="19">
                  <c:v>45238</c:v>
                </c:pt>
                <c:pt idx="20">
                  <c:v>45239</c:v>
                </c:pt>
                <c:pt idx="21">
                  <c:v>45240</c:v>
                </c:pt>
                <c:pt idx="22">
                  <c:v>45241</c:v>
                </c:pt>
                <c:pt idx="23">
                  <c:v>45242</c:v>
                </c:pt>
                <c:pt idx="24">
                  <c:v>45243</c:v>
                </c:pt>
                <c:pt idx="25">
                  <c:v>45244</c:v>
                </c:pt>
                <c:pt idx="26">
                  <c:v>45245</c:v>
                </c:pt>
                <c:pt idx="27">
                  <c:v>45246</c:v>
                </c:pt>
                <c:pt idx="28">
                  <c:v>45247</c:v>
                </c:pt>
                <c:pt idx="29">
                  <c:v>45248</c:v>
                </c:pt>
                <c:pt idx="30">
                  <c:v>45249</c:v>
                </c:pt>
                <c:pt idx="31">
                  <c:v>45250</c:v>
                </c:pt>
                <c:pt idx="32">
                  <c:v>45251</c:v>
                </c:pt>
                <c:pt idx="33">
                  <c:v>45252</c:v>
                </c:pt>
                <c:pt idx="34">
                  <c:v>45253</c:v>
                </c:pt>
                <c:pt idx="35">
                  <c:v>45254</c:v>
                </c:pt>
                <c:pt idx="36">
                  <c:v>45255</c:v>
                </c:pt>
                <c:pt idx="37">
                  <c:v>45256</c:v>
                </c:pt>
                <c:pt idx="38">
                  <c:v>45257</c:v>
                </c:pt>
                <c:pt idx="39">
                  <c:v>45258</c:v>
                </c:pt>
                <c:pt idx="40">
                  <c:v>45259</c:v>
                </c:pt>
                <c:pt idx="41">
                  <c:v>45260</c:v>
                </c:pt>
                <c:pt idx="42">
                  <c:v>45261</c:v>
                </c:pt>
                <c:pt idx="43">
                  <c:v>45262</c:v>
                </c:pt>
                <c:pt idx="44">
                  <c:v>45263</c:v>
                </c:pt>
                <c:pt idx="45">
                  <c:v>45264</c:v>
                </c:pt>
                <c:pt idx="46">
                  <c:v>45265</c:v>
                </c:pt>
                <c:pt idx="47">
                  <c:v>45266</c:v>
                </c:pt>
                <c:pt idx="48">
                  <c:v>45267</c:v>
                </c:pt>
                <c:pt idx="49">
                  <c:v>45268</c:v>
                </c:pt>
                <c:pt idx="50">
                  <c:v>45269</c:v>
                </c:pt>
                <c:pt idx="51">
                  <c:v>45270</c:v>
                </c:pt>
                <c:pt idx="52">
                  <c:v>45271</c:v>
                </c:pt>
                <c:pt idx="53">
                  <c:v>45272</c:v>
                </c:pt>
                <c:pt idx="54">
                  <c:v>45273</c:v>
                </c:pt>
                <c:pt idx="55">
                  <c:v>45274</c:v>
                </c:pt>
                <c:pt idx="56">
                  <c:v>45275</c:v>
                </c:pt>
                <c:pt idx="57">
                  <c:v>45276</c:v>
                </c:pt>
                <c:pt idx="58">
                  <c:v>45277</c:v>
                </c:pt>
                <c:pt idx="59">
                  <c:v>45278</c:v>
                </c:pt>
                <c:pt idx="60">
                  <c:v>45279</c:v>
                </c:pt>
                <c:pt idx="61">
                  <c:v>45280</c:v>
                </c:pt>
                <c:pt idx="62">
                  <c:v>45281</c:v>
                </c:pt>
                <c:pt idx="63">
                  <c:v>45282</c:v>
                </c:pt>
                <c:pt idx="64">
                  <c:v>45283</c:v>
                </c:pt>
                <c:pt idx="65">
                  <c:v>45284</c:v>
                </c:pt>
                <c:pt idx="66">
                  <c:v>45285</c:v>
                </c:pt>
                <c:pt idx="67">
                  <c:v>45286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45290</c:v>
                </c:pt>
                <c:pt idx="72">
                  <c:v>45291</c:v>
                </c:pt>
                <c:pt idx="73">
                  <c:v>45292</c:v>
                </c:pt>
                <c:pt idx="74">
                  <c:v>45293</c:v>
                </c:pt>
                <c:pt idx="75">
                  <c:v>45294</c:v>
                </c:pt>
                <c:pt idx="76">
                  <c:v>45295</c:v>
                </c:pt>
                <c:pt idx="77">
                  <c:v>45296</c:v>
                </c:pt>
                <c:pt idx="78">
                  <c:v>45297</c:v>
                </c:pt>
                <c:pt idx="79">
                  <c:v>45298</c:v>
                </c:pt>
                <c:pt idx="80">
                  <c:v>45299</c:v>
                </c:pt>
                <c:pt idx="81">
                  <c:v>45300</c:v>
                </c:pt>
                <c:pt idx="82">
                  <c:v>45301</c:v>
                </c:pt>
                <c:pt idx="83">
                  <c:v>45302</c:v>
                </c:pt>
                <c:pt idx="84">
                  <c:v>45303</c:v>
                </c:pt>
                <c:pt idx="85">
                  <c:v>45304</c:v>
                </c:pt>
                <c:pt idx="86">
                  <c:v>45305</c:v>
                </c:pt>
                <c:pt idx="87">
                  <c:v>45306</c:v>
                </c:pt>
                <c:pt idx="88">
                  <c:v>45307</c:v>
                </c:pt>
                <c:pt idx="89">
                  <c:v>45308</c:v>
                </c:pt>
              </c:numCache>
            </c:numRef>
          </c:cat>
          <c:val>
            <c:numRef>
              <c:f>riassunto!$G$2:$G$91</c:f>
              <c:numCache>
                <c:formatCode>0.00</c:formatCode>
                <c:ptCount val="90"/>
                <c:pt idx="0">
                  <c:v>1.5</c:v>
                </c:pt>
                <c:pt idx="1">
                  <c:v>0.83</c:v>
                </c:pt>
                <c:pt idx="2">
                  <c:v>0</c:v>
                </c:pt>
                <c:pt idx="3">
                  <c:v>0.08</c:v>
                </c:pt>
                <c:pt idx="4">
                  <c:v>0</c:v>
                </c:pt>
                <c:pt idx="5">
                  <c:v>0.42</c:v>
                </c:pt>
                <c:pt idx="6">
                  <c:v>0.42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0.42</c:v>
                </c:pt>
                <c:pt idx="12">
                  <c:v>0.45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0.33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0.42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0.5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C5-4B0C-804A-15AABA1C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176463"/>
        <c:axId val="1178760767"/>
      </c:lineChart>
      <c:dateAx>
        <c:axId val="1125176463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760767"/>
        <c:crosses val="autoZero"/>
        <c:auto val="1"/>
        <c:lblOffset val="100"/>
        <c:baseTimeUnit val="days"/>
      </c:dateAx>
      <c:valAx>
        <c:axId val="11787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517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15</xdr:row>
      <xdr:rowOff>114299</xdr:rowOff>
    </xdr:from>
    <xdr:to>
      <xdr:col>15</xdr:col>
      <xdr:colOff>104775</xdr:colOff>
      <xdr:row>32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64CD74-083F-4599-BE20-37CD4E800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2578125" defaultRowHeight="15" customHeight="1"/>
  <cols>
    <col min="1" max="1" width="20.85546875" customWidth="1"/>
    <col min="2" max="2" width="17.85546875" customWidth="1"/>
    <col min="3" max="3" width="17" customWidth="1"/>
    <col min="4" max="5" width="8.7109375" customWidth="1"/>
    <col min="6" max="6" width="13.5703125" customWidth="1"/>
    <col min="7" max="7" width="12.140625" customWidth="1"/>
    <col min="8" max="8" width="8.7109375" customWidth="1"/>
    <col min="9" max="9" width="31.140625" customWidth="1"/>
    <col min="10" max="26" width="8.7109375" customWidth="1"/>
  </cols>
  <sheetData>
    <row r="1" spans="1:12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5" t="s">
        <v>4</v>
      </c>
      <c r="J1" s="5"/>
      <c r="K1" s="5"/>
      <c r="L1" s="72"/>
    </row>
    <row r="2" spans="1:12">
      <c r="A2" s="4" t="s">
        <v>5</v>
      </c>
      <c r="B2" s="4" t="s">
        <v>6</v>
      </c>
      <c r="C2" s="4" t="s">
        <v>7</v>
      </c>
      <c r="G2" s="6"/>
      <c r="H2" s="7"/>
      <c r="I2" s="8" t="s">
        <v>8</v>
      </c>
      <c r="J2" s="8"/>
      <c r="K2" s="8"/>
      <c r="L2" s="73"/>
    </row>
    <row r="3" spans="1:12">
      <c r="A3" s="4" t="s">
        <v>9</v>
      </c>
      <c r="B3" s="4" t="s">
        <v>10</v>
      </c>
      <c r="C3" s="4" t="s">
        <v>11</v>
      </c>
      <c r="G3" s="6"/>
      <c r="H3" s="9"/>
      <c r="I3" s="8" t="s">
        <v>12</v>
      </c>
      <c r="J3" s="8"/>
      <c r="K3" s="8"/>
      <c r="L3" s="73"/>
    </row>
    <row r="4" spans="1:12">
      <c r="A4" s="4" t="s">
        <v>13</v>
      </c>
      <c r="B4" s="4" t="s">
        <v>14</v>
      </c>
      <c r="C4" s="4" t="s">
        <v>15</v>
      </c>
      <c r="G4" s="6"/>
      <c r="H4" s="1"/>
      <c r="I4" s="8" t="s">
        <v>16</v>
      </c>
      <c r="J4" s="8"/>
      <c r="K4" s="8"/>
      <c r="L4" s="73"/>
    </row>
    <row r="5" spans="1:12">
      <c r="A5" s="10" t="s">
        <v>17</v>
      </c>
      <c r="B5" s="4" t="s">
        <v>18</v>
      </c>
      <c r="C5" s="4" t="s">
        <v>19</v>
      </c>
      <c r="G5" s="6"/>
      <c r="H5" s="8"/>
      <c r="I5" s="8"/>
      <c r="J5" s="8"/>
      <c r="K5" s="8"/>
      <c r="L5" s="73"/>
    </row>
    <row r="6" spans="1:12">
      <c r="A6" s="4" t="s">
        <v>20</v>
      </c>
      <c r="B6" s="4" t="s">
        <v>21</v>
      </c>
      <c r="C6" s="4" t="s">
        <v>22</v>
      </c>
      <c r="G6" s="74"/>
      <c r="H6" s="11"/>
      <c r="I6" s="11"/>
      <c r="J6" s="11"/>
      <c r="K6" s="11"/>
      <c r="L6" s="75"/>
    </row>
    <row r="7" spans="1:12">
      <c r="A7" s="4" t="s">
        <v>23</v>
      </c>
      <c r="B7" s="4" t="s">
        <v>24</v>
      </c>
      <c r="C7" s="4" t="s">
        <v>25</v>
      </c>
      <c r="G7" s="12" t="s">
        <v>26</v>
      </c>
      <c r="H7" s="13"/>
      <c r="I7" s="13"/>
      <c r="J7" s="13"/>
      <c r="K7" s="13"/>
      <c r="L7" s="76"/>
    </row>
    <row r="8" spans="1:12">
      <c r="A8" s="4"/>
      <c r="B8" s="4"/>
      <c r="C8" s="4"/>
      <c r="G8" s="14" t="s">
        <v>27</v>
      </c>
      <c r="H8" s="15"/>
      <c r="I8" s="15"/>
      <c r="J8" s="15"/>
      <c r="K8" s="15"/>
      <c r="L8" s="77"/>
    </row>
    <row r="9" spans="1:12">
      <c r="G9" s="14"/>
      <c r="H9" s="15"/>
      <c r="I9" s="15"/>
      <c r="J9" s="15"/>
      <c r="K9" s="15"/>
      <c r="L9" s="77"/>
    </row>
    <row r="10" spans="1:12">
      <c r="A10" s="16"/>
      <c r="G10" s="14"/>
      <c r="H10" s="15"/>
      <c r="I10" s="15"/>
      <c r="J10" s="15"/>
      <c r="K10" s="15"/>
      <c r="L10" s="77"/>
    </row>
    <row r="11" spans="1:12">
      <c r="G11" s="14" t="s">
        <v>28</v>
      </c>
      <c r="H11" s="15"/>
      <c r="I11" s="15"/>
      <c r="J11" s="15"/>
      <c r="K11" s="15"/>
      <c r="L11" s="77"/>
    </row>
    <row r="12" spans="1:12">
      <c r="G12" s="14" t="s">
        <v>29</v>
      </c>
      <c r="H12" s="15"/>
      <c r="I12" s="15"/>
      <c r="J12" s="15"/>
      <c r="K12" s="15"/>
      <c r="L12" s="77"/>
    </row>
    <row r="13" spans="1:12">
      <c r="G13" s="14" t="s">
        <v>30</v>
      </c>
      <c r="H13" s="15"/>
      <c r="I13" s="15"/>
      <c r="J13" s="15"/>
      <c r="K13" s="15"/>
      <c r="L13" s="77"/>
    </row>
    <row r="14" spans="1:12">
      <c r="B14" s="17"/>
      <c r="G14" s="14" t="s">
        <v>31</v>
      </c>
      <c r="H14" s="15"/>
      <c r="I14" s="15"/>
      <c r="J14" s="15"/>
      <c r="K14" s="15"/>
      <c r="L14" s="77"/>
    </row>
    <row r="15" spans="1:12">
      <c r="G15" s="14" t="s">
        <v>32</v>
      </c>
      <c r="H15" s="15"/>
      <c r="I15" s="15"/>
      <c r="J15" s="15"/>
      <c r="K15" s="15"/>
      <c r="L15" s="77"/>
    </row>
    <row r="16" spans="1:12">
      <c r="G16" s="14" t="s">
        <v>33</v>
      </c>
      <c r="H16" s="15"/>
      <c r="I16" s="15"/>
      <c r="J16" s="15"/>
      <c r="K16" s="15"/>
      <c r="L16" s="77"/>
    </row>
    <row r="17" spans="7:12">
      <c r="G17" s="14" t="s">
        <v>34</v>
      </c>
      <c r="H17" s="15"/>
      <c r="I17" s="15"/>
      <c r="J17" s="15"/>
      <c r="K17" s="15"/>
      <c r="L17" s="77"/>
    </row>
    <row r="18" spans="7:12">
      <c r="G18" s="78" t="s">
        <v>35</v>
      </c>
      <c r="H18" s="18"/>
      <c r="I18" s="18"/>
      <c r="J18" s="18"/>
      <c r="K18" s="18"/>
      <c r="L18" s="79"/>
    </row>
    <row r="21" spans="7:12" ht="15.75" customHeight="1"/>
    <row r="22" spans="7:12" ht="15.75" customHeight="1"/>
    <row r="23" spans="7:12" ht="15.75" customHeight="1"/>
    <row r="24" spans="7:12" ht="15.75" customHeight="1"/>
    <row r="25" spans="7:12" ht="15.75" customHeight="1"/>
    <row r="26" spans="7:12" ht="15.75" customHeight="1"/>
    <row r="27" spans="7:12" ht="15.75" customHeight="1"/>
    <row r="28" spans="7:12" ht="15.75" customHeight="1"/>
    <row r="29" spans="7:12" ht="15.75" customHeight="1"/>
    <row r="30" spans="7:12" ht="15.75" customHeight="1"/>
    <row r="31" spans="7:12" ht="15.75" customHeight="1"/>
    <row r="32" spans="7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6" zoomScaleNormal="100" workbookViewId="0">
      <selection activeCell="B102" sqref="B102"/>
    </sheetView>
  </sheetViews>
  <sheetFormatPr defaultColWidth="14.42578125" defaultRowHeight="15" customHeight="1"/>
  <cols>
    <col min="1" max="1" width="13.28515625" customWidth="1"/>
    <col min="2" max="7" width="18.7109375" customWidth="1"/>
    <col min="8" max="25" width="9.140625" customWidth="1"/>
  </cols>
  <sheetData>
    <row r="1" spans="1:25">
      <c r="A1" s="1"/>
      <c r="B1" s="1" t="str">
        <f>info!C2</f>
        <v>Porzio</v>
      </c>
      <c r="C1" s="1" t="str">
        <f>info!C3</f>
        <v>Salerno</v>
      </c>
      <c r="D1" s="1" t="str">
        <f>info!C4</f>
        <v>Monti</v>
      </c>
      <c r="E1" s="1" t="str">
        <f>info!C5</f>
        <v>D'Arienzo</v>
      </c>
      <c r="F1" s="1" t="str">
        <f>info!C6</f>
        <v>Sparno</v>
      </c>
      <c r="G1" s="1" t="str">
        <f>info!C7</f>
        <v>Petrillo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>
      <c r="A2" s="20">
        <v>45219</v>
      </c>
      <c r="B2" s="80">
        <f>Porzio!G4</f>
        <v>1.5</v>
      </c>
      <c r="C2" s="80">
        <f>Salerno!G4</f>
        <v>1.5</v>
      </c>
      <c r="D2" s="56">
        <f>Monti!G4</f>
        <v>1.5</v>
      </c>
      <c r="E2" s="80">
        <f>DArienzo!G4+DArienzo!G5</f>
        <v>3.5</v>
      </c>
      <c r="F2" s="80">
        <f>Sparno!G4</f>
        <v>1.5</v>
      </c>
      <c r="G2" s="80">
        <f>Petrillo!G4</f>
        <v>1.5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>
        <v>45220</v>
      </c>
      <c r="B3" s="55">
        <f>Porzio!G5</f>
        <v>0</v>
      </c>
      <c r="C3" s="55">
        <f>Salerno!G5</f>
        <v>0</v>
      </c>
      <c r="D3" s="56">
        <f>Monti!G5</f>
        <v>0</v>
      </c>
      <c r="E3" s="55">
        <f>DArienzo!G6</f>
        <v>0</v>
      </c>
      <c r="F3" s="80">
        <f>Sparno!G5</f>
        <v>0</v>
      </c>
      <c r="G3" s="55">
        <f>Petrillo!G5</f>
        <v>0.83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>
      <c r="A4" s="20">
        <v>45221</v>
      </c>
      <c r="B4" s="55">
        <f>Porzio!G6</f>
        <v>0</v>
      </c>
      <c r="C4" s="55">
        <f>Salerno!G6</f>
        <v>0</v>
      </c>
      <c r="D4" s="56">
        <f>Monti!G6</f>
        <v>0</v>
      </c>
      <c r="E4" s="55">
        <f>DArienzo!G7</f>
        <v>0</v>
      </c>
      <c r="F4" s="80">
        <f>Sparno!G6</f>
        <v>0</v>
      </c>
      <c r="G4" s="55">
        <f>Petrillo!G6</f>
        <v>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>
      <c r="A5" s="20">
        <v>45222</v>
      </c>
      <c r="B5" s="55">
        <f>Porzio!G7</f>
        <v>0</v>
      </c>
      <c r="C5" s="55">
        <f>Salerno!G7</f>
        <v>0</v>
      </c>
      <c r="D5" s="56">
        <f>Monti!G7</f>
        <v>0</v>
      </c>
      <c r="E5" s="55">
        <f>DArienzo!G8</f>
        <v>0</v>
      </c>
      <c r="F5" s="80">
        <f>Sparno!G7</f>
        <v>0</v>
      </c>
      <c r="G5" s="55">
        <f>Petrillo!G7</f>
        <v>0.08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>
      <c r="A6" s="20">
        <v>45223</v>
      </c>
      <c r="B6" s="55">
        <f>Porzio!G8</f>
        <v>0</v>
      </c>
      <c r="C6" s="55">
        <f>Salerno!G8</f>
        <v>0</v>
      </c>
      <c r="D6" s="56">
        <f>Monti!G8</f>
        <v>0</v>
      </c>
      <c r="E6" s="55">
        <f>DArienzo!G9</f>
        <v>0</v>
      </c>
      <c r="F6" s="80">
        <f>Sparno!G8</f>
        <v>0</v>
      </c>
      <c r="G6" s="55">
        <f>Petrillo!G8</f>
        <v>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>
      <c r="A7" s="20">
        <v>45224</v>
      </c>
      <c r="B7" s="55">
        <f>Porzio!G9</f>
        <v>0</v>
      </c>
      <c r="C7" s="55">
        <f>Salerno!G9</f>
        <v>0</v>
      </c>
      <c r="D7" s="56">
        <f>Monti!G9</f>
        <v>0</v>
      </c>
      <c r="E7" s="55">
        <f>DArienzo!G10</f>
        <v>0</v>
      </c>
      <c r="F7" s="80">
        <f>Sparno!G9</f>
        <v>0</v>
      </c>
      <c r="G7" s="55">
        <f>Petrillo!G9</f>
        <v>0.42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>
      <c r="A8" s="20">
        <v>45225</v>
      </c>
      <c r="B8" s="55">
        <f>Porzio!G10</f>
        <v>0</v>
      </c>
      <c r="C8" s="55">
        <f>Salerno!G10</f>
        <v>0</v>
      </c>
      <c r="D8" s="56">
        <f>Monti!G10</f>
        <v>0</v>
      </c>
      <c r="E8" s="55">
        <f>DArienzo!G11</f>
        <v>0</v>
      </c>
      <c r="F8" s="80">
        <f>Sparno!G10</f>
        <v>0</v>
      </c>
      <c r="G8" s="55">
        <f>Petrillo!G10</f>
        <v>0.42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>
      <c r="A9" s="20">
        <v>45226</v>
      </c>
      <c r="B9" s="55">
        <f>Porzio!G11</f>
        <v>0</v>
      </c>
      <c r="C9" s="55">
        <f>Salerno!G11</f>
        <v>0</v>
      </c>
      <c r="D9" s="56">
        <f>Monti!G11</f>
        <v>0</v>
      </c>
      <c r="E9" s="55">
        <f>DArienzo!G12</f>
        <v>0.5</v>
      </c>
      <c r="F9" s="80">
        <f>Sparno!G11</f>
        <v>0</v>
      </c>
      <c r="G9" s="55">
        <f>Petrillo!G11</f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>
      <c r="A10" s="20">
        <v>45227</v>
      </c>
      <c r="B10" s="55">
        <f>Porzio!G12</f>
        <v>0</v>
      </c>
      <c r="C10" s="55">
        <f>Salerno!G12</f>
        <v>0</v>
      </c>
      <c r="D10" s="56">
        <f>Monti!G12</f>
        <v>0</v>
      </c>
      <c r="E10" s="55">
        <f>DArienzo!G13</f>
        <v>0</v>
      </c>
      <c r="F10" s="80">
        <f>Sparno!G12</f>
        <v>0</v>
      </c>
      <c r="G10" s="55">
        <f>Petrillo!G12</f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>
      <c r="A11" s="20">
        <v>45228</v>
      </c>
      <c r="B11" s="55">
        <f>Porzio!G13</f>
        <v>0</v>
      </c>
      <c r="C11" s="55">
        <f>Salerno!G13</f>
        <v>0</v>
      </c>
      <c r="D11" s="56">
        <f>Monti!G13</f>
        <v>0</v>
      </c>
      <c r="E11" s="55">
        <f>DArienzo!G14</f>
        <v>0</v>
      </c>
      <c r="F11" s="80">
        <f>Sparno!G13</f>
        <v>0</v>
      </c>
      <c r="G11" s="55">
        <f>Petrillo!G13</f>
        <v>0.5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>
      <c r="A12" s="20">
        <v>45229</v>
      </c>
      <c r="B12" s="55">
        <f>Porzio!G14</f>
        <v>1.5</v>
      </c>
      <c r="C12" s="55">
        <f>Salerno!G14</f>
        <v>1.5</v>
      </c>
      <c r="D12" s="56">
        <f>Monti!G14</f>
        <v>1.5</v>
      </c>
      <c r="E12" s="55">
        <f>DArienzo!G15+ DArienzo!G16</f>
        <v>2</v>
      </c>
      <c r="F12" s="80">
        <f>Sparno!G14</f>
        <v>1.5</v>
      </c>
      <c r="G12" s="55">
        <f>Petrillo!G14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>
      <c r="A13" s="20">
        <v>45230</v>
      </c>
      <c r="B13" s="55">
        <f>Porzio!G15</f>
        <v>0</v>
      </c>
      <c r="C13" s="55">
        <f>Salerno!G15</f>
        <v>0</v>
      </c>
      <c r="D13" s="56">
        <f>Monti!G15</f>
        <v>0</v>
      </c>
      <c r="E13" s="55">
        <f>DArienzo!G17</f>
        <v>0</v>
      </c>
      <c r="F13" s="80">
        <f>Sparno!G15</f>
        <v>0</v>
      </c>
      <c r="G13" s="55">
        <f>Petrillo!G15</f>
        <v>0.42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>
      <c r="A14" s="20">
        <v>45231</v>
      </c>
      <c r="B14" s="55">
        <f>Porzio!G16</f>
        <v>0.17</v>
      </c>
      <c r="C14" s="55">
        <f>Salerno!G16</f>
        <v>0.17</v>
      </c>
      <c r="D14" s="56">
        <f>Monti!G16+Monti!G17+Monti!G18</f>
        <v>0.15000000000000002</v>
      </c>
      <c r="E14" s="55">
        <f>DArienzo!G18</f>
        <v>0.16666666666666666</v>
      </c>
      <c r="F14" s="80">
        <f>Sparno!G16</f>
        <v>0</v>
      </c>
      <c r="G14" s="55">
        <f>Petrillo!G16</f>
        <v>0.45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>
      <c r="A15" s="20">
        <v>45232</v>
      </c>
      <c r="B15" s="55">
        <f>Porzio!G17</f>
        <v>0</v>
      </c>
      <c r="C15" s="55">
        <f>Salerno!G17</f>
        <v>0</v>
      </c>
      <c r="D15" s="56">
        <f>Monti!G19</f>
        <v>0</v>
      </c>
      <c r="E15" s="55">
        <f>DArienzo!G19</f>
        <v>0</v>
      </c>
      <c r="F15" s="80">
        <f>Sparno!G17</f>
        <v>0.17</v>
      </c>
      <c r="G15" s="55">
        <f>Petrillo!G17</f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>
      <c r="A16" s="20">
        <v>45233</v>
      </c>
      <c r="B16" s="55">
        <f>Porzio!G18</f>
        <v>0</v>
      </c>
      <c r="C16" s="55">
        <f>Salerno!G18</f>
        <v>0</v>
      </c>
      <c r="D16" s="56">
        <f>Monti!G20</f>
        <v>3</v>
      </c>
      <c r="E16" s="55">
        <f>DArienzo!G20</f>
        <v>0</v>
      </c>
      <c r="F16" s="80">
        <f>Sparno!G18</f>
        <v>0</v>
      </c>
      <c r="G16" s="55">
        <f>Petrillo!G18</f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>
      <c r="A17" s="20">
        <v>45234</v>
      </c>
      <c r="B17" s="55">
        <f>Porzio!G19</f>
        <v>1</v>
      </c>
      <c r="C17" s="55">
        <f>Salerno!G19</f>
        <v>0.5</v>
      </c>
      <c r="D17" s="56">
        <f>Monti!G21</f>
        <v>1</v>
      </c>
      <c r="E17" s="55">
        <f>DArienzo!G21</f>
        <v>0.16666666666666666</v>
      </c>
      <c r="F17" s="80">
        <f>Sparno!G19</f>
        <v>1.5</v>
      </c>
      <c r="G17" s="55">
        <f>Petrillo!G19</f>
        <v>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>
      <c r="A18" s="20">
        <v>45235</v>
      </c>
      <c r="B18" s="55">
        <f>Porzio!G20</f>
        <v>0.5</v>
      </c>
      <c r="C18" s="55">
        <f>Salerno!G20</f>
        <v>0.5</v>
      </c>
      <c r="D18" s="56">
        <f>Monti!G22</f>
        <v>0.75</v>
      </c>
      <c r="E18" s="55">
        <f>DArienzo!G22</f>
        <v>0.16666666666666666</v>
      </c>
      <c r="F18" s="80">
        <f>Sparno!G20</f>
        <v>0.5</v>
      </c>
      <c r="G18" s="55">
        <f>Petrillo!G20</f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>
      <c r="A19" s="20">
        <v>45236</v>
      </c>
      <c r="B19" s="55">
        <f>Porzio!G21</f>
        <v>1.5</v>
      </c>
      <c r="C19" s="55">
        <f>Salerno!G21</f>
        <v>1.5</v>
      </c>
      <c r="D19" s="56">
        <f>Monti!G23</f>
        <v>1.5</v>
      </c>
      <c r="E19" s="55">
        <f>DArienzo!G23</f>
        <v>1.5</v>
      </c>
      <c r="F19" s="80">
        <f>Sparno!G21</f>
        <v>0.5</v>
      </c>
      <c r="G19" s="55">
        <f>Petrillo!G21</f>
        <v>0.5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>
      <c r="A20" s="20">
        <v>45237</v>
      </c>
      <c r="B20" s="55">
        <f>Porzio!G22</f>
        <v>0.5</v>
      </c>
      <c r="C20" s="55">
        <f>Salerno!G22</f>
        <v>0.5</v>
      </c>
      <c r="D20" s="56">
        <f>Monti!G24</f>
        <v>1</v>
      </c>
      <c r="E20" s="55">
        <f>DArienzo!G24</f>
        <v>0.5</v>
      </c>
      <c r="F20" s="80">
        <f>Sparno!G22</f>
        <v>0.5</v>
      </c>
      <c r="G20" s="55">
        <f>Petrillo!G22</f>
        <v>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75" customHeight="1">
      <c r="A21" s="20">
        <v>45238</v>
      </c>
      <c r="B21" s="55">
        <f>Porzio!G23</f>
        <v>0.5</v>
      </c>
      <c r="C21" s="55">
        <f>Salerno!G23</f>
        <v>1</v>
      </c>
      <c r="D21" s="56">
        <f>Monti!G25</f>
        <v>0.75</v>
      </c>
      <c r="E21" s="55">
        <f>DArienzo!G25</f>
        <v>0.5</v>
      </c>
      <c r="F21" s="80">
        <f>Sparno!G23</f>
        <v>0.5</v>
      </c>
      <c r="G21" s="55">
        <f>Petrillo!G23</f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5.75" customHeight="1">
      <c r="A22" s="20">
        <v>45239</v>
      </c>
      <c r="B22" s="55">
        <f>Porzio!G24</f>
        <v>0.5</v>
      </c>
      <c r="C22" s="55">
        <f>Salerno!G24</f>
        <v>1</v>
      </c>
      <c r="D22" s="56">
        <f>Monti!G26</f>
        <v>2.5</v>
      </c>
      <c r="E22" s="55">
        <f>DArienzo!G26</f>
        <v>0.5</v>
      </c>
      <c r="F22" s="80">
        <f>Sparno!G24</f>
        <v>0.5</v>
      </c>
      <c r="G22" s="55">
        <f>Petrillo!G24</f>
        <v>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>
      <c r="A23" s="20">
        <v>45240</v>
      </c>
      <c r="B23" s="55">
        <f>Porzio!G25</f>
        <v>0.33</v>
      </c>
      <c r="C23" s="55">
        <f>Salerno!G25</f>
        <v>0.5</v>
      </c>
      <c r="D23" s="56">
        <f>Monti!G27</f>
        <v>0.16666666666666666</v>
      </c>
      <c r="E23" s="55">
        <f>DArienzo!G27</f>
        <v>0.75</v>
      </c>
      <c r="F23" s="80">
        <f>Sparno!G25</f>
        <v>0.33</v>
      </c>
      <c r="G23" s="55">
        <f>Petrillo!G25</f>
        <v>1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>
      <c r="A24" s="20">
        <v>45241</v>
      </c>
      <c r="B24" s="55">
        <f>Porzio!G26</f>
        <v>0.75</v>
      </c>
      <c r="C24" s="55">
        <f>Salerno!G26</f>
        <v>0.5</v>
      </c>
      <c r="D24" s="56">
        <f>Monti!G28</f>
        <v>1</v>
      </c>
      <c r="E24" s="55">
        <f>SUM(DArienzo!G28:G29)</f>
        <v>1.5</v>
      </c>
      <c r="F24" s="80">
        <f>Sparno!G26</f>
        <v>0.75</v>
      </c>
      <c r="G24" s="55">
        <f>Petrillo!G26</f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>
      <c r="A25" s="20">
        <v>45242</v>
      </c>
      <c r="B25" s="55">
        <f>Porzio!G27</f>
        <v>0.5</v>
      </c>
      <c r="C25" s="55">
        <f>Salerno!G27</f>
        <v>0.67</v>
      </c>
      <c r="D25" s="56">
        <f>Monti!G29</f>
        <v>0.5</v>
      </c>
      <c r="E25" s="55">
        <f>SUM(DArienzo!G30:G31)</f>
        <v>1</v>
      </c>
      <c r="F25" s="80">
        <f>Sparno!G27</f>
        <v>0.5</v>
      </c>
      <c r="G25" s="55">
        <f>Petrillo!G27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20">
        <v>45243</v>
      </c>
      <c r="B26" s="55">
        <f>Porzio!G28</f>
        <v>0.75</v>
      </c>
      <c r="C26" s="55">
        <f>Salerno!G28</f>
        <v>0.5</v>
      </c>
      <c r="D26" s="56">
        <f>Monti!G30+Monti!G31</f>
        <v>2.5</v>
      </c>
      <c r="E26" s="55">
        <f>SUM(DArienzo!G32:G33)</f>
        <v>1</v>
      </c>
      <c r="F26" s="80">
        <f>Sparno!G28</f>
        <v>0.75</v>
      </c>
      <c r="G26" s="55">
        <f>Petrillo!G28</f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.75" customHeight="1">
      <c r="A27" s="20">
        <v>45244</v>
      </c>
      <c r="B27" s="55">
        <f>Porzio!G29</f>
        <v>0.5</v>
      </c>
      <c r="C27" s="55">
        <f>Salerno!G29</f>
        <v>1.5</v>
      </c>
      <c r="D27" s="56">
        <f>Monti!G32</f>
        <v>1.5</v>
      </c>
      <c r="E27" s="55">
        <f>SUM(DArienzo!G34:G35)</f>
        <v>1</v>
      </c>
      <c r="F27" s="80">
        <f>Sparno!G29</f>
        <v>0.5</v>
      </c>
      <c r="G27" s="55">
        <f>Petrillo!G29</f>
        <v>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customHeight="1">
      <c r="A28" s="20">
        <v>45245</v>
      </c>
      <c r="B28" s="55">
        <f>Porzio!G30</f>
        <v>1</v>
      </c>
      <c r="C28" s="55">
        <f>Salerno!G30</f>
        <v>0.5</v>
      </c>
      <c r="D28" s="56">
        <f>Monti!G33</f>
        <v>0</v>
      </c>
      <c r="E28" s="55">
        <f>DArienzo!G36</f>
        <v>0.75</v>
      </c>
      <c r="F28" s="80">
        <f>Sparno!G30</f>
        <v>1</v>
      </c>
      <c r="G28" s="55">
        <f>Petrillo!G30</f>
        <v>0.33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customHeight="1">
      <c r="A29" s="20">
        <v>45246</v>
      </c>
      <c r="B29" s="55">
        <f>Porzio!G31</f>
        <v>0.5</v>
      </c>
      <c r="C29" s="55">
        <f>Salerno!G31</f>
        <v>0.5</v>
      </c>
      <c r="D29" s="56">
        <f>Monti!G34</f>
        <v>0</v>
      </c>
      <c r="E29" s="55">
        <f>DArienzo!G37</f>
        <v>0.5</v>
      </c>
      <c r="F29" s="80">
        <f>Sparno!G31</f>
        <v>0.5</v>
      </c>
      <c r="G29" s="55">
        <f>Petrillo!G31</f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customHeight="1">
      <c r="A30" s="20">
        <v>45247</v>
      </c>
      <c r="B30" s="55">
        <f>Porzio!G32</f>
        <v>1</v>
      </c>
      <c r="C30" s="55">
        <f>Salerno!G32</f>
        <v>0.67</v>
      </c>
      <c r="D30" s="56">
        <f>Monti!G35</f>
        <v>3</v>
      </c>
      <c r="E30" s="55">
        <f>DArienzo!G38</f>
        <v>0.5</v>
      </c>
      <c r="F30" s="80">
        <f>Sparno!G32</f>
        <v>1</v>
      </c>
      <c r="G30" s="55">
        <f>Petrillo!G32</f>
        <v>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>
      <c r="A31" s="20">
        <v>45248</v>
      </c>
      <c r="B31" s="55">
        <f>Porzio!G33</f>
        <v>0.5</v>
      </c>
      <c r="C31" s="55">
        <f>Salerno!G33</f>
        <v>0.5</v>
      </c>
      <c r="D31" s="56">
        <f>Monti!G36</f>
        <v>1</v>
      </c>
      <c r="E31" s="55">
        <f>DArienzo!G39</f>
        <v>0.5</v>
      </c>
      <c r="F31" s="80">
        <f>Sparno!G33</f>
        <v>0.5</v>
      </c>
      <c r="G31" s="55">
        <f>Petrillo!G33</f>
        <v>2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>
      <c r="A32" s="20">
        <v>45249</v>
      </c>
      <c r="B32" s="55">
        <f>Porzio!G34</f>
        <v>1</v>
      </c>
      <c r="C32" s="55">
        <f>Salerno!G34</f>
        <v>0.67</v>
      </c>
      <c r="D32" s="56">
        <f>Monti!G37</f>
        <v>0</v>
      </c>
      <c r="E32" s="55">
        <f>DArienzo!G40</f>
        <v>0.5</v>
      </c>
      <c r="F32" s="80">
        <f>Sparno!G34</f>
        <v>2</v>
      </c>
      <c r="G32" s="55">
        <f>Petrillo!G34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>
      <c r="A33" s="20">
        <v>45250</v>
      </c>
      <c r="B33" s="55">
        <f>Porzio!G35</f>
        <v>0.5</v>
      </c>
      <c r="C33" s="55">
        <f>Salerno!G35</f>
        <v>1.5</v>
      </c>
      <c r="D33" s="56">
        <f>Monti!G38</f>
        <v>1.5</v>
      </c>
      <c r="E33" s="55">
        <f>DArienzo!G41</f>
        <v>0.5</v>
      </c>
      <c r="F33" s="80">
        <f>Sparno!G35</f>
        <v>0.5</v>
      </c>
      <c r="G33" s="55">
        <f>Petrillo!G35</f>
        <v>1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5.75" customHeight="1">
      <c r="A34" s="20">
        <v>45251</v>
      </c>
      <c r="B34" s="55">
        <f>Porzio!G36</f>
        <v>0</v>
      </c>
      <c r="C34" s="55">
        <f>Salerno!G36</f>
        <v>0</v>
      </c>
      <c r="D34" s="56">
        <f>Monti!G39</f>
        <v>0</v>
      </c>
      <c r="E34" s="55">
        <f>DArienzo!G42</f>
        <v>0.5</v>
      </c>
      <c r="F34" s="80">
        <f>Sparno!G36</f>
        <v>0</v>
      </c>
      <c r="G34" s="55">
        <f>Petrillo!G36</f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>
      <c r="A35" s="20">
        <v>45252</v>
      </c>
      <c r="B35" s="55">
        <f>Porzio!G37</f>
        <v>0</v>
      </c>
      <c r="C35" s="55">
        <f>Salerno!G37</f>
        <v>0</v>
      </c>
      <c r="D35" s="56">
        <f>Monti!G40</f>
        <v>0</v>
      </c>
      <c r="E35" s="55">
        <f>DArienzo!G43</f>
        <v>0</v>
      </c>
      <c r="F35" s="80">
        <f>Sparno!G37</f>
        <v>0</v>
      </c>
      <c r="G35" s="55">
        <f>Petrillo!G37</f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>
      <c r="A36" s="20">
        <v>45253</v>
      </c>
      <c r="B36" s="55">
        <f>Porzio!G38</f>
        <v>0</v>
      </c>
      <c r="C36" s="55">
        <f>Salerno!G38</f>
        <v>0</v>
      </c>
      <c r="D36" s="56">
        <f>Monti!G41</f>
        <v>0</v>
      </c>
      <c r="E36" s="55">
        <f>DArienzo!G44</f>
        <v>0.75</v>
      </c>
      <c r="F36" s="80">
        <f>Sparno!G38</f>
        <v>0</v>
      </c>
      <c r="G36" s="55">
        <f>Petrillo!G38</f>
        <v>0.42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>
      <c r="A37" s="20">
        <v>45254</v>
      </c>
      <c r="B37" s="55">
        <f>Porzio!G39</f>
        <v>0.67</v>
      </c>
      <c r="C37" s="55">
        <f>Salerno!G39</f>
        <v>0</v>
      </c>
      <c r="D37" s="56">
        <f>Monti!G42</f>
        <v>0.5</v>
      </c>
      <c r="E37" s="55">
        <f>DArienzo!G45</f>
        <v>0.5</v>
      </c>
      <c r="F37" s="80">
        <f>Sparno!G39</f>
        <v>0</v>
      </c>
      <c r="G37" s="55">
        <f>Petrillo!G39</f>
        <v>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>
      <c r="A38" s="20">
        <v>45255</v>
      </c>
      <c r="B38" s="55">
        <f>Porzio!G40</f>
        <v>0.67</v>
      </c>
      <c r="C38" s="55">
        <f>Salerno!G40</f>
        <v>0.33</v>
      </c>
      <c r="D38" s="56">
        <f>Monti!G43</f>
        <v>0</v>
      </c>
      <c r="E38" s="55">
        <f>DArienzo!G46</f>
        <v>0.16666666666666666</v>
      </c>
      <c r="F38" s="80">
        <f>Sparno!G40</f>
        <v>1</v>
      </c>
      <c r="G38" s="55">
        <f>Petrillo!G40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>
      <c r="A39" s="20">
        <v>45256</v>
      </c>
      <c r="B39" s="55">
        <f>Porzio!G41</f>
        <v>0</v>
      </c>
      <c r="C39" s="55">
        <f>Salerno!G41</f>
        <v>0</v>
      </c>
      <c r="D39" s="56">
        <f>Monti!G44</f>
        <v>0</v>
      </c>
      <c r="E39" s="55">
        <f>DArienzo!G47</f>
        <v>0.17</v>
      </c>
      <c r="F39" s="80">
        <f>Sparno!G41</f>
        <v>0</v>
      </c>
      <c r="G39" s="55">
        <f>Petrillo!G41</f>
        <v>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>
      <c r="A40" s="20">
        <v>45257</v>
      </c>
      <c r="B40" s="55">
        <f>Porzio!G42</f>
        <v>1.83</v>
      </c>
      <c r="C40" s="55">
        <f>Salerno!G42</f>
        <v>0</v>
      </c>
      <c r="D40" s="56">
        <f>Monti!G45</f>
        <v>0</v>
      </c>
      <c r="E40" s="55">
        <f>DArienzo!G48</f>
        <v>0.5</v>
      </c>
      <c r="F40" s="80">
        <f>Sparno!G43</f>
        <v>1.5</v>
      </c>
      <c r="G40" s="55">
        <f>Petrillo!G42</f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5.75" customHeight="1">
      <c r="A41" s="20">
        <v>45258</v>
      </c>
      <c r="B41" s="55">
        <f>Porzio!G43</f>
        <v>3</v>
      </c>
      <c r="C41" s="55">
        <f>Salerno!G43</f>
        <v>1.67</v>
      </c>
      <c r="D41" s="56">
        <f>SUM(Monti!G46:G49)</f>
        <v>3.6633333333333336</v>
      </c>
      <c r="E41" s="55">
        <f>DArienzo!G49</f>
        <v>0.75</v>
      </c>
      <c r="F41" s="80">
        <f>Sparno!G44+ Sparno!G45</f>
        <v>1.5</v>
      </c>
      <c r="G41" s="55">
        <f>Petrillo!G43</f>
        <v>0.5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>
      <c r="A42" s="20">
        <v>45259</v>
      </c>
      <c r="B42" s="55">
        <f>Porzio!G44</f>
        <v>1</v>
      </c>
      <c r="C42" s="55">
        <f>Salerno!G44</f>
        <v>1</v>
      </c>
      <c r="D42" s="55">
        <f>Monti!G50</f>
        <v>0</v>
      </c>
      <c r="E42" s="55">
        <f>DArienzo!G50</f>
        <v>0.5</v>
      </c>
      <c r="F42" s="80">
        <f>Sparno!G46</f>
        <v>1.5</v>
      </c>
      <c r="G42" s="55">
        <f>Petrillo!G44</f>
        <v>2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>
      <c r="A43" s="20">
        <v>45260</v>
      </c>
      <c r="B43" s="55">
        <f>Porzio!G45</f>
        <v>0.67</v>
      </c>
      <c r="C43" s="55">
        <f>Salerno!G45</f>
        <v>0.5</v>
      </c>
      <c r="D43" s="55">
        <f>SUM(Monti!G51:G53)</f>
        <v>1.0833333333333335</v>
      </c>
      <c r="E43" s="55">
        <f>DArienzo!G51</f>
        <v>0.5</v>
      </c>
      <c r="F43" s="80">
        <f>Sparno!G47</f>
        <v>0</v>
      </c>
      <c r="G43" s="55">
        <f>Petrillo!G45</f>
        <v>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>
      <c r="A44" s="20">
        <v>45261</v>
      </c>
      <c r="B44" s="55">
        <f>Porzio!G46</f>
        <v>0</v>
      </c>
      <c r="C44" s="55">
        <f>Salerno!G46</f>
        <v>0.45</v>
      </c>
      <c r="D44" s="55">
        <f>Monti!G54</f>
        <v>0</v>
      </c>
      <c r="E44" s="55">
        <f>DArienzo!G52</f>
        <v>0</v>
      </c>
      <c r="F44" s="80">
        <f>Sparno!G48</f>
        <v>0</v>
      </c>
      <c r="G44" s="55">
        <f>Petrillo!G46</f>
        <v>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>
      <c r="A45" s="20">
        <v>45262</v>
      </c>
      <c r="B45" s="55">
        <f>Porzio!G47+Porzio!G48</f>
        <v>1.25</v>
      </c>
      <c r="C45" s="55">
        <f>Salerno!G47</f>
        <v>0</v>
      </c>
      <c r="D45" s="55">
        <f>Monti!G55</f>
        <v>0</v>
      </c>
      <c r="E45" s="55">
        <f>DArienzo!G53</f>
        <v>3</v>
      </c>
      <c r="F45" s="80">
        <f>Sparno!G49</f>
        <v>0</v>
      </c>
      <c r="G45" s="55">
        <f>Petrillo!G47</f>
        <v>0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>
      <c r="A46" s="20">
        <v>45263</v>
      </c>
      <c r="B46" s="55">
        <f>Porzio!G49</f>
        <v>1.5</v>
      </c>
      <c r="C46" s="55">
        <f>Salerno!G48</f>
        <v>0</v>
      </c>
      <c r="D46" s="55">
        <f>Monti!G56</f>
        <v>0</v>
      </c>
      <c r="E46" s="55">
        <f>DArienzo!G54</f>
        <v>0</v>
      </c>
      <c r="F46" s="80">
        <f>Sparno!G50</f>
        <v>0</v>
      </c>
      <c r="G46" s="55">
        <f>Petrillo!G48</f>
        <v>2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>
      <c r="A47" s="20">
        <v>45264</v>
      </c>
      <c r="B47" s="55">
        <f>Porzio!G50</f>
        <v>0</v>
      </c>
      <c r="C47" s="55">
        <f>Salerno!G49</f>
        <v>0</v>
      </c>
      <c r="D47" s="55">
        <f>Monti!G57</f>
        <v>0</v>
      </c>
      <c r="E47" s="55">
        <f>DArienzo!G55</f>
        <v>0</v>
      </c>
      <c r="F47" s="80">
        <f>Sparno!G51</f>
        <v>0</v>
      </c>
      <c r="G47" s="55">
        <f>Petrillo!G49</f>
        <v>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5.75" customHeight="1">
      <c r="A48" s="20">
        <v>45265</v>
      </c>
      <c r="B48" s="55">
        <f>Porzio!G51</f>
        <v>0.16</v>
      </c>
      <c r="C48" s="55">
        <f>Salerno!G50</f>
        <v>3</v>
      </c>
      <c r="D48" s="55">
        <f>Monti!G58</f>
        <v>0</v>
      </c>
      <c r="E48" s="55">
        <f>DArienzo!G56</f>
        <v>0</v>
      </c>
      <c r="F48" s="80">
        <f>Sparno!G52</f>
        <v>1.34</v>
      </c>
      <c r="G48" s="55">
        <f>Petrillo!G50</f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>
      <c r="A49" s="20">
        <v>45266</v>
      </c>
      <c r="B49" s="55">
        <f>Porzio!G52</f>
        <v>0.16</v>
      </c>
      <c r="C49" s="55">
        <f>Salerno!G51</f>
        <v>0.5</v>
      </c>
      <c r="D49" s="55">
        <f>Monti!G59</f>
        <v>0</v>
      </c>
      <c r="E49" s="55">
        <f>DArienzo!G57</f>
        <v>1</v>
      </c>
      <c r="F49" s="80">
        <f>Sparno!G53</f>
        <v>1.34</v>
      </c>
      <c r="G49" s="55">
        <f>Petrillo!G51</f>
        <v>0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>
      <c r="A50" s="20">
        <v>45267</v>
      </c>
      <c r="B50" s="55">
        <f>Porzio!G53</f>
        <v>1</v>
      </c>
      <c r="C50" s="55">
        <f>Salerno!G52</f>
        <v>0.2</v>
      </c>
      <c r="D50" s="55">
        <f>Monti!G60</f>
        <v>0</v>
      </c>
      <c r="E50" s="55">
        <f>DArienzo!G58</f>
        <v>0</v>
      </c>
      <c r="F50" s="80">
        <f>Sparno!G54</f>
        <v>0</v>
      </c>
      <c r="G50" s="55">
        <f>Petrillo!G52</f>
        <v>1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>
      <c r="A51" s="20">
        <v>45268</v>
      </c>
      <c r="B51" s="55">
        <f>Porzio!G54</f>
        <v>0</v>
      </c>
      <c r="C51" s="55">
        <f>Salerno!G53</f>
        <v>0</v>
      </c>
      <c r="D51" s="55">
        <f>Monti!G61</f>
        <v>0</v>
      </c>
      <c r="E51" s="55">
        <f>DArienzo!G59</f>
        <v>1</v>
      </c>
      <c r="F51" s="80">
        <f>Sparno!G55</f>
        <v>0</v>
      </c>
      <c r="G51" s="55">
        <f>Petrillo!G53</f>
        <v>0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.75" customHeight="1">
      <c r="A52" s="20">
        <v>45269</v>
      </c>
      <c r="B52" s="55">
        <f>Porzio!G55+Porzio!G56</f>
        <v>1</v>
      </c>
      <c r="C52" s="55">
        <f>Salerno!G54</f>
        <v>0</v>
      </c>
      <c r="D52" s="55">
        <f>Monti!G62+Monti!G63</f>
        <v>1.3</v>
      </c>
      <c r="E52" s="55">
        <f>DArienzo!G60</f>
        <v>0</v>
      </c>
      <c r="F52" s="80">
        <f>Sparno!G56</f>
        <v>0</v>
      </c>
      <c r="G52" s="55">
        <f>Petrillo!G54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.75" customHeight="1">
      <c r="A53" s="20">
        <v>45270</v>
      </c>
      <c r="B53" s="55">
        <f>Porzio!G57</f>
        <v>1</v>
      </c>
      <c r="C53" s="55">
        <f>Salerno!G55</f>
        <v>0</v>
      </c>
      <c r="D53" s="55">
        <f>Monti!G64</f>
        <v>0</v>
      </c>
      <c r="E53" s="55">
        <f>DArienzo!G61</f>
        <v>0</v>
      </c>
      <c r="F53" s="80">
        <f>Sparno!G57</f>
        <v>1</v>
      </c>
      <c r="G53" s="55">
        <f>Petrillo!G55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.75" customHeight="1">
      <c r="A54" s="20">
        <v>45271</v>
      </c>
      <c r="B54" s="55">
        <f>Porzio!G58+Porzio!G58</f>
        <v>0.8</v>
      </c>
      <c r="C54" s="55">
        <f>Salerno!G56</f>
        <v>0</v>
      </c>
      <c r="D54" s="55">
        <f>Monti!G65</f>
        <v>0</v>
      </c>
      <c r="E54" s="55">
        <f>DArienzo!G62</f>
        <v>0</v>
      </c>
      <c r="F54" s="80">
        <f>Sparno!G58</f>
        <v>0</v>
      </c>
      <c r="G54" s="55">
        <f>Petrillo!G56</f>
        <v>0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.75" customHeight="1">
      <c r="A55" s="20">
        <v>45272</v>
      </c>
      <c r="B55" s="55">
        <f>Porzio!G60</f>
        <v>1</v>
      </c>
      <c r="C55" s="55">
        <f>Salerno!G57</f>
        <v>1</v>
      </c>
      <c r="D55" s="55">
        <f>Monti!G66</f>
        <v>0</v>
      </c>
      <c r="E55" s="55">
        <f>DArienzo!G63</f>
        <v>1</v>
      </c>
      <c r="F55" s="80">
        <f>Sparno!G59</f>
        <v>1</v>
      </c>
      <c r="G55" s="55">
        <f>Petrillo!G57</f>
        <v>0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.75" customHeight="1">
      <c r="A56" s="20">
        <v>45273</v>
      </c>
      <c r="B56" s="55">
        <f>Porzio!G61</f>
        <v>0</v>
      </c>
      <c r="C56" s="55">
        <f>Salerno!G58</f>
        <v>1</v>
      </c>
      <c r="D56" s="55">
        <f>Monti!G67+Monti!G68+Monti!G69</f>
        <v>2.25</v>
      </c>
      <c r="E56" s="55">
        <f>DArienzo!G64</f>
        <v>0</v>
      </c>
      <c r="F56" s="80">
        <f>Sparno!G60</f>
        <v>2</v>
      </c>
      <c r="G56" s="55">
        <f>Petrillo!G58</f>
        <v>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.75" customHeight="1">
      <c r="A57" s="20">
        <v>45274</v>
      </c>
      <c r="B57" s="55">
        <f>Porzio!G62</f>
        <v>0</v>
      </c>
      <c r="C57" s="55">
        <f>Salerno!G59</f>
        <v>1</v>
      </c>
      <c r="D57" s="55">
        <f>Monti!G70</f>
        <v>1</v>
      </c>
      <c r="E57" s="55">
        <f>DArienzo!G65</f>
        <v>0</v>
      </c>
      <c r="F57" s="80">
        <f>Sparno!G61</f>
        <v>0</v>
      </c>
      <c r="G57" s="55">
        <f>Petrillo!G59</f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.75" customHeight="1">
      <c r="A58" s="20">
        <v>45275</v>
      </c>
      <c r="B58" s="55">
        <f>Porzio!G63</f>
        <v>0</v>
      </c>
      <c r="C58" s="55">
        <f>Salerno!G60</f>
        <v>0</v>
      </c>
      <c r="D58" s="55">
        <f>Monti!G71</f>
        <v>0</v>
      </c>
      <c r="E58" s="55">
        <f>DArienzo!G66</f>
        <v>0</v>
      </c>
      <c r="F58" s="80">
        <f>Sparno!G62</f>
        <v>0</v>
      </c>
      <c r="G58" s="55">
        <f>Petrillo!G60</f>
        <v>0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.75" customHeight="1">
      <c r="A59" s="20">
        <v>45276</v>
      </c>
      <c r="B59" s="55">
        <f>Porzio!G64</f>
        <v>0</v>
      </c>
      <c r="C59" s="55">
        <f>Salerno!G61</f>
        <v>0</v>
      </c>
      <c r="D59" s="55">
        <f>Monti!G72</f>
        <v>0</v>
      </c>
      <c r="E59" s="55">
        <f>DArienzo!G67</f>
        <v>0</v>
      </c>
      <c r="F59" s="80">
        <f>Sparno!G63</f>
        <v>0</v>
      </c>
      <c r="G59" s="55">
        <f>Petrillo!G61</f>
        <v>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.75" customHeight="1">
      <c r="A60" s="20">
        <v>45277</v>
      </c>
      <c r="B60" s="55">
        <f>Porzio!G65</f>
        <v>0</v>
      </c>
      <c r="C60" s="55">
        <f>Salerno!G62</f>
        <v>0</v>
      </c>
      <c r="D60" s="55">
        <f>Monti!G73</f>
        <v>0</v>
      </c>
      <c r="E60" s="55">
        <f>DArienzo!G68</f>
        <v>0</v>
      </c>
      <c r="F60" s="80">
        <f>Sparno!G64</f>
        <v>0</v>
      </c>
      <c r="G60" s="55">
        <f>Petrillo!G62</f>
        <v>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.75" customHeight="1">
      <c r="A61" s="20">
        <v>45278</v>
      </c>
      <c r="B61" s="55">
        <f>Porzio!G66</f>
        <v>0</v>
      </c>
      <c r="C61" s="55">
        <f>Salerno!G63</f>
        <v>0</v>
      </c>
      <c r="D61" s="55">
        <f>Monti!G74</f>
        <v>0</v>
      </c>
      <c r="E61" s="55">
        <f>DArienzo!G69</f>
        <v>0.16666666666666666</v>
      </c>
      <c r="F61" s="80">
        <f>Sparno!G65</f>
        <v>0</v>
      </c>
      <c r="G61" s="55">
        <f>Petrillo!G63</f>
        <v>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.75" customHeight="1">
      <c r="A62" s="20">
        <v>45279</v>
      </c>
      <c r="B62" s="55">
        <f>Porzio!G67</f>
        <v>0.5</v>
      </c>
      <c r="C62" s="55">
        <f>Salerno!G64</f>
        <v>0</v>
      </c>
      <c r="D62" s="55">
        <f>Monti!G75</f>
        <v>0.5</v>
      </c>
      <c r="E62" s="55">
        <f>DArienzo!G70</f>
        <v>0</v>
      </c>
      <c r="F62" s="80">
        <f>Sparno!G66</f>
        <v>0</v>
      </c>
      <c r="G62" s="55">
        <f>Petrillo!G64</f>
        <v>0.5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.75" customHeight="1">
      <c r="A63" s="20">
        <v>45280</v>
      </c>
      <c r="B63" s="55">
        <f>Porzio!G68</f>
        <v>0</v>
      </c>
      <c r="C63" s="55">
        <f>Salerno!G65</f>
        <v>0</v>
      </c>
      <c r="D63" s="55">
        <f>Monti!G76</f>
        <v>0</v>
      </c>
      <c r="E63" s="55">
        <f>DArienzo!G71</f>
        <v>0</v>
      </c>
      <c r="F63" s="80">
        <f>Sparno!G69</f>
        <v>0.3</v>
      </c>
      <c r="G63" s="55">
        <f>Petrillo!G65</f>
        <v>0.5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.75" customHeight="1">
      <c r="A64" s="20">
        <v>45281</v>
      </c>
      <c r="B64" s="55">
        <f>Porzio!G69</f>
        <v>0</v>
      </c>
      <c r="C64" s="55">
        <f>Salerno!G66</f>
        <v>0</v>
      </c>
      <c r="D64" s="55">
        <f>Monti!G77</f>
        <v>0</v>
      </c>
      <c r="E64" s="55">
        <f>DArienzo!G72</f>
        <v>0</v>
      </c>
      <c r="F64" s="80">
        <f>Sparno!G68</f>
        <v>0</v>
      </c>
      <c r="G64" s="55">
        <f>Petrillo!G66</f>
        <v>0.5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20">
        <v>45282</v>
      </c>
      <c r="B65" s="55">
        <f>Porzio!G70+Porzio!G71</f>
        <v>1</v>
      </c>
      <c r="C65" s="55">
        <f>Salerno!G67</f>
        <v>0</v>
      </c>
      <c r="D65" s="55">
        <f>Monti!G78</f>
        <v>1</v>
      </c>
      <c r="E65" s="55">
        <f>DArienzo!G73</f>
        <v>0</v>
      </c>
      <c r="F65" s="80">
        <v>0.3</v>
      </c>
      <c r="G65" s="55">
        <f>Petrillo!G67</f>
        <v>0.5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20">
        <v>45283</v>
      </c>
      <c r="B66" s="55">
        <f>Porzio!G72</f>
        <v>1</v>
      </c>
      <c r="C66" s="55">
        <f>Salerno!G68</f>
        <v>1</v>
      </c>
      <c r="D66" s="55">
        <f>Monti!G79</f>
        <v>0</v>
      </c>
      <c r="E66" s="55">
        <f>DArienzo!G74</f>
        <v>1</v>
      </c>
      <c r="F66" s="80">
        <f>Sparno!G70</f>
        <v>0</v>
      </c>
      <c r="G66" s="55">
        <f>Petrillo!G68</f>
        <v>2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20">
        <v>45284</v>
      </c>
      <c r="B67" s="55">
        <f>Porzio!G73</f>
        <v>0</v>
      </c>
      <c r="C67" s="55">
        <f>Salerno!G69</f>
        <v>0</v>
      </c>
      <c r="D67" s="55">
        <f>Monti!G80</f>
        <v>1</v>
      </c>
      <c r="E67" s="55">
        <f>DArienzo!G75</f>
        <v>0</v>
      </c>
      <c r="F67" s="80">
        <f>Sparno!G71</f>
        <v>1</v>
      </c>
      <c r="G67" s="55">
        <f>Petrillo!G69</f>
        <v>2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20">
        <v>45285</v>
      </c>
      <c r="B68" s="55">
        <f>Porzio!G74</f>
        <v>0</v>
      </c>
      <c r="C68" s="55">
        <f>Salerno!G70</f>
        <v>0</v>
      </c>
      <c r="D68" s="55">
        <f>Monti!G81</f>
        <v>0</v>
      </c>
      <c r="E68" s="55">
        <f>DArienzo!G76</f>
        <v>0</v>
      </c>
      <c r="F68" s="80">
        <f>Sparno!G72</f>
        <v>0</v>
      </c>
      <c r="G68" s="55">
        <f>Petrillo!G70</f>
        <v>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.75" customHeight="1">
      <c r="A69" s="20">
        <v>45286</v>
      </c>
      <c r="B69" s="55">
        <f>Porzio!G75</f>
        <v>0</v>
      </c>
      <c r="C69" s="55">
        <f>Salerno!G71</f>
        <v>0</v>
      </c>
      <c r="D69" s="55">
        <f>Monti!G82</f>
        <v>1</v>
      </c>
      <c r="E69" s="55">
        <f>DArienzo!G77</f>
        <v>1</v>
      </c>
      <c r="F69" s="80">
        <f>Sparno!G73</f>
        <v>2</v>
      </c>
      <c r="G69" s="55">
        <f>Petrillo!G71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.75" customHeight="1">
      <c r="A70" s="20">
        <v>45287</v>
      </c>
      <c r="B70" s="55">
        <f>Porzio!G76</f>
        <v>2</v>
      </c>
      <c r="C70" s="55">
        <f>Salerno!G72</f>
        <v>0</v>
      </c>
      <c r="D70" s="55">
        <f>Monti!G83</f>
        <v>0</v>
      </c>
      <c r="E70" s="55">
        <f>DArienzo!G78</f>
        <v>0.5</v>
      </c>
      <c r="F70" s="80">
        <f>Sparno!G74</f>
        <v>3</v>
      </c>
      <c r="G70" s="55">
        <f>Petrillo!G72</f>
        <v>1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.75" customHeight="1">
      <c r="A71" s="20">
        <v>45288</v>
      </c>
      <c r="B71" s="55">
        <f>Porzio!G77</f>
        <v>0.5</v>
      </c>
      <c r="C71" s="55">
        <f>Salerno!G73</f>
        <v>0.5</v>
      </c>
      <c r="D71" s="55">
        <f>Monti!G84</f>
        <v>1</v>
      </c>
      <c r="E71" s="55">
        <f>DArienzo!G79</f>
        <v>1</v>
      </c>
      <c r="F71" s="80">
        <f>Sparno!G75</f>
        <v>0.5</v>
      </c>
      <c r="G71" s="55">
        <f>Petrillo!G73</f>
        <v>2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.75" customHeight="1">
      <c r="A72" s="20">
        <v>45289</v>
      </c>
      <c r="B72" s="55">
        <f>Porzio!G78</f>
        <v>3</v>
      </c>
      <c r="C72" s="55">
        <f>Salerno!G74</f>
        <v>1</v>
      </c>
      <c r="D72" s="55">
        <f>Monti!G85</f>
        <v>0</v>
      </c>
      <c r="E72" s="55">
        <f>DArienzo!G80</f>
        <v>1</v>
      </c>
      <c r="F72" s="80">
        <f>Sparno!G76</f>
        <v>3</v>
      </c>
      <c r="G72" s="55">
        <f>Petrillo!G74</f>
        <v>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5.75" customHeight="1">
      <c r="A73" s="20">
        <v>45290</v>
      </c>
      <c r="B73" s="55">
        <f>Porzio!G79</f>
        <v>1</v>
      </c>
      <c r="C73" s="55">
        <f>Salerno!G75</f>
        <v>0</v>
      </c>
      <c r="D73" s="55">
        <f>Monti!G86</f>
        <v>1</v>
      </c>
      <c r="E73" s="55">
        <f>DArienzo!G81</f>
        <v>0.5</v>
      </c>
      <c r="F73" s="80">
        <f>Sparno!G77</f>
        <v>1</v>
      </c>
      <c r="G73" s="55">
        <f>Petrillo!G75</f>
        <v>2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5.75" customHeight="1">
      <c r="A74" s="20">
        <v>45291</v>
      </c>
      <c r="B74" s="55">
        <f>Porzio!G80</f>
        <v>0.5</v>
      </c>
      <c r="C74" s="55">
        <f>Salerno!G76</f>
        <v>1.5</v>
      </c>
      <c r="D74" s="55">
        <f>Monti!G87</f>
        <v>0</v>
      </c>
      <c r="E74" s="55">
        <f>DArienzo!G82</f>
        <v>1</v>
      </c>
      <c r="F74" s="80">
        <f>Sparno!G78</f>
        <v>0</v>
      </c>
      <c r="G74" s="55">
        <f>Petrillo!G76</f>
        <v>2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5.75" customHeight="1">
      <c r="A75" s="20">
        <v>45292</v>
      </c>
      <c r="B75" s="55">
        <f>Porzio!G81</f>
        <v>3</v>
      </c>
      <c r="C75" s="55">
        <f>Salerno!G77</f>
        <v>0</v>
      </c>
      <c r="D75" s="55">
        <f>Monti!G88</f>
        <v>0</v>
      </c>
      <c r="E75" s="55">
        <f>DArienzo!G83</f>
        <v>1</v>
      </c>
      <c r="F75" s="80">
        <f>Sparno!G79</f>
        <v>0</v>
      </c>
      <c r="G75" s="55">
        <f>Petrillo!G77</f>
        <v>2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5.75" customHeight="1">
      <c r="A76" s="20">
        <v>45293</v>
      </c>
      <c r="B76" s="55">
        <f>Porzio!G82</f>
        <v>1</v>
      </c>
      <c r="C76" s="55">
        <f>Salerno!G78</f>
        <v>1.5</v>
      </c>
      <c r="D76" s="55">
        <f>Monti!G89</f>
        <v>1</v>
      </c>
      <c r="E76" s="55">
        <f>DArienzo!G84</f>
        <v>1</v>
      </c>
      <c r="F76" s="80">
        <f>Sparno!G80</f>
        <v>2</v>
      </c>
      <c r="G76" s="55">
        <f>Petrillo!G78</f>
        <v>1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5.75" customHeight="1">
      <c r="A77" s="20">
        <v>45294</v>
      </c>
      <c r="B77" s="55">
        <f>Porzio!G83</f>
        <v>0</v>
      </c>
      <c r="C77" s="55">
        <f>Salerno!G79</f>
        <v>0</v>
      </c>
      <c r="D77" s="55">
        <f>Monti!G90</f>
        <v>0</v>
      </c>
      <c r="E77" s="55">
        <f>DArienzo!G85</f>
        <v>1</v>
      </c>
      <c r="F77" s="80">
        <f>Sparno!G81</f>
        <v>0</v>
      </c>
      <c r="G77" s="55">
        <f>Petrillo!G79</f>
        <v>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5.75" customHeight="1">
      <c r="A78" s="20">
        <v>45295</v>
      </c>
      <c r="B78" s="55">
        <f>Porzio!G84</f>
        <v>0</v>
      </c>
      <c r="C78" s="55">
        <f>Salerno!G80</f>
        <v>0.3</v>
      </c>
      <c r="D78" s="55">
        <f>Monti!G91</f>
        <v>1</v>
      </c>
      <c r="E78" s="55">
        <f>DArienzo!G86</f>
        <v>0.5</v>
      </c>
      <c r="F78" s="80">
        <f>Sparno!G82</f>
        <v>0</v>
      </c>
      <c r="G78" s="55">
        <f>Petrillo!G80</f>
        <v>0.5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5.75" customHeight="1">
      <c r="A79" s="20">
        <v>45296</v>
      </c>
      <c r="B79" s="55">
        <f>Porzio!G85</f>
        <v>1</v>
      </c>
      <c r="C79" s="55">
        <f>Salerno!G81</f>
        <v>0</v>
      </c>
      <c r="D79" s="55">
        <f>Monti!G92</f>
        <v>0</v>
      </c>
      <c r="E79" s="55">
        <f>DArienzo!G87</f>
        <v>0.5</v>
      </c>
      <c r="F79" s="80">
        <f>Sparno!G83</f>
        <v>0.5</v>
      </c>
      <c r="G79" s="55">
        <f>Petrillo!G81</f>
        <v>1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5.75" customHeight="1">
      <c r="A80" s="20">
        <v>45297</v>
      </c>
      <c r="B80" s="55">
        <f>Porzio!G86</f>
        <v>0</v>
      </c>
      <c r="C80" s="55">
        <f>Salerno!G82</f>
        <v>0</v>
      </c>
      <c r="D80" s="55">
        <f>Monti!G93</f>
        <v>1</v>
      </c>
      <c r="E80" s="55">
        <f>DArienzo!G88</f>
        <v>0</v>
      </c>
      <c r="F80" s="80">
        <f>Sparno!G84</f>
        <v>0.5</v>
      </c>
      <c r="G80" s="55">
        <f>Petrillo!G82</f>
        <v>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5.75" customHeight="1">
      <c r="A81" s="20">
        <v>45298</v>
      </c>
      <c r="B81" s="55">
        <f>Porzio!G87</f>
        <v>0</v>
      </c>
      <c r="C81" s="55">
        <f>Salerno!G83</f>
        <v>1</v>
      </c>
      <c r="D81" s="55">
        <f>Monti!G94</f>
        <v>0</v>
      </c>
      <c r="E81" s="55">
        <f>DArienzo!G89</f>
        <v>1</v>
      </c>
      <c r="F81" s="80">
        <f>Sparno!G85</f>
        <v>0.5</v>
      </c>
      <c r="G81" s="55">
        <f>Petrillo!G83</f>
        <v>0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5.75" customHeight="1">
      <c r="A82" s="20">
        <v>45299</v>
      </c>
      <c r="B82" s="55">
        <f>Porzio!G88</f>
        <v>0</v>
      </c>
      <c r="C82" s="55">
        <f>Salerno!G84</f>
        <v>1</v>
      </c>
      <c r="D82" s="55">
        <f>Monti!G95</f>
        <v>1</v>
      </c>
      <c r="E82" s="55">
        <f>DArienzo!G90</f>
        <v>0</v>
      </c>
      <c r="F82" s="80">
        <f>Sparno!G86</f>
        <v>0.5</v>
      </c>
      <c r="G82" s="55">
        <f>Petrillo!G84</f>
        <v>0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5.75" customHeight="1">
      <c r="A83" s="20">
        <v>45300</v>
      </c>
      <c r="B83" s="55">
        <f>Porzio!G89</f>
        <v>0</v>
      </c>
      <c r="C83" s="55">
        <f>Salerno!G85</f>
        <v>0</v>
      </c>
      <c r="D83" s="55">
        <f>Monti!G96</f>
        <v>0</v>
      </c>
      <c r="E83" s="55">
        <f>DArienzo!G91</f>
        <v>1</v>
      </c>
      <c r="F83" s="80">
        <f>Sparno!G87</f>
        <v>0.5</v>
      </c>
      <c r="G83" s="55">
        <f>Petrillo!G85</f>
        <v>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5.75" customHeight="1">
      <c r="A84" s="20">
        <v>45301</v>
      </c>
      <c r="B84" s="55">
        <f>Porzio!G90</f>
        <v>0</v>
      </c>
      <c r="C84" s="55">
        <f>Salerno!G86</f>
        <v>0</v>
      </c>
      <c r="D84" s="55">
        <f>Monti!G97</f>
        <v>1</v>
      </c>
      <c r="E84" s="55">
        <f>DArienzo!G92</f>
        <v>0.5</v>
      </c>
      <c r="F84" s="80">
        <f>Sparno!G88</f>
        <v>0.5</v>
      </c>
      <c r="G84" s="55">
        <f>Petrillo!G86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5.75" customHeight="1">
      <c r="A85" s="20">
        <v>45302</v>
      </c>
      <c r="B85" s="55">
        <f>Porzio!G91</f>
        <v>0</v>
      </c>
      <c r="C85" s="55">
        <f>Salerno!G87</f>
        <v>0.5</v>
      </c>
      <c r="D85" s="55">
        <f>Monti!G98</f>
        <v>0</v>
      </c>
      <c r="E85" s="55">
        <f>DArienzo!G93</f>
        <v>0</v>
      </c>
      <c r="F85" s="80">
        <f>Sparno!G89</f>
        <v>0.5</v>
      </c>
      <c r="G85" s="55">
        <f>Petrillo!G87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5.75" customHeight="1">
      <c r="A86" s="20">
        <v>45303</v>
      </c>
      <c r="B86" s="55">
        <f>Porzio!G92</f>
        <v>0</v>
      </c>
      <c r="C86" s="55">
        <f>Salerno!G88</f>
        <v>1</v>
      </c>
      <c r="D86" s="55">
        <f>Monti!G99</f>
        <v>1</v>
      </c>
      <c r="E86" s="55">
        <f>DArienzo!G94</f>
        <v>2</v>
      </c>
      <c r="F86" s="80">
        <f>Sparno!G90</f>
        <v>1</v>
      </c>
      <c r="G86" s="55">
        <f>Petrillo!G88</f>
        <v>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5.75" customHeight="1">
      <c r="A87" s="20">
        <v>45304</v>
      </c>
      <c r="B87" s="55">
        <f>Porzio!G93</f>
        <v>0</v>
      </c>
      <c r="C87" s="55">
        <f>Salerno!G89</f>
        <v>0</v>
      </c>
      <c r="D87" s="55">
        <f>Monti!G100</f>
        <v>0</v>
      </c>
      <c r="E87" s="55">
        <f>DArienzo!G95</f>
        <v>0</v>
      </c>
      <c r="F87" s="80">
        <f>Sparno!G91</f>
        <v>0.5</v>
      </c>
      <c r="G87" s="55">
        <f>Petrillo!G89</f>
        <v>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5.75" customHeight="1">
      <c r="A88" s="20">
        <v>45305</v>
      </c>
      <c r="B88" s="55">
        <f>Porzio!G94</f>
        <v>0</v>
      </c>
      <c r="C88" s="55">
        <f>Salerno!G90</f>
        <v>1.5</v>
      </c>
      <c r="D88" s="55">
        <f>Monti!G101</f>
        <v>1</v>
      </c>
      <c r="E88" s="55">
        <f>DArienzo!G96</f>
        <v>2</v>
      </c>
      <c r="F88" s="80">
        <f>Sparno!G92</f>
        <v>1</v>
      </c>
      <c r="G88" s="55">
        <f>Petrillo!G90</f>
        <v>1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.75" customHeight="1">
      <c r="A89" s="20">
        <v>45306</v>
      </c>
      <c r="B89" s="55">
        <f>Porzio!G95</f>
        <v>0</v>
      </c>
      <c r="C89" s="55">
        <f>Salerno!G91</f>
        <v>0.3</v>
      </c>
      <c r="D89" s="55">
        <f>Monti!G102</f>
        <v>0</v>
      </c>
      <c r="E89" s="55">
        <f>DArienzo!G97</f>
        <v>0</v>
      </c>
      <c r="F89" s="80">
        <f>Sparno!G93</f>
        <v>0</v>
      </c>
      <c r="G89" s="55">
        <f>Petrillo!G91</f>
        <v>1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5.75" customHeight="1">
      <c r="A90" s="20">
        <v>45307</v>
      </c>
      <c r="B90" s="55">
        <f>Porzio!G96</f>
        <v>0</v>
      </c>
      <c r="C90" s="55">
        <f>Salerno!G92</f>
        <v>1</v>
      </c>
      <c r="D90" s="55">
        <f>Monti!G103</f>
        <v>1</v>
      </c>
      <c r="E90" s="55">
        <f>DArienzo!G98</f>
        <v>1</v>
      </c>
      <c r="F90" s="80">
        <f>Sparno!G94</f>
        <v>0</v>
      </c>
      <c r="G90" s="55">
        <f>Petrillo!G92</f>
        <v>1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5.75" customHeight="1">
      <c r="A91" s="20">
        <v>45308</v>
      </c>
      <c r="B91" s="55">
        <f>Porzio!G97</f>
        <v>1</v>
      </c>
      <c r="C91" s="55">
        <f>Salerno!G93</f>
        <v>2</v>
      </c>
      <c r="D91" s="55">
        <f>Monti!G104</f>
        <v>0</v>
      </c>
      <c r="E91" s="55">
        <f>DArienzo!G99</f>
        <v>0.5</v>
      </c>
      <c r="F91" s="80">
        <f>Sparno!G95</f>
        <v>0</v>
      </c>
      <c r="G91" s="55">
        <f>Petrillo!G93</f>
        <v>0.5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5.75" customHeight="1">
      <c r="A92" s="20">
        <v>45309</v>
      </c>
      <c r="B92" s="55">
        <f>Porzio!G98</f>
        <v>0.5</v>
      </c>
      <c r="C92" s="55">
        <f>Salerno!G94</f>
        <v>0.3</v>
      </c>
      <c r="D92" s="55">
        <f>Monti!G105</f>
        <v>0.5</v>
      </c>
      <c r="E92" s="55">
        <f>DArienzo!G100</f>
        <v>1</v>
      </c>
      <c r="F92" s="80">
        <f>Sparno!G96</f>
        <v>0</v>
      </c>
      <c r="G92" s="55">
        <f>Petrillo!G94</f>
        <v>1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5.75" customHeight="1">
      <c r="A93" s="20">
        <v>45310</v>
      </c>
      <c r="B93" s="55">
        <f>Porzio!G99</f>
        <v>1</v>
      </c>
      <c r="C93" s="55">
        <f>Salerno!G95</f>
        <v>2</v>
      </c>
      <c r="D93" s="55">
        <f>Monti!G106</f>
        <v>0</v>
      </c>
      <c r="E93" s="55">
        <f>DArienzo!G101</f>
        <v>0</v>
      </c>
      <c r="F93" s="80">
        <f>Sparno!G97</f>
        <v>0</v>
      </c>
      <c r="G93" s="55">
        <f>Petrillo!G95</f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5.75" customHeight="1">
      <c r="A94" s="20">
        <v>45311</v>
      </c>
      <c r="B94" s="55">
        <f>Porzio!G100</f>
        <v>0.4</v>
      </c>
      <c r="C94" s="55">
        <f>Salerno!G96</f>
        <v>0</v>
      </c>
      <c r="D94" s="55">
        <f>Monti!G107</f>
        <v>0</v>
      </c>
      <c r="E94" s="55">
        <f>DArienzo!G102</f>
        <v>1</v>
      </c>
      <c r="F94" s="80">
        <f>Sparno!G98</f>
        <v>0</v>
      </c>
      <c r="G94" s="55">
        <f>Petrillo!G96</f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.75" customHeight="1">
      <c r="A95" s="20">
        <v>45312</v>
      </c>
      <c r="B95" s="55">
        <f>Porzio!G101</f>
        <v>0.5</v>
      </c>
      <c r="C95" s="55">
        <f>Salerno!G97</f>
        <v>0</v>
      </c>
      <c r="D95" s="55">
        <f>Monti!G108</f>
        <v>0</v>
      </c>
      <c r="E95" s="55">
        <f>DArienzo!G103</f>
        <v>0</v>
      </c>
      <c r="F95" s="80">
        <f>Sparno!G99</f>
        <v>0</v>
      </c>
      <c r="G95" s="55">
        <f>Petrillo!G97</f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5.75" customHeight="1">
      <c r="A96" s="20">
        <v>45313</v>
      </c>
      <c r="B96" s="55">
        <f>Porzio!G102</f>
        <v>0</v>
      </c>
      <c r="C96" s="55">
        <f>Salerno!G98</f>
        <v>0</v>
      </c>
      <c r="D96" s="55">
        <f>Monti!G109</f>
        <v>0</v>
      </c>
      <c r="E96" s="55">
        <f>DArienzo!G104</f>
        <v>0</v>
      </c>
      <c r="F96" s="80">
        <f>Sparno!G100</f>
        <v>0</v>
      </c>
      <c r="G96" s="55">
        <f>Petrillo!G98</f>
        <v>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5.75" customHeight="1">
      <c r="A97" s="20">
        <v>45314</v>
      </c>
      <c r="B97" s="55">
        <f>Porzio!G103</f>
        <v>0</v>
      </c>
      <c r="C97" s="55">
        <f>Salerno!G99</f>
        <v>0</v>
      </c>
      <c r="D97" s="55">
        <f>Monti!G110</f>
        <v>0</v>
      </c>
      <c r="E97" s="55">
        <f>DArienzo!G105</f>
        <v>0</v>
      </c>
      <c r="F97" s="80">
        <f>Sparno!G101</f>
        <v>0</v>
      </c>
      <c r="G97" s="55">
        <f>Petrillo!G99</f>
        <v>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5.75" customHeight="1">
      <c r="A98" s="20">
        <v>45315</v>
      </c>
      <c r="B98" s="55">
        <f>Porzio!G104</f>
        <v>0</v>
      </c>
      <c r="C98" s="55">
        <f>Salerno!G100</f>
        <v>0</v>
      </c>
      <c r="D98" s="55">
        <f>Monti!G111</f>
        <v>0</v>
      </c>
      <c r="E98" s="55">
        <f>DArienzo!G106</f>
        <v>0</v>
      </c>
      <c r="F98" s="80">
        <f>Sparno!G102</f>
        <v>0</v>
      </c>
      <c r="G98" s="55">
        <f>Petrillo!G100</f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5.75" customHeight="1">
      <c r="A99" s="20">
        <v>45316</v>
      </c>
      <c r="B99" s="55">
        <f>Porzio!G105</f>
        <v>0</v>
      </c>
      <c r="C99" s="55">
        <f>Salerno!G101</f>
        <v>0</v>
      </c>
      <c r="D99" s="55">
        <f>Monti!G112</f>
        <v>0</v>
      </c>
      <c r="E99" s="55">
        <f>DArienzo!G107</f>
        <v>0</v>
      </c>
      <c r="F99" s="80">
        <f>Sparno!G103</f>
        <v>0</v>
      </c>
      <c r="G99" s="55">
        <f>Petrillo!G101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5.75" customHeight="1">
      <c r="A100" s="21" t="s">
        <v>36</v>
      </c>
      <c r="B100" s="66">
        <f>SUM(B2:B99)</f>
        <v>48.610000000000007</v>
      </c>
      <c r="C100" s="66">
        <f t="shared" ref="C100:G100" si="0">SUM(C2:C99)</f>
        <v>43.22999999999999</v>
      </c>
      <c r="D100" s="66">
        <f t="shared" si="0"/>
        <v>48.61333333333333</v>
      </c>
      <c r="E100" s="66">
        <f>SUM(E2:E99)</f>
        <v>48.503333333333337</v>
      </c>
      <c r="F100" s="66">
        <f t="shared" si="0"/>
        <v>46.78</v>
      </c>
      <c r="G100" s="66">
        <f t="shared" si="0"/>
        <v>45.370000000000005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25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25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25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25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25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25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25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25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25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2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25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25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25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25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25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25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25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25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25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2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25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25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25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25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25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25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25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25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25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2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25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25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25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25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25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25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25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25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25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2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25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25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25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25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25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25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25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25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25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2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25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25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25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25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25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25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25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25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25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25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25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25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25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25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25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25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25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25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2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25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25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25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25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25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25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25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25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25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2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25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25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25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25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25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25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25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25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25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2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25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25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25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25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25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25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25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25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25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2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25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25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25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25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25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25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25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25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25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2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25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25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25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25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25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25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25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25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25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2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25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25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25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25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25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25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25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25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25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2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25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25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25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25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25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25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25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25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25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2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25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25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25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25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25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25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25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25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25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2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25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25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25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25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25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25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25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25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25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25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25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25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25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25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25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25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25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25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2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25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25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25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25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25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25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25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25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25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2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25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25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25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25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25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25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25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25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25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2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25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25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25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25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25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25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25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spans="1:25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spans="1:25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spans="1:2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spans="1:25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spans="1:25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spans="1:25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spans="1:25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spans="1:25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spans="1:25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spans="1:25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spans="1:25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spans="1:25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spans="1:2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spans="1:25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spans="1:25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spans="1:25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spans="1:25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spans="1:25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spans="1:25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spans="1:25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spans="1:25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spans="1:25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spans="1:2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spans="1:25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spans="1:25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spans="1:25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spans="1:25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spans="1:25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spans="1:25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spans="1:25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spans="1:25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spans="1:25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spans="1:2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spans="1:25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spans="1:25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spans="1:25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spans="1:25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 spans="1:25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</sheetData>
  <pageMargins left="0.7" right="0.7" top="0.75" bottom="0.75" header="0" footer="0"/>
  <pageSetup paperSize="9" orientation="portrait"/>
  <ignoredErrors>
    <ignoredError sqref="D41 E24:E2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7" sqref="D7"/>
    </sheetView>
  </sheetViews>
  <sheetFormatPr defaultColWidth="14.42578125" defaultRowHeight="15" customHeight="1"/>
  <cols>
    <col min="1" max="1" width="21.140625" customWidth="1"/>
    <col min="2" max="2" width="26.42578125" customWidth="1"/>
    <col min="3" max="26" width="8.85546875" customWidth="1"/>
  </cols>
  <sheetData>
    <row r="1" spans="1:26">
      <c r="A1" s="21"/>
      <c r="B1" s="21"/>
      <c r="C1" s="21"/>
      <c r="D1" s="21"/>
      <c r="E1" s="21"/>
      <c r="F1" s="21" t="s">
        <v>252</v>
      </c>
      <c r="G1" s="21"/>
      <c r="H1" s="21"/>
      <c r="I1" s="21"/>
      <c r="J1" s="21"/>
      <c r="K1" s="21"/>
      <c r="L1" s="21"/>
      <c r="M1" s="21"/>
      <c r="N1" s="21"/>
      <c r="O1" s="21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22" t="s">
        <v>37</v>
      </c>
      <c r="B3" s="23" t="s">
        <v>38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24" t="str">
        <f>info!A2</f>
        <v>05121-13801</v>
      </c>
      <c r="B4" s="67">
        <f>SUM(riassunto!B2:B99)</f>
        <v>48.610000000000007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>
      <c r="A5" s="25" t="str">
        <f>info!A3</f>
        <v>05121-14758</v>
      </c>
      <c r="B5" s="68">
        <f>SUM(riassunto!C2:C99)</f>
        <v>43.22999999999999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>
      <c r="A6" s="25" t="str">
        <f>info!A4</f>
        <v>05121-16048</v>
      </c>
      <c r="B6" s="68">
        <f>SUM(riassunto!D2:D99)</f>
        <v>48.61333333333333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25" t="str">
        <f>info!A5</f>
        <v>05121-13258</v>
      </c>
      <c r="B7" s="68">
        <f>SUM(riassunto!E2:E99)</f>
        <v>48.503333333333337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25" t="str">
        <f>info!A6</f>
        <v>05121-14302</v>
      </c>
      <c r="B8" s="68">
        <f>SUM(riassunto!F2:F99)</f>
        <v>46.78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thickBot="1">
      <c r="A9" s="69" t="str">
        <f>info!A7</f>
        <v>05121-14122</v>
      </c>
      <c r="B9" s="70">
        <f>SUM(riassunto!G2:G99)</f>
        <v>45.370000000000005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27" t="s">
        <v>39</v>
      </c>
      <c r="B13" s="8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71">
        <f>SUM(B4:B9)</f>
        <v>281.10666666666668</v>
      </c>
      <c r="B14" s="26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4"/>
  <sheetViews>
    <sheetView zoomScale="70" zoomScaleNormal="70" workbookViewId="0">
      <selection activeCell="I23" sqref="I13:I23"/>
    </sheetView>
  </sheetViews>
  <sheetFormatPr defaultColWidth="14.42578125" defaultRowHeight="15" customHeight="1"/>
  <cols>
    <col min="1" max="1" width="17.85546875" customWidth="1"/>
    <col min="2" max="2" width="26.7109375" customWidth="1"/>
    <col min="3" max="3" width="13.85546875" customWidth="1"/>
    <col min="4" max="4" width="17.5703125" customWidth="1"/>
    <col min="5" max="5" width="13.7109375" customWidth="1"/>
    <col min="6" max="6" width="19" customWidth="1"/>
    <col min="7" max="7" width="17.7109375" customWidth="1"/>
    <col min="8" max="26" width="8.7109375" customWidth="1"/>
  </cols>
  <sheetData>
    <row r="1" spans="1:11">
      <c r="B1" s="21" t="s">
        <v>40</v>
      </c>
      <c r="C1" s="28" t="str">
        <f>info!A2</f>
        <v>05121-13801</v>
      </c>
      <c r="D1" s="28" t="str">
        <f>info!C2</f>
        <v>Porzio</v>
      </c>
    </row>
    <row r="3" spans="1:11">
      <c r="A3" s="29" t="s">
        <v>41</v>
      </c>
      <c r="B3" s="30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K3" s="31"/>
    </row>
    <row r="4" spans="1:11">
      <c r="A4" s="32">
        <f>riassunto!A2</f>
        <v>45219</v>
      </c>
      <c r="B4" s="7" t="s">
        <v>48</v>
      </c>
      <c r="C4" s="39"/>
      <c r="D4" s="39"/>
      <c r="E4" s="82">
        <f>90/60</f>
        <v>1.5</v>
      </c>
      <c r="F4" s="48">
        <v>1.5</v>
      </c>
      <c r="G4" s="57">
        <v>1.5</v>
      </c>
      <c r="K4" s="42"/>
    </row>
    <row r="5" spans="1:11">
      <c r="A5" s="32">
        <f>riassunto!A3</f>
        <v>45220</v>
      </c>
      <c r="B5" s="7"/>
      <c r="C5" s="7"/>
      <c r="D5" s="7"/>
      <c r="E5" s="41"/>
      <c r="F5" s="48"/>
      <c r="G5" s="57"/>
    </row>
    <row r="6" spans="1:11">
      <c r="A6" s="32">
        <f>riassunto!A4</f>
        <v>45221</v>
      </c>
      <c r="B6" s="7"/>
      <c r="C6" s="7"/>
      <c r="D6" s="7"/>
      <c r="E6" s="41"/>
      <c r="F6" s="48"/>
      <c r="G6" s="57"/>
    </row>
    <row r="7" spans="1:11">
      <c r="A7" s="32">
        <f>riassunto!A5</f>
        <v>45222</v>
      </c>
      <c r="B7" s="7"/>
      <c r="C7" s="7"/>
      <c r="D7" s="7"/>
      <c r="E7" s="41"/>
      <c r="F7" s="48"/>
      <c r="G7" s="57"/>
    </row>
    <row r="8" spans="1:11">
      <c r="A8" s="32">
        <f>riassunto!A6</f>
        <v>45223</v>
      </c>
      <c r="B8" s="7"/>
      <c r="C8" s="7"/>
      <c r="D8" s="7"/>
      <c r="E8" s="41"/>
      <c r="F8" s="48"/>
      <c r="G8" s="57"/>
    </row>
    <row r="9" spans="1:11">
      <c r="A9" s="32">
        <f>riassunto!A7</f>
        <v>45224</v>
      </c>
      <c r="B9" s="7"/>
      <c r="C9" s="7"/>
      <c r="D9" s="7"/>
      <c r="E9" s="41"/>
      <c r="F9" s="48"/>
      <c r="G9" s="57"/>
    </row>
    <row r="10" spans="1:11">
      <c r="A10" s="32">
        <f>riassunto!A8</f>
        <v>45225</v>
      </c>
      <c r="B10" s="7"/>
      <c r="C10" s="7"/>
      <c r="D10" s="7"/>
      <c r="E10" s="41"/>
      <c r="F10" s="48"/>
      <c r="G10" s="57"/>
    </row>
    <row r="11" spans="1:11">
      <c r="A11" s="32">
        <f>riassunto!A9</f>
        <v>45226</v>
      </c>
      <c r="B11" s="7"/>
      <c r="C11" s="7"/>
      <c r="D11" s="7"/>
      <c r="E11" s="41"/>
      <c r="F11" s="48"/>
      <c r="G11" s="57"/>
    </row>
    <row r="12" spans="1:11">
      <c r="A12" s="32">
        <f>riassunto!A10</f>
        <v>45227</v>
      </c>
      <c r="B12" s="7"/>
      <c r="C12" s="7"/>
      <c r="D12" s="7"/>
      <c r="E12" s="41"/>
      <c r="F12" s="48"/>
      <c r="G12" s="57"/>
    </row>
    <row r="13" spans="1:11">
      <c r="A13" s="32">
        <f>riassunto!A11</f>
        <v>45228</v>
      </c>
      <c r="B13" s="7"/>
      <c r="C13" s="7"/>
      <c r="D13" s="7"/>
      <c r="E13" s="41"/>
      <c r="F13" s="48"/>
      <c r="G13" s="57"/>
    </row>
    <row r="14" spans="1:11">
      <c r="A14" s="32">
        <f>riassunto!A12</f>
        <v>45229</v>
      </c>
      <c r="B14" s="7" t="s">
        <v>48</v>
      </c>
      <c r="C14" s="7"/>
      <c r="D14" s="7"/>
      <c r="E14" s="41">
        <f>90/60</f>
        <v>1.5</v>
      </c>
      <c r="F14" s="48">
        <v>1.5</v>
      </c>
      <c r="G14" s="57">
        <v>1.5</v>
      </c>
      <c r="I14" s="64"/>
    </row>
    <row r="15" spans="1:11">
      <c r="A15" s="32">
        <f>riassunto!A13</f>
        <v>45230</v>
      </c>
      <c r="B15" s="7"/>
      <c r="C15" s="7"/>
      <c r="D15" s="7"/>
      <c r="E15" s="41"/>
      <c r="F15" s="48"/>
      <c r="G15" s="57"/>
    </row>
    <row r="16" spans="1:11">
      <c r="A16" s="32">
        <f>riassunto!A14</f>
        <v>45231</v>
      </c>
      <c r="B16" s="7" t="s">
        <v>49</v>
      </c>
      <c r="C16" s="7"/>
      <c r="D16" s="7"/>
      <c r="E16" s="41">
        <f>10/60</f>
        <v>0.16666666666666666</v>
      </c>
      <c r="F16" s="48">
        <v>0.17</v>
      </c>
      <c r="G16" s="57">
        <v>0.17</v>
      </c>
    </row>
    <row r="17" spans="1:7">
      <c r="A17" s="32">
        <f>riassunto!A15</f>
        <v>45232</v>
      </c>
      <c r="B17" s="7"/>
      <c r="C17" s="7"/>
      <c r="D17" s="7"/>
      <c r="E17" s="41"/>
      <c r="F17" s="48"/>
      <c r="G17" s="57"/>
    </row>
    <row r="18" spans="1:7">
      <c r="A18" s="32">
        <f>riassunto!A16</f>
        <v>45233</v>
      </c>
      <c r="B18" s="7"/>
      <c r="C18" s="7"/>
      <c r="D18" s="7"/>
      <c r="E18" s="41"/>
      <c r="F18" s="48"/>
      <c r="G18" s="57"/>
    </row>
    <row r="19" spans="1:7">
      <c r="A19" s="32">
        <f>riassunto!A17</f>
        <v>45234</v>
      </c>
      <c r="B19" s="7" t="s">
        <v>50</v>
      </c>
      <c r="C19" s="7"/>
      <c r="D19" s="7"/>
      <c r="E19" s="41">
        <f>60/60</f>
        <v>1</v>
      </c>
      <c r="F19" s="48">
        <v>1</v>
      </c>
      <c r="G19" s="57">
        <v>1</v>
      </c>
    </row>
    <row r="20" spans="1:7">
      <c r="A20" s="32">
        <f>riassunto!A18</f>
        <v>45235</v>
      </c>
      <c r="B20" s="7" t="s">
        <v>51</v>
      </c>
      <c r="C20" s="7"/>
      <c r="D20" s="7"/>
      <c r="E20" s="41">
        <f>30/60</f>
        <v>0.5</v>
      </c>
      <c r="F20" s="48">
        <v>0.5</v>
      </c>
      <c r="G20" s="57">
        <v>0.5</v>
      </c>
    </row>
    <row r="21" spans="1:7" ht="15.75" customHeight="1">
      <c r="A21" s="32">
        <f>riassunto!A19</f>
        <v>45236</v>
      </c>
      <c r="B21" s="7" t="s">
        <v>48</v>
      </c>
      <c r="C21" s="7"/>
      <c r="D21" s="7"/>
      <c r="E21" s="41">
        <v>1.5</v>
      </c>
      <c r="F21" s="48">
        <v>1.5</v>
      </c>
      <c r="G21" s="57">
        <v>1.5</v>
      </c>
    </row>
    <row r="22" spans="1:7" ht="15.75" customHeight="1">
      <c r="A22" s="32">
        <f>riassunto!A20</f>
        <v>45237</v>
      </c>
      <c r="B22" s="7" t="s">
        <v>52</v>
      </c>
      <c r="C22" s="7"/>
      <c r="D22" s="7"/>
      <c r="E22" s="41">
        <v>0.5</v>
      </c>
      <c r="F22" s="48">
        <v>0.5</v>
      </c>
      <c r="G22" s="57">
        <v>0.5</v>
      </c>
    </row>
    <row r="23" spans="1:7" ht="15.75" customHeight="1">
      <c r="A23" s="32">
        <f>riassunto!A21</f>
        <v>45238</v>
      </c>
      <c r="B23" s="7" t="s">
        <v>53</v>
      </c>
      <c r="C23" s="7"/>
      <c r="D23" s="7"/>
      <c r="E23" s="41">
        <v>0.5</v>
      </c>
      <c r="F23" s="48">
        <v>0.5</v>
      </c>
      <c r="G23" s="57">
        <v>0.5</v>
      </c>
    </row>
    <row r="24" spans="1:7" ht="15.75" customHeight="1">
      <c r="A24" s="32">
        <f>riassunto!A22</f>
        <v>45239</v>
      </c>
      <c r="B24" s="7" t="s">
        <v>54</v>
      </c>
      <c r="C24" s="7"/>
      <c r="D24" s="7"/>
      <c r="E24" s="41">
        <v>0.5</v>
      </c>
      <c r="F24" s="48">
        <v>0.5</v>
      </c>
      <c r="G24" s="57">
        <v>0.5</v>
      </c>
    </row>
    <row r="25" spans="1:7" ht="15.75" customHeight="1">
      <c r="A25" s="32">
        <f>riassunto!A23</f>
        <v>45240</v>
      </c>
      <c r="B25" s="7" t="s">
        <v>55</v>
      </c>
      <c r="C25" s="7"/>
      <c r="D25" s="7"/>
      <c r="E25" s="41">
        <v>0.33333333333333331</v>
      </c>
      <c r="F25" s="48">
        <v>0.33</v>
      </c>
      <c r="G25" s="57">
        <v>0.33</v>
      </c>
    </row>
    <row r="26" spans="1:7" ht="15.75" customHeight="1">
      <c r="A26" s="32">
        <f>riassunto!A24</f>
        <v>45241</v>
      </c>
      <c r="B26" s="7" t="s">
        <v>56</v>
      </c>
      <c r="C26" s="7"/>
      <c r="D26" s="7"/>
      <c r="E26" s="41">
        <v>0.75</v>
      </c>
      <c r="F26" s="48">
        <v>0.75</v>
      </c>
      <c r="G26" s="57">
        <v>0.75</v>
      </c>
    </row>
    <row r="27" spans="1:7" ht="15.75" customHeight="1">
      <c r="A27" s="32">
        <f>riassunto!A25</f>
        <v>45242</v>
      </c>
      <c r="B27" s="7" t="s">
        <v>57</v>
      </c>
      <c r="C27" s="7"/>
      <c r="D27" s="7"/>
      <c r="E27" s="41">
        <v>0.5</v>
      </c>
      <c r="F27" s="48">
        <v>0.5</v>
      </c>
      <c r="G27" s="57">
        <v>0.5</v>
      </c>
    </row>
    <row r="28" spans="1:7" ht="15.75" customHeight="1">
      <c r="A28" s="32">
        <f>riassunto!A26</f>
        <v>45243</v>
      </c>
      <c r="B28" s="7" t="s">
        <v>58</v>
      </c>
      <c r="C28" s="7"/>
      <c r="D28" s="7"/>
      <c r="E28" s="41">
        <v>0.75</v>
      </c>
      <c r="F28" s="48">
        <v>0.75</v>
      </c>
      <c r="G28" s="57">
        <v>0.75</v>
      </c>
    </row>
    <row r="29" spans="1:7" ht="15.75" customHeight="1">
      <c r="A29" s="32">
        <f>riassunto!A27</f>
        <v>45244</v>
      </c>
      <c r="B29" s="34" t="s">
        <v>48</v>
      </c>
      <c r="C29" s="7"/>
      <c r="D29" s="7"/>
      <c r="E29" s="41">
        <v>0.5</v>
      </c>
      <c r="F29" s="48">
        <v>0.5</v>
      </c>
      <c r="G29" s="57">
        <v>0.5</v>
      </c>
    </row>
    <row r="30" spans="1:7" ht="15.75" customHeight="1">
      <c r="A30" s="32">
        <f>riassunto!A28</f>
        <v>45245</v>
      </c>
      <c r="B30" s="7" t="s">
        <v>56</v>
      </c>
      <c r="C30" s="7"/>
      <c r="D30" s="7"/>
      <c r="E30" s="41">
        <v>1</v>
      </c>
      <c r="F30" s="48">
        <v>1</v>
      </c>
      <c r="G30" s="57">
        <v>1</v>
      </c>
    </row>
    <row r="31" spans="1:7" ht="15.75" customHeight="1">
      <c r="A31" s="32">
        <f>riassunto!A29</f>
        <v>45246</v>
      </c>
      <c r="B31" s="7" t="s">
        <v>59</v>
      </c>
      <c r="C31" s="7"/>
      <c r="D31" s="7"/>
      <c r="E31" s="41">
        <v>0.5</v>
      </c>
      <c r="F31" s="48">
        <v>0.5</v>
      </c>
      <c r="G31" s="57">
        <v>0.5</v>
      </c>
    </row>
    <row r="32" spans="1:7" ht="15.75" customHeight="1">
      <c r="A32" s="32">
        <f>riassunto!A30</f>
        <v>45247</v>
      </c>
      <c r="B32" s="7" t="s">
        <v>60</v>
      </c>
      <c r="C32" s="7"/>
      <c r="D32" s="7"/>
      <c r="E32" s="41">
        <v>1</v>
      </c>
      <c r="F32" s="48">
        <v>1</v>
      </c>
      <c r="G32" s="57">
        <v>1</v>
      </c>
    </row>
    <row r="33" spans="1:9" ht="15.75" customHeight="1">
      <c r="A33" s="32">
        <f>riassunto!A31</f>
        <v>45248</v>
      </c>
      <c r="B33" s="7" t="s">
        <v>61</v>
      </c>
      <c r="C33" s="7"/>
      <c r="D33" s="7"/>
      <c r="E33" s="41">
        <v>0.5</v>
      </c>
      <c r="F33" s="48">
        <v>0.5</v>
      </c>
      <c r="G33" s="57">
        <v>0.5</v>
      </c>
    </row>
    <row r="34" spans="1:9" ht="15.75" customHeight="1">
      <c r="A34" s="32">
        <f>riassunto!A32</f>
        <v>45249</v>
      </c>
      <c r="B34" s="7" t="s">
        <v>62</v>
      </c>
      <c r="C34" s="7"/>
      <c r="D34" s="7"/>
      <c r="E34" s="41">
        <v>1</v>
      </c>
      <c r="F34" s="48">
        <v>1</v>
      </c>
      <c r="G34" s="57">
        <v>1</v>
      </c>
    </row>
    <row r="35" spans="1:9" ht="15.75" customHeight="1">
      <c r="A35" s="32">
        <f>riassunto!A33</f>
        <v>45250</v>
      </c>
      <c r="B35" s="7" t="s">
        <v>48</v>
      </c>
      <c r="C35" s="7"/>
      <c r="D35" s="7"/>
      <c r="E35" s="41">
        <v>0.5</v>
      </c>
      <c r="F35" s="48">
        <v>0.5</v>
      </c>
      <c r="G35" s="57">
        <v>0.5</v>
      </c>
    </row>
    <row r="36" spans="1:9" ht="15.75" customHeight="1">
      <c r="A36" s="32">
        <f>riassunto!A34</f>
        <v>45251</v>
      </c>
      <c r="B36" s="7"/>
      <c r="C36" s="7"/>
      <c r="D36" s="7"/>
      <c r="E36" s="41"/>
      <c r="F36" s="48"/>
      <c r="G36" s="57"/>
    </row>
    <row r="37" spans="1:9" ht="15.75" customHeight="1">
      <c r="A37" s="32">
        <f>riassunto!A35</f>
        <v>45252</v>
      </c>
      <c r="B37" s="7"/>
      <c r="C37" s="7"/>
      <c r="D37" s="7"/>
      <c r="E37" s="41"/>
      <c r="F37" s="48"/>
      <c r="G37" s="57"/>
    </row>
    <row r="38" spans="1:9" ht="15.75" customHeight="1">
      <c r="A38" s="32">
        <f>riassunto!A36</f>
        <v>45253</v>
      </c>
      <c r="B38" s="7"/>
      <c r="C38" s="7"/>
      <c r="D38" s="7"/>
      <c r="E38" s="41"/>
      <c r="F38" s="48"/>
      <c r="G38" s="57"/>
    </row>
    <row r="39" spans="1:9" ht="15.75" customHeight="1">
      <c r="A39" s="32">
        <f>riassunto!A37</f>
        <v>45254</v>
      </c>
      <c r="B39" s="7" t="s">
        <v>63</v>
      </c>
      <c r="C39" s="7"/>
      <c r="D39" s="7"/>
      <c r="E39" s="41">
        <v>0.66666666666666663</v>
      </c>
      <c r="F39" s="48">
        <v>0.67</v>
      </c>
      <c r="G39" s="57">
        <v>0.67</v>
      </c>
    </row>
    <row r="40" spans="1:9" ht="15.75" customHeight="1">
      <c r="A40" s="32">
        <f>riassunto!A38</f>
        <v>45255</v>
      </c>
      <c r="B40" s="7" t="s">
        <v>63</v>
      </c>
      <c r="C40" s="7"/>
      <c r="D40" s="7"/>
      <c r="E40" s="41">
        <v>0.67</v>
      </c>
      <c r="F40" s="48">
        <v>0.67</v>
      </c>
      <c r="G40" s="57">
        <v>0.67</v>
      </c>
      <c r="I40" s="64"/>
    </row>
    <row r="41" spans="1:9" ht="15.75" customHeight="1">
      <c r="A41" s="32">
        <f>riassunto!A39</f>
        <v>45256</v>
      </c>
      <c r="B41" s="7"/>
      <c r="C41" s="7"/>
      <c r="D41" s="7"/>
      <c r="E41" s="41"/>
      <c r="F41" s="48"/>
      <c r="G41" s="57"/>
      <c r="I41" s="64"/>
    </row>
    <row r="42" spans="1:9" ht="15.75" customHeight="1">
      <c r="A42" s="32">
        <f>riassunto!A40</f>
        <v>45257</v>
      </c>
      <c r="B42" s="7" t="s">
        <v>64</v>
      </c>
      <c r="C42" s="7"/>
      <c r="D42" s="7"/>
      <c r="E42" s="41">
        <v>1.8333333333333333</v>
      </c>
      <c r="F42" s="48">
        <v>1.83</v>
      </c>
      <c r="G42" s="57">
        <v>1.83</v>
      </c>
    </row>
    <row r="43" spans="1:9" ht="15.75" customHeight="1">
      <c r="A43" s="32">
        <f>riassunto!A41</f>
        <v>45258</v>
      </c>
      <c r="B43" s="7" t="s">
        <v>65</v>
      </c>
      <c r="C43" s="7"/>
      <c r="D43" s="7"/>
      <c r="E43" s="41">
        <v>3</v>
      </c>
      <c r="F43" s="48">
        <v>3</v>
      </c>
      <c r="G43" s="57">
        <v>3</v>
      </c>
    </row>
    <row r="44" spans="1:9" ht="15.75" customHeight="1">
      <c r="A44" s="32">
        <f>riassunto!A42</f>
        <v>45259</v>
      </c>
      <c r="B44" s="7" t="s">
        <v>65</v>
      </c>
      <c r="C44" s="7"/>
      <c r="D44" s="7"/>
      <c r="E44" s="41">
        <v>1</v>
      </c>
      <c r="F44" s="48">
        <v>1</v>
      </c>
      <c r="G44" s="57">
        <v>1</v>
      </c>
    </row>
    <row r="45" spans="1:9" ht="15.75" customHeight="1">
      <c r="A45" s="32">
        <f>riassunto!A43</f>
        <v>45260</v>
      </c>
      <c r="B45" s="7" t="s">
        <v>66</v>
      </c>
      <c r="C45" s="7"/>
      <c r="D45" s="7"/>
      <c r="E45" s="41">
        <v>0.66666666666666663</v>
      </c>
      <c r="F45" s="48">
        <v>0.67</v>
      </c>
      <c r="G45" s="57">
        <v>0.67</v>
      </c>
    </row>
    <row r="46" spans="1:9" ht="15.75" customHeight="1">
      <c r="A46" s="32">
        <f>riassunto!A44</f>
        <v>45261</v>
      </c>
      <c r="B46" s="7"/>
      <c r="C46" s="7"/>
      <c r="D46" s="7"/>
      <c r="E46" s="41"/>
      <c r="F46" s="48"/>
      <c r="G46" s="58"/>
    </row>
    <row r="47" spans="1:9" ht="15.75" customHeight="1">
      <c r="A47" s="32">
        <f>riassunto!A45</f>
        <v>45262</v>
      </c>
      <c r="B47" s="7" t="s">
        <v>67</v>
      </c>
      <c r="C47" s="7"/>
      <c r="D47" s="7"/>
      <c r="E47" s="41">
        <v>1</v>
      </c>
      <c r="F47" s="48">
        <v>1</v>
      </c>
      <c r="G47" s="58">
        <v>1</v>
      </c>
    </row>
    <row r="48" spans="1:9" ht="15.75" customHeight="1">
      <c r="A48" s="32"/>
      <c r="B48" s="7" t="s">
        <v>68</v>
      </c>
      <c r="C48" s="7"/>
      <c r="D48" s="7"/>
      <c r="E48" s="41">
        <v>0.25</v>
      </c>
      <c r="F48" s="48">
        <v>0.25</v>
      </c>
      <c r="G48" s="58">
        <v>0.25</v>
      </c>
    </row>
    <row r="49" spans="1:7" ht="15.75" customHeight="1">
      <c r="A49" s="32">
        <f>riassunto!A46</f>
        <v>45263</v>
      </c>
      <c r="B49" s="7" t="s">
        <v>69</v>
      </c>
      <c r="C49" s="7"/>
      <c r="D49" s="7"/>
      <c r="E49" s="41">
        <v>1.5</v>
      </c>
      <c r="F49" s="48">
        <v>1.5</v>
      </c>
      <c r="G49" s="58">
        <v>1.5</v>
      </c>
    </row>
    <row r="50" spans="1:7" ht="15.75" customHeight="1">
      <c r="A50" s="32">
        <f>riassunto!A47</f>
        <v>45264</v>
      </c>
      <c r="B50" s="7"/>
      <c r="C50" s="7"/>
      <c r="D50" s="7"/>
      <c r="E50" s="41"/>
      <c r="F50" s="48"/>
      <c r="G50" s="58"/>
    </row>
    <row r="51" spans="1:7" ht="15.75" customHeight="1">
      <c r="A51" s="32">
        <f>riassunto!A48</f>
        <v>45265</v>
      </c>
      <c r="B51" s="7" t="s">
        <v>69</v>
      </c>
      <c r="C51" s="7"/>
      <c r="D51" s="7"/>
      <c r="E51" s="41">
        <v>0.16</v>
      </c>
      <c r="F51" s="48">
        <v>0.16</v>
      </c>
      <c r="G51" s="58">
        <v>0.16</v>
      </c>
    </row>
    <row r="52" spans="1:7" ht="15.75" customHeight="1">
      <c r="A52" s="32">
        <f>riassunto!A49</f>
        <v>45266</v>
      </c>
      <c r="B52" s="7" t="s">
        <v>69</v>
      </c>
      <c r="C52" s="7"/>
      <c r="D52" s="7"/>
      <c r="E52" s="41">
        <v>0.16</v>
      </c>
      <c r="F52" s="48">
        <v>0.16</v>
      </c>
      <c r="G52" s="58">
        <v>0.16</v>
      </c>
    </row>
    <row r="53" spans="1:7" ht="15.75" customHeight="1">
      <c r="A53" s="32">
        <f>riassunto!A50</f>
        <v>45267</v>
      </c>
      <c r="B53" s="7" t="s">
        <v>70</v>
      </c>
      <c r="C53" s="7"/>
      <c r="D53" s="7"/>
      <c r="E53" s="41">
        <v>1</v>
      </c>
      <c r="F53" s="48">
        <v>1</v>
      </c>
      <c r="G53" s="58">
        <v>1</v>
      </c>
    </row>
    <row r="54" spans="1:7" ht="15.75" customHeight="1">
      <c r="A54" s="32">
        <f>riassunto!A51</f>
        <v>45268</v>
      </c>
      <c r="B54" s="7"/>
      <c r="C54" s="7"/>
      <c r="D54" s="7"/>
      <c r="E54" s="41"/>
      <c r="F54" s="48"/>
      <c r="G54" s="58"/>
    </row>
    <row r="55" spans="1:7" ht="15.75" customHeight="1">
      <c r="A55" s="32">
        <f>riassunto!A52</f>
        <v>45269</v>
      </c>
      <c r="B55" s="7" t="s">
        <v>70</v>
      </c>
      <c r="C55" s="7"/>
      <c r="D55" s="7"/>
      <c r="E55" s="41">
        <v>0.5</v>
      </c>
      <c r="F55" s="48">
        <v>0.5</v>
      </c>
      <c r="G55" s="58">
        <v>0.5</v>
      </c>
    </row>
    <row r="56" spans="1:7" ht="15.75" customHeight="1">
      <c r="A56" s="32"/>
      <c r="B56" s="7" t="s">
        <v>71</v>
      </c>
      <c r="C56" s="7"/>
      <c r="D56" s="7"/>
      <c r="E56" s="41">
        <v>0.5</v>
      </c>
      <c r="F56" s="48">
        <v>0.5</v>
      </c>
      <c r="G56" s="58">
        <v>0.5</v>
      </c>
    </row>
    <row r="57" spans="1:7" ht="15.75" customHeight="1">
      <c r="A57" s="32">
        <f>riassunto!A53</f>
        <v>45270</v>
      </c>
      <c r="B57" s="7" t="s">
        <v>72</v>
      </c>
      <c r="C57" s="7"/>
      <c r="D57" s="7"/>
      <c r="E57" s="41">
        <v>1</v>
      </c>
      <c r="F57" s="48">
        <v>1</v>
      </c>
      <c r="G57" s="58">
        <v>1</v>
      </c>
    </row>
    <row r="58" spans="1:7" ht="15.75" customHeight="1">
      <c r="A58" s="32">
        <f>riassunto!A54</f>
        <v>45271</v>
      </c>
      <c r="B58" s="7" t="s">
        <v>73</v>
      </c>
      <c r="C58" s="7"/>
      <c r="D58" s="7"/>
      <c r="E58" s="41">
        <v>0.4</v>
      </c>
      <c r="F58" s="48">
        <v>0.4</v>
      </c>
      <c r="G58" s="58">
        <v>0.4</v>
      </c>
    </row>
    <row r="59" spans="1:7" ht="15.75" customHeight="1">
      <c r="A59" s="32"/>
      <c r="B59" s="7" t="s">
        <v>74</v>
      </c>
      <c r="C59" s="7"/>
      <c r="D59" s="7"/>
      <c r="E59" s="41">
        <v>0.6</v>
      </c>
      <c r="F59" s="48">
        <v>0.6</v>
      </c>
      <c r="G59" s="58">
        <v>0.6</v>
      </c>
    </row>
    <row r="60" spans="1:7" ht="15.75" customHeight="1">
      <c r="A60" s="32">
        <f>riassunto!A55</f>
        <v>45272</v>
      </c>
      <c r="B60" s="7" t="s">
        <v>75</v>
      </c>
      <c r="C60" s="7"/>
      <c r="D60" s="7"/>
      <c r="E60" s="41">
        <v>1</v>
      </c>
      <c r="F60" s="48">
        <v>1</v>
      </c>
      <c r="G60" s="58">
        <v>1</v>
      </c>
    </row>
    <row r="61" spans="1:7" ht="15.75" customHeight="1">
      <c r="A61" s="32">
        <f>riassunto!A56</f>
        <v>45273</v>
      </c>
      <c r="B61" s="7"/>
      <c r="C61" s="7"/>
      <c r="D61" s="7"/>
      <c r="E61" s="41"/>
      <c r="F61" s="48"/>
      <c r="G61" s="58"/>
    </row>
    <row r="62" spans="1:7" ht="15.75" customHeight="1">
      <c r="A62" s="32">
        <f>riassunto!A57</f>
        <v>45274</v>
      </c>
      <c r="B62" s="7"/>
      <c r="C62" s="7"/>
      <c r="D62" s="7"/>
      <c r="E62" s="41"/>
      <c r="F62" s="48"/>
      <c r="G62" s="58"/>
    </row>
    <row r="63" spans="1:7" ht="15.75" customHeight="1">
      <c r="A63" s="32">
        <f>riassunto!A58</f>
        <v>45275</v>
      </c>
      <c r="B63" s="7"/>
      <c r="C63" s="7"/>
      <c r="D63" s="7"/>
      <c r="E63" s="41"/>
      <c r="F63" s="48"/>
      <c r="G63" s="58"/>
    </row>
    <row r="64" spans="1:7" ht="15.75" customHeight="1">
      <c r="A64" s="32">
        <f>riassunto!A59</f>
        <v>45276</v>
      </c>
      <c r="B64" s="7"/>
      <c r="C64" s="7"/>
      <c r="D64" s="7"/>
      <c r="E64" s="41"/>
      <c r="F64" s="48"/>
      <c r="G64" s="58"/>
    </row>
    <row r="65" spans="1:7" ht="15.75" customHeight="1">
      <c r="A65" s="32">
        <f>riassunto!A60</f>
        <v>45277</v>
      </c>
      <c r="B65" s="7"/>
      <c r="C65" s="7"/>
      <c r="D65" s="7"/>
      <c r="E65" s="41"/>
      <c r="F65" s="48"/>
      <c r="G65" s="58"/>
    </row>
    <row r="66" spans="1:7" ht="15.75" customHeight="1">
      <c r="A66" s="32">
        <f>riassunto!A61</f>
        <v>45278</v>
      </c>
      <c r="B66" s="7"/>
      <c r="C66" s="7"/>
      <c r="D66" s="7"/>
      <c r="E66" s="41"/>
      <c r="F66" s="48"/>
      <c r="G66" s="58"/>
    </row>
    <row r="67" spans="1:7" ht="15.75" customHeight="1">
      <c r="A67" s="32">
        <f>riassunto!A62</f>
        <v>45279</v>
      </c>
      <c r="B67" s="7" t="s">
        <v>76</v>
      </c>
      <c r="C67" s="7"/>
      <c r="D67" s="7"/>
      <c r="E67" s="41">
        <v>0.5</v>
      </c>
      <c r="F67" s="48">
        <v>0.5</v>
      </c>
      <c r="G67" s="58">
        <v>0.5</v>
      </c>
    </row>
    <row r="68" spans="1:7" ht="15.75" customHeight="1">
      <c r="A68" s="32">
        <f>riassunto!A63</f>
        <v>45280</v>
      </c>
      <c r="B68" s="7"/>
      <c r="C68" s="7"/>
      <c r="D68" s="7"/>
      <c r="E68" s="41"/>
      <c r="F68" s="48"/>
      <c r="G68" s="58"/>
    </row>
    <row r="69" spans="1:7" ht="15.75" customHeight="1">
      <c r="A69" s="32">
        <f>riassunto!A64</f>
        <v>45281</v>
      </c>
      <c r="B69" s="7"/>
      <c r="C69" s="7"/>
      <c r="D69" s="7"/>
      <c r="E69" s="41"/>
      <c r="F69" s="48"/>
      <c r="G69" s="58"/>
    </row>
    <row r="70" spans="1:7" ht="15.75" customHeight="1">
      <c r="A70" s="32">
        <f>riassunto!A65</f>
        <v>45282</v>
      </c>
      <c r="B70" s="7" t="s">
        <v>77</v>
      </c>
      <c r="C70" s="7"/>
      <c r="D70" s="7"/>
      <c r="E70" s="41">
        <v>0.5</v>
      </c>
      <c r="F70" s="48">
        <v>0.5</v>
      </c>
      <c r="G70" s="58">
        <v>0.5</v>
      </c>
    </row>
    <row r="71" spans="1:7" ht="15.75" customHeight="1">
      <c r="A71" s="32"/>
      <c r="B71" s="7" t="s">
        <v>78</v>
      </c>
      <c r="C71" s="7"/>
      <c r="D71" s="7"/>
      <c r="E71" s="41">
        <v>0.5</v>
      </c>
      <c r="F71" s="48">
        <v>0.5</v>
      </c>
      <c r="G71" s="58">
        <v>0.5</v>
      </c>
    </row>
    <row r="72" spans="1:7" ht="15.75" customHeight="1">
      <c r="A72" s="32">
        <f>riassunto!A66</f>
        <v>45283</v>
      </c>
      <c r="B72" s="7" t="s">
        <v>79</v>
      </c>
      <c r="C72" s="7"/>
      <c r="D72" s="7"/>
      <c r="E72" s="41">
        <v>1</v>
      </c>
      <c r="F72" s="48">
        <v>1</v>
      </c>
      <c r="G72" s="58">
        <v>1</v>
      </c>
    </row>
    <row r="73" spans="1:7" ht="15.75" customHeight="1">
      <c r="A73" s="32">
        <f>riassunto!A67</f>
        <v>45284</v>
      </c>
      <c r="B73" s="7"/>
      <c r="C73" s="7"/>
      <c r="D73" s="7"/>
      <c r="E73" s="41"/>
      <c r="F73" s="48"/>
      <c r="G73" s="58"/>
    </row>
    <row r="74" spans="1:7" ht="15.75" customHeight="1">
      <c r="A74" s="32">
        <f>riassunto!A68</f>
        <v>45285</v>
      </c>
      <c r="B74" s="7"/>
      <c r="C74" s="7"/>
      <c r="D74" s="7"/>
      <c r="E74" s="41"/>
      <c r="F74" s="48"/>
      <c r="G74" s="58"/>
    </row>
    <row r="75" spans="1:7" ht="15.75" customHeight="1">
      <c r="A75" s="32">
        <f>riassunto!A69</f>
        <v>45286</v>
      </c>
      <c r="B75" s="7"/>
      <c r="C75" s="7"/>
      <c r="D75" s="7"/>
      <c r="E75" s="41"/>
      <c r="F75" s="48"/>
      <c r="G75" s="58"/>
    </row>
    <row r="76" spans="1:7" ht="15.75" customHeight="1">
      <c r="A76" s="32">
        <f>riassunto!A70</f>
        <v>45287</v>
      </c>
      <c r="B76" s="7" t="s">
        <v>80</v>
      </c>
      <c r="C76" s="7"/>
      <c r="D76" s="7"/>
      <c r="E76" s="41">
        <v>2</v>
      </c>
      <c r="F76" s="48">
        <v>2</v>
      </c>
      <c r="G76" s="58">
        <v>2</v>
      </c>
    </row>
    <row r="77" spans="1:7" ht="15.75" customHeight="1">
      <c r="A77" s="32">
        <f>riassunto!A71</f>
        <v>45288</v>
      </c>
      <c r="B77" s="7" t="s">
        <v>76</v>
      </c>
      <c r="C77" s="7"/>
      <c r="D77" s="7"/>
      <c r="E77" s="41">
        <v>0.5</v>
      </c>
      <c r="F77" s="48">
        <v>0.5</v>
      </c>
      <c r="G77" s="58">
        <v>0.5</v>
      </c>
    </row>
    <row r="78" spans="1:7" ht="15.75" customHeight="1">
      <c r="A78" s="32">
        <f>riassunto!A72</f>
        <v>45289</v>
      </c>
      <c r="B78" s="7" t="s">
        <v>81</v>
      </c>
      <c r="C78" s="7"/>
      <c r="D78" s="7"/>
      <c r="E78" s="41">
        <v>3</v>
      </c>
      <c r="F78" s="48">
        <v>3</v>
      </c>
      <c r="G78" s="58">
        <v>3</v>
      </c>
    </row>
    <row r="79" spans="1:7" ht="15.75" customHeight="1">
      <c r="A79" s="32">
        <f>riassunto!A73</f>
        <v>45290</v>
      </c>
      <c r="B79" s="7" t="s">
        <v>82</v>
      </c>
      <c r="C79" s="7"/>
      <c r="D79" s="7"/>
      <c r="E79" s="41">
        <v>1</v>
      </c>
      <c r="F79" s="48">
        <v>1</v>
      </c>
      <c r="G79" s="58">
        <v>1</v>
      </c>
    </row>
    <row r="80" spans="1:7" ht="15.75" customHeight="1">
      <c r="A80" s="32">
        <f>riassunto!A74</f>
        <v>45291</v>
      </c>
      <c r="B80" s="7" t="s">
        <v>83</v>
      </c>
      <c r="C80" s="7"/>
      <c r="D80" s="7"/>
      <c r="E80" s="41">
        <v>0.5</v>
      </c>
      <c r="F80" s="48">
        <v>0.5</v>
      </c>
      <c r="G80" s="58">
        <v>0.5</v>
      </c>
    </row>
    <row r="81" spans="1:7" ht="15.75" customHeight="1">
      <c r="A81" s="32">
        <f>riassunto!A75</f>
        <v>45292</v>
      </c>
      <c r="B81" s="7" t="s">
        <v>84</v>
      </c>
      <c r="C81" s="7"/>
      <c r="D81" s="7"/>
      <c r="E81" s="7">
        <v>3</v>
      </c>
      <c r="F81" s="48">
        <v>3</v>
      </c>
      <c r="G81" s="58">
        <v>3</v>
      </c>
    </row>
    <row r="82" spans="1:7" ht="15.75" customHeight="1">
      <c r="A82" s="32">
        <f>riassunto!A76</f>
        <v>45293</v>
      </c>
      <c r="B82" s="7" t="s">
        <v>85</v>
      </c>
      <c r="C82" s="7"/>
      <c r="D82" s="7"/>
      <c r="E82" s="7">
        <v>1</v>
      </c>
      <c r="F82" s="48">
        <v>1</v>
      </c>
      <c r="G82" s="58">
        <v>1</v>
      </c>
    </row>
    <row r="83" spans="1:7" ht="15.75" customHeight="1">
      <c r="A83" s="32">
        <f>riassunto!A77</f>
        <v>45294</v>
      </c>
      <c r="B83" s="7"/>
      <c r="C83" s="7"/>
      <c r="D83" s="7"/>
      <c r="E83" s="7"/>
      <c r="F83" s="48"/>
      <c r="G83" s="58"/>
    </row>
    <row r="84" spans="1:7" ht="15.75" customHeight="1">
      <c r="A84" s="32">
        <f>riassunto!A78</f>
        <v>45295</v>
      </c>
      <c r="B84" s="7"/>
      <c r="C84" s="7"/>
      <c r="D84" s="7"/>
      <c r="E84" s="7"/>
      <c r="F84" s="48"/>
      <c r="G84" s="58"/>
    </row>
    <row r="85" spans="1:7" ht="15.75" customHeight="1">
      <c r="A85" s="32">
        <f>riassunto!A79</f>
        <v>45296</v>
      </c>
      <c r="B85" s="7" t="s">
        <v>86</v>
      </c>
      <c r="C85" s="7"/>
      <c r="D85" s="7"/>
      <c r="E85" s="7">
        <v>1</v>
      </c>
      <c r="F85" s="94">
        <v>1</v>
      </c>
      <c r="G85" s="7">
        <v>1</v>
      </c>
    </row>
    <row r="86" spans="1:7" ht="15.75" customHeight="1">
      <c r="A86" s="32">
        <f>riassunto!A80</f>
        <v>45297</v>
      </c>
      <c r="B86" s="7"/>
      <c r="C86" s="7"/>
      <c r="D86" s="7"/>
      <c r="E86" s="7"/>
      <c r="F86" s="94"/>
      <c r="G86" s="7"/>
    </row>
    <row r="87" spans="1:7" ht="15.75" customHeight="1">
      <c r="A87" s="32">
        <f>riassunto!A81</f>
        <v>45298</v>
      </c>
      <c r="B87" s="7"/>
      <c r="C87" s="7"/>
      <c r="D87" s="7"/>
      <c r="E87" s="7"/>
      <c r="F87" s="94"/>
      <c r="G87" s="7"/>
    </row>
    <row r="88" spans="1:7" ht="15.75" customHeight="1">
      <c r="A88" s="32">
        <f>riassunto!A82</f>
        <v>45299</v>
      </c>
      <c r="B88" s="7"/>
      <c r="C88" s="7"/>
      <c r="D88" s="7"/>
      <c r="E88" s="7"/>
      <c r="F88" s="94"/>
      <c r="G88" s="7"/>
    </row>
    <row r="89" spans="1:7" ht="15.75" customHeight="1">
      <c r="A89" s="32">
        <f>riassunto!A83</f>
        <v>45300</v>
      </c>
      <c r="B89" s="7"/>
      <c r="C89" s="7"/>
      <c r="D89" s="7"/>
      <c r="E89" s="7"/>
      <c r="F89" s="94"/>
      <c r="G89" s="7"/>
    </row>
    <row r="90" spans="1:7" ht="15.75" customHeight="1">
      <c r="A90" s="32">
        <f>riassunto!A84</f>
        <v>45301</v>
      </c>
      <c r="B90" s="7"/>
      <c r="C90" s="7"/>
      <c r="D90" s="7"/>
      <c r="E90" s="7"/>
      <c r="F90" s="94"/>
      <c r="G90" s="7"/>
    </row>
    <row r="91" spans="1:7" ht="15.75" customHeight="1">
      <c r="A91" s="32">
        <f>riassunto!A85</f>
        <v>45302</v>
      </c>
      <c r="B91" s="7"/>
      <c r="C91" s="7"/>
      <c r="D91" s="7"/>
      <c r="E91" s="7"/>
      <c r="F91" s="94"/>
      <c r="G91" s="7"/>
    </row>
    <row r="92" spans="1:7" ht="15.75" customHeight="1">
      <c r="A92" s="32">
        <f>riassunto!A86</f>
        <v>45303</v>
      </c>
      <c r="B92" s="7"/>
      <c r="C92" s="7"/>
      <c r="D92" s="7"/>
      <c r="E92" s="7"/>
      <c r="F92" s="94"/>
      <c r="G92" s="7"/>
    </row>
    <row r="93" spans="1:7" ht="15.75" customHeight="1">
      <c r="A93" s="32">
        <f>riassunto!A87</f>
        <v>45304</v>
      </c>
      <c r="B93" s="7"/>
      <c r="C93" s="7"/>
      <c r="D93" s="7"/>
      <c r="E93" s="7"/>
      <c r="F93" s="94"/>
      <c r="G93" s="7"/>
    </row>
    <row r="94" spans="1:7" ht="15.75" customHeight="1">
      <c r="A94" s="32">
        <f>riassunto!A88</f>
        <v>45305</v>
      </c>
      <c r="B94" s="7"/>
      <c r="C94" s="7"/>
      <c r="D94" s="7"/>
      <c r="E94" s="7"/>
      <c r="F94" s="94"/>
      <c r="G94" s="7"/>
    </row>
    <row r="95" spans="1:7" ht="15.75" customHeight="1">
      <c r="A95" s="32">
        <f>riassunto!A89</f>
        <v>45306</v>
      </c>
      <c r="B95" s="7"/>
      <c r="C95" s="7"/>
      <c r="D95" s="7"/>
      <c r="E95" s="7"/>
      <c r="F95" s="94"/>
      <c r="G95" s="7"/>
    </row>
    <row r="96" spans="1:7" ht="15.75" customHeight="1">
      <c r="A96" s="32">
        <f>riassunto!A90</f>
        <v>45307</v>
      </c>
      <c r="B96" s="7"/>
      <c r="C96" s="7"/>
      <c r="D96" s="7"/>
      <c r="E96" s="7"/>
      <c r="F96" s="94"/>
      <c r="G96" s="7"/>
    </row>
    <row r="97" spans="1:7" ht="15.75" customHeight="1">
      <c r="A97" s="32">
        <f>riassunto!A91</f>
        <v>45308</v>
      </c>
      <c r="B97" s="7" t="s">
        <v>87</v>
      </c>
      <c r="C97" s="7"/>
      <c r="D97" s="7"/>
      <c r="E97" s="7">
        <v>1</v>
      </c>
      <c r="F97" s="94">
        <v>1</v>
      </c>
      <c r="G97" s="7">
        <v>1</v>
      </c>
    </row>
    <row r="98" spans="1:7" ht="15.75" customHeight="1">
      <c r="A98" s="32">
        <f>riassunto!A92</f>
        <v>45309</v>
      </c>
      <c r="B98" s="7" t="s">
        <v>76</v>
      </c>
      <c r="C98" s="7"/>
      <c r="D98" s="7"/>
      <c r="E98" s="7">
        <v>0.5</v>
      </c>
      <c r="F98" s="94">
        <v>0.5</v>
      </c>
      <c r="G98" s="7">
        <v>0.5</v>
      </c>
    </row>
    <row r="99" spans="1:7" ht="15.75" customHeight="1">
      <c r="A99" s="32">
        <f>riassunto!A93</f>
        <v>45310</v>
      </c>
      <c r="B99" s="92" t="s">
        <v>87</v>
      </c>
      <c r="C99" s="7"/>
      <c r="D99" s="7"/>
      <c r="E99" s="7">
        <v>1</v>
      </c>
      <c r="F99" s="94">
        <v>1</v>
      </c>
      <c r="G99" s="7">
        <v>1</v>
      </c>
    </row>
    <row r="100" spans="1:7" ht="15.75" customHeight="1">
      <c r="A100" s="32">
        <f>riassunto!A94</f>
        <v>45311</v>
      </c>
      <c r="B100" s="92" t="s">
        <v>88</v>
      </c>
      <c r="C100" s="7"/>
      <c r="D100" s="7"/>
      <c r="E100" s="7">
        <v>0.4</v>
      </c>
      <c r="F100" s="94">
        <v>0.4</v>
      </c>
      <c r="G100" s="7">
        <v>0.4</v>
      </c>
    </row>
    <row r="101" spans="1:7" ht="15.75" customHeight="1">
      <c r="A101" s="32">
        <f>riassunto!A95</f>
        <v>45312</v>
      </c>
      <c r="B101" s="7" t="s">
        <v>76</v>
      </c>
      <c r="C101" s="7"/>
      <c r="D101" s="7"/>
      <c r="E101" s="7">
        <v>0.5</v>
      </c>
      <c r="F101" s="94">
        <v>0.5</v>
      </c>
      <c r="G101" s="7">
        <v>0.5</v>
      </c>
    </row>
    <row r="102" spans="1:7" ht="15.75" customHeight="1">
      <c r="A102" s="32">
        <f>riassunto!A96</f>
        <v>45313</v>
      </c>
      <c r="B102" s="7"/>
      <c r="C102" s="7"/>
      <c r="D102" s="7"/>
      <c r="E102" s="7"/>
      <c r="F102" s="33"/>
      <c r="G102" s="7"/>
    </row>
    <row r="103" spans="1:7" ht="15.75" customHeight="1">
      <c r="A103" s="32">
        <f>riassunto!A97</f>
        <v>45314</v>
      </c>
      <c r="B103" s="7"/>
      <c r="C103" s="7"/>
      <c r="D103" s="7"/>
      <c r="E103" s="7"/>
      <c r="F103" s="33"/>
      <c r="G103" s="7"/>
    </row>
    <row r="104" spans="1:7" ht="15.75" customHeight="1">
      <c r="A104" s="32">
        <f>riassunto!A98</f>
        <v>45315</v>
      </c>
      <c r="B104" s="7"/>
      <c r="C104" s="7"/>
      <c r="D104" s="7"/>
      <c r="E104" s="7"/>
      <c r="F104" s="33"/>
      <c r="G104" s="7"/>
    </row>
    <row r="105" spans="1:7" ht="15.75" customHeight="1">
      <c r="A105" s="32">
        <f>riassunto!A99</f>
        <v>45316</v>
      </c>
      <c r="B105" s="7"/>
      <c r="C105" s="7"/>
      <c r="D105" s="7"/>
      <c r="E105" s="7"/>
      <c r="F105" s="33"/>
      <c r="G105" s="7"/>
    </row>
    <row r="106" spans="1:7" ht="15.75" customHeight="1">
      <c r="A106" s="21"/>
      <c r="B106" s="21"/>
      <c r="C106" s="21"/>
      <c r="D106" s="21"/>
      <c r="E106" s="21"/>
      <c r="F106" s="21"/>
      <c r="G106" s="21"/>
    </row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11" zoomScale="80" zoomScaleNormal="80" workbookViewId="0">
      <selection activeCell="I24" sqref="I16:J24"/>
    </sheetView>
  </sheetViews>
  <sheetFormatPr defaultColWidth="14.42578125" defaultRowHeight="15" customHeight="1"/>
  <cols>
    <col min="1" max="1" width="19.85546875" customWidth="1"/>
    <col min="2" max="2" width="21.5703125" customWidth="1"/>
    <col min="3" max="3" width="12.28515625" customWidth="1"/>
    <col min="4" max="4" width="17.28515625" customWidth="1"/>
    <col min="5" max="5" width="16" customWidth="1"/>
    <col min="6" max="6" width="21.28515625" customWidth="1"/>
    <col min="7" max="7" width="17.28515625" customWidth="1"/>
    <col min="8" max="26" width="8.7109375" customWidth="1"/>
  </cols>
  <sheetData>
    <row r="1" spans="1:7">
      <c r="B1" s="21" t="s">
        <v>40</v>
      </c>
      <c r="C1" s="21" t="str">
        <f>info!A3</f>
        <v>05121-14758</v>
      </c>
      <c r="D1" s="28" t="str">
        <f>info!C3</f>
        <v>Salerno</v>
      </c>
    </row>
    <row r="3" spans="1:7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</row>
    <row r="4" spans="1:7">
      <c r="A4" s="83">
        <f>riassunto!A2</f>
        <v>45219</v>
      </c>
      <c r="B4" s="7" t="s">
        <v>89</v>
      </c>
      <c r="C4" s="39"/>
      <c r="D4" s="39"/>
      <c r="E4" s="82">
        <f>90/60</f>
        <v>1.5</v>
      </c>
      <c r="F4" s="48">
        <v>1.5</v>
      </c>
      <c r="G4" s="57">
        <v>1.5</v>
      </c>
    </row>
    <row r="5" spans="1:7">
      <c r="A5" s="32">
        <f>riassunto!A3</f>
        <v>45220</v>
      </c>
      <c r="B5" s="7"/>
      <c r="C5" s="7"/>
      <c r="D5" s="7"/>
      <c r="E5" s="41"/>
      <c r="F5" s="48"/>
      <c r="G5" s="57"/>
    </row>
    <row r="6" spans="1:7">
      <c r="A6" s="32">
        <f>riassunto!A4</f>
        <v>45221</v>
      </c>
      <c r="B6" s="7"/>
      <c r="C6" s="7"/>
      <c r="D6" s="7"/>
      <c r="E6" s="41"/>
      <c r="F6" s="48"/>
      <c r="G6" s="57"/>
    </row>
    <row r="7" spans="1:7">
      <c r="A7" s="32">
        <f>riassunto!A5</f>
        <v>45222</v>
      </c>
      <c r="B7" s="7"/>
      <c r="C7" s="7"/>
      <c r="D7" s="7"/>
      <c r="E7" s="41"/>
      <c r="F7" s="48"/>
      <c r="G7" s="57"/>
    </row>
    <row r="8" spans="1:7">
      <c r="A8" s="32">
        <f>riassunto!A6</f>
        <v>45223</v>
      </c>
      <c r="B8" s="7"/>
      <c r="C8" s="7"/>
      <c r="D8" s="7"/>
      <c r="E8" s="41"/>
      <c r="F8" s="48"/>
      <c r="G8" s="57"/>
    </row>
    <row r="9" spans="1:7">
      <c r="A9" s="32">
        <f>riassunto!A7</f>
        <v>45224</v>
      </c>
      <c r="B9" s="7"/>
      <c r="C9" s="7"/>
      <c r="D9" s="7"/>
      <c r="E9" s="41"/>
      <c r="F9" s="48"/>
      <c r="G9" s="57"/>
    </row>
    <row r="10" spans="1:7">
      <c r="A10" s="32">
        <f>riassunto!A8</f>
        <v>45225</v>
      </c>
      <c r="B10" s="7"/>
      <c r="C10" s="7"/>
      <c r="D10" s="7"/>
      <c r="E10" s="41"/>
      <c r="F10" s="48"/>
      <c r="G10" s="57"/>
    </row>
    <row r="11" spans="1:7">
      <c r="A11" s="32">
        <f>riassunto!A9</f>
        <v>45226</v>
      </c>
      <c r="B11" s="7"/>
      <c r="C11" s="7"/>
      <c r="D11" s="7"/>
      <c r="E11" s="41"/>
      <c r="F11" s="48"/>
      <c r="G11" s="57"/>
    </row>
    <row r="12" spans="1:7">
      <c r="A12" s="32">
        <f>riassunto!A10</f>
        <v>45227</v>
      </c>
      <c r="B12" s="7"/>
      <c r="C12" s="7"/>
      <c r="D12" s="7"/>
      <c r="E12" s="41"/>
      <c r="F12" s="48"/>
      <c r="G12" s="57"/>
    </row>
    <row r="13" spans="1:7">
      <c r="A13" s="32">
        <f>riassunto!A11</f>
        <v>45228</v>
      </c>
      <c r="B13" s="7"/>
      <c r="C13" s="7"/>
      <c r="D13" s="7"/>
      <c r="E13" s="41"/>
      <c r="F13" s="48"/>
      <c r="G13" s="57"/>
    </row>
    <row r="14" spans="1:7">
      <c r="A14" s="32">
        <f>riassunto!A12</f>
        <v>45229</v>
      </c>
      <c r="B14" s="7" t="s">
        <v>89</v>
      </c>
      <c r="C14" s="7"/>
      <c r="D14" s="7"/>
      <c r="E14" s="41">
        <f>90/60</f>
        <v>1.5</v>
      </c>
      <c r="F14" s="48">
        <v>1.5</v>
      </c>
      <c r="G14" s="57">
        <v>1.5</v>
      </c>
    </row>
    <row r="15" spans="1:7">
      <c r="A15" s="32">
        <f>riassunto!A13</f>
        <v>45230</v>
      </c>
      <c r="B15" s="7"/>
      <c r="C15" s="7"/>
      <c r="D15" s="7"/>
      <c r="E15" s="41"/>
      <c r="F15" s="48"/>
      <c r="G15" s="57"/>
    </row>
    <row r="16" spans="1:7">
      <c r="A16" s="32">
        <f>riassunto!A14</f>
        <v>45231</v>
      </c>
      <c r="B16" s="7" t="s">
        <v>90</v>
      </c>
      <c r="C16" s="7"/>
      <c r="D16" s="7"/>
      <c r="E16" s="41">
        <f>10/60</f>
        <v>0.16666666666666666</v>
      </c>
      <c r="F16" s="48">
        <v>0.17</v>
      </c>
      <c r="G16" s="57">
        <v>0.17</v>
      </c>
    </row>
    <row r="17" spans="1:9">
      <c r="A17" s="32">
        <f>riassunto!A15</f>
        <v>45232</v>
      </c>
      <c r="B17" s="7"/>
      <c r="C17" s="7"/>
      <c r="D17" s="7"/>
      <c r="E17" s="41"/>
      <c r="F17" s="48"/>
      <c r="G17" s="57"/>
    </row>
    <row r="18" spans="1:9">
      <c r="A18" s="32">
        <f>riassunto!A16</f>
        <v>45233</v>
      </c>
      <c r="B18" s="35"/>
      <c r="C18" s="7"/>
      <c r="D18" s="7"/>
      <c r="E18" s="41"/>
      <c r="F18" s="48"/>
      <c r="G18" s="57"/>
    </row>
    <row r="19" spans="1:9">
      <c r="A19" s="32">
        <f>riassunto!A17</f>
        <v>45234</v>
      </c>
      <c r="B19" s="7" t="s">
        <v>50</v>
      </c>
      <c r="C19" s="7"/>
      <c r="D19" s="7"/>
      <c r="E19" s="41">
        <f>30/60</f>
        <v>0.5</v>
      </c>
      <c r="F19" s="48">
        <v>0.5</v>
      </c>
      <c r="G19" s="57">
        <v>0.5</v>
      </c>
    </row>
    <row r="20" spans="1:9">
      <c r="A20" s="32">
        <f>riassunto!A18</f>
        <v>45235</v>
      </c>
      <c r="B20" s="7" t="s">
        <v>51</v>
      </c>
      <c r="C20" s="7"/>
      <c r="D20" s="7"/>
      <c r="E20" s="41">
        <f>30/60</f>
        <v>0.5</v>
      </c>
      <c r="F20" s="48">
        <v>0.5</v>
      </c>
      <c r="G20" s="57">
        <v>0.5</v>
      </c>
      <c r="I20" s="64"/>
    </row>
    <row r="21" spans="1:9" ht="15.75" customHeight="1">
      <c r="A21" s="32">
        <f>riassunto!A19</f>
        <v>45236</v>
      </c>
      <c r="B21" s="7" t="s">
        <v>89</v>
      </c>
      <c r="C21" s="7"/>
      <c r="D21" s="7"/>
      <c r="E21" s="41">
        <v>1.5</v>
      </c>
      <c r="F21" s="48">
        <v>1.5</v>
      </c>
      <c r="G21" s="57">
        <v>1.5</v>
      </c>
      <c r="I21" s="64"/>
    </row>
    <row r="22" spans="1:9" ht="15.75" customHeight="1">
      <c r="A22" s="32">
        <f>riassunto!A20</f>
        <v>45237</v>
      </c>
      <c r="B22" s="7" t="s">
        <v>52</v>
      </c>
      <c r="C22" s="7"/>
      <c r="D22" s="7"/>
      <c r="E22" s="41">
        <f>30/60</f>
        <v>0.5</v>
      </c>
      <c r="F22" s="48">
        <v>0.5</v>
      </c>
      <c r="G22" s="57">
        <v>0.5</v>
      </c>
      <c r="I22" s="64"/>
    </row>
    <row r="23" spans="1:9" ht="15.75" customHeight="1">
      <c r="A23" s="32">
        <f>riassunto!A21</f>
        <v>45238</v>
      </c>
      <c r="B23" s="7" t="s">
        <v>53</v>
      </c>
      <c r="C23" s="7"/>
      <c r="D23" s="7"/>
      <c r="E23" s="41">
        <v>1</v>
      </c>
      <c r="F23" s="48">
        <v>1</v>
      </c>
      <c r="G23" s="57">
        <v>1</v>
      </c>
    </row>
    <row r="24" spans="1:9" ht="15.75" customHeight="1">
      <c r="A24" s="32">
        <f>riassunto!A22</f>
        <v>45239</v>
      </c>
      <c r="B24" s="7" t="s">
        <v>91</v>
      </c>
      <c r="C24" s="7"/>
      <c r="D24" s="7"/>
      <c r="E24" s="41">
        <v>1</v>
      </c>
      <c r="F24" s="48">
        <v>1</v>
      </c>
      <c r="G24" s="57">
        <v>1</v>
      </c>
    </row>
    <row r="25" spans="1:9" ht="15.75" customHeight="1">
      <c r="A25" s="32">
        <f>riassunto!A23</f>
        <v>45240</v>
      </c>
      <c r="B25" s="7" t="s">
        <v>92</v>
      </c>
      <c r="C25" s="7"/>
      <c r="D25" s="7"/>
      <c r="E25" s="41">
        <v>0.5</v>
      </c>
      <c r="F25" s="48">
        <v>0.5</v>
      </c>
      <c r="G25" s="57">
        <v>0.5</v>
      </c>
    </row>
    <row r="26" spans="1:9" ht="15.75" customHeight="1">
      <c r="A26" s="32">
        <f>riassunto!A24</f>
        <v>45241</v>
      </c>
      <c r="B26" s="7" t="s">
        <v>93</v>
      </c>
      <c r="C26" s="7"/>
      <c r="D26" s="7"/>
      <c r="E26" s="41">
        <v>0.5</v>
      </c>
      <c r="F26" s="48">
        <v>0.5</v>
      </c>
      <c r="G26" s="57">
        <v>0.5</v>
      </c>
    </row>
    <row r="27" spans="1:9" ht="15.75" customHeight="1">
      <c r="A27" s="32">
        <f>riassunto!A25</f>
        <v>45242</v>
      </c>
      <c r="B27" s="7" t="s">
        <v>94</v>
      </c>
      <c r="C27" s="7"/>
      <c r="D27" s="7"/>
      <c r="E27" s="41">
        <f>40/60</f>
        <v>0.66666666666666663</v>
      </c>
      <c r="F27" s="48">
        <v>0.67</v>
      </c>
      <c r="G27" s="57">
        <v>0.67</v>
      </c>
    </row>
    <row r="28" spans="1:9" ht="15.75" customHeight="1">
      <c r="A28" s="32">
        <f>riassunto!A26</f>
        <v>45243</v>
      </c>
      <c r="B28" s="7" t="s">
        <v>95</v>
      </c>
      <c r="C28" s="7"/>
      <c r="D28" s="7"/>
      <c r="E28" s="41">
        <v>0.5</v>
      </c>
      <c r="F28" s="48">
        <v>0.5</v>
      </c>
      <c r="G28" s="57">
        <v>0.5</v>
      </c>
    </row>
    <row r="29" spans="1:9" ht="15.75" customHeight="1">
      <c r="A29" s="32">
        <f>riassunto!A27</f>
        <v>45244</v>
      </c>
      <c r="B29" s="7" t="s">
        <v>89</v>
      </c>
      <c r="C29" s="7"/>
      <c r="D29" s="7"/>
      <c r="E29" s="41">
        <v>1.5</v>
      </c>
      <c r="F29" s="48">
        <v>1.5</v>
      </c>
      <c r="G29" s="57">
        <v>1.5</v>
      </c>
    </row>
    <row r="30" spans="1:9" ht="15.75" customHeight="1">
      <c r="A30" s="32">
        <f>riassunto!A28</f>
        <v>45245</v>
      </c>
      <c r="B30" s="7" t="s">
        <v>95</v>
      </c>
      <c r="C30" s="7"/>
      <c r="D30" s="7"/>
      <c r="E30" s="41">
        <v>0.5</v>
      </c>
      <c r="F30" s="48">
        <v>0.5</v>
      </c>
      <c r="G30" s="57">
        <v>0.5</v>
      </c>
    </row>
    <row r="31" spans="1:9" ht="15.75" customHeight="1">
      <c r="A31" s="32">
        <f>riassunto!A29</f>
        <v>45246</v>
      </c>
      <c r="B31" s="49" t="s">
        <v>59</v>
      </c>
      <c r="C31" s="7"/>
      <c r="D31" s="7"/>
      <c r="E31" s="41">
        <v>0.5</v>
      </c>
      <c r="F31" s="48">
        <v>0.5</v>
      </c>
      <c r="G31" s="57">
        <v>0.5</v>
      </c>
    </row>
    <row r="32" spans="1:9" ht="15.75" customHeight="1">
      <c r="A32" s="32">
        <f>riassunto!A30</f>
        <v>45247</v>
      </c>
      <c r="B32" s="51" t="s">
        <v>60</v>
      </c>
      <c r="C32" s="7"/>
      <c r="D32" s="7"/>
      <c r="E32" s="41">
        <v>0.66666666666666663</v>
      </c>
      <c r="F32" s="48">
        <v>0.67</v>
      </c>
      <c r="G32" s="57">
        <v>0.67</v>
      </c>
    </row>
    <row r="33" spans="1:9" ht="15.75" customHeight="1">
      <c r="A33" s="32">
        <f>riassunto!A31</f>
        <v>45248</v>
      </c>
      <c r="B33" s="50" t="s">
        <v>59</v>
      </c>
      <c r="C33" s="7"/>
      <c r="D33" s="7"/>
      <c r="E33" s="41">
        <v>0.5</v>
      </c>
      <c r="F33" s="48">
        <v>0.5</v>
      </c>
      <c r="G33" s="57">
        <v>0.5</v>
      </c>
      <c r="I33" s="64"/>
    </row>
    <row r="34" spans="1:9" ht="15.75" customHeight="1">
      <c r="A34" s="32">
        <f>riassunto!A32</f>
        <v>45249</v>
      </c>
      <c r="B34" s="51" t="s">
        <v>62</v>
      </c>
      <c r="C34" s="7"/>
      <c r="D34" s="7"/>
      <c r="E34" s="41">
        <v>0.66666666666666663</v>
      </c>
      <c r="F34" s="48">
        <v>0.67</v>
      </c>
      <c r="G34" s="57">
        <v>0.67</v>
      </c>
    </row>
    <row r="35" spans="1:9" ht="15.75" customHeight="1">
      <c r="A35" s="32">
        <f>riassunto!A33</f>
        <v>45250</v>
      </c>
      <c r="B35" s="50" t="s">
        <v>89</v>
      </c>
      <c r="C35" s="7"/>
      <c r="D35" s="7"/>
      <c r="E35" s="41">
        <v>1.5</v>
      </c>
      <c r="F35" s="48">
        <v>1.5</v>
      </c>
      <c r="G35" s="57">
        <v>1.5</v>
      </c>
    </row>
    <row r="36" spans="1:9" ht="15.75" customHeight="1">
      <c r="A36" s="32">
        <f>riassunto!A34</f>
        <v>45251</v>
      </c>
      <c r="B36" s="39"/>
      <c r="C36" s="7"/>
      <c r="D36" s="7"/>
      <c r="E36" s="41"/>
      <c r="F36" s="48"/>
      <c r="G36" s="57"/>
    </row>
    <row r="37" spans="1:9" ht="15.75" customHeight="1">
      <c r="A37" s="32">
        <f>riassunto!A35</f>
        <v>45252</v>
      </c>
      <c r="B37" s="7"/>
      <c r="C37" s="7"/>
      <c r="D37" s="7"/>
      <c r="E37" s="41"/>
      <c r="F37" s="48"/>
      <c r="G37" s="57"/>
    </row>
    <row r="38" spans="1:9" ht="15.75" customHeight="1">
      <c r="A38" s="32">
        <f>riassunto!A36</f>
        <v>45253</v>
      </c>
      <c r="B38" s="7"/>
      <c r="C38" s="7"/>
      <c r="D38" s="7"/>
      <c r="E38" s="41"/>
      <c r="F38" s="48"/>
      <c r="G38" s="57"/>
    </row>
    <row r="39" spans="1:9" ht="15.75" customHeight="1">
      <c r="A39" s="32">
        <f>riassunto!A37</f>
        <v>45254</v>
      </c>
      <c r="B39" s="52"/>
      <c r="C39" s="7"/>
      <c r="D39" s="7"/>
      <c r="E39" s="41"/>
      <c r="F39" s="48"/>
      <c r="G39" s="57"/>
    </row>
    <row r="40" spans="1:9" ht="15.75" customHeight="1">
      <c r="A40" s="32">
        <f>riassunto!A38</f>
        <v>45255</v>
      </c>
      <c r="B40" s="36" t="s">
        <v>63</v>
      </c>
      <c r="C40" s="7"/>
      <c r="D40" s="7"/>
      <c r="E40" s="41">
        <v>0.33333333333333331</v>
      </c>
      <c r="F40" s="48">
        <v>0.33</v>
      </c>
      <c r="G40" s="57">
        <v>0.33</v>
      </c>
    </row>
    <row r="41" spans="1:9" ht="15.75" customHeight="1">
      <c r="A41" s="32">
        <f>riassunto!A39</f>
        <v>45256</v>
      </c>
      <c r="B41" s="7"/>
      <c r="C41" s="7"/>
      <c r="D41" s="7"/>
      <c r="E41" s="41"/>
      <c r="F41" s="48"/>
      <c r="G41" s="57"/>
    </row>
    <row r="42" spans="1:9" ht="15.75" customHeight="1">
      <c r="A42" s="32">
        <f>riassunto!A40</f>
        <v>45257</v>
      </c>
      <c r="B42" s="7" t="s">
        <v>96</v>
      </c>
      <c r="C42" s="7"/>
      <c r="D42" s="7"/>
      <c r="E42" s="41">
        <v>1.5</v>
      </c>
      <c r="F42" s="48">
        <v>0</v>
      </c>
      <c r="G42" s="57">
        <v>0</v>
      </c>
    </row>
    <row r="43" spans="1:9" ht="15.75" customHeight="1">
      <c r="A43" s="32">
        <f>riassunto!A41</f>
        <v>45258</v>
      </c>
      <c r="B43" s="7" t="s">
        <v>65</v>
      </c>
      <c r="C43" s="7"/>
      <c r="D43" s="7"/>
      <c r="E43" s="41">
        <v>1.6666666666666667</v>
      </c>
      <c r="F43" s="48">
        <v>1.67</v>
      </c>
      <c r="G43" s="57">
        <v>1.67</v>
      </c>
    </row>
    <row r="44" spans="1:9" ht="15.75" customHeight="1">
      <c r="A44" s="32">
        <f>riassunto!A42</f>
        <v>45259</v>
      </c>
      <c r="B44" s="7" t="s">
        <v>65</v>
      </c>
      <c r="C44" s="7"/>
      <c r="D44" s="7"/>
      <c r="E44" s="41">
        <v>1</v>
      </c>
      <c r="F44" s="48">
        <v>1</v>
      </c>
      <c r="G44" s="57">
        <v>1</v>
      </c>
    </row>
    <row r="45" spans="1:9" ht="15.75" customHeight="1">
      <c r="A45" s="32">
        <f>riassunto!A43</f>
        <v>45260</v>
      </c>
      <c r="B45" s="7" t="s">
        <v>97</v>
      </c>
      <c r="C45" s="7"/>
      <c r="D45" s="7"/>
      <c r="E45" s="41">
        <v>0.5</v>
      </c>
      <c r="F45" s="48">
        <v>0.5</v>
      </c>
      <c r="G45" s="57">
        <v>0.5</v>
      </c>
    </row>
    <row r="46" spans="1:9" ht="15.75" customHeight="1">
      <c r="A46" s="32">
        <f>riassunto!A44</f>
        <v>45261</v>
      </c>
      <c r="B46" s="7" t="s">
        <v>98</v>
      </c>
      <c r="C46" s="7"/>
      <c r="D46" s="7"/>
      <c r="E46" s="41">
        <v>0.45</v>
      </c>
      <c r="F46" s="48">
        <v>0.45</v>
      </c>
      <c r="G46" s="57">
        <v>0.45</v>
      </c>
    </row>
    <row r="47" spans="1:9" ht="15.75" customHeight="1">
      <c r="A47" s="32">
        <f>riassunto!A45</f>
        <v>45262</v>
      </c>
      <c r="B47" s="7"/>
      <c r="C47" s="7"/>
      <c r="D47" s="7"/>
      <c r="E47" s="41"/>
      <c r="F47" s="48"/>
      <c r="G47" s="57"/>
    </row>
    <row r="48" spans="1:9" ht="15.75" customHeight="1">
      <c r="A48" s="32">
        <f>riassunto!A46</f>
        <v>45263</v>
      </c>
      <c r="B48" s="7"/>
      <c r="C48" s="7"/>
      <c r="D48" s="7"/>
      <c r="E48" s="41"/>
      <c r="F48" s="48"/>
      <c r="G48" s="57"/>
    </row>
    <row r="49" spans="1:7" ht="15.75" customHeight="1">
      <c r="A49" s="32">
        <f>riassunto!A47</f>
        <v>45264</v>
      </c>
      <c r="B49" s="7"/>
      <c r="C49" s="7"/>
      <c r="D49" s="7"/>
      <c r="E49" s="41"/>
      <c r="F49" s="48"/>
      <c r="G49" s="57"/>
    </row>
    <row r="50" spans="1:7" ht="15.75" customHeight="1">
      <c r="A50" s="32">
        <f>riassunto!A48</f>
        <v>45265</v>
      </c>
      <c r="B50" s="7" t="s">
        <v>99</v>
      </c>
      <c r="C50" s="7"/>
      <c r="D50" s="7"/>
      <c r="E50" s="41">
        <v>3</v>
      </c>
      <c r="F50" s="48">
        <v>3</v>
      </c>
      <c r="G50" s="57">
        <v>3</v>
      </c>
    </row>
    <row r="51" spans="1:7" ht="15.75" customHeight="1">
      <c r="A51" s="32">
        <f>riassunto!A49</f>
        <v>45266</v>
      </c>
      <c r="B51" s="7" t="s">
        <v>100</v>
      </c>
      <c r="C51" s="7"/>
      <c r="D51" s="7"/>
      <c r="E51" s="41">
        <v>0.5</v>
      </c>
      <c r="F51" s="48">
        <v>0.5</v>
      </c>
      <c r="G51" s="57">
        <v>0.5</v>
      </c>
    </row>
    <row r="52" spans="1:7" ht="15.75" customHeight="1">
      <c r="A52" s="32">
        <v>45267</v>
      </c>
      <c r="B52" s="7" t="s">
        <v>101</v>
      </c>
      <c r="C52" s="7"/>
      <c r="D52" s="7"/>
      <c r="E52" s="41">
        <v>0.2</v>
      </c>
      <c r="F52" s="48">
        <v>0.2</v>
      </c>
      <c r="G52" s="57">
        <v>0.2</v>
      </c>
    </row>
    <row r="53" spans="1:7" ht="15.75" customHeight="1">
      <c r="A53" s="32">
        <f>riassunto!A51</f>
        <v>45268</v>
      </c>
      <c r="B53" s="7"/>
      <c r="C53" s="7"/>
      <c r="D53" s="7"/>
      <c r="E53" s="41"/>
      <c r="F53" s="48"/>
      <c r="G53" s="57"/>
    </row>
    <row r="54" spans="1:7" ht="15.75" customHeight="1">
      <c r="A54" s="32">
        <f>riassunto!A52</f>
        <v>45269</v>
      </c>
      <c r="B54" s="7"/>
      <c r="C54" s="7"/>
      <c r="D54" s="7"/>
      <c r="E54" s="41"/>
      <c r="F54" s="48"/>
      <c r="G54" s="57"/>
    </row>
    <row r="55" spans="1:7" ht="15.75" customHeight="1">
      <c r="A55" s="32">
        <f>riassunto!A53</f>
        <v>45270</v>
      </c>
      <c r="B55" s="7"/>
      <c r="C55" s="7"/>
      <c r="D55" s="7"/>
      <c r="E55" s="41"/>
      <c r="F55" s="48"/>
      <c r="G55" s="57"/>
    </row>
    <row r="56" spans="1:7" ht="15.75" customHeight="1">
      <c r="A56" s="32">
        <f>riassunto!A54</f>
        <v>45271</v>
      </c>
      <c r="B56" s="7"/>
      <c r="C56" s="7"/>
      <c r="D56" s="7"/>
      <c r="E56" s="7"/>
      <c r="F56" s="48"/>
      <c r="G56" s="57"/>
    </row>
    <row r="57" spans="1:7" ht="15.75" customHeight="1">
      <c r="A57" s="32">
        <f>riassunto!A55</f>
        <v>45272</v>
      </c>
      <c r="B57" s="7" t="s">
        <v>102</v>
      </c>
      <c r="C57" s="7"/>
      <c r="D57" s="7"/>
      <c r="E57" s="41">
        <v>1</v>
      </c>
      <c r="F57" s="48">
        <v>1</v>
      </c>
      <c r="G57" s="57">
        <v>1</v>
      </c>
    </row>
    <row r="58" spans="1:7" ht="15.75" customHeight="1">
      <c r="A58" s="32">
        <f>riassunto!A56</f>
        <v>45273</v>
      </c>
      <c r="B58" s="7" t="s">
        <v>103</v>
      </c>
      <c r="C58" s="7"/>
      <c r="D58" s="7"/>
      <c r="E58" s="7">
        <v>1</v>
      </c>
      <c r="F58" s="48">
        <v>1</v>
      </c>
      <c r="G58" s="57">
        <v>1</v>
      </c>
    </row>
    <row r="59" spans="1:7" ht="15.75" customHeight="1">
      <c r="A59" s="32">
        <f>riassunto!A57</f>
        <v>45274</v>
      </c>
      <c r="B59" s="7" t="s">
        <v>89</v>
      </c>
      <c r="C59" s="7"/>
      <c r="D59" s="7"/>
      <c r="E59" s="7">
        <v>1</v>
      </c>
      <c r="F59" s="48">
        <v>1</v>
      </c>
      <c r="G59" s="57">
        <v>1</v>
      </c>
    </row>
    <row r="60" spans="1:7" ht="15.75" customHeight="1">
      <c r="A60" s="32">
        <f>riassunto!A58</f>
        <v>45275</v>
      </c>
      <c r="B60" s="7"/>
      <c r="C60" s="7"/>
      <c r="D60" s="7"/>
      <c r="E60" s="7"/>
      <c r="F60" s="48"/>
      <c r="G60" s="57"/>
    </row>
    <row r="61" spans="1:7" ht="15.75" customHeight="1">
      <c r="A61" s="32">
        <f>riassunto!A59</f>
        <v>45276</v>
      </c>
      <c r="B61" s="7"/>
      <c r="C61" s="7"/>
      <c r="D61" s="7"/>
      <c r="E61" s="7"/>
      <c r="F61" s="48"/>
      <c r="G61" s="57"/>
    </row>
    <row r="62" spans="1:7" ht="15.75" customHeight="1">
      <c r="A62" s="32">
        <f>riassunto!A60</f>
        <v>45277</v>
      </c>
      <c r="B62" s="7"/>
      <c r="C62" s="7"/>
      <c r="D62" s="7"/>
      <c r="E62" s="7"/>
      <c r="F62" s="48"/>
      <c r="G62" s="57"/>
    </row>
    <row r="63" spans="1:7" ht="15.75" customHeight="1">
      <c r="A63" s="32">
        <f>riassunto!A61</f>
        <v>45278</v>
      </c>
      <c r="B63" s="7"/>
      <c r="C63" s="7"/>
      <c r="D63" s="7"/>
      <c r="E63" s="7"/>
      <c r="F63" s="48"/>
      <c r="G63" s="57"/>
    </row>
    <row r="64" spans="1:7" ht="15.75" customHeight="1">
      <c r="A64" s="32">
        <f>riassunto!A62</f>
        <v>45279</v>
      </c>
      <c r="B64" s="7"/>
      <c r="C64" s="7"/>
      <c r="D64" s="7"/>
      <c r="E64" s="7"/>
      <c r="F64" s="48"/>
      <c r="G64" s="57"/>
    </row>
    <row r="65" spans="1:7" ht="15.75" customHeight="1">
      <c r="A65" s="32">
        <f>riassunto!A63</f>
        <v>45280</v>
      </c>
      <c r="B65" s="7"/>
      <c r="C65" s="7"/>
      <c r="D65" s="7"/>
      <c r="E65" s="7"/>
      <c r="F65" s="48"/>
      <c r="G65" s="57"/>
    </row>
    <row r="66" spans="1:7" ht="15.75" customHeight="1">
      <c r="A66" s="32">
        <f>riassunto!A64</f>
        <v>45281</v>
      </c>
      <c r="B66" s="7"/>
      <c r="C66" s="7"/>
      <c r="D66" s="7"/>
      <c r="E66" s="7"/>
      <c r="F66" s="48"/>
      <c r="G66" s="57"/>
    </row>
    <row r="67" spans="1:7" ht="15.75" customHeight="1">
      <c r="A67" s="32">
        <f>riassunto!A65</f>
        <v>45282</v>
      </c>
      <c r="B67" s="7"/>
      <c r="C67" s="7"/>
      <c r="D67" s="7"/>
      <c r="E67" s="7"/>
      <c r="F67" s="48"/>
      <c r="G67" s="57"/>
    </row>
    <row r="68" spans="1:7" ht="15.75" customHeight="1">
      <c r="A68" s="32">
        <f>riassunto!A66</f>
        <v>45283</v>
      </c>
      <c r="B68" s="7" t="s">
        <v>59</v>
      </c>
      <c r="C68" s="7"/>
      <c r="D68" s="7"/>
      <c r="E68" s="7">
        <v>1</v>
      </c>
      <c r="F68" s="48">
        <v>1</v>
      </c>
      <c r="G68" s="57">
        <v>1</v>
      </c>
    </row>
    <row r="69" spans="1:7" ht="15.75" customHeight="1">
      <c r="A69" s="32">
        <f>riassunto!A67</f>
        <v>45284</v>
      </c>
      <c r="B69" s="7"/>
      <c r="C69" s="7"/>
      <c r="D69" s="7"/>
      <c r="E69" s="7"/>
      <c r="F69" s="48"/>
      <c r="G69" s="57"/>
    </row>
    <row r="70" spans="1:7" ht="15.75" customHeight="1">
      <c r="A70" s="32">
        <f>riassunto!A68</f>
        <v>45285</v>
      </c>
      <c r="B70" s="7"/>
      <c r="C70" s="7"/>
      <c r="D70" s="7"/>
      <c r="E70" s="7"/>
      <c r="F70" s="48"/>
      <c r="G70" s="57"/>
    </row>
    <row r="71" spans="1:7" ht="15.75" customHeight="1">
      <c r="A71" s="32">
        <f>riassunto!A69</f>
        <v>45286</v>
      </c>
      <c r="B71" s="7"/>
      <c r="C71" s="7"/>
      <c r="D71" s="7"/>
      <c r="E71" s="7"/>
      <c r="F71" s="48"/>
      <c r="G71" s="57"/>
    </row>
    <row r="72" spans="1:7" ht="15.75" customHeight="1">
      <c r="A72" s="32">
        <f>riassunto!A70</f>
        <v>45287</v>
      </c>
      <c r="B72" s="7"/>
      <c r="C72" s="7"/>
      <c r="D72" s="7"/>
      <c r="E72" s="7"/>
      <c r="F72" s="48"/>
      <c r="G72" s="57"/>
    </row>
    <row r="73" spans="1:7" ht="15.75" customHeight="1">
      <c r="A73" s="32">
        <f>riassunto!A71</f>
        <v>45288</v>
      </c>
      <c r="B73" s="7" t="s">
        <v>89</v>
      </c>
      <c r="C73" s="7"/>
      <c r="D73" s="7"/>
      <c r="E73" s="7">
        <v>0.5</v>
      </c>
      <c r="F73" s="48">
        <v>0.5</v>
      </c>
      <c r="G73" s="57">
        <v>0.5</v>
      </c>
    </row>
    <row r="74" spans="1:7" ht="15.75" customHeight="1">
      <c r="A74" s="32">
        <f>riassunto!A72</f>
        <v>45289</v>
      </c>
      <c r="B74" s="7" t="s">
        <v>104</v>
      </c>
      <c r="C74" s="7"/>
      <c r="D74" s="7"/>
      <c r="E74" s="7">
        <v>1</v>
      </c>
      <c r="F74" s="48">
        <v>1</v>
      </c>
      <c r="G74" s="57">
        <v>1</v>
      </c>
    </row>
    <row r="75" spans="1:7" ht="15.75" customHeight="1">
      <c r="A75" s="32">
        <f>riassunto!A73</f>
        <v>45290</v>
      </c>
      <c r="B75" s="7"/>
      <c r="C75" s="7"/>
      <c r="D75" s="7"/>
      <c r="E75" s="7"/>
      <c r="F75" s="48"/>
      <c r="G75" s="57"/>
    </row>
    <row r="76" spans="1:7" ht="15.75" customHeight="1">
      <c r="A76" s="32">
        <f>riassunto!A74</f>
        <v>45291</v>
      </c>
      <c r="B76" s="7" t="s">
        <v>104</v>
      </c>
      <c r="C76" s="7"/>
      <c r="D76" s="7"/>
      <c r="E76" s="7">
        <v>1.5</v>
      </c>
      <c r="F76" s="48">
        <v>1.5</v>
      </c>
      <c r="G76" s="57">
        <v>1.5</v>
      </c>
    </row>
    <row r="77" spans="1:7" ht="15.75" customHeight="1">
      <c r="A77" s="32">
        <f>riassunto!A75</f>
        <v>45292</v>
      </c>
      <c r="B77" s="7"/>
      <c r="C77" s="7"/>
      <c r="D77" s="7"/>
      <c r="E77" s="7"/>
      <c r="F77" s="48"/>
      <c r="G77" s="57"/>
    </row>
    <row r="78" spans="1:7" ht="15.75" customHeight="1">
      <c r="A78" s="32">
        <f>riassunto!A76</f>
        <v>45293</v>
      </c>
      <c r="B78" s="7" t="s">
        <v>104</v>
      </c>
      <c r="C78" s="7"/>
      <c r="D78" s="7"/>
      <c r="E78" s="7">
        <v>1.5</v>
      </c>
      <c r="F78" s="48">
        <v>1.5</v>
      </c>
      <c r="G78" s="57">
        <v>1.5</v>
      </c>
    </row>
    <row r="79" spans="1:7" ht="15.75" customHeight="1">
      <c r="A79" s="32">
        <f>riassunto!A77</f>
        <v>45294</v>
      </c>
      <c r="B79" s="7"/>
      <c r="C79" s="7"/>
      <c r="D79" s="7"/>
      <c r="E79" s="7"/>
      <c r="F79" s="48"/>
      <c r="G79" s="57"/>
    </row>
    <row r="80" spans="1:7" ht="15.75" customHeight="1">
      <c r="A80" s="32">
        <f>riassunto!A78</f>
        <v>45295</v>
      </c>
      <c r="B80" s="7" t="s">
        <v>89</v>
      </c>
      <c r="C80" s="7"/>
      <c r="D80" s="7"/>
      <c r="E80" s="7">
        <v>0.3</v>
      </c>
      <c r="F80" s="48">
        <v>0.3</v>
      </c>
      <c r="G80" s="57">
        <v>0.3</v>
      </c>
    </row>
    <row r="81" spans="1:7" ht="15.75" customHeight="1">
      <c r="A81" s="32">
        <f>riassunto!A79</f>
        <v>45296</v>
      </c>
      <c r="B81" s="7"/>
      <c r="C81" s="7"/>
      <c r="D81" s="7"/>
      <c r="E81" s="7"/>
      <c r="F81" s="48"/>
      <c r="G81" s="57"/>
    </row>
    <row r="82" spans="1:7" ht="15.75" customHeight="1">
      <c r="A82" s="32">
        <f>riassunto!A80</f>
        <v>45297</v>
      </c>
      <c r="B82" s="7"/>
      <c r="C82" s="7"/>
      <c r="D82" s="7"/>
      <c r="E82" s="7"/>
      <c r="F82" s="48"/>
      <c r="G82" s="59"/>
    </row>
    <row r="83" spans="1:7" ht="15.75" customHeight="1">
      <c r="A83" s="32">
        <f>riassunto!A81</f>
        <v>45298</v>
      </c>
      <c r="B83" s="7" t="s">
        <v>104</v>
      </c>
      <c r="C83" s="7"/>
      <c r="D83" s="7"/>
      <c r="E83" s="7">
        <v>1</v>
      </c>
      <c r="F83" s="48">
        <v>1</v>
      </c>
      <c r="G83" s="59">
        <v>1</v>
      </c>
    </row>
    <row r="84" spans="1:7" ht="15.75" customHeight="1">
      <c r="A84" s="32">
        <f>riassunto!A82</f>
        <v>45299</v>
      </c>
      <c r="B84" s="7" t="s">
        <v>104</v>
      </c>
      <c r="C84" s="7"/>
      <c r="D84" s="7"/>
      <c r="E84" s="7">
        <v>1</v>
      </c>
      <c r="F84" s="48">
        <v>1</v>
      </c>
      <c r="G84" s="59">
        <v>1</v>
      </c>
    </row>
    <row r="85" spans="1:7" ht="15.75" customHeight="1">
      <c r="A85" s="32">
        <f>riassunto!A83</f>
        <v>45300</v>
      </c>
      <c r="B85" s="7"/>
      <c r="C85" s="7"/>
      <c r="D85" s="7"/>
      <c r="E85" s="7"/>
      <c r="F85" s="48"/>
      <c r="G85" s="59"/>
    </row>
    <row r="86" spans="1:7" ht="15.75" customHeight="1">
      <c r="A86" s="32">
        <f>riassunto!A84</f>
        <v>45301</v>
      </c>
      <c r="B86" s="7"/>
      <c r="C86" s="7"/>
      <c r="D86" s="7"/>
      <c r="E86" s="7"/>
      <c r="F86" s="48"/>
      <c r="G86" s="59"/>
    </row>
    <row r="87" spans="1:7" ht="15.75" customHeight="1">
      <c r="A87" s="32">
        <f>riassunto!A85</f>
        <v>45302</v>
      </c>
      <c r="B87" s="7" t="s">
        <v>89</v>
      </c>
      <c r="C87" s="7"/>
      <c r="D87" s="7"/>
      <c r="E87" s="7">
        <v>0.5</v>
      </c>
      <c r="F87" s="48">
        <v>0.5</v>
      </c>
      <c r="G87" s="59">
        <v>0.5</v>
      </c>
    </row>
    <row r="88" spans="1:7" ht="15.75" customHeight="1">
      <c r="A88" s="32">
        <f>riassunto!A86</f>
        <v>45303</v>
      </c>
      <c r="B88" s="7" t="s">
        <v>104</v>
      </c>
      <c r="C88" s="7"/>
      <c r="D88" s="7"/>
      <c r="E88" s="7">
        <v>1</v>
      </c>
      <c r="F88" s="48">
        <v>1</v>
      </c>
      <c r="G88" s="59">
        <v>1</v>
      </c>
    </row>
    <row r="89" spans="1:7" ht="15.75" customHeight="1">
      <c r="A89" s="32">
        <f>riassunto!A87</f>
        <v>45304</v>
      </c>
      <c r="B89" s="7"/>
      <c r="C89" s="7"/>
      <c r="D89" s="7"/>
      <c r="E89" s="7"/>
      <c r="F89" s="48"/>
      <c r="G89" s="59"/>
    </row>
    <row r="90" spans="1:7" ht="15.75" customHeight="1">
      <c r="A90" s="32">
        <f>riassunto!A88</f>
        <v>45305</v>
      </c>
      <c r="B90" s="7" t="s">
        <v>105</v>
      </c>
      <c r="C90" s="7"/>
      <c r="D90" s="7"/>
      <c r="E90" s="7">
        <v>1.5</v>
      </c>
      <c r="F90" s="48">
        <v>1.5</v>
      </c>
      <c r="G90" s="59">
        <v>1.5</v>
      </c>
    </row>
    <row r="91" spans="1:7" ht="15.75" customHeight="1">
      <c r="A91" s="32">
        <f>riassunto!A89</f>
        <v>45306</v>
      </c>
      <c r="B91" s="7" t="s">
        <v>106</v>
      </c>
      <c r="C91" s="7"/>
      <c r="D91" s="7"/>
      <c r="E91" s="7">
        <v>0.3</v>
      </c>
      <c r="F91" s="48">
        <v>0.3</v>
      </c>
      <c r="G91" s="59">
        <v>0.3</v>
      </c>
    </row>
    <row r="92" spans="1:7" ht="15.75" customHeight="1">
      <c r="A92" s="32">
        <f>riassunto!A90</f>
        <v>45307</v>
      </c>
      <c r="B92" s="96" t="s">
        <v>255</v>
      </c>
      <c r="C92" s="7"/>
      <c r="D92" s="7"/>
      <c r="E92" s="7">
        <v>1</v>
      </c>
      <c r="F92" s="33">
        <v>1</v>
      </c>
      <c r="G92" s="59">
        <v>1</v>
      </c>
    </row>
    <row r="93" spans="1:7" ht="15.75" customHeight="1">
      <c r="A93" s="32">
        <f>riassunto!A91</f>
        <v>45308</v>
      </c>
      <c r="B93" s="7" t="s">
        <v>107</v>
      </c>
      <c r="C93" s="7"/>
      <c r="D93" s="7"/>
      <c r="E93" s="7">
        <v>2</v>
      </c>
      <c r="F93" s="33">
        <v>2</v>
      </c>
      <c r="G93" s="59">
        <v>2</v>
      </c>
    </row>
    <row r="94" spans="1:7" ht="15.75" customHeight="1">
      <c r="A94" s="32">
        <f>riassunto!A92</f>
        <v>45309</v>
      </c>
      <c r="B94" s="7" t="s">
        <v>89</v>
      </c>
      <c r="C94" s="7"/>
      <c r="D94" s="7"/>
      <c r="E94" s="7">
        <v>0.3</v>
      </c>
      <c r="F94" s="33">
        <v>0.3</v>
      </c>
      <c r="G94" s="59">
        <v>0.3</v>
      </c>
    </row>
    <row r="95" spans="1:7" ht="15.75" customHeight="1">
      <c r="A95" s="32">
        <f>riassunto!A93</f>
        <v>45310</v>
      </c>
      <c r="B95" s="7" t="s">
        <v>108</v>
      </c>
      <c r="C95" s="7"/>
      <c r="D95" s="7"/>
      <c r="E95" s="7">
        <v>2</v>
      </c>
      <c r="F95" s="33">
        <v>2</v>
      </c>
      <c r="G95" s="59">
        <v>2</v>
      </c>
    </row>
    <row r="96" spans="1:7" ht="15.75" customHeight="1">
      <c r="A96" s="32">
        <f>riassunto!A94</f>
        <v>45311</v>
      </c>
      <c r="B96" s="7"/>
      <c r="C96" s="7"/>
      <c r="D96" s="7"/>
      <c r="E96" s="7"/>
      <c r="F96" s="33"/>
      <c r="G96" s="59"/>
    </row>
    <row r="97" spans="1:7" ht="15.75" customHeight="1">
      <c r="A97" s="32">
        <f>riassunto!A95</f>
        <v>45312</v>
      </c>
      <c r="B97" s="7"/>
      <c r="C97" s="7"/>
      <c r="D97" s="7"/>
      <c r="E97" s="7"/>
      <c r="F97" s="33"/>
      <c r="G97" s="59"/>
    </row>
    <row r="98" spans="1:7" ht="15.75" customHeight="1">
      <c r="A98" s="32">
        <f>riassunto!A96</f>
        <v>45313</v>
      </c>
      <c r="B98" s="7"/>
      <c r="C98" s="7"/>
      <c r="D98" s="7"/>
      <c r="E98" s="7"/>
      <c r="F98" s="33"/>
      <c r="G98" s="7"/>
    </row>
    <row r="99" spans="1:7" ht="15.75" customHeight="1">
      <c r="A99" s="32">
        <f>riassunto!A97</f>
        <v>45314</v>
      </c>
      <c r="B99" s="7"/>
      <c r="C99" s="7"/>
      <c r="D99" s="7"/>
      <c r="E99" s="7"/>
      <c r="F99" s="33"/>
      <c r="G99" s="7"/>
    </row>
    <row r="100" spans="1:7" ht="15.75" customHeight="1">
      <c r="A100" s="32">
        <f>riassunto!A98</f>
        <v>45315</v>
      </c>
      <c r="B100" s="7"/>
      <c r="C100" s="7"/>
      <c r="D100" s="7"/>
      <c r="E100" s="7"/>
      <c r="F100" s="33"/>
      <c r="G100" s="7"/>
    </row>
    <row r="101" spans="1:7" ht="15.75" customHeight="1">
      <c r="A101" s="32">
        <f>riassunto!A99</f>
        <v>45316</v>
      </c>
      <c r="B101" s="7"/>
      <c r="C101" s="7"/>
      <c r="D101" s="7"/>
      <c r="E101" s="7"/>
      <c r="F101" s="33"/>
      <c r="G101" s="7"/>
    </row>
    <row r="102" spans="1:7" ht="15.75" customHeight="1">
      <c r="A102" s="21"/>
      <c r="B102" s="21"/>
      <c r="C102" s="21"/>
      <c r="D102" s="21"/>
      <c r="E102" s="21"/>
      <c r="F102" s="21"/>
      <c r="G102" s="21"/>
    </row>
    <row r="103" spans="1:7" ht="15.75" customHeight="1"/>
    <row r="104" spans="1:7" ht="15.75" customHeight="1"/>
    <row r="105" spans="1:7" ht="15.75" customHeight="1"/>
    <row r="106" spans="1:7" ht="15.75" customHeight="1"/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11"/>
  <sheetViews>
    <sheetView topLeftCell="A11" zoomScale="70" zoomScaleNormal="70" workbookViewId="0">
      <selection activeCell="I27" sqref="I14:I27"/>
    </sheetView>
  </sheetViews>
  <sheetFormatPr defaultColWidth="14.42578125" defaultRowHeight="15" customHeight="1"/>
  <cols>
    <col min="1" max="1" width="26.140625" customWidth="1"/>
    <col min="2" max="2" width="52.42578125" customWidth="1"/>
    <col min="3" max="3" width="12.85546875" customWidth="1"/>
    <col min="4" max="4" width="8.28515625" customWidth="1"/>
    <col min="5" max="5" width="11.7109375" customWidth="1"/>
    <col min="6" max="7" width="23.140625" customWidth="1"/>
    <col min="8" max="26" width="9.140625" customWidth="1"/>
  </cols>
  <sheetData>
    <row r="1" spans="1:26">
      <c r="A1" s="19"/>
      <c r="B1" s="21" t="s">
        <v>40</v>
      </c>
      <c r="C1" s="21" t="str">
        <f>info!A4</f>
        <v>05121-16048</v>
      </c>
      <c r="D1" s="86" t="str">
        <f>info!C4</f>
        <v>Monti</v>
      </c>
      <c r="E1" s="65"/>
      <c r="F1" s="19"/>
      <c r="G1" s="19"/>
      <c r="H1" s="65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32">
        <f>riassunto!A2</f>
        <v>45219</v>
      </c>
      <c r="B4" s="7" t="s">
        <v>89</v>
      </c>
      <c r="C4" s="7"/>
      <c r="D4" s="7"/>
      <c r="E4" s="41">
        <v>1.5</v>
      </c>
      <c r="F4" s="53">
        <v>1.5</v>
      </c>
      <c r="G4" s="41">
        <v>1.5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>
      <c r="A5" s="32">
        <f>riassunto!A3</f>
        <v>45220</v>
      </c>
      <c r="B5" s="7"/>
      <c r="C5" s="7"/>
      <c r="D5" s="7"/>
      <c r="E5" s="41"/>
      <c r="F5" s="53"/>
      <c r="G5" s="4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>
      <c r="A6" s="32">
        <f>riassunto!A4</f>
        <v>45221</v>
      </c>
      <c r="B6" s="7"/>
      <c r="C6" s="7"/>
      <c r="D6" s="7"/>
      <c r="E6" s="41"/>
      <c r="F6" s="53"/>
      <c r="G6" s="41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32">
        <f>riassunto!A5</f>
        <v>45222</v>
      </c>
      <c r="B7" s="7"/>
      <c r="C7" s="7"/>
      <c r="D7" s="7"/>
      <c r="E7" s="41"/>
      <c r="F7" s="53"/>
      <c r="G7" s="41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32">
        <f>riassunto!A6</f>
        <v>45223</v>
      </c>
      <c r="B8" s="7"/>
      <c r="C8" s="7"/>
      <c r="D8" s="7"/>
      <c r="E8" s="41"/>
      <c r="F8" s="53"/>
      <c r="G8" s="41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32">
        <f>riassunto!A7</f>
        <v>45224</v>
      </c>
      <c r="B9" s="7"/>
      <c r="C9" s="7"/>
      <c r="D9" s="7"/>
      <c r="E9" s="41"/>
      <c r="F9" s="53"/>
      <c r="G9" s="41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32">
        <f>riassunto!A8</f>
        <v>45225</v>
      </c>
      <c r="B10" s="7"/>
      <c r="C10" s="7"/>
      <c r="D10" s="7"/>
      <c r="E10" s="41"/>
      <c r="F10" s="53"/>
      <c r="G10" s="4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32">
        <f>riassunto!A9</f>
        <v>45226</v>
      </c>
      <c r="B11" s="7"/>
      <c r="C11" s="7"/>
      <c r="D11" s="7"/>
      <c r="E11" s="41"/>
      <c r="F11" s="53"/>
      <c r="G11" s="4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32">
        <f>riassunto!A10</f>
        <v>45227</v>
      </c>
      <c r="B12" s="7"/>
      <c r="C12" s="7"/>
      <c r="D12" s="7"/>
      <c r="E12" s="41"/>
      <c r="F12" s="53"/>
      <c r="G12" s="4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32">
        <f>riassunto!A11</f>
        <v>45228</v>
      </c>
      <c r="B13" s="7"/>
      <c r="C13" s="7"/>
      <c r="D13" s="7"/>
      <c r="E13" s="41"/>
      <c r="F13" s="53"/>
      <c r="G13" s="4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32">
        <f>riassunto!A12</f>
        <v>45229</v>
      </c>
      <c r="B14" s="7" t="s">
        <v>89</v>
      </c>
      <c r="C14" s="7"/>
      <c r="D14" s="7"/>
      <c r="E14" s="41">
        <v>1.5</v>
      </c>
      <c r="F14" s="53">
        <v>1.5</v>
      </c>
      <c r="G14" s="41">
        <v>1.5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32">
        <f>riassunto!A13</f>
        <v>45230</v>
      </c>
      <c r="B15" s="7"/>
      <c r="C15" s="7"/>
      <c r="D15" s="7"/>
      <c r="E15" s="41"/>
      <c r="F15" s="53"/>
      <c r="G15" s="41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32">
        <f>riassunto!A14</f>
        <v>45231</v>
      </c>
      <c r="B16" s="7" t="s">
        <v>109</v>
      </c>
      <c r="C16" s="7"/>
      <c r="D16" s="7"/>
      <c r="E16" s="41">
        <v>0.05</v>
      </c>
      <c r="F16" s="53">
        <v>0.05</v>
      </c>
      <c r="G16" s="41">
        <v>0.05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1"/>
      <c r="B17" s="7" t="s">
        <v>110</v>
      </c>
      <c r="C17" s="7"/>
      <c r="D17" s="7"/>
      <c r="E17" s="41">
        <v>0.05</v>
      </c>
      <c r="F17" s="53">
        <v>0.05</v>
      </c>
      <c r="G17" s="41">
        <v>0.05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1"/>
      <c r="B18" s="7" t="s">
        <v>111</v>
      </c>
      <c r="C18" s="7"/>
      <c r="D18" s="7"/>
      <c r="E18" s="41">
        <v>0.05</v>
      </c>
      <c r="F18" s="53">
        <v>0.05</v>
      </c>
      <c r="G18" s="41">
        <v>0.05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32">
        <f>riassunto!A15</f>
        <v>45232</v>
      </c>
      <c r="B19" s="7"/>
      <c r="C19" s="7"/>
      <c r="D19" s="7"/>
      <c r="E19" s="41"/>
      <c r="F19" s="53"/>
      <c r="G19" s="4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>
      <c r="A20" s="32">
        <f>riassunto!A16</f>
        <v>45233</v>
      </c>
      <c r="B20" s="7" t="s">
        <v>112</v>
      </c>
      <c r="C20" s="7"/>
      <c r="D20" s="7"/>
      <c r="E20" s="41">
        <v>3</v>
      </c>
      <c r="F20" s="53">
        <v>3</v>
      </c>
      <c r="G20" s="41">
        <v>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>
      <c r="A21" s="32">
        <f>riassunto!A17</f>
        <v>45234</v>
      </c>
      <c r="B21" s="7" t="s">
        <v>113</v>
      </c>
      <c r="C21" s="7"/>
      <c r="D21" s="7"/>
      <c r="E21" s="41">
        <v>1</v>
      </c>
      <c r="F21" s="53">
        <v>1</v>
      </c>
      <c r="G21" s="41">
        <v>1</v>
      </c>
      <c r="H21" s="19"/>
      <c r="I21" s="65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>
      <c r="A22" s="32">
        <f>riassunto!A18</f>
        <v>45235</v>
      </c>
      <c r="B22" s="7" t="s">
        <v>114</v>
      </c>
      <c r="C22" s="7"/>
      <c r="D22" s="7"/>
      <c r="E22" s="41">
        <v>0.75</v>
      </c>
      <c r="F22" s="53">
        <v>0.75</v>
      </c>
      <c r="G22" s="41">
        <v>0.75</v>
      </c>
      <c r="H22" s="19"/>
      <c r="I22" s="65"/>
      <c r="J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32">
        <f>riassunto!A19</f>
        <v>45236</v>
      </c>
      <c r="B23" s="7" t="s">
        <v>89</v>
      </c>
      <c r="C23" s="7"/>
      <c r="D23" s="7"/>
      <c r="E23" s="41">
        <v>1.5</v>
      </c>
      <c r="F23" s="53">
        <v>1.5</v>
      </c>
      <c r="G23" s="41">
        <v>1.5</v>
      </c>
      <c r="H23" s="19"/>
      <c r="I23" s="6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>
      <c r="A24" s="32">
        <f>riassunto!A20</f>
        <v>45237</v>
      </c>
      <c r="B24" s="7" t="s">
        <v>52</v>
      </c>
      <c r="C24" s="7"/>
      <c r="D24" s="7"/>
      <c r="E24" s="41">
        <v>1</v>
      </c>
      <c r="F24" s="53">
        <v>1</v>
      </c>
      <c r="G24" s="41">
        <v>1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>
      <c r="A25" s="32">
        <f>riassunto!A21</f>
        <v>45238</v>
      </c>
      <c r="B25" s="7" t="s">
        <v>115</v>
      </c>
      <c r="C25" s="7"/>
      <c r="D25" s="7"/>
      <c r="E25" s="41">
        <v>0.75</v>
      </c>
      <c r="F25" s="53">
        <v>0.75</v>
      </c>
      <c r="G25" s="41">
        <v>0.75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32">
        <f>riassunto!A22</f>
        <v>45239</v>
      </c>
      <c r="B26" s="7" t="s">
        <v>54</v>
      </c>
      <c r="C26" s="7"/>
      <c r="D26" s="7"/>
      <c r="E26" s="41">
        <v>2.5</v>
      </c>
      <c r="F26" s="53">
        <v>2.5</v>
      </c>
      <c r="G26" s="41">
        <v>2.5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>
      <c r="A27" s="32">
        <f>riassunto!A23</f>
        <v>45240</v>
      </c>
      <c r="B27" s="7" t="s">
        <v>55</v>
      </c>
      <c r="C27" s="7"/>
      <c r="D27" s="7"/>
      <c r="E27" s="41">
        <v>0.16666666666666666</v>
      </c>
      <c r="F27" s="53">
        <v>0.16666666666666666</v>
      </c>
      <c r="G27" s="41">
        <v>0.16666666666666666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32">
        <f>riassunto!A24</f>
        <v>45241</v>
      </c>
      <c r="B28" s="7" t="s">
        <v>116</v>
      </c>
      <c r="C28" s="7"/>
      <c r="D28" s="7"/>
      <c r="E28" s="41">
        <v>1</v>
      </c>
      <c r="F28" s="53">
        <v>1</v>
      </c>
      <c r="G28" s="41">
        <v>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32">
        <f>riassunto!A25</f>
        <v>45242</v>
      </c>
      <c r="B29" s="7" t="s">
        <v>117</v>
      </c>
      <c r="C29" s="7"/>
      <c r="D29" s="7"/>
      <c r="E29" s="41">
        <v>0.5</v>
      </c>
      <c r="F29" s="53">
        <v>0.5</v>
      </c>
      <c r="G29" s="41">
        <v>0.5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32">
        <f>riassunto!A26</f>
        <v>45243</v>
      </c>
      <c r="B30" s="7" t="s">
        <v>118</v>
      </c>
      <c r="C30" s="7"/>
      <c r="D30" s="7"/>
      <c r="E30" s="41">
        <v>1</v>
      </c>
      <c r="F30" s="53">
        <v>1</v>
      </c>
      <c r="G30" s="41">
        <v>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1"/>
      <c r="B31" s="7" t="s">
        <v>119</v>
      </c>
      <c r="C31" s="7"/>
      <c r="D31" s="7"/>
      <c r="E31" s="41">
        <v>1.5</v>
      </c>
      <c r="F31" s="53">
        <v>1.5</v>
      </c>
      <c r="G31" s="41">
        <v>1.5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32">
        <f>riassunto!A27</f>
        <v>45244</v>
      </c>
      <c r="B32" s="34" t="s">
        <v>89</v>
      </c>
      <c r="C32" s="7"/>
      <c r="D32" s="7"/>
      <c r="E32" s="41">
        <v>1.5</v>
      </c>
      <c r="F32" s="53">
        <v>1.5</v>
      </c>
      <c r="G32" s="41">
        <v>1.5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32">
        <f>riassunto!A28</f>
        <v>45245</v>
      </c>
      <c r="B33" s="7"/>
      <c r="C33" s="7"/>
      <c r="D33" s="7"/>
      <c r="E33" s="41"/>
      <c r="F33" s="53"/>
      <c r="G33" s="4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32">
        <f>riassunto!A29</f>
        <v>45246</v>
      </c>
      <c r="B34" s="7"/>
      <c r="C34" s="7"/>
      <c r="D34" s="7"/>
      <c r="E34" s="41"/>
      <c r="F34" s="53"/>
      <c r="G34" s="4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32">
        <f>riassunto!A30</f>
        <v>45247</v>
      </c>
      <c r="B35" s="7" t="s">
        <v>120</v>
      </c>
      <c r="C35" s="7"/>
      <c r="D35" s="7"/>
      <c r="E35" s="41">
        <v>3</v>
      </c>
      <c r="F35" s="53">
        <v>3</v>
      </c>
      <c r="G35" s="41">
        <v>3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32">
        <f>riassunto!A31</f>
        <v>45248</v>
      </c>
      <c r="B36" s="7" t="s">
        <v>61</v>
      </c>
      <c r="C36" s="7"/>
      <c r="D36" s="7"/>
      <c r="E36" s="41">
        <v>1</v>
      </c>
      <c r="F36" s="53">
        <v>1</v>
      </c>
      <c r="G36" s="41">
        <v>1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A37" s="32">
        <f>riassunto!A32</f>
        <v>45249</v>
      </c>
      <c r="B37" s="7"/>
      <c r="C37" s="7"/>
      <c r="D37" s="7"/>
      <c r="E37" s="41"/>
      <c r="F37" s="53"/>
      <c r="G37" s="4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>
      <c r="A38" s="32">
        <f>riassunto!A33</f>
        <v>45250</v>
      </c>
      <c r="B38" s="34" t="s">
        <v>89</v>
      </c>
      <c r="C38" s="7"/>
      <c r="D38" s="7"/>
      <c r="E38" s="41">
        <v>1.5</v>
      </c>
      <c r="F38" s="53">
        <v>1.5</v>
      </c>
      <c r="G38" s="41">
        <v>1.5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>
      <c r="A39" s="32">
        <f>riassunto!A34</f>
        <v>45251</v>
      </c>
      <c r="B39" s="7"/>
      <c r="C39" s="7"/>
      <c r="D39" s="7"/>
      <c r="E39" s="41"/>
      <c r="F39" s="53"/>
      <c r="G39" s="4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>
      <c r="A40" s="32">
        <f>riassunto!A35</f>
        <v>45252</v>
      </c>
      <c r="B40" s="7"/>
      <c r="C40" s="7"/>
      <c r="D40" s="7"/>
      <c r="E40" s="41"/>
      <c r="F40" s="53"/>
      <c r="G40" s="4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32">
        <f>riassunto!A36</f>
        <v>45253</v>
      </c>
      <c r="B41" s="7"/>
      <c r="C41" s="7"/>
      <c r="D41" s="7"/>
      <c r="E41" s="41"/>
      <c r="F41" s="53"/>
      <c r="G41" s="4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>
      <c r="A42" s="32">
        <f>riassunto!A37</f>
        <v>45254</v>
      </c>
      <c r="B42" s="7" t="s">
        <v>63</v>
      </c>
      <c r="C42" s="7"/>
      <c r="D42" s="7"/>
      <c r="E42" s="41">
        <v>0.5</v>
      </c>
      <c r="F42" s="53">
        <v>0.5</v>
      </c>
      <c r="G42" s="41">
        <v>0.5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>
      <c r="A43" s="32">
        <f>riassunto!A38</f>
        <v>45255</v>
      </c>
      <c r="B43" s="7"/>
      <c r="C43" s="7"/>
      <c r="D43" s="7"/>
      <c r="E43" s="41"/>
      <c r="F43" s="53"/>
      <c r="G43" s="4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>
      <c r="A44" s="32">
        <f>riassunto!A39</f>
        <v>45256</v>
      </c>
      <c r="B44" s="7"/>
      <c r="C44" s="7"/>
      <c r="D44" s="7"/>
      <c r="E44" s="41"/>
      <c r="F44" s="53"/>
      <c r="G44" s="4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32">
        <f>riassunto!A40</f>
        <v>45257</v>
      </c>
      <c r="B45" s="34" t="s">
        <v>121</v>
      </c>
      <c r="C45" s="7"/>
      <c r="D45" s="7"/>
      <c r="E45" s="41">
        <v>1.5</v>
      </c>
      <c r="F45" s="53">
        <v>0</v>
      </c>
      <c r="G45" s="41">
        <v>0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32">
        <f>riassunto!A41</f>
        <v>45258</v>
      </c>
      <c r="B46" s="7" t="s">
        <v>122</v>
      </c>
      <c r="C46" s="7"/>
      <c r="D46" s="7"/>
      <c r="E46" s="41">
        <v>2.5</v>
      </c>
      <c r="F46" s="53">
        <v>2.5</v>
      </c>
      <c r="G46" s="41">
        <v>2.5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>
      <c r="A47" s="1"/>
      <c r="B47" s="7" t="s">
        <v>123</v>
      </c>
      <c r="C47" s="7"/>
      <c r="D47" s="7"/>
      <c r="E47" s="41">
        <v>0.5</v>
      </c>
      <c r="F47" s="53">
        <v>0.5</v>
      </c>
      <c r="G47" s="41">
        <v>0.5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1"/>
      <c r="B48" s="7" t="s">
        <v>124</v>
      </c>
      <c r="C48" s="7"/>
      <c r="D48" s="7"/>
      <c r="E48" s="41">
        <v>0.33333333333333331</v>
      </c>
      <c r="F48" s="53">
        <v>0.33333333333333331</v>
      </c>
      <c r="G48" s="41">
        <v>0.33333333333333331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>
      <c r="A49" s="1"/>
      <c r="B49" s="7" t="s">
        <v>125</v>
      </c>
      <c r="C49" s="7"/>
      <c r="D49" s="7"/>
      <c r="E49" s="41">
        <v>0.33</v>
      </c>
      <c r="F49" s="53">
        <v>0.33</v>
      </c>
      <c r="G49" s="41">
        <v>0.33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>
      <c r="A50" s="32">
        <f>riassunto!A42</f>
        <v>45259</v>
      </c>
      <c r="B50" s="7"/>
      <c r="C50" s="7"/>
      <c r="D50" s="7"/>
      <c r="E50" s="41"/>
      <c r="F50" s="53"/>
      <c r="G50" s="4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32">
        <f>riassunto!A43</f>
        <v>45260</v>
      </c>
      <c r="B51" s="7" t="s">
        <v>126</v>
      </c>
      <c r="C51" s="7"/>
      <c r="D51" s="7"/>
      <c r="E51" s="41">
        <v>0.41666666666666669</v>
      </c>
      <c r="F51" s="53">
        <v>0.41666666666666669</v>
      </c>
      <c r="G51" s="41">
        <v>0.41666666666666669</v>
      </c>
      <c r="H51" s="19"/>
      <c r="I51" s="65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>
      <c r="A52" s="1"/>
      <c r="B52" s="7" t="s">
        <v>127</v>
      </c>
      <c r="C52" s="7"/>
      <c r="D52" s="7"/>
      <c r="E52" s="41">
        <v>0.16666666666666666</v>
      </c>
      <c r="F52" s="53">
        <v>0.16666666666666666</v>
      </c>
      <c r="G52" s="41">
        <v>0.16666666666666666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>
      <c r="A53" s="1"/>
      <c r="B53" s="7" t="s">
        <v>128</v>
      </c>
      <c r="C53" s="7"/>
      <c r="D53" s="7"/>
      <c r="E53" s="41">
        <v>0.5</v>
      </c>
      <c r="F53" s="53">
        <v>0.5</v>
      </c>
      <c r="G53" s="41">
        <v>0.5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>
      <c r="A54" s="32">
        <f>riassunto!A44</f>
        <v>45261</v>
      </c>
      <c r="B54" s="7"/>
      <c r="C54" s="7"/>
      <c r="D54" s="7"/>
      <c r="E54" s="41"/>
      <c r="F54" s="54"/>
      <c r="G54" s="7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>
      <c r="A55" s="32">
        <f>riassunto!A45</f>
        <v>45262</v>
      </c>
      <c r="B55" s="7"/>
      <c r="C55" s="7"/>
      <c r="D55" s="7"/>
      <c r="E55" s="41"/>
      <c r="F55" s="33"/>
      <c r="G55" s="7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32">
        <f>riassunto!A46</f>
        <v>45263</v>
      </c>
      <c r="B56" s="7"/>
      <c r="C56" s="7"/>
      <c r="D56" s="7"/>
      <c r="E56" s="41"/>
      <c r="F56" s="33"/>
      <c r="G56" s="7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>
      <c r="A57" s="32">
        <f>riassunto!A47</f>
        <v>45264</v>
      </c>
      <c r="B57" s="7"/>
      <c r="C57" s="7"/>
      <c r="D57" s="7"/>
      <c r="E57" s="41"/>
      <c r="F57" s="33"/>
      <c r="G57" s="7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>
      <c r="A58" s="32">
        <f>riassunto!A48</f>
        <v>45265</v>
      </c>
      <c r="B58" s="7"/>
      <c r="C58" s="7"/>
      <c r="D58" s="7"/>
      <c r="E58" s="41"/>
      <c r="F58" s="33"/>
      <c r="G58" s="7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>
      <c r="A59" s="32">
        <f>riassunto!A49</f>
        <v>45266</v>
      </c>
      <c r="B59" s="7"/>
      <c r="C59" s="7"/>
      <c r="D59" s="7"/>
      <c r="E59" s="41"/>
      <c r="F59" s="33"/>
      <c r="G59" s="7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>
      <c r="A60" s="32">
        <f>riassunto!A50</f>
        <v>45267</v>
      </c>
      <c r="B60" s="7"/>
      <c r="C60" s="7"/>
      <c r="D60" s="7"/>
      <c r="E60" s="41"/>
      <c r="F60" s="33"/>
      <c r="G60" s="7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>
      <c r="A61" s="32">
        <f>riassunto!A51</f>
        <v>45268</v>
      </c>
      <c r="B61" s="7"/>
      <c r="C61" s="7"/>
      <c r="D61" s="7"/>
      <c r="E61" s="41"/>
      <c r="F61" s="33"/>
      <c r="G61" s="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>
      <c r="A62" s="32">
        <f>riassunto!A52</f>
        <v>45269</v>
      </c>
      <c r="B62" s="7" t="s">
        <v>71</v>
      </c>
      <c r="C62" s="7"/>
      <c r="D62" s="7"/>
      <c r="E62" s="41">
        <v>0.8</v>
      </c>
      <c r="F62" s="33">
        <v>0.8</v>
      </c>
      <c r="G62" s="7">
        <v>0.8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>
      <c r="A63" s="32"/>
      <c r="B63" s="7" t="s">
        <v>129</v>
      </c>
      <c r="C63" s="7"/>
      <c r="D63" s="7"/>
      <c r="E63" s="41">
        <v>0.5</v>
      </c>
      <c r="F63" s="33">
        <v>0.5</v>
      </c>
      <c r="G63" s="7">
        <v>0.5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>
      <c r="A64" s="32">
        <f>riassunto!A53</f>
        <v>45270</v>
      </c>
      <c r="B64" s="7"/>
      <c r="C64" s="7"/>
      <c r="D64" s="7"/>
      <c r="E64" s="41"/>
      <c r="F64" s="33"/>
      <c r="G64" s="7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>
      <c r="A65" s="32">
        <f>riassunto!A54</f>
        <v>45271</v>
      </c>
      <c r="B65" s="7"/>
      <c r="C65" s="7"/>
      <c r="D65" s="7"/>
      <c r="E65" s="41"/>
      <c r="F65" s="33"/>
      <c r="G65" s="7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>
      <c r="A66" s="32">
        <f>riassunto!A55</f>
        <v>45272</v>
      </c>
      <c r="B66" s="7"/>
      <c r="C66" s="7"/>
      <c r="D66" s="7"/>
      <c r="E66" s="41"/>
      <c r="F66" s="33"/>
      <c r="G66" s="7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>
      <c r="A67" s="32">
        <f>riassunto!A56</f>
        <v>45273</v>
      </c>
      <c r="B67" s="7" t="s">
        <v>130</v>
      </c>
      <c r="C67" s="7"/>
      <c r="D67" s="7"/>
      <c r="E67" s="41">
        <v>1</v>
      </c>
      <c r="F67" s="33">
        <v>1</v>
      </c>
      <c r="G67" s="7">
        <v>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>
      <c r="A68" s="32"/>
      <c r="B68" s="7" t="s">
        <v>82</v>
      </c>
      <c r="C68" s="7"/>
      <c r="D68" s="7"/>
      <c r="E68" s="41">
        <v>1</v>
      </c>
      <c r="F68" s="33">
        <v>1</v>
      </c>
      <c r="G68" s="7">
        <v>1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>
      <c r="A69" s="32"/>
      <c r="B69" s="7" t="s">
        <v>131</v>
      </c>
      <c r="C69" s="7"/>
      <c r="D69" s="7"/>
      <c r="E69" s="41">
        <v>0.25</v>
      </c>
      <c r="F69" s="33">
        <v>0.25</v>
      </c>
      <c r="G69" s="7">
        <v>0.25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>
      <c r="A70" s="32">
        <f>riassunto!A57</f>
        <v>45274</v>
      </c>
      <c r="B70" s="7" t="s">
        <v>76</v>
      </c>
      <c r="C70" s="7"/>
      <c r="D70" s="7"/>
      <c r="E70" s="41">
        <v>1</v>
      </c>
      <c r="F70" s="33">
        <v>1</v>
      </c>
      <c r="G70" s="7">
        <v>1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>
      <c r="A71" s="32">
        <f>riassunto!A58</f>
        <v>45275</v>
      </c>
      <c r="B71" s="7"/>
      <c r="C71" s="7"/>
      <c r="D71" s="7"/>
      <c r="E71" s="41"/>
      <c r="F71" s="33"/>
      <c r="G71" s="7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>
      <c r="A72" s="32">
        <f>riassunto!A59</f>
        <v>45276</v>
      </c>
      <c r="B72" s="7"/>
      <c r="C72" s="7"/>
      <c r="D72" s="7"/>
      <c r="E72" s="41"/>
      <c r="F72" s="33"/>
      <c r="G72" s="7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>
      <c r="A73" s="32">
        <f>riassunto!A60</f>
        <v>45277</v>
      </c>
      <c r="B73" s="7"/>
      <c r="C73" s="7"/>
      <c r="D73" s="7"/>
      <c r="E73" s="41"/>
      <c r="F73" s="33"/>
      <c r="G73" s="7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>
      <c r="A74" s="32">
        <f>riassunto!A61</f>
        <v>45278</v>
      </c>
      <c r="B74" s="7"/>
      <c r="C74" s="7"/>
      <c r="D74" s="7"/>
      <c r="E74" s="41"/>
      <c r="F74" s="33"/>
      <c r="G74" s="7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>
      <c r="A75" s="32">
        <f>riassunto!A62</f>
        <v>45279</v>
      </c>
      <c r="B75" s="7" t="s">
        <v>76</v>
      </c>
      <c r="C75" s="7"/>
      <c r="D75" s="7"/>
      <c r="E75" s="41">
        <v>0.5</v>
      </c>
      <c r="F75" s="33">
        <v>0.5</v>
      </c>
      <c r="G75" s="7">
        <v>0.5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>
      <c r="A76" s="32">
        <f>riassunto!A63</f>
        <v>45280</v>
      </c>
      <c r="B76" s="7"/>
      <c r="C76" s="7"/>
      <c r="D76" s="7"/>
      <c r="E76" s="41"/>
      <c r="F76" s="33"/>
      <c r="G76" s="7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>
      <c r="A77" s="32">
        <f>riassunto!A64</f>
        <v>45281</v>
      </c>
      <c r="B77" s="7"/>
      <c r="C77" s="7"/>
      <c r="D77" s="7"/>
      <c r="E77" s="41"/>
      <c r="F77" s="33"/>
      <c r="G77" s="7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>
      <c r="A78" s="32">
        <f>riassunto!A65</f>
        <v>45282</v>
      </c>
      <c r="B78" s="7" t="s">
        <v>132</v>
      </c>
      <c r="C78" s="7"/>
      <c r="D78" s="7"/>
      <c r="E78" s="41">
        <v>1</v>
      </c>
      <c r="F78" s="33">
        <v>1</v>
      </c>
      <c r="G78" s="7">
        <v>1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>
      <c r="A79" s="32">
        <f>riassunto!A66</f>
        <v>45283</v>
      </c>
      <c r="B79" s="7"/>
      <c r="C79" s="7"/>
      <c r="D79" s="7"/>
      <c r="E79" s="41"/>
      <c r="F79" s="33"/>
      <c r="G79" s="7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>
      <c r="A80" s="32">
        <f>riassunto!A67</f>
        <v>45284</v>
      </c>
      <c r="B80" s="7" t="s">
        <v>132</v>
      </c>
      <c r="C80" s="7"/>
      <c r="D80" s="7"/>
      <c r="E80" s="41">
        <v>1</v>
      </c>
      <c r="F80" s="33">
        <v>1</v>
      </c>
      <c r="G80" s="7">
        <v>1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>
      <c r="A81" s="32">
        <f>riassunto!A68</f>
        <v>45285</v>
      </c>
      <c r="B81" s="7"/>
      <c r="C81" s="7"/>
      <c r="D81" s="7"/>
      <c r="E81" s="41"/>
      <c r="F81" s="33"/>
      <c r="G81" s="7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>
      <c r="A82" s="32">
        <f>riassunto!A69</f>
        <v>45286</v>
      </c>
      <c r="B82" s="7" t="s">
        <v>132</v>
      </c>
      <c r="C82" s="7"/>
      <c r="D82" s="7"/>
      <c r="E82" s="41">
        <v>1</v>
      </c>
      <c r="F82" s="33">
        <v>1</v>
      </c>
      <c r="G82" s="7">
        <v>1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>
      <c r="A83" s="32">
        <f>riassunto!A70</f>
        <v>45287</v>
      </c>
      <c r="B83" s="7"/>
      <c r="C83" s="7"/>
      <c r="D83" s="7"/>
      <c r="E83" s="41"/>
      <c r="F83" s="33"/>
      <c r="G83" s="7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>
      <c r="A84" s="32">
        <f>riassunto!A71</f>
        <v>45288</v>
      </c>
      <c r="B84" s="7" t="s">
        <v>104</v>
      </c>
      <c r="C84" s="7"/>
      <c r="D84" s="7"/>
      <c r="E84" s="41">
        <v>1</v>
      </c>
      <c r="F84" s="33">
        <v>1</v>
      </c>
      <c r="G84" s="7">
        <v>1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>
      <c r="A85" s="32">
        <f>riassunto!A72</f>
        <v>45289</v>
      </c>
      <c r="B85" s="7"/>
      <c r="C85" s="7"/>
      <c r="D85" s="7"/>
      <c r="E85" s="41"/>
      <c r="F85" s="33"/>
      <c r="G85" s="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>
      <c r="A86" s="32">
        <f>riassunto!A73</f>
        <v>45290</v>
      </c>
      <c r="B86" s="7" t="s">
        <v>132</v>
      </c>
      <c r="C86" s="7"/>
      <c r="D86" s="7"/>
      <c r="E86" s="41">
        <v>1</v>
      </c>
      <c r="F86" s="33">
        <v>1</v>
      </c>
      <c r="G86" s="7">
        <v>1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>
      <c r="A87" s="32">
        <f>riassunto!A74</f>
        <v>45291</v>
      </c>
      <c r="B87" s="7"/>
      <c r="C87" s="7"/>
      <c r="D87" s="7"/>
      <c r="E87" s="41"/>
      <c r="F87" s="33"/>
      <c r="G87" s="7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>
      <c r="A88" s="32">
        <f>riassunto!A75</f>
        <v>45292</v>
      </c>
      <c r="B88" s="7"/>
      <c r="C88" s="7"/>
      <c r="D88" s="7"/>
      <c r="E88" s="41"/>
      <c r="F88" s="33"/>
      <c r="G88" s="7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>
      <c r="A89" s="32">
        <f>riassunto!A76</f>
        <v>45293</v>
      </c>
      <c r="B89" s="7" t="s">
        <v>132</v>
      </c>
      <c r="C89" s="7"/>
      <c r="D89" s="7"/>
      <c r="E89" s="41">
        <v>1</v>
      </c>
      <c r="F89" s="33">
        <v>1</v>
      </c>
      <c r="G89" s="7">
        <v>1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32">
        <f>riassunto!A77</f>
        <v>45294</v>
      </c>
      <c r="B90" s="7"/>
      <c r="C90" s="7"/>
      <c r="D90" s="7"/>
      <c r="E90" s="41"/>
      <c r="F90" s="33"/>
      <c r="G90" s="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>
      <c r="A91" s="32">
        <f>riassunto!A78</f>
        <v>45295</v>
      </c>
      <c r="B91" s="7" t="s">
        <v>132</v>
      </c>
      <c r="C91" s="7"/>
      <c r="D91" s="7"/>
      <c r="E91" s="41">
        <v>1</v>
      </c>
      <c r="F91" s="93">
        <v>1</v>
      </c>
      <c r="G91" s="41">
        <v>1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>
      <c r="A92" s="32">
        <f>riassunto!A79</f>
        <v>45296</v>
      </c>
      <c r="B92" s="7"/>
      <c r="C92" s="7"/>
      <c r="D92" s="7"/>
      <c r="E92" s="41"/>
      <c r="F92" s="93"/>
      <c r="G92" s="41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>
      <c r="A93" s="32">
        <f>riassunto!A80</f>
        <v>45297</v>
      </c>
      <c r="B93" s="7" t="s">
        <v>132</v>
      </c>
      <c r="C93" s="7"/>
      <c r="D93" s="7"/>
      <c r="E93" s="41">
        <v>1</v>
      </c>
      <c r="F93" s="93">
        <v>1</v>
      </c>
      <c r="G93" s="41"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>
      <c r="A94" s="32">
        <f>riassunto!A81</f>
        <v>45298</v>
      </c>
      <c r="B94" s="7"/>
      <c r="C94" s="7"/>
      <c r="D94" s="7"/>
      <c r="E94" s="41"/>
      <c r="F94" s="93"/>
      <c r="G94" s="41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>
      <c r="A95" s="32">
        <f>riassunto!A82</f>
        <v>45299</v>
      </c>
      <c r="B95" s="7" t="s">
        <v>132</v>
      </c>
      <c r="C95" s="7"/>
      <c r="D95" s="7"/>
      <c r="E95" s="41">
        <v>1</v>
      </c>
      <c r="F95" s="93">
        <v>1</v>
      </c>
      <c r="G95" s="41"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32">
        <f>riassunto!A83</f>
        <v>45300</v>
      </c>
      <c r="B96" s="7"/>
      <c r="C96" s="7"/>
      <c r="D96" s="7"/>
      <c r="E96" s="41"/>
      <c r="F96" s="93"/>
      <c r="G96" s="41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>
      <c r="A97" s="32">
        <f>riassunto!A84</f>
        <v>45301</v>
      </c>
      <c r="B97" s="7" t="s">
        <v>132</v>
      </c>
      <c r="C97" s="7"/>
      <c r="D97" s="7"/>
      <c r="E97" s="41">
        <v>1</v>
      </c>
      <c r="F97" s="93">
        <v>1</v>
      </c>
      <c r="G97" s="41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>
      <c r="A98" s="32">
        <f>riassunto!A85</f>
        <v>45302</v>
      </c>
      <c r="B98" s="7"/>
      <c r="C98" s="7"/>
      <c r="D98" s="7"/>
      <c r="E98" s="41"/>
      <c r="F98" s="93"/>
      <c r="G98" s="41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>
      <c r="A99" s="32">
        <f>riassunto!A86</f>
        <v>45303</v>
      </c>
      <c r="B99" s="7" t="s">
        <v>132</v>
      </c>
      <c r="C99" s="7"/>
      <c r="D99" s="7"/>
      <c r="E99" s="41">
        <v>1</v>
      </c>
      <c r="F99" s="93">
        <v>1</v>
      </c>
      <c r="G99" s="41">
        <v>1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>
      <c r="A100" s="32">
        <f>riassunto!A87</f>
        <v>45304</v>
      </c>
      <c r="B100" s="7"/>
      <c r="C100" s="7"/>
      <c r="D100" s="7"/>
      <c r="E100" s="41"/>
      <c r="F100" s="93"/>
      <c r="G100" s="41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>
      <c r="A101" s="32">
        <f>riassunto!A88</f>
        <v>45305</v>
      </c>
      <c r="B101" s="7" t="s">
        <v>133</v>
      </c>
      <c r="C101" s="7"/>
      <c r="D101" s="7"/>
      <c r="E101" s="41">
        <v>1</v>
      </c>
      <c r="F101" s="93">
        <v>1</v>
      </c>
      <c r="G101" s="41">
        <v>1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32">
        <f>riassunto!A89</f>
        <v>45306</v>
      </c>
      <c r="B102" s="7"/>
      <c r="C102" s="7"/>
      <c r="D102" s="7"/>
      <c r="E102" s="41"/>
      <c r="F102" s="93"/>
      <c r="G102" s="41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>
      <c r="A103" s="32">
        <f>riassunto!A90</f>
        <v>45307</v>
      </c>
      <c r="B103" s="7" t="s">
        <v>134</v>
      </c>
      <c r="C103" s="7"/>
      <c r="D103" s="7"/>
      <c r="E103" s="41">
        <v>1</v>
      </c>
      <c r="F103" s="93">
        <v>1</v>
      </c>
      <c r="G103" s="41">
        <v>1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>
      <c r="A104" s="32">
        <f>riassunto!A91</f>
        <v>45308</v>
      </c>
      <c r="B104" s="7"/>
      <c r="C104" s="7"/>
      <c r="D104" s="7"/>
      <c r="E104" s="41"/>
      <c r="F104" s="93"/>
      <c r="G104" s="41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87">
        <f>riassunto!A92</f>
        <v>45309</v>
      </c>
      <c r="B105" s="7" t="s">
        <v>76</v>
      </c>
      <c r="C105" s="7"/>
      <c r="D105" s="7"/>
      <c r="E105" s="88">
        <v>0.5</v>
      </c>
      <c r="F105" s="95">
        <v>0.5</v>
      </c>
      <c r="G105" s="88">
        <v>0.5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>
      <c r="A106" s="87">
        <f>riassunto!A93</f>
        <v>45310</v>
      </c>
      <c r="B106" s="7"/>
      <c r="C106" s="7"/>
      <c r="D106" s="7"/>
      <c r="E106" s="7"/>
      <c r="F106" s="33"/>
      <c r="G106" s="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>
      <c r="A107" s="87">
        <f>riassunto!A94</f>
        <v>45311</v>
      </c>
      <c r="B107" s="7"/>
      <c r="C107" s="7"/>
      <c r="D107" s="7"/>
      <c r="E107" s="7"/>
      <c r="F107" s="33"/>
      <c r="G107" s="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>
      <c r="A108" s="87">
        <f>riassunto!A95</f>
        <v>45312</v>
      </c>
      <c r="B108" s="7"/>
      <c r="C108" s="7"/>
      <c r="D108" s="7"/>
      <c r="E108" s="7"/>
      <c r="F108" s="33"/>
      <c r="G108" s="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>
      <c r="A109" s="87">
        <f>riassunto!A96</f>
        <v>45313</v>
      </c>
      <c r="B109" s="7"/>
      <c r="C109" s="7"/>
      <c r="D109" s="7"/>
      <c r="E109" s="7"/>
      <c r="F109" s="33"/>
      <c r="G109" s="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>
      <c r="A110" s="87">
        <f>riassunto!A97</f>
        <v>45314</v>
      </c>
      <c r="B110" s="7"/>
      <c r="C110" s="7"/>
      <c r="D110" s="7"/>
      <c r="E110" s="7"/>
      <c r="F110" s="33"/>
      <c r="G110" s="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>
      <c r="A111" s="87">
        <f>riassunto!A98</f>
        <v>45315</v>
      </c>
      <c r="B111" s="7"/>
      <c r="C111" s="7"/>
      <c r="D111" s="7"/>
      <c r="E111" s="7"/>
      <c r="F111" s="33"/>
      <c r="G111" s="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>
      <c r="A112" s="87">
        <f>riassunto!A99</f>
        <v>45316</v>
      </c>
      <c r="B112" s="7"/>
      <c r="C112" s="7"/>
      <c r="D112" s="7"/>
      <c r="E112" s="7"/>
      <c r="F112" s="33"/>
      <c r="G112" s="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>
      <c r="A113" s="21"/>
      <c r="B113" s="21"/>
      <c r="C113" s="21"/>
      <c r="D113" s="21"/>
      <c r="E113" s="21"/>
      <c r="F113" s="21"/>
      <c r="G113" s="21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5.7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15.7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15.7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15.75" customHeight="1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15.75" customHeight="1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 ht="15.75" customHeight="1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spans="1:26" ht="15.75" customHeight="1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spans="1:26" ht="15.75" customHeight="1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spans="1:26" ht="15.75" customHeight="1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spans="1:26" ht="15.75" customHeight="1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spans="1:26" ht="15.75" customHeight="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6"/>
  <sheetViews>
    <sheetView zoomScale="70" zoomScaleNormal="70" workbookViewId="0">
      <selection activeCell="J26" sqref="H26:J33"/>
    </sheetView>
  </sheetViews>
  <sheetFormatPr defaultColWidth="14.42578125" defaultRowHeight="15" customHeight="1"/>
  <cols>
    <col min="1" max="1" width="18.140625" customWidth="1"/>
    <col min="2" max="2" width="25.85546875" bestFit="1" customWidth="1"/>
    <col min="3" max="3" width="49" bestFit="1" customWidth="1"/>
    <col min="4" max="4" width="11" bestFit="1" customWidth="1"/>
    <col min="5" max="5" width="10.5703125" bestFit="1" customWidth="1"/>
    <col min="6" max="6" width="17.85546875" bestFit="1" customWidth="1"/>
    <col min="7" max="7" width="17.7109375" bestFit="1" customWidth="1"/>
    <col min="8" max="26" width="8.7109375" customWidth="1"/>
  </cols>
  <sheetData>
    <row r="1" spans="1:9">
      <c r="B1" s="21" t="s">
        <v>40</v>
      </c>
      <c r="C1" s="21" t="str">
        <f>info!A5</f>
        <v>05121-13258</v>
      </c>
      <c r="D1" s="21" t="str">
        <f>info!C5</f>
        <v>D'Arienzo</v>
      </c>
    </row>
    <row r="3" spans="1:9">
      <c r="A3" s="1" t="s">
        <v>41</v>
      </c>
      <c r="B3" s="1" t="s">
        <v>42</v>
      </c>
      <c r="C3" s="1" t="s">
        <v>43</v>
      </c>
      <c r="D3" s="1" t="s">
        <v>44</v>
      </c>
      <c r="E3" s="1" t="s">
        <v>135</v>
      </c>
      <c r="F3" s="1" t="s">
        <v>46</v>
      </c>
      <c r="G3" s="1" t="s">
        <v>47</v>
      </c>
    </row>
    <row r="4" spans="1:9">
      <c r="A4" s="32">
        <f>riassunto!A2</f>
        <v>45219</v>
      </c>
      <c r="B4" s="7" t="s">
        <v>48</v>
      </c>
      <c r="C4" s="39"/>
      <c r="D4" s="39"/>
      <c r="E4" s="82">
        <v>1.5</v>
      </c>
      <c r="F4" s="84">
        <v>1.5</v>
      </c>
      <c r="G4" s="85">
        <v>1.5</v>
      </c>
      <c r="I4" s="64"/>
    </row>
    <row r="5" spans="1:9">
      <c r="A5" s="32"/>
      <c r="B5" s="7" t="s">
        <v>136</v>
      </c>
      <c r="C5" s="7"/>
      <c r="D5" s="7"/>
      <c r="E5" s="41">
        <v>2</v>
      </c>
      <c r="F5" s="53">
        <v>2</v>
      </c>
      <c r="G5" s="58">
        <v>2</v>
      </c>
    </row>
    <row r="6" spans="1:9">
      <c r="A6" s="32">
        <f>riassunto!A3</f>
        <v>45220</v>
      </c>
      <c r="B6" s="7"/>
      <c r="C6" s="7"/>
      <c r="D6" s="7"/>
      <c r="E6" s="41"/>
      <c r="F6" s="53"/>
      <c r="G6" s="58"/>
    </row>
    <row r="7" spans="1:9">
      <c r="A7" s="32">
        <f>riassunto!A4</f>
        <v>45221</v>
      </c>
      <c r="B7" s="7"/>
      <c r="C7" s="7"/>
      <c r="D7" s="7"/>
      <c r="E7" s="41"/>
      <c r="F7" s="53"/>
      <c r="G7" s="58"/>
    </row>
    <row r="8" spans="1:9">
      <c r="A8" s="32">
        <f>riassunto!A5</f>
        <v>45222</v>
      </c>
      <c r="B8" s="7"/>
      <c r="C8" s="7"/>
      <c r="D8" s="7"/>
      <c r="E8" s="41"/>
      <c r="F8" s="53"/>
      <c r="G8" s="58"/>
    </row>
    <row r="9" spans="1:9">
      <c r="A9" s="32">
        <f>riassunto!A6</f>
        <v>45223</v>
      </c>
      <c r="B9" s="7"/>
      <c r="C9" s="7"/>
      <c r="D9" s="7"/>
      <c r="E9" s="41"/>
      <c r="F9" s="53"/>
      <c r="G9" s="58"/>
    </row>
    <row r="10" spans="1:9">
      <c r="A10" s="32">
        <f>riassunto!A7</f>
        <v>45224</v>
      </c>
      <c r="B10" s="7"/>
      <c r="C10" s="7"/>
      <c r="D10" s="7"/>
      <c r="E10" s="41"/>
      <c r="F10" s="53"/>
      <c r="G10" s="58"/>
    </row>
    <row r="11" spans="1:9">
      <c r="A11" s="32">
        <f>riassunto!A8</f>
        <v>45225</v>
      </c>
      <c r="B11" s="7"/>
      <c r="C11" s="7"/>
      <c r="D11" s="7"/>
      <c r="E11" s="41"/>
      <c r="F11" s="53"/>
      <c r="G11" s="58"/>
    </row>
    <row r="12" spans="1:9">
      <c r="A12" s="32">
        <f>riassunto!A9</f>
        <v>45226</v>
      </c>
      <c r="B12" s="7" t="s">
        <v>137</v>
      </c>
      <c r="C12" s="7" t="s">
        <v>138</v>
      </c>
      <c r="D12" s="7"/>
      <c r="E12" s="41">
        <v>0.5</v>
      </c>
      <c r="F12" s="53">
        <v>0.5</v>
      </c>
      <c r="G12" s="58">
        <v>0.5</v>
      </c>
    </row>
    <row r="13" spans="1:9">
      <c r="A13" s="32">
        <f>riassunto!A10</f>
        <v>45227</v>
      </c>
      <c r="B13" s="7"/>
      <c r="C13" s="7"/>
      <c r="D13" s="7"/>
      <c r="E13" s="41"/>
      <c r="F13" s="53"/>
      <c r="G13" s="58"/>
    </row>
    <row r="14" spans="1:9">
      <c r="A14" s="32">
        <f>riassunto!A11</f>
        <v>45228</v>
      </c>
      <c r="B14" s="7"/>
      <c r="C14" s="7"/>
      <c r="D14" s="7"/>
      <c r="E14" s="41"/>
      <c r="F14" s="53"/>
      <c r="G14" s="58"/>
    </row>
    <row r="15" spans="1:9">
      <c r="A15" s="32">
        <f>riassunto!A12</f>
        <v>45229</v>
      </c>
      <c r="B15" s="7" t="s">
        <v>48</v>
      </c>
      <c r="C15" s="7"/>
      <c r="D15" s="7"/>
      <c r="E15" s="41">
        <v>1.5</v>
      </c>
      <c r="F15" s="53">
        <v>1.5</v>
      </c>
      <c r="G15" s="58">
        <v>1.5</v>
      </c>
    </row>
    <row r="16" spans="1:9">
      <c r="A16" s="1"/>
      <c r="B16" s="7" t="s">
        <v>137</v>
      </c>
      <c r="C16" s="7" t="s">
        <v>139</v>
      </c>
      <c r="D16" s="7"/>
      <c r="E16" s="41">
        <v>0.5</v>
      </c>
      <c r="F16" s="53">
        <v>0.5</v>
      </c>
      <c r="G16" s="58">
        <v>0.5</v>
      </c>
    </row>
    <row r="17" spans="1:9">
      <c r="A17" s="32">
        <f>riassunto!A13</f>
        <v>45230</v>
      </c>
      <c r="B17" s="7"/>
      <c r="C17" s="7"/>
      <c r="D17" s="7"/>
      <c r="E17" s="41"/>
      <c r="F17" s="53"/>
      <c r="G17" s="58"/>
    </row>
    <row r="18" spans="1:9">
      <c r="A18" s="32">
        <f>riassunto!A14</f>
        <v>45231</v>
      </c>
      <c r="B18" s="7" t="s">
        <v>49</v>
      </c>
      <c r="C18" s="7"/>
      <c r="D18" s="7"/>
      <c r="E18" s="41">
        <v>0.16666666666666666</v>
      </c>
      <c r="F18" s="53">
        <v>0.16666666666666666</v>
      </c>
      <c r="G18" s="58">
        <v>0.16666666666666666</v>
      </c>
    </row>
    <row r="19" spans="1:9">
      <c r="A19" s="32">
        <f>riassunto!A15</f>
        <v>45232</v>
      </c>
      <c r="B19" s="7"/>
      <c r="C19" s="7"/>
      <c r="D19" s="7"/>
      <c r="E19" s="41"/>
      <c r="F19" s="53"/>
      <c r="G19" s="58"/>
    </row>
    <row r="20" spans="1:9">
      <c r="A20" s="32">
        <f>riassunto!A16</f>
        <v>45233</v>
      </c>
      <c r="B20" s="7"/>
      <c r="C20" s="7"/>
      <c r="D20" s="7"/>
      <c r="E20" s="41"/>
      <c r="F20" s="53"/>
      <c r="G20" s="58"/>
    </row>
    <row r="21" spans="1:9">
      <c r="A21" s="32">
        <f>riassunto!A17</f>
        <v>45234</v>
      </c>
      <c r="B21" s="7" t="s">
        <v>50</v>
      </c>
      <c r="C21" s="7"/>
      <c r="D21" s="7"/>
      <c r="E21" s="41">
        <v>0.16666666666666666</v>
      </c>
      <c r="F21" s="53">
        <v>0.16666666666666666</v>
      </c>
      <c r="G21" s="58">
        <v>0.16666666666666666</v>
      </c>
    </row>
    <row r="22" spans="1:9">
      <c r="A22" s="32">
        <f>riassunto!A18</f>
        <v>45235</v>
      </c>
      <c r="B22" s="7" t="s">
        <v>51</v>
      </c>
      <c r="C22" s="7"/>
      <c r="D22" s="7"/>
      <c r="E22" s="41">
        <v>0.16666666666666666</v>
      </c>
      <c r="F22" s="53">
        <v>0.16666666666666666</v>
      </c>
      <c r="G22" s="58">
        <v>0.16666666666666666</v>
      </c>
      <c r="I22" s="64"/>
    </row>
    <row r="23" spans="1:9" ht="15.75" customHeight="1">
      <c r="A23" s="32">
        <f>riassunto!A19</f>
        <v>45236</v>
      </c>
      <c r="B23" s="7" t="s">
        <v>48</v>
      </c>
      <c r="C23" s="7"/>
      <c r="D23" s="7"/>
      <c r="E23" s="41">
        <v>1.5</v>
      </c>
      <c r="F23" s="53">
        <v>1.5</v>
      </c>
      <c r="G23" s="58">
        <v>1.5</v>
      </c>
    </row>
    <row r="24" spans="1:9" ht="15.75" customHeight="1">
      <c r="A24" s="32">
        <f>riassunto!A20</f>
        <v>45237</v>
      </c>
      <c r="B24" s="7" t="s">
        <v>52</v>
      </c>
      <c r="C24" s="7"/>
      <c r="D24" s="7"/>
      <c r="E24" s="41">
        <v>0.5</v>
      </c>
      <c r="F24" s="53">
        <v>0.5</v>
      </c>
      <c r="G24" s="58">
        <v>0.5</v>
      </c>
    </row>
    <row r="25" spans="1:9" ht="15.75" customHeight="1">
      <c r="A25" s="32">
        <f>riassunto!A21</f>
        <v>45238</v>
      </c>
      <c r="B25" s="7" t="s">
        <v>53</v>
      </c>
      <c r="C25" s="7"/>
      <c r="D25" s="7"/>
      <c r="E25" s="41">
        <v>0.5</v>
      </c>
      <c r="F25" s="53">
        <v>0.5</v>
      </c>
      <c r="G25" s="58">
        <v>0.5</v>
      </c>
    </row>
    <row r="26" spans="1:9" ht="15.75" customHeight="1">
      <c r="A26" s="32">
        <f>riassunto!A22</f>
        <v>45239</v>
      </c>
      <c r="B26" s="7" t="s">
        <v>54</v>
      </c>
      <c r="C26" s="7"/>
      <c r="D26" s="7"/>
      <c r="E26" s="41">
        <v>0.5</v>
      </c>
      <c r="F26" s="53">
        <v>0.5</v>
      </c>
      <c r="G26" s="58">
        <v>0.5</v>
      </c>
    </row>
    <row r="27" spans="1:9" ht="15.75" customHeight="1">
      <c r="A27" s="32">
        <f>riassunto!A23</f>
        <v>45240</v>
      </c>
      <c r="B27" s="7" t="s">
        <v>140</v>
      </c>
      <c r="C27" s="7"/>
      <c r="D27" s="7"/>
      <c r="E27" s="41">
        <v>0.75</v>
      </c>
      <c r="F27" s="53">
        <v>0.75</v>
      </c>
      <c r="G27" s="58">
        <v>0.75</v>
      </c>
    </row>
    <row r="28" spans="1:9" ht="15.75" customHeight="1">
      <c r="A28" s="32">
        <f>riassunto!A24</f>
        <v>45241</v>
      </c>
      <c r="B28" s="7" t="s">
        <v>93</v>
      </c>
      <c r="C28" s="7"/>
      <c r="D28" s="7"/>
      <c r="E28" s="41">
        <v>0.75</v>
      </c>
      <c r="F28" s="53">
        <v>0.75</v>
      </c>
      <c r="G28" s="58">
        <v>0.75</v>
      </c>
    </row>
    <row r="29" spans="1:9" ht="15.75" customHeight="1">
      <c r="A29" s="1"/>
      <c r="B29" s="7" t="s">
        <v>137</v>
      </c>
      <c r="C29" s="7" t="s">
        <v>141</v>
      </c>
      <c r="D29" s="7"/>
      <c r="E29" s="41">
        <v>0.75</v>
      </c>
      <c r="F29" s="53">
        <v>0.75</v>
      </c>
      <c r="G29" s="41">
        <v>0.75</v>
      </c>
      <c r="I29" s="64"/>
    </row>
    <row r="30" spans="1:9" ht="15.75" customHeight="1">
      <c r="A30" s="32">
        <f>riassunto!A25</f>
        <v>45242</v>
      </c>
      <c r="B30" s="7" t="s">
        <v>57</v>
      </c>
      <c r="C30" s="7"/>
      <c r="D30" s="7"/>
      <c r="E30" s="41">
        <v>0.5</v>
      </c>
      <c r="F30" s="53">
        <v>0.5</v>
      </c>
      <c r="G30" s="58">
        <v>0.5</v>
      </c>
      <c r="I30" s="64"/>
    </row>
    <row r="31" spans="1:9" ht="15.75" customHeight="1">
      <c r="A31" s="1"/>
      <c r="B31" s="7" t="s">
        <v>137</v>
      </c>
      <c r="C31" s="7" t="s">
        <v>142</v>
      </c>
      <c r="D31" s="7"/>
      <c r="E31" s="41">
        <v>0.5</v>
      </c>
      <c r="F31" s="53">
        <v>0.5</v>
      </c>
      <c r="G31" s="58">
        <v>0.5</v>
      </c>
      <c r="I31" s="64"/>
    </row>
    <row r="32" spans="1:9" ht="15.75" customHeight="1">
      <c r="A32" s="32">
        <f>riassunto!A26</f>
        <v>45243</v>
      </c>
      <c r="B32" s="7" t="s">
        <v>58</v>
      </c>
      <c r="C32" s="7"/>
      <c r="D32" s="7"/>
      <c r="E32" s="41">
        <v>0.5</v>
      </c>
      <c r="F32" s="53">
        <v>0.5</v>
      </c>
      <c r="G32" s="41">
        <v>0.5</v>
      </c>
    </row>
    <row r="33" spans="1:7" ht="15.75" customHeight="1">
      <c r="A33" s="1"/>
      <c r="B33" s="7" t="s">
        <v>137</v>
      </c>
      <c r="C33" s="7" t="s">
        <v>143</v>
      </c>
      <c r="D33" s="7"/>
      <c r="E33" s="41">
        <v>0.5</v>
      </c>
      <c r="F33" s="53">
        <v>0.5</v>
      </c>
      <c r="G33" s="58">
        <v>0.5</v>
      </c>
    </row>
    <row r="34" spans="1:7" ht="15.75" customHeight="1">
      <c r="A34" s="32">
        <f>riassunto!A27</f>
        <v>45244</v>
      </c>
      <c r="B34" s="7" t="s">
        <v>48</v>
      </c>
      <c r="C34" s="7"/>
      <c r="D34" s="7"/>
      <c r="E34" s="41">
        <v>0.5</v>
      </c>
      <c r="F34" s="53">
        <v>0.5</v>
      </c>
      <c r="G34" s="58">
        <v>0.5</v>
      </c>
    </row>
    <row r="35" spans="1:7" ht="15.75" customHeight="1">
      <c r="A35" s="1"/>
      <c r="B35" s="7" t="s">
        <v>137</v>
      </c>
      <c r="C35" s="7" t="s">
        <v>144</v>
      </c>
      <c r="D35" s="7"/>
      <c r="E35" s="41">
        <v>0.5</v>
      </c>
      <c r="F35" s="53">
        <v>0.5</v>
      </c>
      <c r="G35" s="58">
        <v>0.5</v>
      </c>
    </row>
    <row r="36" spans="1:7" ht="15.75" customHeight="1">
      <c r="A36" s="32">
        <f>riassunto!A28</f>
        <v>45245</v>
      </c>
      <c r="B36" s="7" t="s">
        <v>145</v>
      </c>
      <c r="C36" s="7"/>
      <c r="D36" s="7"/>
      <c r="E36" s="41">
        <v>0.75</v>
      </c>
      <c r="F36" s="53">
        <v>0.75</v>
      </c>
      <c r="G36" s="41">
        <v>0.75</v>
      </c>
    </row>
    <row r="37" spans="1:7" ht="15.75" customHeight="1">
      <c r="A37" s="32">
        <f>riassunto!A29</f>
        <v>45246</v>
      </c>
      <c r="B37" s="7" t="s">
        <v>137</v>
      </c>
      <c r="C37" s="7" t="s">
        <v>146</v>
      </c>
      <c r="D37" s="7"/>
      <c r="E37" s="58">
        <v>0.5</v>
      </c>
      <c r="F37" s="53">
        <v>0.5</v>
      </c>
      <c r="G37" s="58">
        <v>0.5</v>
      </c>
    </row>
    <row r="38" spans="1:7" ht="15.75" customHeight="1">
      <c r="A38" s="32">
        <f>riassunto!A30</f>
        <v>45247</v>
      </c>
      <c r="B38" s="7" t="s">
        <v>60</v>
      </c>
      <c r="C38" s="7"/>
      <c r="D38" s="7"/>
      <c r="E38" s="41">
        <v>0.5</v>
      </c>
      <c r="F38" s="53">
        <v>0.5</v>
      </c>
      <c r="G38" s="58">
        <v>0.5</v>
      </c>
    </row>
    <row r="39" spans="1:7" ht="15.75" customHeight="1">
      <c r="A39" s="32">
        <f>riassunto!A31</f>
        <v>45248</v>
      </c>
      <c r="B39" s="7" t="s">
        <v>61</v>
      </c>
      <c r="C39" s="7"/>
      <c r="D39" s="7"/>
      <c r="E39" s="41">
        <v>0.5</v>
      </c>
      <c r="F39" s="53">
        <v>0.5</v>
      </c>
      <c r="G39" s="58">
        <v>0.5</v>
      </c>
    </row>
    <row r="40" spans="1:7" ht="15.75" customHeight="1">
      <c r="A40" s="32">
        <f>riassunto!A32</f>
        <v>45249</v>
      </c>
      <c r="B40" s="7" t="s">
        <v>62</v>
      </c>
      <c r="C40" s="7"/>
      <c r="D40" s="7"/>
      <c r="E40" s="41">
        <v>0.5</v>
      </c>
      <c r="F40" s="53">
        <v>0.5</v>
      </c>
      <c r="G40" s="58">
        <v>0.5</v>
      </c>
    </row>
    <row r="41" spans="1:7" ht="15.75" customHeight="1">
      <c r="A41" s="32">
        <f>riassunto!A33</f>
        <v>45250</v>
      </c>
      <c r="B41" s="7" t="s">
        <v>48</v>
      </c>
      <c r="C41" s="7"/>
      <c r="D41" s="7"/>
      <c r="E41" s="41">
        <v>0.5</v>
      </c>
      <c r="F41" s="53">
        <v>0.5</v>
      </c>
      <c r="G41" s="58">
        <v>0.5</v>
      </c>
    </row>
    <row r="42" spans="1:7" ht="15.75" customHeight="1">
      <c r="A42" s="32">
        <f>riassunto!A34</f>
        <v>45251</v>
      </c>
      <c r="B42" s="7" t="s">
        <v>137</v>
      </c>
      <c r="C42" s="7" t="s">
        <v>147</v>
      </c>
      <c r="D42" s="7"/>
      <c r="E42" s="41">
        <v>0.5</v>
      </c>
      <c r="F42" s="53">
        <v>0.5</v>
      </c>
      <c r="G42" s="58">
        <v>0.5</v>
      </c>
    </row>
    <row r="43" spans="1:7" ht="15.75" customHeight="1">
      <c r="A43" s="32">
        <f>riassunto!A35</f>
        <v>45252</v>
      </c>
      <c r="B43" s="7"/>
      <c r="C43" s="7"/>
      <c r="D43" s="7"/>
      <c r="E43" s="41"/>
      <c r="F43" s="53"/>
      <c r="G43" s="58"/>
    </row>
    <row r="44" spans="1:7" ht="15.75" customHeight="1">
      <c r="A44" s="32">
        <f>riassunto!A36</f>
        <v>45253</v>
      </c>
      <c r="B44" s="7" t="s">
        <v>137</v>
      </c>
      <c r="C44" s="7" t="s">
        <v>148</v>
      </c>
      <c r="D44" s="7"/>
      <c r="E44" s="41">
        <v>0.75</v>
      </c>
      <c r="F44" s="53">
        <v>0.75</v>
      </c>
      <c r="G44" s="41">
        <v>0.75</v>
      </c>
    </row>
    <row r="45" spans="1:7" ht="15.75" customHeight="1">
      <c r="A45" s="32">
        <f>riassunto!A37</f>
        <v>45254</v>
      </c>
      <c r="B45" s="7" t="s">
        <v>137</v>
      </c>
      <c r="C45" s="7" t="s">
        <v>149</v>
      </c>
      <c r="D45" s="7"/>
      <c r="E45" s="41">
        <v>0.5</v>
      </c>
      <c r="F45" s="53">
        <v>0.5</v>
      </c>
      <c r="G45" s="58">
        <v>0.5</v>
      </c>
    </row>
    <row r="46" spans="1:7" ht="15.75" customHeight="1">
      <c r="A46" s="32">
        <f>riassunto!A38</f>
        <v>45255</v>
      </c>
      <c r="B46" s="7" t="s">
        <v>137</v>
      </c>
      <c r="C46" s="7" t="s">
        <v>150</v>
      </c>
      <c r="D46" s="7"/>
      <c r="E46" s="41">
        <v>0.16666666666666666</v>
      </c>
      <c r="F46" s="53">
        <v>0.16666666666666666</v>
      </c>
      <c r="G46" s="58">
        <v>0.16666666666666666</v>
      </c>
    </row>
    <row r="47" spans="1:7" ht="15.75" customHeight="1">
      <c r="A47" s="32">
        <f>riassunto!A39</f>
        <v>45256</v>
      </c>
      <c r="B47" s="7" t="s">
        <v>151</v>
      </c>
      <c r="C47" s="7"/>
      <c r="D47" s="7"/>
      <c r="E47" s="41">
        <v>0.17</v>
      </c>
      <c r="F47" s="53">
        <v>0.17</v>
      </c>
      <c r="G47" s="58">
        <v>0.17</v>
      </c>
    </row>
    <row r="48" spans="1:7" ht="15.75" customHeight="1">
      <c r="A48" s="32">
        <f>riassunto!A40</f>
        <v>45257</v>
      </c>
      <c r="B48" s="7" t="s">
        <v>152</v>
      </c>
      <c r="C48" s="7" t="s">
        <v>153</v>
      </c>
      <c r="D48" s="7"/>
      <c r="E48" s="58">
        <v>0.5</v>
      </c>
      <c r="F48" s="53">
        <v>0.5</v>
      </c>
      <c r="G48" s="58">
        <v>0.5</v>
      </c>
    </row>
    <row r="49" spans="1:7" ht="15.75" customHeight="1">
      <c r="A49" s="32">
        <f>riassunto!A41</f>
        <v>45258</v>
      </c>
      <c r="B49" s="7" t="s">
        <v>154</v>
      </c>
      <c r="C49" s="7" t="s">
        <v>155</v>
      </c>
      <c r="D49" s="7"/>
      <c r="E49" s="41">
        <v>0.75</v>
      </c>
      <c r="F49" s="53">
        <v>0.75</v>
      </c>
      <c r="G49" s="41">
        <v>0.75</v>
      </c>
    </row>
    <row r="50" spans="1:7" ht="15.75" customHeight="1">
      <c r="A50" s="32">
        <f>riassunto!A42</f>
        <v>45259</v>
      </c>
      <c r="B50" s="7" t="s">
        <v>156</v>
      </c>
      <c r="C50" s="7"/>
      <c r="D50" s="7"/>
      <c r="E50" s="41">
        <v>0.5</v>
      </c>
      <c r="F50" s="53">
        <v>0.5</v>
      </c>
      <c r="G50" s="58">
        <v>0.5</v>
      </c>
    </row>
    <row r="51" spans="1:7" ht="15.75" customHeight="1">
      <c r="A51" s="32">
        <f>riassunto!A43</f>
        <v>45260</v>
      </c>
      <c r="B51" s="7" t="s">
        <v>48</v>
      </c>
      <c r="C51" s="7"/>
      <c r="D51" s="7"/>
      <c r="E51" s="41">
        <v>0.5</v>
      </c>
      <c r="F51" s="53">
        <v>0.5</v>
      </c>
      <c r="G51" s="58">
        <v>0.5</v>
      </c>
    </row>
    <row r="52" spans="1:7" ht="15.75" customHeight="1">
      <c r="A52" s="32">
        <f>riassunto!A44</f>
        <v>45261</v>
      </c>
      <c r="B52" s="7"/>
      <c r="C52" s="7"/>
      <c r="D52" s="7"/>
      <c r="E52" s="41"/>
      <c r="F52" s="54"/>
      <c r="G52" s="59"/>
    </row>
    <row r="53" spans="1:7" ht="15.75" customHeight="1">
      <c r="A53" s="32">
        <f>riassunto!A45</f>
        <v>45262</v>
      </c>
      <c r="B53" s="7" t="s">
        <v>157</v>
      </c>
      <c r="C53" s="7" t="s">
        <v>158</v>
      </c>
      <c r="D53" s="7"/>
      <c r="E53" s="41">
        <v>3</v>
      </c>
      <c r="F53" s="48">
        <v>3</v>
      </c>
      <c r="G53" s="58">
        <v>3</v>
      </c>
    </row>
    <row r="54" spans="1:7" ht="15.75" customHeight="1">
      <c r="A54" s="32">
        <f>riassunto!A46</f>
        <v>45263</v>
      </c>
      <c r="B54" s="7"/>
      <c r="C54" s="7"/>
      <c r="D54" s="7"/>
      <c r="E54" s="41"/>
      <c r="F54" s="33"/>
      <c r="G54" s="59"/>
    </row>
    <row r="55" spans="1:7" ht="15.75" customHeight="1">
      <c r="A55" s="32">
        <f>riassunto!A47</f>
        <v>45264</v>
      </c>
      <c r="B55" s="7"/>
      <c r="C55" s="7"/>
      <c r="D55" s="7"/>
      <c r="E55" s="41"/>
      <c r="F55" s="33"/>
      <c r="G55" s="59"/>
    </row>
    <row r="56" spans="1:7" ht="15.75" customHeight="1">
      <c r="A56" s="32">
        <f>riassunto!A48</f>
        <v>45265</v>
      </c>
      <c r="B56" s="7"/>
      <c r="C56" s="7"/>
      <c r="D56" s="7"/>
      <c r="E56" s="41"/>
      <c r="F56" s="33"/>
      <c r="G56" s="59"/>
    </row>
    <row r="57" spans="1:7" ht="15.75" customHeight="1">
      <c r="A57" s="32">
        <f>riassunto!A49</f>
        <v>45266</v>
      </c>
      <c r="B57" s="7" t="s">
        <v>159</v>
      </c>
      <c r="C57" s="7" t="s">
        <v>160</v>
      </c>
      <c r="D57" s="7"/>
      <c r="E57" s="41">
        <v>1</v>
      </c>
      <c r="F57" s="48">
        <v>1</v>
      </c>
      <c r="G57" s="57">
        <v>1</v>
      </c>
    </row>
    <row r="58" spans="1:7" ht="15.75" customHeight="1">
      <c r="A58" s="32">
        <f>riassunto!A50</f>
        <v>45267</v>
      </c>
      <c r="B58" s="7"/>
      <c r="C58" s="7"/>
      <c r="D58" s="7"/>
      <c r="E58" s="41"/>
      <c r="F58" s="33"/>
      <c r="G58" s="59"/>
    </row>
    <row r="59" spans="1:7" ht="15.75" customHeight="1">
      <c r="A59" s="32">
        <f>riassunto!A51</f>
        <v>45268</v>
      </c>
      <c r="B59" s="96" t="s">
        <v>253</v>
      </c>
      <c r="C59" s="7"/>
      <c r="D59" s="7"/>
      <c r="E59" s="41">
        <v>1</v>
      </c>
      <c r="F59" s="33">
        <v>1</v>
      </c>
      <c r="G59" s="59">
        <v>1</v>
      </c>
    </row>
    <row r="60" spans="1:7" ht="15.75" customHeight="1">
      <c r="A60" s="32">
        <f>riassunto!A52</f>
        <v>45269</v>
      </c>
      <c r="B60" s="7"/>
      <c r="C60" s="7"/>
      <c r="D60" s="7"/>
      <c r="E60" s="41"/>
      <c r="F60" s="33"/>
      <c r="G60" s="59"/>
    </row>
    <row r="61" spans="1:7" ht="15.75" customHeight="1">
      <c r="A61" s="32">
        <f>riassunto!A53</f>
        <v>45270</v>
      </c>
      <c r="B61" s="7"/>
      <c r="C61" s="7"/>
      <c r="D61" s="7"/>
      <c r="E61" s="41"/>
      <c r="F61" s="33"/>
      <c r="G61" s="59"/>
    </row>
    <row r="62" spans="1:7" ht="15.75" customHeight="1">
      <c r="A62" s="32">
        <f>riassunto!A54</f>
        <v>45271</v>
      </c>
      <c r="B62" s="7"/>
      <c r="C62" s="7"/>
      <c r="D62" s="7"/>
      <c r="E62" s="41"/>
      <c r="F62" s="33"/>
      <c r="G62" s="59"/>
    </row>
    <row r="63" spans="1:7" ht="15.75" customHeight="1">
      <c r="A63" s="32">
        <f>riassunto!A55</f>
        <v>45272</v>
      </c>
      <c r="B63" s="7" t="s">
        <v>102</v>
      </c>
      <c r="C63" s="7" t="s">
        <v>158</v>
      </c>
      <c r="D63" s="7"/>
      <c r="E63" s="41">
        <v>1</v>
      </c>
      <c r="F63" s="48">
        <v>1</v>
      </c>
      <c r="G63" s="57">
        <v>1</v>
      </c>
    </row>
    <row r="64" spans="1:7" ht="15.75" customHeight="1">
      <c r="A64" s="32">
        <f>riassunto!A56</f>
        <v>45273</v>
      </c>
      <c r="B64" s="7"/>
      <c r="C64" s="7"/>
      <c r="D64" s="7"/>
      <c r="E64" s="41"/>
      <c r="F64" s="33"/>
      <c r="G64" s="59"/>
    </row>
    <row r="65" spans="1:7" ht="15.75" customHeight="1">
      <c r="A65" s="32">
        <f>riassunto!A57</f>
        <v>45274</v>
      </c>
      <c r="B65" s="7"/>
      <c r="C65" s="7"/>
      <c r="D65" s="7"/>
      <c r="E65" s="41"/>
      <c r="F65" s="33"/>
      <c r="G65" s="59"/>
    </row>
    <row r="66" spans="1:7" ht="15.75" customHeight="1">
      <c r="A66" s="32">
        <f>riassunto!A58</f>
        <v>45275</v>
      </c>
      <c r="B66" s="7"/>
      <c r="C66" s="7"/>
      <c r="D66" s="7"/>
      <c r="E66" s="41"/>
      <c r="F66" s="33"/>
      <c r="G66" s="59"/>
    </row>
    <row r="67" spans="1:7" ht="15.75" customHeight="1">
      <c r="A67" s="32">
        <f>riassunto!A59</f>
        <v>45276</v>
      </c>
      <c r="B67" s="7"/>
      <c r="C67" s="7"/>
      <c r="D67" s="7"/>
      <c r="E67" s="41"/>
      <c r="F67" s="33"/>
      <c r="G67" s="59"/>
    </row>
    <row r="68" spans="1:7" ht="15.75" customHeight="1">
      <c r="A68" s="32">
        <f>riassunto!A60</f>
        <v>45277</v>
      </c>
      <c r="B68" s="7"/>
      <c r="C68" s="7"/>
      <c r="D68" s="7"/>
      <c r="E68" s="41"/>
      <c r="F68" s="33"/>
      <c r="G68" s="59"/>
    </row>
    <row r="69" spans="1:7" ht="15.75" customHeight="1">
      <c r="A69" s="32">
        <f>riassunto!A61</f>
        <v>45278</v>
      </c>
      <c r="B69" s="7" t="s">
        <v>104</v>
      </c>
      <c r="C69" s="7" t="s">
        <v>161</v>
      </c>
      <c r="D69" s="7"/>
      <c r="E69" s="41">
        <v>0.16666666666666666</v>
      </c>
      <c r="F69" s="53">
        <v>0.16666666666666666</v>
      </c>
      <c r="G69" s="58">
        <v>0.16666666666666666</v>
      </c>
    </row>
    <row r="70" spans="1:7" ht="15.75" customHeight="1">
      <c r="A70" s="32">
        <f>riassunto!A62</f>
        <v>45279</v>
      </c>
      <c r="B70" s="7"/>
      <c r="C70" s="7"/>
      <c r="D70" s="7"/>
      <c r="E70" s="41"/>
      <c r="F70" s="33"/>
      <c r="G70" s="59"/>
    </row>
    <row r="71" spans="1:7" ht="15.75" customHeight="1">
      <c r="A71" s="32">
        <f>riassunto!A63</f>
        <v>45280</v>
      </c>
      <c r="B71" s="7"/>
      <c r="C71" s="7"/>
      <c r="D71" s="7"/>
      <c r="E71" s="41"/>
      <c r="F71" s="33"/>
      <c r="G71" s="59"/>
    </row>
    <row r="72" spans="1:7" ht="15.75" customHeight="1">
      <c r="A72" s="32">
        <f>riassunto!A64</f>
        <v>45281</v>
      </c>
      <c r="B72" s="7"/>
      <c r="C72" s="7"/>
      <c r="D72" s="7"/>
      <c r="E72" s="41"/>
      <c r="F72" s="33"/>
      <c r="G72" s="59"/>
    </row>
    <row r="73" spans="1:7" ht="15.75" customHeight="1">
      <c r="A73" s="32">
        <f>riassunto!A65</f>
        <v>45282</v>
      </c>
      <c r="B73" s="7"/>
      <c r="C73" s="7"/>
      <c r="D73" s="7"/>
      <c r="E73" s="41"/>
      <c r="F73" s="33"/>
      <c r="G73" s="59"/>
    </row>
    <row r="74" spans="1:7" ht="15.75" customHeight="1">
      <c r="A74" s="32">
        <f>riassunto!A66</f>
        <v>45283</v>
      </c>
      <c r="B74" s="7" t="s">
        <v>104</v>
      </c>
      <c r="C74" s="7" t="s">
        <v>162</v>
      </c>
      <c r="D74" s="7"/>
      <c r="E74" s="41">
        <v>1</v>
      </c>
      <c r="F74" s="48">
        <v>1</v>
      </c>
      <c r="G74" s="57">
        <v>1</v>
      </c>
    </row>
    <row r="75" spans="1:7" ht="15.75" customHeight="1">
      <c r="A75" s="32">
        <f>riassunto!A67</f>
        <v>45284</v>
      </c>
      <c r="B75" s="7"/>
      <c r="C75" s="7"/>
      <c r="D75" s="7"/>
      <c r="E75" s="41"/>
      <c r="F75" s="33"/>
      <c r="G75" s="59"/>
    </row>
    <row r="76" spans="1:7" ht="15.75" customHeight="1">
      <c r="A76" s="32">
        <f>riassunto!A68</f>
        <v>45285</v>
      </c>
      <c r="B76" s="7"/>
      <c r="C76" s="7"/>
      <c r="D76" s="7"/>
      <c r="E76" s="41"/>
      <c r="F76" s="33"/>
      <c r="G76" s="59"/>
    </row>
    <row r="77" spans="1:7" ht="15.75" customHeight="1">
      <c r="A77" s="32">
        <f>riassunto!A69</f>
        <v>45286</v>
      </c>
      <c r="B77" s="7" t="s">
        <v>104</v>
      </c>
      <c r="C77" s="7" t="s">
        <v>163</v>
      </c>
      <c r="D77" s="7"/>
      <c r="E77" s="41">
        <v>1</v>
      </c>
      <c r="F77" s="48">
        <v>1</v>
      </c>
      <c r="G77" s="57">
        <v>1</v>
      </c>
    </row>
    <row r="78" spans="1:7" ht="15.75" customHeight="1">
      <c r="A78" s="32">
        <f>riassunto!A70</f>
        <v>45287</v>
      </c>
      <c r="B78" s="7" t="s">
        <v>104</v>
      </c>
      <c r="C78" s="7" t="s">
        <v>164</v>
      </c>
      <c r="D78" s="7"/>
      <c r="E78" s="41">
        <v>0.5</v>
      </c>
      <c r="F78" s="53">
        <v>0.5</v>
      </c>
      <c r="G78" s="58">
        <v>0.5</v>
      </c>
    </row>
    <row r="79" spans="1:7" ht="15.75" customHeight="1">
      <c r="A79" s="32">
        <f>riassunto!A71</f>
        <v>45288</v>
      </c>
      <c r="B79" s="7" t="s">
        <v>104</v>
      </c>
      <c r="C79" s="7" t="s">
        <v>165</v>
      </c>
      <c r="D79" s="7"/>
      <c r="E79" s="41">
        <v>1</v>
      </c>
      <c r="F79" s="48">
        <v>1</v>
      </c>
      <c r="G79" s="57">
        <v>1</v>
      </c>
    </row>
    <row r="80" spans="1:7" ht="15.75" customHeight="1">
      <c r="A80" s="32">
        <f>riassunto!A72</f>
        <v>45289</v>
      </c>
      <c r="B80" s="7" t="s">
        <v>104</v>
      </c>
      <c r="C80" s="7" t="s">
        <v>166</v>
      </c>
      <c r="D80" s="7"/>
      <c r="E80" s="41">
        <v>1</v>
      </c>
      <c r="F80" s="48">
        <v>1</v>
      </c>
      <c r="G80" s="57">
        <v>1</v>
      </c>
    </row>
    <row r="81" spans="1:7" ht="15.75" customHeight="1">
      <c r="A81" s="32">
        <f>riassunto!A73</f>
        <v>45290</v>
      </c>
      <c r="B81" s="7" t="s">
        <v>104</v>
      </c>
      <c r="C81" s="7" t="s">
        <v>167</v>
      </c>
      <c r="D81" s="7"/>
      <c r="E81" s="41">
        <v>0.5</v>
      </c>
      <c r="F81" s="53">
        <v>0.5</v>
      </c>
      <c r="G81" s="58">
        <v>0.5</v>
      </c>
    </row>
    <row r="82" spans="1:7" ht="15.75" customHeight="1">
      <c r="A82" s="32">
        <f>riassunto!A74</f>
        <v>45291</v>
      </c>
      <c r="B82" s="7" t="s">
        <v>104</v>
      </c>
      <c r="C82" s="7" t="s">
        <v>168</v>
      </c>
      <c r="D82" s="7"/>
      <c r="E82" s="41">
        <v>1</v>
      </c>
      <c r="F82" s="48">
        <v>1</v>
      </c>
      <c r="G82" s="57">
        <v>1</v>
      </c>
    </row>
    <row r="83" spans="1:7" ht="15.75" customHeight="1">
      <c r="A83" s="32">
        <f>riassunto!A75</f>
        <v>45292</v>
      </c>
      <c r="B83" s="7" t="s">
        <v>104</v>
      </c>
      <c r="C83" s="7" t="s">
        <v>169</v>
      </c>
      <c r="D83" s="7"/>
      <c r="E83" s="41">
        <v>1</v>
      </c>
      <c r="F83" s="48">
        <v>1</v>
      </c>
      <c r="G83" s="57">
        <v>1</v>
      </c>
    </row>
    <row r="84" spans="1:7" ht="15.75" customHeight="1">
      <c r="A84" s="32">
        <f>riassunto!A76</f>
        <v>45293</v>
      </c>
      <c r="B84" s="7" t="s">
        <v>104</v>
      </c>
      <c r="C84" s="7" t="s">
        <v>170</v>
      </c>
      <c r="D84" s="7"/>
      <c r="E84" s="41">
        <v>1</v>
      </c>
      <c r="F84" s="48">
        <v>1</v>
      </c>
      <c r="G84" s="57">
        <v>1</v>
      </c>
    </row>
    <row r="85" spans="1:7" ht="15.75" customHeight="1">
      <c r="A85" s="32">
        <f>riassunto!A77</f>
        <v>45294</v>
      </c>
      <c r="B85" s="7" t="s">
        <v>104</v>
      </c>
      <c r="C85" s="7"/>
      <c r="D85" s="7"/>
      <c r="E85" s="41">
        <v>1</v>
      </c>
      <c r="F85" s="90">
        <v>1</v>
      </c>
      <c r="G85" s="41">
        <v>1</v>
      </c>
    </row>
    <row r="86" spans="1:7" ht="15.75" customHeight="1">
      <c r="A86" s="32">
        <f>riassunto!A78</f>
        <v>45295</v>
      </c>
      <c r="B86" s="7" t="s">
        <v>104</v>
      </c>
      <c r="C86" s="7"/>
      <c r="D86" s="7"/>
      <c r="E86" s="41">
        <v>0.5</v>
      </c>
      <c r="F86" s="90">
        <v>0.5</v>
      </c>
      <c r="G86" s="41">
        <v>0.5</v>
      </c>
    </row>
    <row r="87" spans="1:7" ht="15.75" customHeight="1">
      <c r="A87" s="32">
        <f>riassunto!A79</f>
        <v>45296</v>
      </c>
      <c r="B87" s="7" t="s">
        <v>104</v>
      </c>
      <c r="C87" s="7"/>
      <c r="D87" s="7"/>
      <c r="E87" s="41">
        <v>0.5</v>
      </c>
      <c r="F87" s="90">
        <v>0.5</v>
      </c>
      <c r="G87" s="41">
        <v>0.5</v>
      </c>
    </row>
    <row r="88" spans="1:7" ht="15.75" customHeight="1">
      <c r="A88" s="32">
        <f>riassunto!A80</f>
        <v>45297</v>
      </c>
      <c r="B88" s="7"/>
      <c r="C88" s="7"/>
      <c r="D88" s="7"/>
      <c r="E88" s="41"/>
      <c r="F88" s="91"/>
      <c r="G88" s="41"/>
    </row>
    <row r="89" spans="1:7" ht="15.75" customHeight="1">
      <c r="A89" s="32">
        <f>riassunto!A81</f>
        <v>45298</v>
      </c>
      <c r="B89" s="7" t="s">
        <v>104</v>
      </c>
      <c r="C89" s="7"/>
      <c r="D89" s="7"/>
      <c r="E89" s="41">
        <v>1</v>
      </c>
      <c r="F89" s="90">
        <v>1</v>
      </c>
      <c r="G89" s="41">
        <v>1</v>
      </c>
    </row>
    <row r="90" spans="1:7" ht="15.75" customHeight="1">
      <c r="A90" s="32">
        <f>riassunto!A82</f>
        <v>45299</v>
      </c>
      <c r="B90" s="7"/>
      <c r="C90" s="7"/>
      <c r="D90" s="7"/>
      <c r="E90" s="41"/>
      <c r="F90" s="91"/>
      <c r="G90" s="41"/>
    </row>
    <row r="91" spans="1:7" ht="15.75" customHeight="1">
      <c r="A91" s="32">
        <f>riassunto!A83</f>
        <v>45300</v>
      </c>
      <c r="B91" s="7" t="s">
        <v>104</v>
      </c>
      <c r="C91" s="7"/>
      <c r="D91" s="7"/>
      <c r="E91" s="41">
        <v>1</v>
      </c>
      <c r="F91" s="90">
        <v>1</v>
      </c>
      <c r="G91" s="41">
        <v>1</v>
      </c>
    </row>
    <row r="92" spans="1:7" ht="15.75" customHeight="1">
      <c r="A92" s="32">
        <f>riassunto!A84</f>
        <v>45301</v>
      </c>
      <c r="B92" s="7" t="s">
        <v>104</v>
      </c>
      <c r="C92" s="7"/>
      <c r="D92" s="7"/>
      <c r="E92" s="41">
        <v>0.5</v>
      </c>
      <c r="F92" s="90">
        <v>0.5</v>
      </c>
      <c r="G92" s="41">
        <v>0.5</v>
      </c>
    </row>
    <row r="93" spans="1:7" ht="15.75" customHeight="1">
      <c r="A93" s="32">
        <f>riassunto!A85</f>
        <v>45302</v>
      </c>
      <c r="B93" s="7"/>
      <c r="C93" s="7"/>
      <c r="D93" s="7"/>
      <c r="E93" s="41"/>
      <c r="F93" s="91"/>
      <c r="G93" s="41"/>
    </row>
    <row r="94" spans="1:7" ht="15.75" customHeight="1">
      <c r="A94" s="32">
        <f>riassunto!A86</f>
        <v>45303</v>
      </c>
      <c r="B94" s="7" t="s">
        <v>104</v>
      </c>
      <c r="C94" s="7"/>
      <c r="D94" s="7"/>
      <c r="E94" s="41">
        <v>2</v>
      </c>
      <c r="F94" s="90">
        <v>2</v>
      </c>
      <c r="G94" s="41">
        <v>2</v>
      </c>
    </row>
    <row r="95" spans="1:7" ht="15.75" customHeight="1">
      <c r="A95" s="32">
        <f>riassunto!A87</f>
        <v>45304</v>
      </c>
      <c r="B95" s="7"/>
      <c r="C95" s="7"/>
      <c r="D95" s="7"/>
      <c r="E95" s="41"/>
      <c r="F95" s="91"/>
      <c r="G95" s="41"/>
    </row>
    <row r="96" spans="1:7" ht="15.75" customHeight="1">
      <c r="A96" s="32">
        <f>riassunto!A88</f>
        <v>45305</v>
      </c>
      <c r="B96" s="7" t="s">
        <v>251</v>
      </c>
      <c r="C96" s="7"/>
      <c r="D96" s="7"/>
      <c r="E96" s="41">
        <v>2</v>
      </c>
      <c r="F96" s="91">
        <v>2</v>
      </c>
      <c r="G96" s="41">
        <v>2</v>
      </c>
    </row>
    <row r="97" spans="1:7" ht="15.75" customHeight="1">
      <c r="A97" s="32">
        <f>riassunto!A89</f>
        <v>45306</v>
      </c>
      <c r="B97" s="7"/>
      <c r="C97" s="7"/>
      <c r="D97" s="89"/>
      <c r="E97" s="41"/>
      <c r="F97" s="91"/>
      <c r="G97" s="41"/>
    </row>
    <row r="98" spans="1:7" ht="15.75" customHeight="1">
      <c r="A98" s="32">
        <f>riassunto!A90</f>
        <v>45307</v>
      </c>
      <c r="B98" s="7" t="s">
        <v>104</v>
      </c>
      <c r="C98" s="7"/>
      <c r="D98" s="7"/>
      <c r="E98" s="41">
        <v>1</v>
      </c>
      <c r="F98" s="90">
        <v>1</v>
      </c>
      <c r="G98" s="41">
        <v>1</v>
      </c>
    </row>
    <row r="99" spans="1:7" ht="15.75" customHeight="1">
      <c r="A99" s="32">
        <f>riassunto!A91</f>
        <v>45308</v>
      </c>
      <c r="B99" s="7" t="s">
        <v>76</v>
      </c>
      <c r="C99" s="7"/>
      <c r="D99" s="7"/>
      <c r="E99" s="41">
        <v>0.5</v>
      </c>
      <c r="F99" s="90">
        <v>0.5</v>
      </c>
      <c r="G99" s="41">
        <v>0.5</v>
      </c>
    </row>
    <row r="100" spans="1:7" ht="15.75" customHeight="1">
      <c r="A100" s="32">
        <f>riassunto!A92</f>
        <v>45309</v>
      </c>
      <c r="B100" s="7" t="s">
        <v>104</v>
      </c>
      <c r="C100" s="7"/>
      <c r="D100" s="7"/>
      <c r="E100" s="41">
        <v>1</v>
      </c>
      <c r="F100" s="90">
        <v>1</v>
      </c>
      <c r="G100" s="41">
        <v>1</v>
      </c>
    </row>
    <row r="101" spans="1:7" ht="15.75" customHeight="1">
      <c r="A101" s="32">
        <f>riassunto!A93</f>
        <v>45310</v>
      </c>
      <c r="B101" s="7"/>
      <c r="C101" s="7"/>
      <c r="D101" s="7"/>
      <c r="E101" s="41"/>
      <c r="F101" s="91"/>
      <c r="G101" s="41"/>
    </row>
    <row r="102" spans="1:7" ht="15.75" customHeight="1">
      <c r="A102" s="32">
        <f>riassunto!A94</f>
        <v>45311</v>
      </c>
      <c r="B102" s="7" t="s">
        <v>104</v>
      </c>
      <c r="C102" s="7"/>
      <c r="D102" s="7"/>
      <c r="E102" s="41">
        <v>1</v>
      </c>
      <c r="F102" s="90">
        <v>1</v>
      </c>
      <c r="G102" s="41">
        <v>1</v>
      </c>
    </row>
    <row r="103" spans="1:7" ht="15.75" customHeight="1">
      <c r="A103" s="32">
        <f>riassunto!A95</f>
        <v>45312</v>
      </c>
      <c r="B103" s="7"/>
      <c r="C103" s="7"/>
      <c r="D103" s="7"/>
      <c r="E103" s="7"/>
      <c r="F103" s="33"/>
      <c r="G103" s="7"/>
    </row>
    <row r="104" spans="1:7" ht="15.75" customHeight="1">
      <c r="A104" s="32">
        <f>riassunto!A96</f>
        <v>45313</v>
      </c>
      <c r="B104" s="7"/>
      <c r="C104" s="7"/>
      <c r="D104" s="7"/>
      <c r="E104" s="7"/>
      <c r="F104" s="33"/>
      <c r="G104" s="7"/>
    </row>
    <row r="105" spans="1:7" ht="15.75" customHeight="1">
      <c r="A105" s="32">
        <f>riassunto!A97</f>
        <v>45314</v>
      </c>
      <c r="B105" s="7"/>
      <c r="C105" s="7"/>
      <c r="D105" s="7"/>
      <c r="E105" s="7"/>
      <c r="F105" s="33"/>
      <c r="G105" s="7"/>
    </row>
    <row r="106" spans="1:7" ht="15.75" customHeight="1">
      <c r="A106" s="32">
        <f>riassunto!A98</f>
        <v>45315</v>
      </c>
      <c r="B106" s="7"/>
      <c r="C106" s="7"/>
      <c r="D106" s="7"/>
      <c r="E106" s="7"/>
      <c r="F106" s="33"/>
      <c r="G106" s="7"/>
    </row>
    <row r="107" spans="1:7" ht="15.75" customHeight="1">
      <c r="A107" s="32">
        <f>riassunto!A99</f>
        <v>45316</v>
      </c>
      <c r="B107" s="7"/>
      <c r="C107" s="7"/>
      <c r="D107" s="7"/>
      <c r="E107" s="7"/>
      <c r="F107" s="33"/>
      <c r="G107" s="7"/>
    </row>
    <row r="108" spans="1:7" ht="15.75" customHeight="1">
      <c r="A108" s="21"/>
      <c r="B108" s="21"/>
      <c r="C108" s="21"/>
      <c r="D108" s="21"/>
      <c r="E108" s="21"/>
      <c r="F108" s="21"/>
      <c r="G108" s="21"/>
    </row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2"/>
  <sheetViews>
    <sheetView topLeftCell="A14" zoomScale="70" zoomScaleNormal="70" workbookViewId="0">
      <selection activeCell="J32" sqref="I19:J32"/>
    </sheetView>
  </sheetViews>
  <sheetFormatPr defaultColWidth="14.42578125" defaultRowHeight="15" customHeight="1"/>
  <cols>
    <col min="1" max="1" width="23.85546875" customWidth="1"/>
    <col min="2" max="2" width="31.28515625" customWidth="1"/>
    <col min="3" max="3" width="12.140625" customWidth="1"/>
    <col min="4" max="4" width="13.7109375" customWidth="1"/>
    <col min="5" max="5" width="20.42578125" customWidth="1"/>
    <col min="6" max="6" width="28" customWidth="1"/>
    <col min="7" max="7" width="20.140625" customWidth="1"/>
    <col min="8" max="8" width="8.7109375" customWidth="1"/>
    <col min="9" max="9" width="14" customWidth="1"/>
    <col min="10" max="26" width="8.7109375" customWidth="1"/>
  </cols>
  <sheetData>
    <row r="1" spans="1:7">
      <c r="B1" s="21" t="s">
        <v>40</v>
      </c>
      <c r="C1" s="21" t="str">
        <f>info!A6</f>
        <v>05121-14302</v>
      </c>
      <c r="D1" s="21" t="str">
        <f>info!C6</f>
        <v>Sparno</v>
      </c>
    </row>
    <row r="3" spans="1:7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</row>
    <row r="4" spans="1:7">
      <c r="A4" s="83">
        <f>riassunto!A2</f>
        <v>45219</v>
      </c>
      <c r="B4" s="7" t="s">
        <v>48</v>
      </c>
      <c r="C4" s="37"/>
      <c r="D4" s="37"/>
      <c r="E4" s="43">
        <v>1.5</v>
      </c>
      <c r="F4" s="60">
        <v>1.5</v>
      </c>
      <c r="G4" s="62">
        <v>1.5</v>
      </c>
    </row>
    <row r="5" spans="1:7">
      <c r="A5" s="32">
        <f>riassunto!A3</f>
        <v>45220</v>
      </c>
      <c r="B5" s="7"/>
      <c r="C5" s="7"/>
      <c r="D5" s="7"/>
      <c r="E5" s="82"/>
      <c r="F5" s="48"/>
      <c r="G5" s="57"/>
    </row>
    <row r="6" spans="1:7">
      <c r="A6" s="32">
        <f>riassunto!A4</f>
        <v>45221</v>
      </c>
      <c r="B6" s="7"/>
      <c r="C6" s="7"/>
      <c r="D6" s="7"/>
      <c r="E6" s="82"/>
      <c r="F6" s="48"/>
      <c r="G6" s="57"/>
    </row>
    <row r="7" spans="1:7">
      <c r="A7" s="32">
        <f>riassunto!A5</f>
        <v>45222</v>
      </c>
      <c r="B7" s="35"/>
      <c r="C7" s="7"/>
      <c r="D7" s="7"/>
      <c r="E7" s="82"/>
      <c r="F7" s="48"/>
      <c r="G7" s="57"/>
    </row>
    <row r="8" spans="1:7">
      <c r="A8" s="32">
        <f>riassunto!A6</f>
        <v>45223</v>
      </c>
      <c r="B8" s="7"/>
      <c r="C8" s="7"/>
      <c r="D8" s="7"/>
      <c r="E8" s="82"/>
      <c r="F8" s="48"/>
      <c r="G8" s="57"/>
    </row>
    <row r="9" spans="1:7">
      <c r="A9" s="32">
        <f>riassunto!A7</f>
        <v>45224</v>
      </c>
      <c r="B9" s="7"/>
      <c r="C9" s="7"/>
      <c r="D9" s="7"/>
      <c r="E9" s="82"/>
      <c r="F9" s="48"/>
      <c r="G9" s="57"/>
    </row>
    <row r="10" spans="1:7">
      <c r="A10" s="32">
        <f>riassunto!A8</f>
        <v>45225</v>
      </c>
      <c r="B10" s="7"/>
      <c r="C10" s="7"/>
      <c r="D10" s="7"/>
      <c r="E10" s="82"/>
      <c r="F10" s="48"/>
      <c r="G10" s="57"/>
    </row>
    <row r="11" spans="1:7">
      <c r="A11" s="32">
        <f>riassunto!A9</f>
        <v>45226</v>
      </c>
      <c r="B11" s="7"/>
      <c r="C11" s="7"/>
      <c r="D11" s="7"/>
      <c r="E11" s="82"/>
      <c r="F11" s="48"/>
      <c r="G11" s="57"/>
    </row>
    <row r="12" spans="1:7">
      <c r="A12" s="32">
        <f>riassunto!A10</f>
        <v>45227</v>
      </c>
      <c r="B12" s="7"/>
      <c r="C12" s="7"/>
      <c r="D12" s="7"/>
      <c r="E12" s="82"/>
      <c r="F12" s="48"/>
      <c r="G12" s="57"/>
    </row>
    <row r="13" spans="1:7">
      <c r="A13" s="32">
        <f>riassunto!A11</f>
        <v>45228</v>
      </c>
      <c r="B13" s="7"/>
      <c r="C13" s="7"/>
      <c r="D13" s="7"/>
      <c r="E13" s="82"/>
      <c r="F13" s="48"/>
      <c r="G13" s="57"/>
    </row>
    <row r="14" spans="1:7">
      <c r="A14" s="32">
        <f>riassunto!A12</f>
        <v>45229</v>
      </c>
      <c r="B14" s="7" t="s">
        <v>48</v>
      </c>
      <c r="C14" s="37"/>
      <c r="D14" s="37"/>
      <c r="E14" s="43">
        <v>1.5</v>
      </c>
      <c r="F14" s="60">
        <v>1.5</v>
      </c>
      <c r="G14" s="62">
        <v>1.5</v>
      </c>
    </row>
    <row r="15" spans="1:7">
      <c r="A15" s="32">
        <f>riassunto!A13</f>
        <v>45230</v>
      </c>
      <c r="B15" s="7"/>
      <c r="C15" s="7"/>
      <c r="D15" s="7"/>
      <c r="E15" s="82"/>
      <c r="F15" s="48"/>
      <c r="G15" s="57"/>
    </row>
    <row r="16" spans="1:7">
      <c r="A16" s="32">
        <f>riassunto!A14</f>
        <v>45231</v>
      </c>
      <c r="B16" s="7"/>
      <c r="C16" s="7"/>
      <c r="D16" s="7"/>
      <c r="E16" s="82"/>
      <c r="F16" s="48"/>
      <c r="G16" s="57"/>
    </row>
    <row r="17" spans="1:9">
      <c r="A17" s="32">
        <f>riassunto!A15</f>
        <v>45232</v>
      </c>
      <c r="B17" s="7" t="s">
        <v>49</v>
      </c>
      <c r="C17" s="7"/>
      <c r="D17" s="7"/>
      <c r="E17" s="44">
        <v>0.16666666666666666</v>
      </c>
      <c r="F17" s="60">
        <v>0.17</v>
      </c>
      <c r="G17" s="62">
        <v>0.17</v>
      </c>
    </row>
    <row r="18" spans="1:9">
      <c r="A18" s="32">
        <f>riassunto!A16</f>
        <v>45233</v>
      </c>
      <c r="B18" s="7"/>
      <c r="C18" s="7"/>
      <c r="D18" s="7"/>
      <c r="E18" s="45"/>
      <c r="F18" s="61"/>
      <c r="G18" s="63"/>
    </row>
    <row r="19" spans="1:9">
      <c r="A19" s="32">
        <f>riassunto!A17</f>
        <v>45234</v>
      </c>
      <c r="B19" s="7" t="s">
        <v>50</v>
      </c>
      <c r="C19" s="7"/>
      <c r="D19" s="7"/>
      <c r="E19" s="45">
        <v>1.5</v>
      </c>
      <c r="F19" s="61">
        <v>1.5</v>
      </c>
      <c r="G19" s="63">
        <v>1.5</v>
      </c>
    </row>
    <row r="20" spans="1:9">
      <c r="A20" s="32">
        <f>riassunto!A18</f>
        <v>45235</v>
      </c>
      <c r="B20" s="7" t="s">
        <v>51</v>
      </c>
      <c r="C20" s="7"/>
      <c r="D20" s="7"/>
      <c r="E20" s="45">
        <v>0.5</v>
      </c>
      <c r="F20" s="61">
        <v>0.5</v>
      </c>
      <c r="G20" s="63">
        <v>0.5</v>
      </c>
    </row>
    <row r="21" spans="1:9" ht="15.75" customHeight="1">
      <c r="A21" s="32">
        <f>riassunto!A19</f>
        <v>45236</v>
      </c>
      <c r="B21" s="7" t="s">
        <v>48</v>
      </c>
      <c r="C21" s="37"/>
      <c r="D21" s="37"/>
      <c r="E21" s="45">
        <v>0.5</v>
      </c>
      <c r="F21" s="61">
        <v>0.5</v>
      </c>
      <c r="G21" s="63">
        <v>0.5</v>
      </c>
      <c r="I21" s="64"/>
    </row>
    <row r="22" spans="1:9" ht="15.75" customHeight="1">
      <c r="A22" s="32">
        <f>riassunto!A20</f>
        <v>45237</v>
      </c>
      <c r="B22" s="7" t="s">
        <v>52</v>
      </c>
      <c r="C22" s="7"/>
      <c r="D22" s="7"/>
      <c r="E22" s="44">
        <v>0.5</v>
      </c>
      <c r="F22" s="60">
        <v>0.5</v>
      </c>
      <c r="G22" s="62">
        <v>0.5</v>
      </c>
      <c r="I22" s="64"/>
    </row>
    <row r="23" spans="1:9" ht="15.75" customHeight="1">
      <c r="A23" s="32">
        <f>riassunto!A21</f>
        <v>45238</v>
      </c>
      <c r="B23" s="7" t="s">
        <v>53</v>
      </c>
      <c r="C23" s="7"/>
      <c r="D23" s="7"/>
      <c r="E23" s="45">
        <v>0.5</v>
      </c>
      <c r="F23" s="61">
        <v>0.5</v>
      </c>
      <c r="G23" s="63">
        <v>0.5</v>
      </c>
    </row>
    <row r="24" spans="1:9" ht="15.75" customHeight="1">
      <c r="A24" s="32">
        <f>riassunto!A22</f>
        <v>45239</v>
      </c>
      <c r="B24" s="7" t="s">
        <v>171</v>
      </c>
      <c r="C24" s="7"/>
      <c r="D24" s="7"/>
      <c r="E24" s="45">
        <v>0.5</v>
      </c>
      <c r="F24" s="61">
        <v>0.5</v>
      </c>
      <c r="G24" s="63">
        <v>0.5</v>
      </c>
    </row>
    <row r="25" spans="1:9" ht="15.75" customHeight="1">
      <c r="A25" s="32">
        <f>riassunto!A23</f>
        <v>45240</v>
      </c>
      <c r="B25" s="7" t="s">
        <v>172</v>
      </c>
      <c r="C25" s="7"/>
      <c r="D25" s="7"/>
      <c r="E25" s="45">
        <v>0.33333333333333331</v>
      </c>
      <c r="F25" s="61">
        <v>0.33</v>
      </c>
      <c r="G25" s="63">
        <v>0.33</v>
      </c>
    </row>
    <row r="26" spans="1:9" ht="15.75" customHeight="1">
      <c r="A26" s="32">
        <f>riassunto!A24</f>
        <v>45241</v>
      </c>
      <c r="B26" s="7" t="s">
        <v>173</v>
      </c>
      <c r="C26" s="7"/>
      <c r="D26" s="7"/>
      <c r="E26" s="45">
        <v>0.75</v>
      </c>
      <c r="F26" s="61">
        <v>0.75</v>
      </c>
      <c r="G26" s="63">
        <v>0.75</v>
      </c>
    </row>
    <row r="27" spans="1:9" ht="15.75" customHeight="1">
      <c r="A27" s="32">
        <f>riassunto!A25</f>
        <v>45242</v>
      </c>
      <c r="B27" s="7" t="s">
        <v>57</v>
      </c>
      <c r="C27" s="7"/>
      <c r="D27" s="7"/>
      <c r="E27" s="45">
        <v>0.5</v>
      </c>
      <c r="F27" s="61">
        <v>0.5</v>
      </c>
      <c r="G27" s="63">
        <v>0.5</v>
      </c>
    </row>
    <row r="28" spans="1:9" ht="15.75" customHeight="1">
      <c r="A28" s="32">
        <f>riassunto!A26</f>
        <v>45243</v>
      </c>
      <c r="B28" s="7" t="s">
        <v>174</v>
      </c>
      <c r="C28" s="7"/>
      <c r="D28" s="7"/>
      <c r="E28" s="45">
        <v>0.75</v>
      </c>
      <c r="F28" s="61">
        <v>0.75</v>
      </c>
      <c r="G28" s="63">
        <v>0.75</v>
      </c>
    </row>
    <row r="29" spans="1:9" ht="15.75" customHeight="1">
      <c r="A29" s="32">
        <f>riassunto!A27</f>
        <v>45244</v>
      </c>
      <c r="B29" s="7" t="s">
        <v>48</v>
      </c>
      <c r="C29" s="37"/>
      <c r="D29" s="37"/>
      <c r="E29" s="45">
        <v>0.5</v>
      </c>
      <c r="F29" s="61">
        <v>0.5</v>
      </c>
      <c r="G29" s="63">
        <v>0.5</v>
      </c>
    </row>
    <row r="30" spans="1:9" ht="15.75" customHeight="1">
      <c r="A30" s="32">
        <f>riassunto!A28</f>
        <v>45245</v>
      </c>
      <c r="B30" s="7" t="s">
        <v>119</v>
      </c>
      <c r="C30" s="7"/>
      <c r="D30" s="7"/>
      <c r="E30" s="45">
        <v>1</v>
      </c>
      <c r="F30" s="61">
        <v>1</v>
      </c>
      <c r="G30" s="63">
        <v>1</v>
      </c>
    </row>
    <row r="31" spans="1:9" ht="15.75" customHeight="1">
      <c r="A31" s="32">
        <f>riassunto!A29</f>
        <v>45246</v>
      </c>
      <c r="B31" s="7" t="s">
        <v>118</v>
      </c>
      <c r="C31" s="7"/>
      <c r="D31" s="7"/>
      <c r="E31" s="45">
        <v>0.5</v>
      </c>
      <c r="F31" s="61">
        <v>0.5</v>
      </c>
      <c r="G31" s="63">
        <v>0.5</v>
      </c>
    </row>
    <row r="32" spans="1:9" ht="15.75" customHeight="1">
      <c r="A32" s="32">
        <f>riassunto!A30</f>
        <v>45247</v>
      </c>
      <c r="B32" s="7" t="s">
        <v>175</v>
      </c>
      <c r="C32" s="7"/>
      <c r="D32" s="7"/>
      <c r="E32" s="45">
        <v>1</v>
      </c>
      <c r="F32" s="61">
        <v>1</v>
      </c>
      <c r="G32" s="63">
        <v>1</v>
      </c>
    </row>
    <row r="33" spans="1:9" ht="15.75" customHeight="1">
      <c r="A33" s="32">
        <f>riassunto!A31</f>
        <v>45248</v>
      </c>
      <c r="B33" s="7" t="s">
        <v>176</v>
      </c>
      <c r="C33" s="7"/>
      <c r="D33" s="7"/>
      <c r="E33" s="45">
        <v>0.5</v>
      </c>
      <c r="F33" s="61">
        <v>0.5</v>
      </c>
      <c r="G33" s="63">
        <v>0.5</v>
      </c>
    </row>
    <row r="34" spans="1:9" ht="15.75" customHeight="1">
      <c r="A34" s="32">
        <f>riassunto!A32</f>
        <v>45249</v>
      </c>
      <c r="B34" s="7" t="s">
        <v>177</v>
      </c>
      <c r="C34" s="7"/>
      <c r="D34" s="7"/>
      <c r="E34" s="45">
        <v>2</v>
      </c>
      <c r="F34" s="61">
        <v>2</v>
      </c>
      <c r="G34" s="63">
        <v>2</v>
      </c>
    </row>
    <row r="35" spans="1:9" ht="15.75" customHeight="1">
      <c r="A35" s="32">
        <f>riassunto!A33</f>
        <v>45250</v>
      </c>
      <c r="B35" s="7" t="s">
        <v>48</v>
      </c>
      <c r="C35" s="37"/>
      <c r="D35" s="37"/>
      <c r="E35" s="45">
        <v>0.5</v>
      </c>
      <c r="F35" s="61">
        <v>0.5</v>
      </c>
      <c r="G35" s="63">
        <v>0.5</v>
      </c>
    </row>
    <row r="36" spans="1:9" ht="15.75" customHeight="1">
      <c r="A36" s="32">
        <f>riassunto!A34</f>
        <v>45251</v>
      </c>
      <c r="B36" s="7"/>
      <c r="C36" s="7"/>
      <c r="D36" s="7"/>
      <c r="E36" s="41"/>
      <c r="F36" s="48"/>
      <c r="G36" s="57"/>
    </row>
    <row r="37" spans="1:9" ht="15.75" customHeight="1">
      <c r="A37" s="32">
        <f>riassunto!A35</f>
        <v>45252</v>
      </c>
      <c r="B37" s="7"/>
      <c r="C37" s="7"/>
      <c r="D37" s="7"/>
      <c r="E37" s="41"/>
      <c r="F37" s="48"/>
      <c r="G37" s="57"/>
      <c r="I37" s="64"/>
    </row>
    <row r="38" spans="1:9" ht="15.75" customHeight="1">
      <c r="A38" s="32">
        <f>riassunto!A36</f>
        <v>45253</v>
      </c>
      <c r="B38" s="7"/>
      <c r="C38" s="7"/>
      <c r="D38" s="7"/>
      <c r="E38" s="41"/>
      <c r="F38" s="48"/>
      <c r="G38" s="57"/>
    </row>
    <row r="39" spans="1:9" ht="15.75" customHeight="1">
      <c r="A39" s="32">
        <f>riassunto!A37</f>
        <v>45254</v>
      </c>
      <c r="B39" s="7"/>
      <c r="C39" s="7"/>
      <c r="D39" s="7"/>
      <c r="E39" s="41"/>
      <c r="F39" s="48"/>
      <c r="G39" s="57"/>
    </row>
    <row r="40" spans="1:9" ht="15.75" customHeight="1">
      <c r="A40" s="32">
        <f>riassunto!A38</f>
        <v>45255</v>
      </c>
      <c r="B40" s="7" t="s">
        <v>178</v>
      </c>
      <c r="C40" s="7"/>
      <c r="D40" s="7"/>
      <c r="E40" s="41">
        <v>1</v>
      </c>
      <c r="F40" s="48">
        <v>1</v>
      </c>
      <c r="G40" s="57">
        <v>1</v>
      </c>
    </row>
    <row r="41" spans="1:9" ht="15.75" customHeight="1">
      <c r="A41" s="32">
        <f>riassunto!A39</f>
        <v>45256</v>
      </c>
      <c r="B41" s="7"/>
      <c r="C41" s="7"/>
      <c r="D41" s="7"/>
      <c r="E41" s="41"/>
      <c r="F41" s="48"/>
      <c r="G41" s="57"/>
    </row>
    <row r="42" spans="1:9" ht="15.75" customHeight="1">
      <c r="A42" s="32">
        <f>riassunto!A40</f>
        <v>45257</v>
      </c>
      <c r="B42" s="7" t="s">
        <v>179</v>
      </c>
      <c r="C42" s="7"/>
      <c r="D42" s="7"/>
      <c r="E42" s="41">
        <v>1.5</v>
      </c>
      <c r="F42" s="48">
        <v>0</v>
      </c>
      <c r="G42" s="57">
        <v>0</v>
      </c>
    </row>
    <row r="43" spans="1:9" ht="15.75" customHeight="1">
      <c r="A43" s="1"/>
      <c r="B43" s="7" t="s">
        <v>180</v>
      </c>
      <c r="C43" s="7"/>
      <c r="D43" s="7"/>
      <c r="E43" s="41">
        <v>1.5</v>
      </c>
      <c r="F43" s="48">
        <v>1.5</v>
      </c>
      <c r="G43" s="57">
        <v>1.5</v>
      </c>
    </row>
    <row r="44" spans="1:9" ht="15.75" customHeight="1">
      <c r="A44" s="32">
        <f>riassunto!A41</f>
        <v>45258</v>
      </c>
      <c r="B44" s="7" t="s">
        <v>123</v>
      </c>
      <c r="C44" s="7"/>
      <c r="D44" s="7"/>
      <c r="E44" s="41">
        <v>0.5</v>
      </c>
      <c r="F44" s="48">
        <v>0.5</v>
      </c>
      <c r="G44" s="57">
        <v>0.5</v>
      </c>
    </row>
    <row r="45" spans="1:9" ht="15.75" customHeight="1">
      <c r="A45" s="1"/>
      <c r="B45" s="7" t="s">
        <v>181</v>
      </c>
      <c r="C45" s="7"/>
      <c r="D45" s="7"/>
      <c r="E45" s="41">
        <v>1</v>
      </c>
      <c r="F45" s="48">
        <v>1</v>
      </c>
      <c r="G45" s="57">
        <v>1</v>
      </c>
    </row>
    <row r="46" spans="1:9" ht="15.75" customHeight="1">
      <c r="A46" s="32">
        <f>riassunto!A42</f>
        <v>45259</v>
      </c>
      <c r="B46" s="7" t="s">
        <v>124</v>
      </c>
      <c r="C46" s="7"/>
      <c r="D46" s="7"/>
      <c r="E46" s="41">
        <v>1.5</v>
      </c>
      <c r="F46" s="48">
        <v>1.5</v>
      </c>
      <c r="G46" s="57">
        <v>1.5</v>
      </c>
    </row>
    <row r="47" spans="1:9" ht="15.75" customHeight="1">
      <c r="A47" s="32">
        <f>riassunto!A43</f>
        <v>45260</v>
      </c>
      <c r="B47" s="7"/>
      <c r="C47" s="7"/>
      <c r="D47" s="7"/>
      <c r="E47" s="41"/>
      <c r="F47" s="48"/>
      <c r="G47" s="41"/>
    </row>
    <row r="48" spans="1:9" ht="15.75" customHeight="1">
      <c r="A48" s="32">
        <f>riassunto!A44</f>
        <v>45261</v>
      </c>
      <c r="B48" s="7"/>
      <c r="C48" s="7"/>
      <c r="D48" s="7"/>
      <c r="E48" s="41"/>
      <c r="F48" s="48"/>
      <c r="G48" s="41"/>
    </row>
    <row r="49" spans="1:7" ht="15.75" customHeight="1">
      <c r="A49" s="32">
        <f>riassunto!A45</f>
        <v>45262</v>
      </c>
      <c r="B49" s="7"/>
      <c r="C49" s="7"/>
      <c r="D49" s="7"/>
      <c r="E49" s="41"/>
      <c r="F49" s="48"/>
      <c r="G49" s="41"/>
    </row>
    <row r="50" spans="1:7" ht="15.75" customHeight="1">
      <c r="A50" s="32">
        <f>riassunto!A46</f>
        <v>45263</v>
      </c>
      <c r="B50" s="7"/>
      <c r="C50" s="7"/>
      <c r="D50" s="7"/>
      <c r="E50" s="41"/>
      <c r="F50" s="48"/>
      <c r="G50" s="41"/>
    </row>
    <row r="51" spans="1:7" ht="15.75" customHeight="1">
      <c r="A51" s="32">
        <f>riassunto!A47</f>
        <v>45264</v>
      </c>
      <c r="B51" s="7"/>
      <c r="C51" s="7"/>
      <c r="D51" s="7"/>
      <c r="E51" s="41"/>
      <c r="F51" s="48"/>
      <c r="G51" s="41"/>
    </row>
    <row r="52" spans="1:7" ht="15.75" customHeight="1">
      <c r="A52" s="32">
        <f>riassunto!A48</f>
        <v>45265</v>
      </c>
      <c r="B52" s="7" t="s">
        <v>99</v>
      </c>
      <c r="C52" s="7"/>
      <c r="D52" s="7"/>
      <c r="E52" s="41">
        <v>1.34</v>
      </c>
      <c r="F52" s="93">
        <v>1.34</v>
      </c>
      <c r="G52" s="41">
        <v>1.34</v>
      </c>
    </row>
    <row r="53" spans="1:7" ht="15.75" customHeight="1">
      <c r="A53" s="32">
        <f>riassunto!A49</f>
        <v>45266</v>
      </c>
      <c r="B53" s="7" t="s">
        <v>100</v>
      </c>
      <c r="C53" s="7"/>
      <c r="D53" s="7"/>
      <c r="E53" s="41">
        <v>1.34</v>
      </c>
      <c r="F53" s="93">
        <v>1.34</v>
      </c>
      <c r="G53" s="41">
        <v>1.34</v>
      </c>
    </row>
    <row r="54" spans="1:7" ht="15.75" customHeight="1">
      <c r="A54" s="32">
        <f>riassunto!A50</f>
        <v>45267</v>
      </c>
      <c r="B54" s="7"/>
      <c r="C54" s="7"/>
      <c r="D54" s="7"/>
      <c r="E54" s="41"/>
      <c r="F54" s="48"/>
      <c r="G54" s="41"/>
    </row>
    <row r="55" spans="1:7" ht="15.75" customHeight="1">
      <c r="A55" s="32">
        <f>riassunto!A51</f>
        <v>45268</v>
      </c>
      <c r="B55" s="7"/>
      <c r="C55" s="7"/>
      <c r="D55" s="7"/>
      <c r="E55" s="41"/>
      <c r="F55" s="48"/>
      <c r="G55" s="41"/>
    </row>
    <row r="56" spans="1:7" ht="15.75" customHeight="1">
      <c r="A56" s="32">
        <f>riassunto!A52</f>
        <v>45269</v>
      </c>
      <c r="B56" s="7"/>
      <c r="C56" s="7"/>
      <c r="D56" s="7"/>
      <c r="E56" s="41"/>
      <c r="F56" s="48"/>
      <c r="G56" s="41"/>
    </row>
    <row r="57" spans="1:7" ht="15.75" customHeight="1">
      <c r="A57" s="32">
        <f>riassunto!A53</f>
        <v>45270</v>
      </c>
      <c r="B57" s="96" t="s">
        <v>82</v>
      </c>
      <c r="C57" s="7"/>
      <c r="D57" s="7"/>
      <c r="E57" s="41">
        <v>1</v>
      </c>
      <c r="F57" s="48">
        <v>1</v>
      </c>
      <c r="G57" s="41">
        <v>1</v>
      </c>
    </row>
    <row r="58" spans="1:7" ht="15.75" customHeight="1">
      <c r="A58" s="32">
        <f>riassunto!A54</f>
        <v>45271</v>
      </c>
      <c r="B58" s="7"/>
      <c r="C58" s="7"/>
      <c r="D58" s="7"/>
      <c r="E58" s="41"/>
      <c r="F58" s="48"/>
      <c r="G58" s="41"/>
    </row>
    <row r="59" spans="1:7" ht="15.75" customHeight="1">
      <c r="A59" s="32">
        <f>riassunto!A55</f>
        <v>45272</v>
      </c>
      <c r="B59" s="7" t="s">
        <v>102</v>
      </c>
      <c r="C59" s="7"/>
      <c r="D59" s="7"/>
      <c r="E59" s="41">
        <v>1</v>
      </c>
      <c r="F59" s="48">
        <v>1</v>
      </c>
      <c r="G59" s="57">
        <v>1</v>
      </c>
    </row>
    <row r="60" spans="1:7" ht="15.75" customHeight="1">
      <c r="A60" s="32">
        <f>riassunto!A56</f>
        <v>45273</v>
      </c>
      <c r="B60" s="7" t="s">
        <v>182</v>
      </c>
      <c r="C60" s="7"/>
      <c r="D60" s="7"/>
      <c r="E60" s="41">
        <v>2</v>
      </c>
      <c r="F60" s="48">
        <v>2</v>
      </c>
      <c r="G60" s="41">
        <v>2</v>
      </c>
    </row>
    <row r="61" spans="1:7" ht="15.75" customHeight="1">
      <c r="A61" s="32">
        <f>riassunto!A57</f>
        <v>45274</v>
      </c>
      <c r="B61" s="7"/>
      <c r="C61" s="7"/>
      <c r="D61" s="7"/>
      <c r="E61" s="41"/>
      <c r="F61" s="48"/>
      <c r="G61" s="41"/>
    </row>
    <row r="62" spans="1:7" ht="15.75" customHeight="1">
      <c r="A62" s="32">
        <f>riassunto!A58</f>
        <v>45275</v>
      </c>
      <c r="B62" s="7"/>
      <c r="C62" s="7"/>
      <c r="D62" s="7"/>
      <c r="E62" s="41"/>
      <c r="F62" s="48"/>
      <c r="G62" s="41"/>
    </row>
    <row r="63" spans="1:7" ht="15.75" customHeight="1">
      <c r="A63" s="32">
        <f>riassunto!A59</f>
        <v>45276</v>
      </c>
      <c r="B63" s="7"/>
      <c r="C63" s="7"/>
      <c r="D63" s="7"/>
      <c r="E63" s="41"/>
      <c r="F63" s="48"/>
      <c r="G63" s="41"/>
    </row>
    <row r="64" spans="1:7" ht="15.75" customHeight="1">
      <c r="A64" s="32">
        <f>riassunto!A60</f>
        <v>45277</v>
      </c>
      <c r="B64" s="7"/>
      <c r="C64" s="7"/>
      <c r="D64" s="7"/>
      <c r="E64" s="41"/>
      <c r="F64" s="48"/>
      <c r="G64" s="41"/>
    </row>
    <row r="65" spans="1:7" ht="15.75" customHeight="1">
      <c r="A65" s="32">
        <f>riassunto!A61</f>
        <v>45278</v>
      </c>
      <c r="B65" s="7"/>
      <c r="C65" s="7"/>
      <c r="D65" s="7"/>
      <c r="E65" s="41"/>
      <c r="F65" s="48"/>
      <c r="G65" s="41"/>
    </row>
    <row r="66" spans="1:7" ht="15.75" customHeight="1">
      <c r="A66" s="32">
        <f>riassunto!A62</f>
        <v>45279</v>
      </c>
      <c r="B66" s="7"/>
      <c r="C66" s="7"/>
      <c r="D66" s="7"/>
      <c r="E66" s="41"/>
      <c r="F66" s="48"/>
      <c r="G66" s="41"/>
    </row>
    <row r="67" spans="1:7" ht="15.75" customHeight="1">
      <c r="A67" s="32">
        <f>riassunto!A63</f>
        <v>45280</v>
      </c>
      <c r="B67" s="7"/>
      <c r="C67" s="7"/>
      <c r="D67" s="7"/>
      <c r="E67" s="41"/>
      <c r="F67" s="48"/>
      <c r="G67" s="41"/>
    </row>
    <row r="68" spans="1:7" ht="15.75" customHeight="1">
      <c r="A68" s="32">
        <f>riassunto!A64</f>
        <v>45281</v>
      </c>
      <c r="B68" s="7"/>
      <c r="C68" s="7"/>
      <c r="D68" s="7"/>
      <c r="E68" s="41"/>
      <c r="F68" s="48"/>
      <c r="G68" s="41"/>
    </row>
    <row r="69" spans="1:7" ht="15.75" customHeight="1">
      <c r="A69" s="32">
        <f>riassunto!A65</f>
        <v>45282</v>
      </c>
      <c r="B69" s="7" t="s">
        <v>183</v>
      </c>
      <c r="C69" s="7"/>
      <c r="D69" s="7"/>
      <c r="E69" s="41">
        <v>0.3</v>
      </c>
      <c r="F69" s="48">
        <v>0.3</v>
      </c>
      <c r="G69" s="41">
        <v>0.3</v>
      </c>
    </row>
    <row r="70" spans="1:7" ht="15.75" customHeight="1">
      <c r="A70" s="32">
        <f>riassunto!A66</f>
        <v>45283</v>
      </c>
      <c r="B70" s="7"/>
      <c r="C70" s="7"/>
      <c r="D70" s="7"/>
      <c r="E70" s="41"/>
      <c r="F70" s="48"/>
      <c r="G70" s="41"/>
    </row>
    <row r="71" spans="1:7" ht="15.75" customHeight="1">
      <c r="A71" s="32">
        <f>riassunto!A67</f>
        <v>45284</v>
      </c>
      <c r="B71" s="7" t="s">
        <v>184</v>
      </c>
      <c r="C71" s="7"/>
      <c r="D71" s="7"/>
      <c r="E71" s="41">
        <v>1</v>
      </c>
      <c r="F71" s="48">
        <v>1</v>
      </c>
      <c r="G71" s="41">
        <v>1</v>
      </c>
    </row>
    <row r="72" spans="1:7" ht="15.75" customHeight="1">
      <c r="A72" s="32">
        <f>riassunto!A68</f>
        <v>45285</v>
      </c>
      <c r="B72" s="7"/>
      <c r="C72" s="7"/>
      <c r="D72" s="7"/>
      <c r="E72" s="41"/>
      <c r="F72" s="48"/>
      <c r="G72" s="41"/>
    </row>
    <row r="73" spans="1:7" ht="15.75" customHeight="1">
      <c r="A73" s="32">
        <f>riassunto!A69</f>
        <v>45286</v>
      </c>
      <c r="B73" s="7" t="s">
        <v>185</v>
      </c>
      <c r="C73" s="7"/>
      <c r="D73" s="7"/>
      <c r="E73" s="41">
        <v>2</v>
      </c>
      <c r="F73" s="48">
        <v>2</v>
      </c>
      <c r="G73" s="41">
        <v>2</v>
      </c>
    </row>
    <row r="74" spans="1:7" ht="15.75" customHeight="1">
      <c r="A74" s="32">
        <f>riassunto!A70</f>
        <v>45287</v>
      </c>
      <c r="B74" s="7" t="s">
        <v>186</v>
      </c>
      <c r="C74" s="7"/>
      <c r="D74" s="7"/>
      <c r="E74" s="41">
        <v>3</v>
      </c>
      <c r="F74" s="33">
        <v>3</v>
      </c>
      <c r="G74" s="41">
        <v>3</v>
      </c>
    </row>
    <row r="75" spans="1:7" ht="15.75" customHeight="1">
      <c r="A75" s="32">
        <f>riassunto!A71</f>
        <v>45288</v>
      </c>
      <c r="B75" s="7" t="s">
        <v>76</v>
      </c>
      <c r="C75" s="7"/>
      <c r="D75" s="7"/>
      <c r="E75" s="41">
        <v>0.5</v>
      </c>
      <c r="F75" s="33">
        <v>0.5</v>
      </c>
      <c r="G75" s="41">
        <v>0.5</v>
      </c>
    </row>
    <row r="76" spans="1:7" ht="15.75" customHeight="1">
      <c r="A76" s="32">
        <f>riassunto!A72</f>
        <v>45289</v>
      </c>
      <c r="B76" s="7" t="s">
        <v>186</v>
      </c>
      <c r="C76" s="7"/>
      <c r="D76" s="7"/>
      <c r="E76" s="41">
        <v>3</v>
      </c>
      <c r="F76" s="33">
        <v>3</v>
      </c>
      <c r="G76" s="41">
        <v>3</v>
      </c>
    </row>
    <row r="77" spans="1:7" ht="15.75" customHeight="1">
      <c r="A77" s="32">
        <f>riassunto!A73</f>
        <v>45290</v>
      </c>
      <c r="B77" s="7" t="s">
        <v>187</v>
      </c>
      <c r="C77" s="7"/>
      <c r="D77" s="7"/>
      <c r="E77" s="41">
        <v>1</v>
      </c>
      <c r="F77" s="33">
        <v>1</v>
      </c>
      <c r="G77" s="41">
        <v>1</v>
      </c>
    </row>
    <row r="78" spans="1:7" ht="15.75" customHeight="1">
      <c r="A78" s="32">
        <f>riassunto!A74</f>
        <v>45291</v>
      </c>
      <c r="B78" s="7"/>
      <c r="C78" s="7"/>
      <c r="D78" s="7"/>
      <c r="E78" s="41"/>
      <c r="F78" s="33"/>
      <c r="G78" s="41"/>
    </row>
    <row r="79" spans="1:7" ht="15.75" customHeight="1">
      <c r="A79" s="32">
        <f>riassunto!A75</f>
        <v>45292</v>
      </c>
      <c r="B79" s="7"/>
      <c r="C79" s="7"/>
      <c r="D79" s="7"/>
      <c r="E79" s="41"/>
      <c r="F79" s="33"/>
      <c r="G79" s="41"/>
    </row>
    <row r="80" spans="1:7" ht="15.75" customHeight="1">
      <c r="A80" s="32">
        <f>riassunto!A76</f>
        <v>45293</v>
      </c>
      <c r="B80" s="7" t="s">
        <v>188</v>
      </c>
      <c r="C80" s="7"/>
      <c r="D80" s="7"/>
      <c r="E80" s="41">
        <v>2</v>
      </c>
      <c r="F80" s="33">
        <v>2</v>
      </c>
      <c r="G80" s="41">
        <v>2</v>
      </c>
    </row>
    <row r="81" spans="1:9" ht="15.75" customHeight="1">
      <c r="A81" s="32">
        <f>riassunto!A77</f>
        <v>45294</v>
      </c>
      <c r="B81" s="7"/>
      <c r="C81" s="7"/>
      <c r="D81" s="7"/>
      <c r="E81" s="41"/>
      <c r="F81" s="33"/>
      <c r="G81" s="41"/>
    </row>
    <row r="82" spans="1:9" ht="15.75" customHeight="1">
      <c r="A82" s="32">
        <f>riassunto!A78</f>
        <v>45295</v>
      </c>
      <c r="B82" s="7"/>
      <c r="C82" s="7"/>
      <c r="D82" s="7"/>
      <c r="E82" s="41"/>
      <c r="F82" s="33"/>
      <c r="G82" s="41"/>
    </row>
    <row r="83" spans="1:9" ht="15.75" customHeight="1">
      <c r="A83" s="32">
        <f>riassunto!A79</f>
        <v>45296</v>
      </c>
      <c r="B83" s="7" t="s">
        <v>189</v>
      </c>
      <c r="C83" s="7"/>
      <c r="D83" s="7"/>
      <c r="E83" s="41">
        <v>0.5</v>
      </c>
      <c r="F83" s="93">
        <v>0.5</v>
      </c>
      <c r="G83" s="41">
        <v>0.5</v>
      </c>
      <c r="I83" s="64"/>
    </row>
    <row r="84" spans="1:9" ht="15.75" customHeight="1">
      <c r="A84" s="32">
        <f>riassunto!A80</f>
        <v>45297</v>
      </c>
      <c r="B84" s="7" t="s">
        <v>190</v>
      </c>
      <c r="C84" s="7"/>
      <c r="D84" s="7"/>
      <c r="E84" s="41">
        <v>0.5</v>
      </c>
      <c r="F84" s="93">
        <v>0.5</v>
      </c>
      <c r="G84" s="41">
        <v>0.5</v>
      </c>
    </row>
    <row r="85" spans="1:9" ht="15.75" customHeight="1">
      <c r="A85" s="32">
        <f>riassunto!A81</f>
        <v>45298</v>
      </c>
      <c r="B85" s="7" t="s">
        <v>191</v>
      </c>
      <c r="C85" s="7"/>
      <c r="D85" s="7"/>
      <c r="E85" s="41">
        <v>0.5</v>
      </c>
      <c r="F85" s="93">
        <v>0.5</v>
      </c>
      <c r="G85" s="41">
        <v>0.5</v>
      </c>
    </row>
    <row r="86" spans="1:9" ht="15.75" customHeight="1">
      <c r="A86" s="32">
        <f>riassunto!A82</f>
        <v>45299</v>
      </c>
      <c r="B86" s="7" t="s">
        <v>192</v>
      </c>
      <c r="C86" s="7"/>
      <c r="D86" s="7"/>
      <c r="E86" s="41">
        <v>0.5</v>
      </c>
      <c r="F86" s="93">
        <v>0.5</v>
      </c>
      <c r="G86" s="41">
        <v>0.5</v>
      </c>
    </row>
    <row r="87" spans="1:9" ht="15.75" customHeight="1">
      <c r="A87" s="32">
        <f>riassunto!A83</f>
        <v>45300</v>
      </c>
      <c r="B87" s="7" t="s">
        <v>193</v>
      </c>
      <c r="C87" s="7"/>
      <c r="D87" s="7"/>
      <c r="E87" s="41">
        <v>0.5</v>
      </c>
      <c r="F87" s="93">
        <v>0.5</v>
      </c>
      <c r="G87" s="41">
        <v>0.5</v>
      </c>
    </row>
    <row r="88" spans="1:9" ht="15.75" customHeight="1">
      <c r="A88" s="32">
        <f>riassunto!A84</f>
        <v>45301</v>
      </c>
      <c r="B88" s="7" t="s">
        <v>194</v>
      </c>
      <c r="C88" s="7"/>
      <c r="D88" s="7"/>
      <c r="E88" s="41">
        <v>0.5</v>
      </c>
      <c r="F88" s="93">
        <v>0.5</v>
      </c>
      <c r="G88" s="41">
        <v>0.5</v>
      </c>
    </row>
    <row r="89" spans="1:9" ht="15.75" customHeight="1">
      <c r="A89" s="32">
        <f>riassunto!A85</f>
        <v>45302</v>
      </c>
      <c r="B89" s="7" t="s">
        <v>195</v>
      </c>
      <c r="C89" s="7"/>
      <c r="D89" s="7"/>
      <c r="E89" s="41">
        <v>0.5</v>
      </c>
      <c r="F89" s="93">
        <v>0.5</v>
      </c>
      <c r="G89" s="41">
        <v>0.5</v>
      </c>
    </row>
    <row r="90" spans="1:9" ht="15.75" customHeight="1">
      <c r="A90" s="32">
        <f>riassunto!A86</f>
        <v>45303</v>
      </c>
      <c r="B90" s="7" t="s">
        <v>196</v>
      </c>
      <c r="C90" s="7"/>
      <c r="D90" s="7"/>
      <c r="E90" s="41">
        <v>1</v>
      </c>
      <c r="F90" s="93">
        <v>1</v>
      </c>
      <c r="G90" s="41">
        <v>1</v>
      </c>
    </row>
    <row r="91" spans="1:9" ht="15.75" customHeight="1">
      <c r="A91" s="32">
        <f>riassunto!A87</f>
        <v>45304</v>
      </c>
      <c r="B91" s="7" t="s">
        <v>197</v>
      </c>
      <c r="C91" s="7"/>
      <c r="D91" s="7"/>
      <c r="E91" s="41">
        <v>0.5</v>
      </c>
      <c r="F91" s="93">
        <v>0.5</v>
      </c>
      <c r="G91" s="41">
        <v>0.5</v>
      </c>
    </row>
    <row r="92" spans="1:9" ht="15.75" customHeight="1">
      <c r="A92" s="32">
        <f>riassunto!A88</f>
        <v>45305</v>
      </c>
      <c r="B92" s="7" t="s">
        <v>108</v>
      </c>
      <c r="C92" s="7"/>
      <c r="D92" s="7"/>
      <c r="E92" s="41">
        <v>1</v>
      </c>
      <c r="F92" s="93">
        <v>1</v>
      </c>
      <c r="G92" s="41">
        <v>1</v>
      </c>
    </row>
    <row r="93" spans="1:9" ht="15.75" customHeight="1">
      <c r="A93" s="32">
        <f>riassunto!A89</f>
        <v>45306</v>
      </c>
      <c r="B93" s="7"/>
      <c r="C93" s="7"/>
      <c r="D93" s="7"/>
      <c r="E93" s="41"/>
      <c r="F93" s="33"/>
      <c r="G93" s="7"/>
    </row>
    <row r="94" spans="1:9" ht="15.75" customHeight="1">
      <c r="A94" s="32">
        <f>riassunto!A90</f>
        <v>45307</v>
      </c>
      <c r="B94" s="7"/>
      <c r="C94" s="7"/>
      <c r="D94" s="7"/>
      <c r="E94" s="41"/>
      <c r="F94" s="33"/>
      <c r="G94" s="7"/>
    </row>
    <row r="95" spans="1:9" ht="15.75" customHeight="1">
      <c r="A95" s="32">
        <f>riassunto!A91</f>
        <v>45308</v>
      </c>
      <c r="B95" s="7"/>
      <c r="C95" s="7"/>
      <c r="D95" s="7"/>
      <c r="E95" s="41"/>
      <c r="F95" s="33"/>
      <c r="G95" s="7"/>
    </row>
    <row r="96" spans="1:9" ht="15.75" customHeight="1">
      <c r="A96" s="32">
        <f>riassunto!A92</f>
        <v>45309</v>
      </c>
      <c r="B96" s="7"/>
      <c r="C96" s="7"/>
      <c r="D96" s="7"/>
      <c r="E96" s="41"/>
      <c r="F96" s="33"/>
      <c r="G96" s="7"/>
    </row>
    <row r="97" spans="1:7" ht="15.75" customHeight="1">
      <c r="A97" s="32">
        <f>riassunto!A93</f>
        <v>45310</v>
      </c>
      <c r="B97" s="7"/>
      <c r="C97" s="7"/>
      <c r="D97" s="7"/>
      <c r="E97" s="41"/>
      <c r="F97" s="33"/>
      <c r="G97" s="7"/>
    </row>
    <row r="98" spans="1:7" ht="15.75" customHeight="1">
      <c r="A98" s="32">
        <f>riassunto!A94</f>
        <v>45311</v>
      </c>
      <c r="B98" s="7"/>
      <c r="C98" s="7"/>
      <c r="D98" s="7"/>
      <c r="E98" s="41"/>
      <c r="F98" s="33"/>
      <c r="G98" s="7"/>
    </row>
    <row r="99" spans="1:7" ht="15.75" customHeight="1">
      <c r="A99" s="32">
        <f>riassunto!A95</f>
        <v>45312</v>
      </c>
      <c r="B99" s="7"/>
      <c r="C99" s="7"/>
      <c r="D99" s="7"/>
      <c r="E99" s="41"/>
      <c r="F99" s="33"/>
      <c r="G99" s="7"/>
    </row>
    <row r="100" spans="1:7" ht="15.75" customHeight="1">
      <c r="A100" s="32">
        <f>riassunto!A96</f>
        <v>45313</v>
      </c>
      <c r="B100" s="7"/>
      <c r="C100" s="7"/>
      <c r="D100" s="7"/>
      <c r="E100" s="7"/>
      <c r="F100" s="33"/>
      <c r="G100" s="7"/>
    </row>
    <row r="101" spans="1:7" ht="15.75" customHeight="1">
      <c r="A101" s="32">
        <f>riassunto!A97</f>
        <v>45314</v>
      </c>
      <c r="B101" s="7"/>
      <c r="C101" s="7"/>
      <c r="D101" s="7"/>
      <c r="E101" s="7"/>
      <c r="F101" s="33"/>
      <c r="G101" s="7"/>
    </row>
    <row r="102" spans="1:7" ht="15.75" customHeight="1">
      <c r="A102" s="32">
        <f>riassunto!A98</f>
        <v>45315</v>
      </c>
      <c r="B102" s="7"/>
      <c r="C102" s="7"/>
      <c r="D102" s="7"/>
      <c r="E102" s="7"/>
      <c r="F102" s="33"/>
      <c r="G102" s="7"/>
    </row>
    <row r="103" spans="1:7" ht="15.75" customHeight="1">
      <c r="A103" s="32">
        <f>riassunto!A99</f>
        <v>45316</v>
      </c>
      <c r="B103" s="7"/>
      <c r="C103" s="7"/>
      <c r="D103" s="7"/>
      <c r="E103" s="7"/>
      <c r="F103" s="33"/>
      <c r="G103" s="7"/>
    </row>
    <row r="104" spans="1:7" ht="15.75" customHeight="1">
      <c r="A104" s="21"/>
      <c r="B104" s="21"/>
      <c r="C104" s="21"/>
      <c r="D104" s="21"/>
      <c r="E104" s="21"/>
      <c r="F104" s="21"/>
      <c r="G104" s="21"/>
    </row>
    <row r="105" spans="1:7" ht="15.75" customHeight="1"/>
    <row r="106" spans="1:7" ht="15.75" customHeight="1"/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topLeftCell="A19" zoomScale="70" zoomScaleNormal="70" workbookViewId="0">
      <selection activeCell="J25" sqref="J20:J25"/>
    </sheetView>
  </sheetViews>
  <sheetFormatPr defaultColWidth="14.42578125" defaultRowHeight="15" customHeight="1"/>
  <cols>
    <col min="1" max="1" width="22.42578125" customWidth="1"/>
    <col min="2" max="2" width="24.140625" customWidth="1"/>
    <col min="3" max="3" width="12.5703125" customWidth="1"/>
    <col min="4" max="4" width="26" customWidth="1"/>
    <col min="5" max="5" width="25.28515625" customWidth="1"/>
    <col min="6" max="6" width="36.5703125" customWidth="1"/>
    <col min="7" max="7" width="20.7109375" customWidth="1"/>
    <col min="8" max="26" width="8.7109375" customWidth="1"/>
  </cols>
  <sheetData>
    <row r="1" spans="1:9">
      <c r="B1" s="21" t="s">
        <v>40</v>
      </c>
      <c r="C1" s="21" t="str">
        <f>info!A7</f>
        <v>05121-14122</v>
      </c>
      <c r="D1" s="21" t="str">
        <f>info!C7</f>
        <v>Petrillo</v>
      </c>
    </row>
    <row r="3" spans="1:9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I3" s="42"/>
    </row>
    <row r="4" spans="1:9">
      <c r="A4" s="83">
        <f>riassunto!A2</f>
        <v>45219</v>
      </c>
      <c r="B4" s="7" t="s">
        <v>48</v>
      </c>
      <c r="C4" s="37"/>
      <c r="D4" s="37"/>
      <c r="E4" s="43">
        <v>1.5</v>
      </c>
      <c r="F4" s="60">
        <v>1.5</v>
      </c>
      <c r="G4" s="62">
        <v>1.5</v>
      </c>
    </row>
    <row r="5" spans="1:9">
      <c r="A5" s="32">
        <f>riassunto!A3</f>
        <v>45220</v>
      </c>
      <c r="B5" s="39" t="s">
        <v>198</v>
      </c>
      <c r="C5" s="39" t="s">
        <v>199</v>
      </c>
      <c r="D5" s="39" t="s">
        <v>200</v>
      </c>
      <c r="E5" s="82">
        <v>0.83333333333333337</v>
      </c>
      <c r="F5" s="48"/>
      <c r="G5" s="41">
        <v>0.83</v>
      </c>
    </row>
    <row r="6" spans="1:9">
      <c r="A6" s="32">
        <f>riassunto!A4</f>
        <v>45221</v>
      </c>
      <c r="B6" s="7"/>
      <c r="C6" s="7"/>
      <c r="D6" s="7"/>
      <c r="E6" s="41"/>
      <c r="F6" s="48"/>
      <c r="G6" s="41"/>
      <c r="I6" s="64"/>
    </row>
    <row r="7" spans="1:9">
      <c r="A7" s="32">
        <f>riassunto!A5</f>
        <v>45222</v>
      </c>
      <c r="B7" s="7" t="s">
        <v>201</v>
      </c>
      <c r="C7" s="7" t="s">
        <v>202</v>
      </c>
      <c r="D7" s="7" t="s">
        <v>203</v>
      </c>
      <c r="E7" s="41">
        <v>8.3333333333333329E-2</v>
      </c>
      <c r="F7" s="48">
        <v>0.08</v>
      </c>
      <c r="G7" s="41">
        <v>0.08</v>
      </c>
    </row>
    <row r="8" spans="1:9">
      <c r="A8" s="32">
        <f>riassunto!A6</f>
        <v>45223</v>
      </c>
      <c r="B8" s="7"/>
      <c r="C8" s="7"/>
      <c r="D8" s="7"/>
      <c r="E8" s="41"/>
      <c r="F8" s="48"/>
      <c r="G8" s="41"/>
    </row>
    <row r="9" spans="1:9">
      <c r="A9" s="32">
        <f>riassunto!A7</f>
        <v>45224</v>
      </c>
      <c r="B9" s="7" t="s">
        <v>113</v>
      </c>
      <c r="C9" s="7" t="s">
        <v>204</v>
      </c>
      <c r="D9" s="7" t="s">
        <v>205</v>
      </c>
      <c r="E9" s="41">
        <v>0.41666666666666669</v>
      </c>
      <c r="F9" s="48">
        <v>0.42</v>
      </c>
      <c r="G9" s="41">
        <v>0.42</v>
      </c>
    </row>
    <row r="10" spans="1:9">
      <c r="A10" s="32">
        <f>riassunto!A8</f>
        <v>45225</v>
      </c>
      <c r="B10" s="7" t="s">
        <v>206</v>
      </c>
      <c r="C10" s="7" t="s">
        <v>207</v>
      </c>
      <c r="D10" s="7" t="s">
        <v>208</v>
      </c>
      <c r="E10" s="41">
        <v>0.42</v>
      </c>
      <c r="F10" s="48">
        <v>0.42</v>
      </c>
      <c r="G10" s="41">
        <v>0.42</v>
      </c>
    </row>
    <row r="11" spans="1:9">
      <c r="A11" s="32">
        <f>riassunto!A9</f>
        <v>45226</v>
      </c>
      <c r="B11" s="7"/>
      <c r="C11" s="7"/>
      <c r="D11" s="7"/>
      <c r="E11" s="41"/>
      <c r="F11" s="48"/>
      <c r="G11" s="41"/>
    </row>
    <row r="12" spans="1:9">
      <c r="A12" s="32">
        <f>riassunto!A10</f>
        <v>45227</v>
      </c>
      <c r="B12" s="7" t="s">
        <v>52</v>
      </c>
      <c r="C12" s="7" t="s">
        <v>209</v>
      </c>
      <c r="D12" s="7" t="s">
        <v>210</v>
      </c>
      <c r="E12" s="41">
        <v>1</v>
      </c>
      <c r="F12" s="48">
        <v>1</v>
      </c>
      <c r="G12" s="41">
        <v>1</v>
      </c>
    </row>
    <row r="13" spans="1:9">
      <c r="A13" s="32">
        <f>riassunto!A11</f>
        <v>45228</v>
      </c>
      <c r="B13" s="7" t="s">
        <v>115</v>
      </c>
      <c r="C13" s="37" t="s">
        <v>211</v>
      </c>
      <c r="D13" s="37" t="s">
        <v>212</v>
      </c>
      <c r="E13" s="43">
        <v>0.5</v>
      </c>
      <c r="F13" s="48">
        <v>0.5</v>
      </c>
      <c r="G13" s="41">
        <v>0.5</v>
      </c>
    </row>
    <row r="14" spans="1:9">
      <c r="A14" s="32">
        <f>riassunto!A12</f>
        <v>45229</v>
      </c>
      <c r="B14" s="7"/>
      <c r="C14" s="7"/>
      <c r="D14" s="7"/>
      <c r="E14" s="41"/>
      <c r="F14" s="48"/>
      <c r="G14" s="41"/>
      <c r="I14" s="64"/>
    </row>
    <row r="15" spans="1:9">
      <c r="A15" s="32">
        <f>riassunto!A13</f>
        <v>45230</v>
      </c>
      <c r="B15" s="7" t="s">
        <v>213</v>
      </c>
      <c r="C15" s="37" t="s">
        <v>214</v>
      </c>
      <c r="D15" s="37" t="s">
        <v>215</v>
      </c>
      <c r="E15" s="43">
        <v>0.41666666666666669</v>
      </c>
      <c r="F15" s="48">
        <v>0.42</v>
      </c>
      <c r="G15" s="41">
        <v>0.42</v>
      </c>
    </row>
    <row r="16" spans="1:9">
      <c r="A16" s="32">
        <f>riassunto!A14</f>
        <v>45231</v>
      </c>
      <c r="B16" s="39" t="s">
        <v>216</v>
      </c>
      <c r="C16" s="38" t="s">
        <v>217</v>
      </c>
      <c r="D16" s="38" t="s">
        <v>218</v>
      </c>
      <c r="E16" s="46">
        <v>0.45</v>
      </c>
      <c r="F16" s="48">
        <v>0.45</v>
      </c>
      <c r="G16" s="41">
        <v>0.45</v>
      </c>
    </row>
    <row r="17" spans="1:10">
      <c r="A17" s="32">
        <f>riassunto!A15</f>
        <v>45232</v>
      </c>
      <c r="B17" s="40"/>
      <c r="C17" s="40"/>
      <c r="D17" s="40"/>
      <c r="E17" s="47"/>
      <c r="F17" s="48"/>
      <c r="G17" s="41"/>
    </row>
    <row r="18" spans="1:10">
      <c r="A18" s="32">
        <f>riassunto!A16</f>
        <v>45233</v>
      </c>
      <c r="B18" s="7"/>
      <c r="C18" s="7"/>
      <c r="D18" s="7"/>
      <c r="E18" s="41"/>
      <c r="F18" s="48"/>
      <c r="G18" s="41"/>
    </row>
    <row r="19" spans="1:10">
      <c r="A19" s="32">
        <f>riassunto!A17</f>
        <v>45234</v>
      </c>
      <c r="B19" s="7"/>
      <c r="C19" s="7"/>
      <c r="D19" s="7"/>
      <c r="E19" s="41"/>
      <c r="F19" s="48"/>
      <c r="G19" s="41"/>
    </row>
    <row r="20" spans="1:10">
      <c r="A20" s="32">
        <f>riassunto!A18</f>
        <v>45235</v>
      </c>
      <c r="B20" s="7"/>
      <c r="C20" s="7"/>
      <c r="D20" s="7"/>
      <c r="E20" s="41"/>
      <c r="F20" s="48"/>
      <c r="G20" s="41"/>
      <c r="I20" s="64"/>
    </row>
    <row r="21" spans="1:10" ht="15.75" customHeight="1">
      <c r="A21" s="32">
        <f>riassunto!A19</f>
        <v>45236</v>
      </c>
      <c r="B21" s="7" t="s">
        <v>117</v>
      </c>
      <c r="C21" s="7" t="s">
        <v>219</v>
      </c>
      <c r="D21" s="7" t="s">
        <v>220</v>
      </c>
      <c r="E21" s="41">
        <v>0.5</v>
      </c>
      <c r="F21" s="48">
        <v>0.5</v>
      </c>
      <c r="G21" s="41">
        <v>0.5</v>
      </c>
    </row>
    <row r="22" spans="1:10" ht="15.75" customHeight="1">
      <c r="A22" s="32">
        <f>riassunto!A20</f>
        <v>45237</v>
      </c>
      <c r="B22" s="7"/>
      <c r="C22" s="7"/>
      <c r="D22" s="7"/>
      <c r="E22" s="41"/>
      <c r="F22" s="48"/>
      <c r="G22" s="41"/>
      <c r="J22" s="64"/>
    </row>
    <row r="23" spans="1:10" ht="15.75" customHeight="1">
      <c r="A23" s="32">
        <f>riassunto!A21</f>
        <v>45238</v>
      </c>
      <c r="B23" s="7"/>
      <c r="C23" s="7"/>
      <c r="D23" s="7"/>
      <c r="E23" s="41"/>
      <c r="F23" s="48"/>
      <c r="G23" s="41"/>
      <c r="J23" s="64"/>
    </row>
    <row r="24" spans="1:10" ht="15.75" customHeight="1">
      <c r="A24" s="32">
        <f>riassunto!A22</f>
        <v>45239</v>
      </c>
      <c r="B24" s="7"/>
      <c r="C24" s="7"/>
      <c r="D24" s="7"/>
      <c r="E24" s="41"/>
      <c r="F24" s="48"/>
      <c r="G24" s="41"/>
    </row>
    <row r="25" spans="1:10" ht="15.75" customHeight="1">
      <c r="A25" s="32">
        <f>riassunto!A23</f>
        <v>45240</v>
      </c>
      <c r="B25" s="7" t="s">
        <v>91</v>
      </c>
      <c r="C25" s="7" t="s">
        <v>221</v>
      </c>
      <c r="D25" s="7" t="s">
        <v>222</v>
      </c>
      <c r="E25" s="41">
        <v>2</v>
      </c>
      <c r="F25" s="48">
        <v>1</v>
      </c>
      <c r="G25" s="41">
        <v>1</v>
      </c>
    </row>
    <row r="26" spans="1:10" ht="15.75" customHeight="1">
      <c r="A26" s="32">
        <f>riassunto!A24</f>
        <v>45241</v>
      </c>
      <c r="B26" s="7"/>
      <c r="C26" s="7"/>
      <c r="D26" s="7"/>
      <c r="E26" s="41"/>
      <c r="F26" s="48"/>
      <c r="G26" s="41"/>
    </row>
    <row r="27" spans="1:10" ht="15.75" customHeight="1">
      <c r="A27" s="32">
        <f>riassunto!A25</f>
        <v>45242</v>
      </c>
      <c r="B27" s="7"/>
      <c r="C27" s="7"/>
      <c r="D27" s="7"/>
      <c r="E27" s="41"/>
      <c r="F27" s="48"/>
      <c r="G27" s="41"/>
    </row>
    <row r="28" spans="1:10" ht="15.75" customHeight="1">
      <c r="A28" s="32">
        <f>riassunto!A26</f>
        <v>45243</v>
      </c>
      <c r="B28" s="7"/>
      <c r="C28" s="7"/>
      <c r="D28" s="7"/>
      <c r="E28" s="41"/>
      <c r="F28" s="48"/>
      <c r="G28" s="41"/>
    </row>
    <row r="29" spans="1:10" ht="15.75" customHeight="1">
      <c r="A29" s="32">
        <f>riassunto!A27</f>
        <v>45244</v>
      </c>
      <c r="B29" s="7" t="s">
        <v>118</v>
      </c>
      <c r="C29" s="7" t="s">
        <v>223</v>
      </c>
      <c r="D29" s="7" t="s">
        <v>224</v>
      </c>
      <c r="E29" s="41">
        <v>1</v>
      </c>
      <c r="F29" s="48">
        <v>1</v>
      </c>
      <c r="G29" s="41">
        <v>1</v>
      </c>
    </row>
    <row r="30" spans="1:10" ht="15.75" customHeight="1">
      <c r="A30" s="32">
        <f>riassunto!A28</f>
        <v>45245</v>
      </c>
      <c r="B30" s="7" t="s">
        <v>119</v>
      </c>
      <c r="C30" s="7" t="s">
        <v>225</v>
      </c>
      <c r="D30" s="7" t="s">
        <v>226</v>
      </c>
      <c r="E30" s="41">
        <v>0.33333333333333331</v>
      </c>
      <c r="F30" s="48">
        <v>0.33</v>
      </c>
      <c r="G30" s="41">
        <v>0.33</v>
      </c>
    </row>
    <row r="31" spans="1:10" ht="15.75" customHeight="1">
      <c r="A31" s="32">
        <f>riassunto!A29</f>
        <v>45246</v>
      </c>
      <c r="B31" s="7"/>
      <c r="C31" s="7"/>
      <c r="D31" s="7"/>
      <c r="E31" s="41"/>
      <c r="F31" s="48"/>
      <c r="G31" s="41"/>
    </row>
    <row r="32" spans="1:10" ht="15.75" customHeight="1">
      <c r="A32" s="32">
        <f>riassunto!A30</f>
        <v>45247</v>
      </c>
      <c r="B32" s="7"/>
      <c r="C32" s="7"/>
      <c r="D32" s="7"/>
      <c r="E32" s="41"/>
      <c r="F32" s="48"/>
      <c r="G32" s="41"/>
    </row>
    <row r="33" spans="1:7" ht="15.75" customHeight="1">
      <c r="A33" s="32">
        <f>riassunto!A31</f>
        <v>45248</v>
      </c>
      <c r="B33" s="7" t="s">
        <v>227</v>
      </c>
      <c r="C33" s="7" t="s">
        <v>228</v>
      </c>
      <c r="D33" s="7" t="s">
        <v>229</v>
      </c>
      <c r="E33" s="41">
        <v>2</v>
      </c>
      <c r="F33" s="48">
        <v>2</v>
      </c>
      <c r="G33" s="41">
        <v>2</v>
      </c>
    </row>
    <row r="34" spans="1:7" ht="15.75" customHeight="1">
      <c r="A34" s="32">
        <f>riassunto!A32</f>
        <v>45249</v>
      </c>
      <c r="B34" s="7"/>
      <c r="C34" s="7"/>
      <c r="D34" s="7"/>
      <c r="E34" s="41"/>
      <c r="F34" s="48"/>
      <c r="G34" s="41"/>
    </row>
    <row r="35" spans="1:7" ht="15.75" customHeight="1">
      <c r="A35" s="32">
        <f>riassunto!A33</f>
        <v>45250</v>
      </c>
      <c r="B35" s="7" t="s">
        <v>230</v>
      </c>
      <c r="C35" s="7" t="s">
        <v>231</v>
      </c>
      <c r="D35" s="7" t="s">
        <v>232</v>
      </c>
      <c r="E35" s="41">
        <v>1</v>
      </c>
      <c r="F35" s="48">
        <v>1</v>
      </c>
      <c r="G35" s="41">
        <v>1</v>
      </c>
    </row>
    <row r="36" spans="1:7" ht="15.75" customHeight="1">
      <c r="A36" s="32">
        <f>riassunto!A34</f>
        <v>45251</v>
      </c>
      <c r="B36" s="7"/>
      <c r="C36" s="7"/>
      <c r="D36" s="7"/>
      <c r="E36" s="41"/>
      <c r="F36" s="48"/>
      <c r="G36" s="41"/>
    </row>
    <row r="37" spans="1:7" ht="15.75" customHeight="1">
      <c r="A37" s="32">
        <f>riassunto!A35</f>
        <v>45252</v>
      </c>
      <c r="B37" s="7"/>
      <c r="C37" s="7"/>
      <c r="D37" s="7"/>
      <c r="E37" s="41"/>
      <c r="F37" s="48"/>
      <c r="G37" s="41"/>
    </row>
    <row r="38" spans="1:7" ht="15.75" customHeight="1">
      <c r="A38" s="32">
        <f>riassunto!A36</f>
        <v>45253</v>
      </c>
      <c r="B38" s="7" t="s">
        <v>63</v>
      </c>
      <c r="C38" s="7" t="s">
        <v>233</v>
      </c>
      <c r="D38" s="7" t="s">
        <v>234</v>
      </c>
      <c r="E38" s="41">
        <v>0.41666666666666669</v>
      </c>
      <c r="F38" s="48">
        <v>0.42</v>
      </c>
      <c r="G38" s="41">
        <v>0.42</v>
      </c>
    </row>
    <row r="39" spans="1:7" ht="15.75" customHeight="1">
      <c r="A39" s="32">
        <f>riassunto!A37</f>
        <v>45254</v>
      </c>
      <c r="B39" s="7"/>
      <c r="C39" s="7"/>
      <c r="D39" s="7"/>
      <c r="E39" s="41"/>
      <c r="F39" s="48"/>
      <c r="G39" s="41"/>
    </row>
    <row r="40" spans="1:7" ht="15.75" customHeight="1">
      <c r="A40" s="32">
        <f>riassunto!A38</f>
        <v>45255</v>
      </c>
      <c r="B40" s="7"/>
      <c r="C40" s="7"/>
      <c r="D40" s="7"/>
      <c r="E40" s="41"/>
      <c r="F40" s="48"/>
      <c r="G40" s="41"/>
    </row>
    <row r="41" spans="1:7" ht="15.75" customHeight="1">
      <c r="A41" s="32">
        <f>riassunto!A39</f>
        <v>45256</v>
      </c>
      <c r="B41" s="7"/>
      <c r="C41" s="7"/>
      <c r="D41" s="7"/>
      <c r="E41" s="41"/>
      <c r="F41" s="48"/>
      <c r="G41" s="41"/>
    </row>
    <row r="42" spans="1:7" ht="15.75" customHeight="1">
      <c r="A42" s="32">
        <f>riassunto!A40</f>
        <v>45257</v>
      </c>
      <c r="B42" s="7" t="s">
        <v>121</v>
      </c>
      <c r="C42" s="7"/>
      <c r="D42" s="7"/>
      <c r="E42" s="41">
        <v>1.5</v>
      </c>
      <c r="F42" s="48">
        <v>0</v>
      </c>
      <c r="G42" s="41">
        <v>0</v>
      </c>
    </row>
    <row r="43" spans="1:7" ht="15.75" customHeight="1">
      <c r="A43" s="32">
        <f>riassunto!A41</f>
        <v>45258</v>
      </c>
      <c r="B43" s="7" t="s">
        <v>235</v>
      </c>
      <c r="C43" s="7" t="s">
        <v>236</v>
      </c>
      <c r="D43" s="7" t="s">
        <v>237</v>
      </c>
      <c r="E43" s="41">
        <v>0.5</v>
      </c>
      <c r="F43" s="48">
        <v>0.5</v>
      </c>
      <c r="G43" s="41">
        <v>0.5</v>
      </c>
    </row>
    <row r="44" spans="1:7" ht="15.75" customHeight="1">
      <c r="A44" s="32">
        <f>riassunto!A42</f>
        <v>45259</v>
      </c>
      <c r="B44" s="7" t="s">
        <v>238</v>
      </c>
      <c r="C44" s="7" t="s">
        <v>239</v>
      </c>
      <c r="D44" s="7" t="s">
        <v>240</v>
      </c>
      <c r="E44" s="41">
        <v>2</v>
      </c>
      <c r="F44" s="48">
        <v>2</v>
      </c>
      <c r="G44" s="41">
        <v>2</v>
      </c>
    </row>
    <row r="45" spans="1:7" ht="15.75" customHeight="1">
      <c r="A45" s="32">
        <f>riassunto!A43</f>
        <v>45260</v>
      </c>
      <c r="B45" s="7"/>
      <c r="C45" s="7"/>
      <c r="D45" s="7"/>
      <c r="E45" s="41"/>
      <c r="F45" s="33"/>
      <c r="G45" s="41"/>
    </row>
    <row r="46" spans="1:7" ht="15.75" customHeight="1">
      <c r="A46" s="32">
        <f>riassunto!A44</f>
        <v>45261</v>
      </c>
      <c r="B46" s="7"/>
      <c r="C46" s="7"/>
      <c r="D46" s="7"/>
      <c r="E46" s="41"/>
      <c r="F46" s="33"/>
      <c r="G46" s="41"/>
    </row>
    <row r="47" spans="1:7" ht="15.75" customHeight="1">
      <c r="A47" s="32">
        <f>riassunto!A45</f>
        <v>45262</v>
      </c>
      <c r="B47" s="7"/>
      <c r="C47" s="7"/>
      <c r="D47" s="7"/>
      <c r="E47" s="41"/>
      <c r="F47" s="33"/>
      <c r="G47" s="41"/>
    </row>
    <row r="48" spans="1:7" ht="15.75" customHeight="1">
      <c r="A48" s="32">
        <f>riassunto!A46</f>
        <v>45263</v>
      </c>
      <c r="B48" s="7" t="s">
        <v>69</v>
      </c>
      <c r="C48" s="7"/>
      <c r="D48" s="7"/>
      <c r="E48" s="41">
        <v>2</v>
      </c>
      <c r="F48" s="48">
        <v>2</v>
      </c>
      <c r="G48" s="41">
        <v>2</v>
      </c>
    </row>
    <row r="49" spans="1:7" ht="15.75" customHeight="1">
      <c r="A49" s="32">
        <f>riassunto!A47</f>
        <v>45264</v>
      </c>
      <c r="B49" s="7"/>
      <c r="C49" s="7"/>
      <c r="D49" s="7"/>
      <c r="E49" s="41"/>
      <c r="F49" s="33"/>
      <c r="G49" s="41"/>
    </row>
    <row r="50" spans="1:7" ht="15.75" customHeight="1">
      <c r="A50" s="32">
        <f>riassunto!A48</f>
        <v>45265</v>
      </c>
      <c r="B50" s="96" t="s">
        <v>254</v>
      </c>
      <c r="C50" s="7"/>
      <c r="D50" s="7"/>
      <c r="E50" s="41">
        <v>1</v>
      </c>
      <c r="F50" s="33">
        <v>1</v>
      </c>
      <c r="G50" s="41">
        <v>1</v>
      </c>
    </row>
    <row r="51" spans="1:7" ht="15.75" customHeight="1">
      <c r="A51" s="32">
        <f>riassunto!A49</f>
        <v>45266</v>
      </c>
      <c r="B51" s="7"/>
      <c r="C51" s="7"/>
      <c r="D51" s="7"/>
      <c r="E51" s="41"/>
      <c r="F51" s="33"/>
      <c r="G51" s="41"/>
    </row>
    <row r="52" spans="1:7" ht="15.75" customHeight="1">
      <c r="A52" s="32">
        <f>riassunto!A50</f>
        <v>45267</v>
      </c>
      <c r="B52" s="7" t="s">
        <v>89</v>
      </c>
      <c r="C52" s="7" t="s">
        <v>89</v>
      </c>
      <c r="D52" s="7" t="s">
        <v>241</v>
      </c>
      <c r="E52" s="41">
        <v>1</v>
      </c>
      <c r="F52" s="33">
        <v>1</v>
      </c>
      <c r="G52" s="41">
        <v>1</v>
      </c>
    </row>
    <row r="53" spans="1:7" ht="15.75" customHeight="1">
      <c r="A53" s="32">
        <f>riassunto!A51</f>
        <v>45268</v>
      </c>
      <c r="B53" s="7"/>
      <c r="C53" s="7"/>
      <c r="D53" s="7"/>
      <c r="E53" s="41"/>
      <c r="F53" s="33"/>
      <c r="G53" s="41"/>
    </row>
    <row r="54" spans="1:7" ht="15.75" customHeight="1">
      <c r="A54" s="32">
        <f>riassunto!A52</f>
        <v>45269</v>
      </c>
      <c r="B54" s="7"/>
      <c r="C54" s="7"/>
      <c r="D54" s="7"/>
      <c r="E54" s="41"/>
      <c r="F54" s="33"/>
      <c r="G54" s="41"/>
    </row>
    <row r="55" spans="1:7" ht="15.75" customHeight="1">
      <c r="A55" s="32">
        <f>riassunto!A53</f>
        <v>45270</v>
      </c>
      <c r="B55" s="7"/>
      <c r="C55" s="7"/>
      <c r="D55" s="7"/>
      <c r="E55" s="41"/>
      <c r="F55" s="33"/>
      <c r="G55" s="41"/>
    </row>
    <row r="56" spans="1:7" ht="15.75" customHeight="1">
      <c r="A56" s="32">
        <f>riassunto!A54</f>
        <v>45271</v>
      </c>
      <c r="B56" s="7"/>
      <c r="C56" s="7"/>
      <c r="D56" s="7"/>
      <c r="E56" s="41"/>
      <c r="F56" s="33"/>
      <c r="G56" s="41"/>
    </row>
    <row r="57" spans="1:7" ht="15.75" customHeight="1">
      <c r="A57" s="32">
        <f>riassunto!A55</f>
        <v>45272</v>
      </c>
      <c r="B57" s="7"/>
      <c r="C57" s="7"/>
      <c r="D57" s="7"/>
      <c r="E57" s="41"/>
      <c r="F57" s="33"/>
      <c r="G57" s="41"/>
    </row>
    <row r="58" spans="1:7" ht="15.75" customHeight="1">
      <c r="A58" s="32">
        <f>riassunto!A56</f>
        <v>45273</v>
      </c>
      <c r="B58" s="7"/>
      <c r="C58" s="7"/>
      <c r="D58" s="7"/>
      <c r="E58" s="41"/>
      <c r="F58" s="33"/>
      <c r="G58" s="41"/>
    </row>
    <row r="59" spans="1:7" ht="15.75" customHeight="1">
      <c r="A59" s="32">
        <f>riassunto!A57</f>
        <v>45274</v>
      </c>
      <c r="B59" s="7" t="s">
        <v>242</v>
      </c>
      <c r="C59" s="7"/>
      <c r="D59" s="7"/>
      <c r="E59" s="41">
        <v>1</v>
      </c>
      <c r="F59" s="33">
        <v>1</v>
      </c>
      <c r="G59" s="41">
        <v>1</v>
      </c>
    </row>
    <row r="60" spans="1:7" ht="15.75" customHeight="1">
      <c r="A60" s="32">
        <f>riassunto!A58</f>
        <v>45275</v>
      </c>
      <c r="B60" s="7" t="s">
        <v>243</v>
      </c>
      <c r="C60" s="7"/>
      <c r="D60" s="7"/>
      <c r="E60" s="41">
        <v>2</v>
      </c>
      <c r="F60" s="33">
        <v>0</v>
      </c>
      <c r="G60" s="41">
        <v>0</v>
      </c>
    </row>
    <row r="61" spans="1:7" ht="15.75" customHeight="1">
      <c r="A61" s="32">
        <f>riassunto!A59</f>
        <v>45276</v>
      </c>
      <c r="B61" s="7"/>
      <c r="C61" s="7"/>
      <c r="D61" s="7"/>
      <c r="E61" s="41"/>
      <c r="F61" s="33"/>
      <c r="G61" s="41"/>
    </row>
    <row r="62" spans="1:7" ht="15.75" customHeight="1">
      <c r="A62" s="32">
        <f>riassunto!A60</f>
        <v>45277</v>
      </c>
      <c r="B62" s="7"/>
      <c r="C62" s="7"/>
      <c r="D62" s="7"/>
      <c r="E62" s="41"/>
      <c r="F62" s="33"/>
      <c r="G62" s="41"/>
    </row>
    <row r="63" spans="1:7" ht="15.75" customHeight="1">
      <c r="A63" s="32">
        <f>riassunto!A61</f>
        <v>45278</v>
      </c>
      <c r="B63" s="7"/>
      <c r="C63" s="7"/>
      <c r="D63" s="7"/>
      <c r="E63" s="41"/>
      <c r="F63" s="33"/>
      <c r="G63" s="41"/>
    </row>
    <row r="64" spans="1:7" ht="15.75" customHeight="1">
      <c r="A64" s="32">
        <f>riassunto!A62</f>
        <v>45279</v>
      </c>
      <c r="B64" s="7" t="s">
        <v>242</v>
      </c>
      <c r="C64" s="7"/>
      <c r="D64" s="7"/>
      <c r="E64" s="41">
        <v>0.5</v>
      </c>
      <c r="F64" s="33">
        <v>0.5</v>
      </c>
      <c r="G64" s="41">
        <v>0.5</v>
      </c>
    </row>
    <row r="65" spans="1:7" ht="15.75" customHeight="1">
      <c r="A65" s="32">
        <f>riassunto!A63</f>
        <v>45280</v>
      </c>
      <c r="B65" s="7" t="s">
        <v>244</v>
      </c>
      <c r="C65" s="7"/>
      <c r="D65" s="7"/>
      <c r="E65" s="41">
        <v>0.5</v>
      </c>
      <c r="F65" s="33">
        <v>0.5</v>
      </c>
      <c r="G65" s="41">
        <v>0.5</v>
      </c>
    </row>
    <row r="66" spans="1:7" ht="15.75" customHeight="1">
      <c r="A66" s="32">
        <f>riassunto!A64</f>
        <v>45281</v>
      </c>
      <c r="B66" s="7" t="s">
        <v>244</v>
      </c>
      <c r="C66" s="7"/>
      <c r="D66" s="7"/>
      <c r="E66" s="41">
        <v>0.5</v>
      </c>
      <c r="F66" s="33">
        <v>0.5</v>
      </c>
      <c r="G66" s="41">
        <v>0.5</v>
      </c>
    </row>
    <row r="67" spans="1:7" ht="15.75" customHeight="1">
      <c r="A67" s="32">
        <f>riassunto!A65</f>
        <v>45282</v>
      </c>
      <c r="B67" s="7" t="s">
        <v>244</v>
      </c>
      <c r="C67" s="7"/>
      <c r="D67" s="7"/>
      <c r="E67" s="41">
        <v>0.5</v>
      </c>
      <c r="F67" s="33">
        <v>0.5</v>
      </c>
      <c r="G67" s="41">
        <v>0.5</v>
      </c>
    </row>
    <row r="68" spans="1:7" ht="15.75" customHeight="1">
      <c r="A68" s="32">
        <f>riassunto!A66</f>
        <v>45283</v>
      </c>
      <c r="B68" s="7" t="s">
        <v>245</v>
      </c>
      <c r="C68" s="7"/>
      <c r="D68" s="7"/>
      <c r="E68" s="41">
        <v>2</v>
      </c>
      <c r="F68" s="33">
        <v>2</v>
      </c>
      <c r="G68" s="41">
        <v>2</v>
      </c>
    </row>
    <row r="69" spans="1:7" ht="15.75" customHeight="1">
      <c r="A69" s="32">
        <f>riassunto!A67</f>
        <v>45284</v>
      </c>
      <c r="B69" s="7" t="s">
        <v>245</v>
      </c>
      <c r="C69" s="7"/>
      <c r="D69" s="7"/>
      <c r="E69" s="41">
        <v>2</v>
      </c>
      <c r="F69" s="33">
        <v>2</v>
      </c>
      <c r="G69" s="41">
        <v>2</v>
      </c>
    </row>
    <row r="70" spans="1:7" ht="15.75" customHeight="1">
      <c r="A70" s="32">
        <f>riassunto!A68</f>
        <v>45285</v>
      </c>
      <c r="B70" s="7"/>
      <c r="C70" s="7"/>
      <c r="D70" s="7"/>
      <c r="E70" s="41"/>
      <c r="F70" s="33"/>
      <c r="G70" s="41"/>
    </row>
    <row r="71" spans="1:7" ht="15.75" customHeight="1">
      <c r="A71" s="32">
        <f>riassunto!A69</f>
        <v>45286</v>
      </c>
      <c r="B71" s="7"/>
      <c r="C71" s="7"/>
      <c r="D71" s="7"/>
      <c r="E71" s="41"/>
      <c r="F71" s="33"/>
      <c r="G71" s="41"/>
    </row>
    <row r="72" spans="1:7" ht="15.75" customHeight="1">
      <c r="A72" s="32">
        <f>riassunto!A70</f>
        <v>45287</v>
      </c>
      <c r="B72" s="7" t="s">
        <v>245</v>
      </c>
      <c r="C72" s="7"/>
      <c r="D72" s="7"/>
      <c r="E72" s="41">
        <v>1</v>
      </c>
      <c r="F72" s="33">
        <v>1</v>
      </c>
      <c r="G72" s="41">
        <v>1</v>
      </c>
    </row>
    <row r="73" spans="1:7" ht="15.75" customHeight="1">
      <c r="A73" s="32">
        <f>riassunto!A71</f>
        <v>45288</v>
      </c>
      <c r="B73" s="7" t="s">
        <v>245</v>
      </c>
      <c r="C73" s="7"/>
      <c r="D73" s="7"/>
      <c r="E73" s="41">
        <v>2</v>
      </c>
      <c r="F73" s="33">
        <v>2</v>
      </c>
      <c r="G73" s="41">
        <v>2</v>
      </c>
    </row>
    <row r="74" spans="1:7" ht="15.75" customHeight="1">
      <c r="A74" s="32">
        <f>riassunto!A72</f>
        <v>45289</v>
      </c>
      <c r="B74" s="7" t="s">
        <v>245</v>
      </c>
      <c r="C74" s="7"/>
      <c r="D74" s="7"/>
      <c r="E74" s="41">
        <v>1</v>
      </c>
      <c r="F74" s="33">
        <v>1</v>
      </c>
      <c r="G74" s="41">
        <v>1</v>
      </c>
    </row>
    <row r="75" spans="1:7" ht="15.75" customHeight="1">
      <c r="A75" s="32">
        <f>riassunto!A73</f>
        <v>45290</v>
      </c>
      <c r="B75" s="7" t="s">
        <v>245</v>
      </c>
      <c r="C75" s="7"/>
      <c r="D75" s="7"/>
      <c r="E75" s="41">
        <v>2</v>
      </c>
      <c r="F75" s="33">
        <v>2</v>
      </c>
      <c r="G75" s="41">
        <v>2</v>
      </c>
    </row>
    <row r="76" spans="1:7" ht="15.75" customHeight="1">
      <c r="A76" s="32">
        <f>riassunto!A74</f>
        <v>45291</v>
      </c>
      <c r="B76" s="7" t="s">
        <v>245</v>
      </c>
      <c r="C76" s="7"/>
      <c r="D76" s="7"/>
      <c r="E76" s="41">
        <v>2</v>
      </c>
      <c r="F76" s="33">
        <v>2</v>
      </c>
      <c r="G76" s="41">
        <v>2</v>
      </c>
    </row>
    <row r="77" spans="1:7" ht="15.75" customHeight="1">
      <c r="A77" s="32">
        <f>riassunto!A75</f>
        <v>45292</v>
      </c>
      <c r="B77" s="7" t="s">
        <v>245</v>
      </c>
      <c r="C77" s="7"/>
      <c r="D77" s="7"/>
      <c r="E77" s="41">
        <v>2</v>
      </c>
      <c r="F77" s="33">
        <v>2</v>
      </c>
      <c r="G77" s="41">
        <v>2</v>
      </c>
    </row>
    <row r="78" spans="1:7" ht="15.75" customHeight="1">
      <c r="A78" s="32">
        <f>riassunto!A76</f>
        <v>45293</v>
      </c>
      <c r="B78" s="7" t="s">
        <v>246</v>
      </c>
      <c r="C78" s="7"/>
      <c r="D78" s="7"/>
      <c r="E78" s="41">
        <v>1</v>
      </c>
      <c r="F78" s="33">
        <v>1</v>
      </c>
      <c r="G78" s="41">
        <v>1</v>
      </c>
    </row>
    <row r="79" spans="1:7" ht="15.75" customHeight="1">
      <c r="A79" s="32">
        <f>riassunto!A77</f>
        <v>45294</v>
      </c>
      <c r="B79" s="7"/>
      <c r="C79" s="7"/>
      <c r="D79" s="7"/>
      <c r="E79" s="41"/>
      <c r="F79" s="33"/>
      <c r="G79" s="41"/>
    </row>
    <row r="80" spans="1:7" ht="15.75" customHeight="1">
      <c r="A80" s="32">
        <f>riassunto!A78</f>
        <v>45295</v>
      </c>
      <c r="B80" s="7" t="s">
        <v>242</v>
      </c>
      <c r="C80" s="7"/>
      <c r="D80" s="7"/>
      <c r="E80" s="41">
        <v>0.5</v>
      </c>
      <c r="F80" s="93">
        <v>0.5</v>
      </c>
      <c r="G80" s="41">
        <v>0.5</v>
      </c>
    </row>
    <row r="81" spans="1:7" ht="15.75" customHeight="1">
      <c r="A81" s="32">
        <f>riassunto!A79</f>
        <v>45296</v>
      </c>
      <c r="B81" s="7" t="s">
        <v>108</v>
      </c>
      <c r="C81" s="7"/>
      <c r="D81" s="7"/>
      <c r="E81" s="41">
        <v>1</v>
      </c>
      <c r="F81" s="93">
        <v>1</v>
      </c>
      <c r="G81" s="41">
        <v>1</v>
      </c>
    </row>
    <row r="82" spans="1:7" ht="15.75" customHeight="1">
      <c r="A82" s="32">
        <f>riassunto!A80</f>
        <v>45297</v>
      </c>
      <c r="B82" s="7"/>
      <c r="C82" s="7"/>
      <c r="D82" s="7"/>
      <c r="E82" s="41"/>
      <c r="F82" s="33"/>
      <c r="G82" s="41"/>
    </row>
    <row r="83" spans="1:7" ht="15.75" customHeight="1">
      <c r="A83" s="32">
        <f>riassunto!A81</f>
        <v>45298</v>
      </c>
      <c r="B83" s="7"/>
      <c r="C83" s="7"/>
      <c r="D83" s="7"/>
      <c r="E83" s="41"/>
      <c r="F83" s="33"/>
      <c r="G83" s="41"/>
    </row>
    <row r="84" spans="1:7" ht="15.75" customHeight="1">
      <c r="A84" s="32">
        <f>riassunto!A82</f>
        <v>45299</v>
      </c>
      <c r="B84" s="7"/>
      <c r="C84" s="7"/>
      <c r="D84" s="7"/>
      <c r="E84" s="41"/>
      <c r="F84" s="33"/>
      <c r="G84" s="41"/>
    </row>
    <row r="85" spans="1:7" ht="15.75" customHeight="1">
      <c r="A85" s="32">
        <f>riassunto!A83</f>
        <v>45300</v>
      </c>
      <c r="B85" s="7"/>
      <c r="C85" s="7"/>
      <c r="D85" s="7"/>
      <c r="E85" s="41"/>
      <c r="F85" s="33"/>
      <c r="G85" s="41"/>
    </row>
    <row r="86" spans="1:7" ht="15.75" customHeight="1">
      <c r="A86" s="32">
        <f>riassunto!A84</f>
        <v>45301</v>
      </c>
      <c r="B86" s="7"/>
      <c r="C86" s="7"/>
      <c r="D86" s="7"/>
      <c r="E86" s="41"/>
      <c r="F86" s="33"/>
      <c r="G86" s="41"/>
    </row>
    <row r="87" spans="1:7" ht="15.75" customHeight="1">
      <c r="A87" s="32">
        <f>riassunto!A85</f>
        <v>45302</v>
      </c>
      <c r="B87" s="7"/>
      <c r="C87" s="7"/>
      <c r="D87" s="7"/>
      <c r="E87" s="41"/>
      <c r="F87" s="33"/>
      <c r="G87" s="41"/>
    </row>
    <row r="88" spans="1:7" ht="15.75" customHeight="1">
      <c r="A88" s="32">
        <f>riassunto!A86</f>
        <v>45303</v>
      </c>
      <c r="B88" s="7"/>
      <c r="C88" s="7"/>
      <c r="D88" s="7"/>
      <c r="E88" s="41"/>
      <c r="F88" s="33"/>
      <c r="G88" s="41"/>
    </row>
    <row r="89" spans="1:7" ht="15.75" customHeight="1">
      <c r="A89" s="32">
        <f>riassunto!A87</f>
        <v>45304</v>
      </c>
      <c r="B89" s="7"/>
      <c r="C89" s="7"/>
      <c r="D89" s="7"/>
      <c r="E89" s="41"/>
      <c r="F89" s="33"/>
      <c r="G89" s="41"/>
    </row>
    <row r="90" spans="1:7" ht="15.75" customHeight="1">
      <c r="A90" s="32">
        <f>riassunto!A88</f>
        <v>45305</v>
      </c>
      <c r="B90" s="7" t="s">
        <v>104</v>
      </c>
      <c r="C90" s="7"/>
      <c r="D90" s="7"/>
      <c r="E90" s="41">
        <v>1</v>
      </c>
      <c r="F90" s="33">
        <v>1</v>
      </c>
      <c r="G90" s="41">
        <v>1</v>
      </c>
    </row>
    <row r="91" spans="1:7" ht="15.75" customHeight="1">
      <c r="A91" s="32">
        <f>riassunto!A89</f>
        <v>45306</v>
      </c>
      <c r="B91" s="7" t="s">
        <v>247</v>
      </c>
      <c r="C91" s="7"/>
      <c r="D91" s="7"/>
      <c r="E91" s="41">
        <v>1</v>
      </c>
      <c r="F91" s="93">
        <v>1</v>
      </c>
      <c r="G91" s="41">
        <v>1</v>
      </c>
    </row>
    <row r="92" spans="1:7" ht="15.75" customHeight="1">
      <c r="A92" s="32">
        <f>riassunto!A90</f>
        <v>45307</v>
      </c>
      <c r="B92" s="7" t="s">
        <v>247</v>
      </c>
      <c r="C92" s="7"/>
      <c r="D92" s="7"/>
      <c r="E92" s="41">
        <v>1</v>
      </c>
      <c r="F92" s="93">
        <v>1</v>
      </c>
      <c r="G92" s="41">
        <v>1</v>
      </c>
    </row>
    <row r="93" spans="1:7" ht="15.75" customHeight="1">
      <c r="A93" s="32">
        <f>riassunto!A91</f>
        <v>45308</v>
      </c>
      <c r="B93" s="7" t="s">
        <v>247</v>
      </c>
      <c r="C93" s="7"/>
      <c r="D93" s="7"/>
      <c r="E93" s="41">
        <v>0.5</v>
      </c>
      <c r="F93" s="93">
        <v>0.5</v>
      </c>
      <c r="G93" s="41">
        <v>0.5</v>
      </c>
    </row>
    <row r="94" spans="1:7" ht="15.75" customHeight="1">
      <c r="A94" s="32">
        <f>riassunto!A92</f>
        <v>45309</v>
      </c>
      <c r="B94" s="7" t="s">
        <v>248</v>
      </c>
      <c r="C94" s="7"/>
      <c r="D94" s="7"/>
      <c r="E94" s="41">
        <v>1</v>
      </c>
      <c r="F94" s="93">
        <v>1</v>
      </c>
      <c r="G94" s="41">
        <v>1</v>
      </c>
    </row>
    <row r="95" spans="1:7" ht="15.75" customHeight="1">
      <c r="A95" s="32">
        <f>riassunto!A93</f>
        <v>45310</v>
      </c>
      <c r="B95" s="7" t="s">
        <v>242</v>
      </c>
      <c r="C95" s="7"/>
      <c r="D95" s="7"/>
      <c r="E95" s="7">
        <v>1</v>
      </c>
      <c r="F95" s="94">
        <v>1</v>
      </c>
      <c r="G95" s="7">
        <v>1</v>
      </c>
    </row>
    <row r="96" spans="1:7" ht="15.75" customHeight="1">
      <c r="A96" s="32">
        <f>riassunto!A94</f>
        <v>45311</v>
      </c>
      <c r="B96" s="7" t="s">
        <v>249</v>
      </c>
      <c r="C96" s="7"/>
      <c r="D96" s="7"/>
      <c r="E96" s="7">
        <v>1</v>
      </c>
      <c r="F96" s="94">
        <v>1</v>
      </c>
      <c r="G96" s="7">
        <v>1</v>
      </c>
    </row>
    <row r="97" spans="1:7" ht="15.75" customHeight="1">
      <c r="A97" s="32">
        <f>riassunto!A95</f>
        <v>45312</v>
      </c>
      <c r="B97" s="7" t="s">
        <v>250</v>
      </c>
      <c r="C97" s="7"/>
      <c r="D97" s="7"/>
      <c r="E97" s="7">
        <v>1</v>
      </c>
      <c r="F97" s="94">
        <v>1</v>
      </c>
      <c r="G97" s="7">
        <v>1</v>
      </c>
    </row>
    <row r="98" spans="1:7" ht="15.75" customHeight="1">
      <c r="A98" s="32">
        <f>riassunto!A96</f>
        <v>45313</v>
      </c>
      <c r="B98" s="7"/>
      <c r="C98" s="7"/>
      <c r="D98" s="7"/>
      <c r="E98" s="7"/>
      <c r="F98" s="33"/>
      <c r="G98" s="41"/>
    </row>
    <row r="99" spans="1:7" ht="15.75" customHeight="1">
      <c r="A99" s="32">
        <f>riassunto!A97</f>
        <v>45314</v>
      </c>
      <c r="B99" s="7"/>
      <c r="C99" s="7"/>
      <c r="D99" s="7"/>
      <c r="E99" s="7"/>
      <c r="F99" s="33"/>
      <c r="G99" s="41"/>
    </row>
    <row r="100" spans="1:7" ht="15.75" customHeight="1">
      <c r="A100" s="32">
        <f>riassunto!A98</f>
        <v>45315</v>
      </c>
      <c r="B100" s="7"/>
      <c r="C100" s="7"/>
      <c r="D100" s="7"/>
      <c r="E100" s="7"/>
      <c r="F100" s="33"/>
      <c r="G100" s="41"/>
    </row>
    <row r="101" spans="1:7" ht="15.75" customHeight="1">
      <c r="A101" s="32">
        <f>riassunto!A99</f>
        <v>45316</v>
      </c>
      <c r="B101" s="7"/>
      <c r="C101" s="7"/>
      <c r="D101" s="7"/>
      <c r="E101" s="7"/>
      <c r="F101" s="33"/>
      <c r="G101" s="41"/>
    </row>
    <row r="102" spans="1:7" ht="15.75" customHeight="1">
      <c r="A102" s="21"/>
      <c r="B102" s="21"/>
      <c r="C102" s="21"/>
      <c r="D102" s="21"/>
      <c r="E102" s="21"/>
      <c r="F102" s="21"/>
      <c r="G102" s="21"/>
    </row>
    <row r="103" spans="1:7" ht="15.75" customHeight="1"/>
    <row r="104" spans="1:7" ht="15.75" customHeight="1"/>
    <row r="105" spans="1:7" ht="15.75" customHeight="1"/>
    <row r="106" spans="1:7" ht="15.75" customHeight="1"/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0" ma:contentTypeDescription="Creare un nuovo documento." ma:contentTypeScope="" ma:versionID="2b30f2e5382585d85fc1a90bfcd5adfa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5e2fdf1c7a56b738748c9b8864f558c8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Props1.xml><?xml version="1.0" encoding="utf-8"?>
<ds:datastoreItem xmlns:ds="http://schemas.openxmlformats.org/officeDocument/2006/customXml" ds:itemID="{3E80031E-9064-4CC8-9BCB-10F2C61AC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407ABD-F7C3-4BA6-B812-C32E9D2E7D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B08A8A-AD13-410B-BD5A-F29B13104CC4}">
  <ds:schemaRefs>
    <ds:schemaRef ds:uri="http://purl.org/dc/dcmitype/"/>
    <ds:schemaRef ds:uri="http://www.w3.org/XML/1998/namespace"/>
    <ds:schemaRef ds:uri="http://purl.org/dc/terms/"/>
    <ds:schemaRef ds:uri="c1651439-6e46-4f78-9acb-4a905f92618b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25379ffa-1be3-456e-9b5c-56d073d73bb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info</vt:lpstr>
      <vt:lpstr>riassunto</vt:lpstr>
      <vt:lpstr>statistiche</vt:lpstr>
      <vt:lpstr>Porzio</vt:lpstr>
      <vt:lpstr>Salerno</vt:lpstr>
      <vt:lpstr>Monti</vt:lpstr>
      <vt:lpstr>DArienzo</vt:lpstr>
      <vt:lpstr>Sparno</vt:lpstr>
      <vt:lpstr>Petrillo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</dc:creator>
  <cp:keywords/>
  <dc:description/>
  <cp:lastModifiedBy>CARMINE PASTORE</cp:lastModifiedBy>
  <cp:revision/>
  <dcterms:created xsi:type="dcterms:W3CDTF">2006-09-25T09:17:32Z</dcterms:created>
  <dcterms:modified xsi:type="dcterms:W3CDTF">2024-01-24T01:28:26Z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