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Codes\data-analyst\The Curious\"/>
    </mc:Choice>
  </mc:AlternateContent>
  <xr:revisionPtr revIDLastSave="0" documentId="13_ncr:1_{2F35DCF9-FDD5-4D1C-8940-9B7D8625E83F}" xr6:coauthVersionLast="47" xr6:coauthVersionMax="47" xr10:uidLastSave="{00000000-0000-0000-0000-000000000000}"/>
  <bookViews>
    <workbookView xWindow="25695" yWindow="0" windowWidth="26010" windowHeight="20985" activeTab="1" xr2:uid="{32FAD7BD-02B4-48F7-822D-E535DEF6A923}"/>
  </bookViews>
  <sheets>
    <sheet name="Correlation" sheetId="1" r:id="rId1"/>
    <sheet name="Correlation Matrix" sheetId="2" r:id="rId2"/>
    <sheet name="SLR" sheetId="7" r:id="rId3"/>
    <sheet name="MLR" sheetId="3" r:id="rId4"/>
    <sheet name="Raw_Data_For_MLR" sheetId="5" r:id="rId5"/>
    <sheet name="Other 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H5" i="2"/>
  <c r="G5" i="2"/>
  <c r="H4" i="2"/>
  <c r="G4" i="2"/>
  <c r="G3" i="2"/>
  <c r="E9" i="1"/>
  <c r="E8" i="1"/>
  <c r="E7" i="1"/>
  <c r="E6" i="1"/>
  <c r="E4" i="1"/>
  <c r="E3" i="1"/>
  <c r="E2" i="1"/>
  <c r="F9" i="1"/>
  <c r="F6" i="1"/>
  <c r="F7" i="1"/>
  <c r="F4" i="1"/>
  <c r="F3" i="1"/>
  <c r="F8" i="1"/>
  <c r="F2" i="1"/>
</calcChain>
</file>

<file path=xl/sharedStrings.xml><?xml version="1.0" encoding="utf-8"?>
<sst xmlns="http://schemas.openxmlformats.org/spreadsheetml/2006/main" count="84" uniqueCount="63">
  <si>
    <t>Sales</t>
  </si>
  <si>
    <t>Ad</t>
  </si>
  <si>
    <t>COV</t>
  </si>
  <si>
    <t>COR</t>
  </si>
  <si>
    <t>LINEST</t>
  </si>
  <si>
    <t>R2</t>
  </si>
  <si>
    <t>TV</t>
  </si>
  <si>
    <t>Radio</t>
  </si>
  <si>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</si>
  <si>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</si>
  <si>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</si>
  <si>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</si>
  <si>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</si>
  <si>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</si>
  <si>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</si>
  <si>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</si>
  <si>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</si>
  <si>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</si>
  <si>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</si>
  <si>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</si>
  <si>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</si>
  <si>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</si>
  <si>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</si>
  <si>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</si>
  <si>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</si>
  <si>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</si>
  <si>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</si>
  <si>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</si>
  <si>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</si>
  <si>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</si>
  <si>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</si>
  <si>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</si>
  <si>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</si>
  <si>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</si>
  <si>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</si>
  <si>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</si>
  <si>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</si>
  <si>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</si>
  <si>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</si>
  <si>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</si>
  <si>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</si>
  <si>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</si>
  <si>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</si>
  <si>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</si>
  <si>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</si>
  <si>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</si>
  <si>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</si>
  <si>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</si>
  <si>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</si>
  <si>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</si>
  <si>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</si>
  <si>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</si>
  <si>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y = ax^2 + bx + c</t>
  </si>
  <si>
    <t>Ad^2</t>
  </si>
  <si>
    <t>Quadratic Model (Polynomial Regression, degree 2)</t>
  </si>
  <si>
    <t>Reading</t>
  </si>
  <si>
    <t>Pass</t>
  </si>
  <si>
    <t>Logistic Regression</t>
  </si>
  <si>
    <t>INTERCEPT</t>
  </si>
  <si>
    <t>SLOPE</t>
  </si>
  <si>
    <t>SD_Ad</t>
  </si>
  <si>
    <t>SD_Sale</t>
  </si>
  <si>
    <t>Manual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</si>
</sst>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Sales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Correlation!$A$2:$A$9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2.2000000000000002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4.2</c:v>
                </c:pt>
                <c:pt idx="7">
                  <c:v>5</c:v>
                </c:pt>
              </c:numCache>
            </c:numRef>
          </c:xVal>
          <c:yVal>
            <c:numRef>
              <c:f>Correlation!$B$2:$B$9</c:f>
              <c:numCache>
                <c:formatCode>General</c:formatCode>
                <c:ptCount val="8"/>
                <c:pt idx="0">
                  <c:v>500</c:v>
                </c:pt>
                <c:pt idx="1">
                  <c:v>650</c:v>
                </c:pt>
                <c:pt idx="2">
                  <c:v>680</c:v>
                </c:pt>
                <c:pt idx="3">
                  <c:v>720</c:v>
                </c:pt>
                <c:pt idx="4">
                  <c:v>850</c:v>
                </c:pt>
                <c:pt idx="5">
                  <c:v>900</c:v>
                </c:pt>
                <c:pt idx="6">
                  <c:v>920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6-4E94-870C-82932FCD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519"/>
        <c:axId val="238711407"/>
      </c:scatterChart>
      <c:valAx>
        <c:axId val="1932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11407"/>
        <c:crosses val="autoZero"/>
        <c:crossBetween val="midCat"/>
      </c:valAx>
      <c:valAx>
        <c:axId val="2387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45552</xdr:colOff>
      <xdr:row>0</xdr:row>
      <xdr:rowOff>44727</xdr:rowOff>
    </xdr:from>
    <xdr:to>
      <xdr:col>15</xdr:col>
      <xdr:colOff>327161</xdr:colOff>
      <xdr:row>14</xdr:row>
      <xdr:rowOff>120927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98018-6591-509A-FA5B-4A60C7257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7D66-829F-4BF3-B32C-B0FFD91CD2D5}">
  <dimension ref="A1:F25"/>
  <sheetViews>
    <sheetView zoomScale="115" zoomScaleNormal="115" workbookViewId="0">
      <selection activeCell="S8" sqref="S8"/>
    </sheetView>
  </sheetViews>
  <sheetFormatPr defaultRowHeight="15" x14ac:dyDescent="0.25"/>
  <cols>
    <col min="4" max="4" width="11.2851562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1.5</v>
      </c>
      <c r="B2">
        <v>500</v>
      </c>
      <c r="D2" t="s">
        <v>2</v>
      </c>
      <c r="E2" s="1">
        <f>_xlfn.COVARIANCE.S(A2:A9, B2:B9)</f>
        <v>198.42857142857142</v>
      </c>
      <c r="F2" t="str">
        <f ca="1">_xlfn.FORMULATEXT(E2)</f>
        <v>=COVARIANCE.S(A2:A9, B2:B9)</v>
      </c>
    </row>
    <row r="3" spans="1:6" x14ac:dyDescent="0.25">
      <c r="A3">
        <v>2</v>
      </c>
      <c r="B3">
        <v>650</v>
      </c>
      <c r="D3" t="s">
        <v>3</v>
      </c>
      <c r="E3" s="1">
        <f>CORREL(A2:A9, B2:B9)</f>
        <v>0.96510847734580996</v>
      </c>
      <c r="F3" t="str">
        <f t="shared" ref="F3:F7" ca="1" si="0">_xlfn.FORMULATEXT(E3)</f>
        <v>=CORREL(A2:A9, B2:B9)</v>
      </c>
    </row>
    <row r="4" spans="1:6" x14ac:dyDescent="0.25">
      <c r="A4">
        <v>2.2000000000000002</v>
      </c>
      <c r="B4">
        <v>680</v>
      </c>
      <c r="D4" t="s">
        <v>5</v>
      </c>
      <c r="E4" s="1">
        <f>E3^2</f>
        <v>0.93143437304474774</v>
      </c>
      <c r="F4" t="str">
        <f t="shared" ca="1" si="0"/>
        <v>=E3^2</v>
      </c>
    </row>
    <row r="5" spans="1:6" x14ac:dyDescent="0.25">
      <c r="A5">
        <v>2.5</v>
      </c>
      <c r="B5">
        <v>720</v>
      </c>
    </row>
    <row r="6" spans="1:6" x14ac:dyDescent="0.25">
      <c r="A6">
        <v>3</v>
      </c>
      <c r="B6">
        <v>850</v>
      </c>
      <c r="D6" t="s">
        <v>60</v>
      </c>
      <c r="E6">
        <f>_xlfn.STDEV.S(A2:A9)</f>
        <v>1.2282391577259826</v>
      </c>
      <c r="F6" t="str">
        <f t="shared" ca="1" si="0"/>
        <v>=STDEV.S(A2:A9)</v>
      </c>
    </row>
    <row r="7" spans="1:6" x14ac:dyDescent="0.25">
      <c r="A7">
        <v>4</v>
      </c>
      <c r="B7">
        <v>900</v>
      </c>
      <c r="D7" t="s">
        <v>61</v>
      </c>
      <c r="E7">
        <f>_xlfn.STDEV.S(B2:B9)</f>
        <v>167.39602316491445</v>
      </c>
      <c r="F7" t="str">
        <f t="shared" ca="1" si="0"/>
        <v>=STDEV.S(B2:B9)</v>
      </c>
    </row>
    <row r="8" spans="1:6" x14ac:dyDescent="0.25">
      <c r="A8">
        <v>4.2</v>
      </c>
      <c r="B8">
        <v>920</v>
      </c>
      <c r="E8">
        <f>E6*E7</f>
        <v>205.60235049875359</v>
      </c>
      <c r="F8" t="str">
        <f ca="1">_xlfn.FORMULATEXT(E8)</f>
        <v>=E6*E7</v>
      </c>
    </row>
    <row r="9" spans="1:6" x14ac:dyDescent="0.25">
      <c r="A9">
        <v>5</v>
      </c>
      <c r="B9">
        <v>1000</v>
      </c>
      <c r="D9" t="s">
        <v>62</v>
      </c>
      <c r="E9">
        <f>E2/E8</f>
        <v>0.96510847734580896</v>
      </c>
      <c r="F9" t="str">
        <f ca="1">_xlfn.FORMULATEXT(E9)</f>
        <v>=E2/E8</v>
      </c>
    </row>
    <row r="25" spans="2:2" x14ac:dyDescent="0.25">
      <c r="B25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7F7D-16FE-4B61-89B2-B332F39E7985}">
  <dimension ref="A1:J9"/>
  <sheetViews>
    <sheetView tabSelected="1" workbookViewId="0">
      <selection activeCell="F31" sqref="F31"/>
    </sheetView>
  </sheetViews>
  <sheetFormatPr defaultRowHeight="15" x14ac:dyDescent="0.25"/>
  <sheetData>
    <row r="1" spans="1:10" x14ac:dyDescent="0.25">
      <c r="A1" t="s">
        <v>1</v>
      </c>
      <c r="B1" t="s">
        <v>6</v>
      </c>
      <c r="C1" t="s">
        <v>7</v>
      </c>
      <c r="D1" t="s">
        <v>0</v>
      </c>
      <c r="G1" t="s">
        <v>1</v>
      </c>
      <c r="H1" t="s">
        <v>6</v>
      </c>
      <c r="I1" t="s">
        <v>7</v>
      </c>
      <c r="J1" t="s">
        <v>0</v>
      </c>
    </row>
    <row r="2" spans="1:10" x14ac:dyDescent="0.25">
      <c r="A2">
        <v>1.5</v>
      </c>
      <c r="B2">
        <v>0.2</v>
      </c>
      <c r="C2">
        <v>1</v>
      </c>
      <c r="D2">
        <v>500</v>
      </c>
      <c r="F2" t="s">
        <v>1</v>
      </c>
      <c r="G2">
        <v>1</v>
      </c>
      <c r="H2" s="2"/>
      <c r="I2" s="2"/>
      <c r="J2" s="2"/>
    </row>
    <row r="3" spans="1:10" x14ac:dyDescent="0.25">
      <c r="A3">
        <v>2</v>
      </c>
      <c r="B3">
        <v>0.5</v>
      </c>
      <c r="C3">
        <v>1</v>
      </c>
      <c r="D3">
        <v>650</v>
      </c>
      <c r="F3" t="s">
        <v>6</v>
      </c>
      <c r="G3" s="1">
        <f>CORREL(A2:A9, B2:B9)</f>
        <v>0.97898592299729303</v>
      </c>
      <c r="H3">
        <v>1</v>
      </c>
      <c r="I3" s="2"/>
      <c r="J3" s="2"/>
    </row>
    <row r="4" spans="1:10" x14ac:dyDescent="0.25">
      <c r="A4">
        <v>2.2000000000000002</v>
      </c>
      <c r="B4">
        <v>0.6</v>
      </c>
      <c r="C4">
        <v>2</v>
      </c>
      <c r="D4">
        <v>680</v>
      </c>
      <c r="F4" t="s">
        <v>7</v>
      </c>
      <c r="G4" s="1">
        <f>CORREL(A2:A9, C2:C9)</f>
        <v>0.94715654795825122</v>
      </c>
      <c r="H4" s="1">
        <f>CORREL(B2:B9, C2:C9)</f>
        <v>0.96139161026652109</v>
      </c>
      <c r="I4">
        <v>1</v>
      </c>
      <c r="J4" s="2"/>
    </row>
    <row r="5" spans="1:10" x14ac:dyDescent="0.25">
      <c r="A5">
        <v>2.5</v>
      </c>
      <c r="B5">
        <v>1</v>
      </c>
      <c r="C5">
        <v>2.2000000000000002</v>
      </c>
      <c r="D5">
        <v>720</v>
      </c>
      <c r="F5" t="s">
        <v>0</v>
      </c>
      <c r="G5" s="1">
        <f>CORREL(A2:A9, D2:D9)</f>
        <v>0.96510847734580996</v>
      </c>
      <c r="H5" s="1">
        <f>CORREL(B2:B9, D2:D9)</f>
        <v>0.96479411410647209</v>
      </c>
      <c r="I5" s="1">
        <f>CORREL(C2:C9, D2:D9)</f>
        <v>0.96149570908049409</v>
      </c>
      <c r="J5">
        <v>1</v>
      </c>
    </row>
    <row r="6" spans="1:10" x14ac:dyDescent="0.25">
      <c r="A6">
        <v>3</v>
      </c>
      <c r="B6">
        <v>1.2</v>
      </c>
      <c r="C6">
        <v>3</v>
      </c>
      <c r="D6">
        <v>850</v>
      </c>
    </row>
    <row r="7" spans="1:10" x14ac:dyDescent="0.25">
      <c r="A7">
        <v>4</v>
      </c>
      <c r="B7">
        <v>1.5</v>
      </c>
      <c r="C7">
        <v>3</v>
      </c>
      <c r="D7">
        <v>900</v>
      </c>
    </row>
    <row r="8" spans="1:10" x14ac:dyDescent="0.25">
      <c r="A8">
        <v>4.2</v>
      </c>
      <c r="B8">
        <v>2</v>
      </c>
      <c r="C8">
        <v>3.5</v>
      </c>
      <c r="D8">
        <v>920</v>
      </c>
    </row>
    <row r="9" spans="1:10" x14ac:dyDescent="0.25">
      <c r="A9">
        <v>5</v>
      </c>
      <c r="B9">
        <v>2.1</v>
      </c>
      <c r="C9">
        <v>4</v>
      </c>
      <c r="D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C879-4338-44AA-99E2-5CC879539C01}">
  <dimension ref="A1:E25"/>
  <sheetViews>
    <sheetView workbookViewId="0">
      <selection activeCell="E2" sqref="E2"/>
    </sheetView>
  </sheetViews>
  <sheetFormatPr defaultRowHeight="15" x14ac:dyDescent="0.25"/>
  <cols>
    <col min="4" max="4" width="11.285156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1.5</v>
      </c>
      <c r="B2">
        <v>500</v>
      </c>
      <c r="D2" t="s">
        <v>2</v>
      </c>
      <c r="E2" s="1"/>
    </row>
    <row r="3" spans="1:5" x14ac:dyDescent="0.25">
      <c r="A3">
        <v>2</v>
      </c>
      <c r="B3">
        <v>650</v>
      </c>
      <c r="D3" t="s">
        <v>3</v>
      </c>
      <c r="E3" s="1"/>
    </row>
    <row r="4" spans="1:5" x14ac:dyDescent="0.25">
      <c r="A4">
        <v>2.2000000000000002</v>
      </c>
      <c r="B4">
        <v>680</v>
      </c>
      <c r="D4" t="s">
        <v>5</v>
      </c>
      <c r="E4" s="1"/>
    </row>
    <row r="5" spans="1:5" x14ac:dyDescent="0.25">
      <c r="A5">
        <v>2.5</v>
      </c>
      <c r="B5">
        <v>720</v>
      </c>
    </row>
    <row r="6" spans="1:5" x14ac:dyDescent="0.25">
      <c r="A6">
        <v>3</v>
      </c>
      <c r="B6">
        <v>850</v>
      </c>
      <c r="D6" t="s">
        <v>58</v>
      </c>
      <c r="E6" s="1"/>
    </row>
    <row r="7" spans="1:5" x14ac:dyDescent="0.25">
      <c r="A7">
        <v>4</v>
      </c>
      <c r="B7">
        <v>900</v>
      </c>
      <c r="D7" t="s">
        <v>59</v>
      </c>
      <c r="E7" s="1"/>
    </row>
    <row r="8" spans="1:5" x14ac:dyDescent="0.25">
      <c r="A8">
        <v>4.2</v>
      </c>
      <c r="B8">
        <v>920</v>
      </c>
    </row>
    <row r="9" spans="1:5" x14ac:dyDescent="0.25">
      <c r="A9">
        <v>5</v>
      </c>
      <c r="B9">
        <v>1000</v>
      </c>
      <c r="D9" t="s">
        <v>4</v>
      </c>
      <c r="E9" s="1"/>
    </row>
    <row r="25" spans="2:2" x14ac:dyDescent="0.25">
      <c r="B2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8118-C29E-43AF-A49E-80CFF0A01254}">
  <dimension ref="A1:D9"/>
  <sheetViews>
    <sheetView workbookViewId="0">
      <selection activeCell="F6" sqref="F6"/>
    </sheetView>
  </sheetViews>
  <sheetFormatPr defaultRowHeight="15" x14ac:dyDescent="0.25"/>
  <sheetData>
    <row r="1" spans="1:4" x14ac:dyDescent="0.25">
      <c r="A1" t="s">
        <v>1</v>
      </c>
      <c r="B1" t="s">
        <v>6</v>
      </c>
      <c r="C1" t="s">
        <v>7</v>
      </c>
      <c r="D1" t="s">
        <v>0</v>
      </c>
    </row>
    <row r="2" spans="1:4" x14ac:dyDescent="0.25">
      <c r="A2">
        <v>1.5</v>
      </c>
      <c r="B2">
        <v>0.2</v>
      </c>
      <c r="C2">
        <v>1</v>
      </c>
      <c r="D2">
        <v>500</v>
      </c>
    </row>
    <row r="3" spans="1:4" x14ac:dyDescent="0.25">
      <c r="A3">
        <v>2</v>
      </c>
      <c r="B3">
        <v>0.5</v>
      </c>
      <c r="C3">
        <v>1</v>
      </c>
      <c r="D3">
        <v>650</v>
      </c>
    </row>
    <row r="4" spans="1:4" x14ac:dyDescent="0.25">
      <c r="A4">
        <v>2.2000000000000002</v>
      </c>
      <c r="B4">
        <v>0.6</v>
      </c>
      <c r="C4">
        <v>2</v>
      </c>
      <c r="D4">
        <v>680</v>
      </c>
    </row>
    <row r="5" spans="1:4" x14ac:dyDescent="0.25">
      <c r="A5">
        <v>2.5</v>
      </c>
      <c r="B5">
        <v>1</v>
      </c>
      <c r="C5">
        <v>2.2000000000000002</v>
      </c>
      <c r="D5">
        <v>720</v>
      </c>
    </row>
    <row r="6" spans="1:4" x14ac:dyDescent="0.25">
      <c r="A6">
        <v>3</v>
      </c>
      <c r="B6">
        <v>1.2</v>
      </c>
      <c r="C6">
        <v>3</v>
      </c>
      <c r="D6">
        <v>850</v>
      </c>
    </row>
    <row r="7" spans="1:4" x14ac:dyDescent="0.25">
      <c r="A7">
        <v>4</v>
      </c>
      <c r="B7">
        <v>1.5</v>
      </c>
      <c r="C7">
        <v>3</v>
      </c>
      <c r="D7">
        <v>900</v>
      </c>
    </row>
    <row r="8" spans="1:4" x14ac:dyDescent="0.25">
      <c r="A8">
        <v>4.2</v>
      </c>
      <c r="B8">
        <v>2</v>
      </c>
      <c r="C8">
        <v>3.5</v>
      </c>
      <c r="D8">
        <v>920</v>
      </c>
    </row>
    <row r="9" spans="1:4" x14ac:dyDescent="0.25">
      <c r="A9">
        <v>5</v>
      </c>
      <c r="B9">
        <v>2.1</v>
      </c>
      <c r="C9">
        <v>4</v>
      </c>
      <c r="D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71B4-24C8-41D7-A24D-6C5A84F057BD}">
  <dimension ref="A1:L33"/>
  <sheetViews>
    <sheetView zoomScale="115" zoomScaleNormal="115" workbookViewId="0">
      <selection activeCell="H8" sqref="H8"/>
    </sheetView>
  </sheetViews>
  <sheetFormatPr defaultRowHeight="15" x14ac:dyDescent="0.25"/>
  <sheetData>
    <row r="1" spans="1:12" x14ac:dyDescent="0.25">
      <c r="A1" t="s">
        <v>8</v>
      </c>
      <c r="B1" t="s">
        <v>9</v>
      </c>
      <c r="C1" t="s">
        <v>12</v>
      </c>
      <c r="D1" t="s">
        <v>14</v>
      </c>
      <c r="E1" t="s">
        <v>17</v>
      </c>
      <c r="F1" t="s">
        <v>10</v>
      </c>
      <c r="G1" t="s">
        <v>11</v>
      </c>
      <c r="H1" t="s">
        <v>13</v>
      </c>
      <c r="I1" t="s">
        <v>15</v>
      </c>
      <c r="J1" t="s">
        <v>16</v>
      </c>
      <c r="K1" t="s">
        <v>18</v>
      </c>
      <c r="L1" t="s">
        <v>19</v>
      </c>
    </row>
    <row r="2" spans="1:12" x14ac:dyDescent="0.25">
      <c r="A2" t="s">
        <v>20</v>
      </c>
      <c r="B2">
        <v>21</v>
      </c>
      <c r="C2">
        <v>110</v>
      </c>
      <c r="D2">
        <v>2.62</v>
      </c>
      <c r="E2">
        <v>1</v>
      </c>
      <c r="F2">
        <v>6</v>
      </c>
      <c r="G2">
        <v>160</v>
      </c>
      <c r="H2">
        <v>3.9</v>
      </c>
      <c r="I2">
        <v>16.46</v>
      </c>
      <c r="J2">
        <v>0</v>
      </c>
      <c r="K2">
        <v>4</v>
      </c>
      <c r="L2">
        <v>4</v>
      </c>
    </row>
    <row r="3" spans="1:12" x14ac:dyDescent="0.25">
      <c r="A3" t="s">
        <v>21</v>
      </c>
      <c r="B3">
        <v>21</v>
      </c>
      <c r="C3">
        <v>110</v>
      </c>
      <c r="D3">
        <v>2.875</v>
      </c>
      <c r="E3">
        <v>1</v>
      </c>
      <c r="F3">
        <v>6</v>
      </c>
      <c r="G3">
        <v>160</v>
      </c>
      <c r="H3">
        <v>3.9</v>
      </c>
      <c r="I3">
        <v>17.02</v>
      </c>
      <c r="J3">
        <v>0</v>
      </c>
      <c r="K3">
        <v>4</v>
      </c>
      <c r="L3">
        <v>4</v>
      </c>
    </row>
    <row r="4" spans="1:12" x14ac:dyDescent="0.25">
      <c r="A4" t="s">
        <v>22</v>
      </c>
      <c r="B4">
        <v>22.8</v>
      </c>
      <c r="C4">
        <v>93</v>
      </c>
      <c r="D4">
        <v>2.3199999999999998</v>
      </c>
      <c r="E4">
        <v>1</v>
      </c>
      <c r="F4">
        <v>4</v>
      </c>
      <c r="G4">
        <v>108</v>
      </c>
      <c r="H4">
        <v>3.85</v>
      </c>
      <c r="I4">
        <v>18.61</v>
      </c>
      <c r="J4">
        <v>1</v>
      </c>
      <c r="K4">
        <v>4</v>
      </c>
      <c r="L4">
        <v>1</v>
      </c>
    </row>
    <row r="5" spans="1:12" x14ac:dyDescent="0.25">
      <c r="A5" t="s">
        <v>23</v>
      </c>
      <c r="B5">
        <v>21.4</v>
      </c>
      <c r="C5">
        <v>110</v>
      </c>
      <c r="D5">
        <v>3.2149999999999999</v>
      </c>
      <c r="E5">
        <v>0</v>
      </c>
      <c r="F5">
        <v>6</v>
      </c>
      <c r="G5">
        <v>258</v>
      </c>
      <c r="H5">
        <v>3.08</v>
      </c>
      <c r="I5">
        <v>19.440000000000001</v>
      </c>
      <c r="J5">
        <v>1</v>
      </c>
      <c r="K5">
        <v>3</v>
      </c>
      <c r="L5">
        <v>1</v>
      </c>
    </row>
    <row r="6" spans="1:12" x14ac:dyDescent="0.25">
      <c r="A6" t="s">
        <v>24</v>
      </c>
      <c r="B6">
        <v>18.7</v>
      </c>
      <c r="C6">
        <v>175</v>
      </c>
      <c r="D6">
        <v>3.44</v>
      </c>
      <c r="E6">
        <v>0</v>
      </c>
      <c r="F6">
        <v>8</v>
      </c>
      <c r="G6">
        <v>360</v>
      </c>
      <c r="H6">
        <v>3.15</v>
      </c>
      <c r="I6">
        <v>17.02</v>
      </c>
      <c r="J6">
        <v>0</v>
      </c>
      <c r="K6">
        <v>3</v>
      </c>
      <c r="L6">
        <v>2</v>
      </c>
    </row>
    <row r="7" spans="1:12" x14ac:dyDescent="0.25">
      <c r="A7" t="s">
        <v>25</v>
      </c>
      <c r="B7">
        <v>18.100000000000001</v>
      </c>
      <c r="C7">
        <v>105</v>
      </c>
      <c r="D7">
        <v>3.46</v>
      </c>
      <c r="E7">
        <v>0</v>
      </c>
      <c r="F7">
        <v>6</v>
      </c>
      <c r="G7">
        <v>225</v>
      </c>
      <c r="H7">
        <v>2.76</v>
      </c>
      <c r="I7">
        <v>20.22</v>
      </c>
      <c r="J7">
        <v>1</v>
      </c>
      <c r="K7">
        <v>3</v>
      </c>
      <c r="L7">
        <v>1</v>
      </c>
    </row>
    <row r="8" spans="1:12" x14ac:dyDescent="0.25">
      <c r="A8" t="s">
        <v>26</v>
      </c>
      <c r="B8">
        <v>14.3</v>
      </c>
      <c r="C8">
        <v>245</v>
      </c>
      <c r="D8">
        <v>3.57</v>
      </c>
      <c r="E8">
        <v>0</v>
      </c>
      <c r="F8">
        <v>8</v>
      </c>
      <c r="G8">
        <v>360</v>
      </c>
      <c r="H8">
        <v>3.21</v>
      </c>
      <c r="I8">
        <v>15.84</v>
      </c>
      <c r="J8">
        <v>0</v>
      </c>
      <c r="K8">
        <v>3</v>
      </c>
      <c r="L8">
        <v>4</v>
      </c>
    </row>
    <row r="9" spans="1:12" x14ac:dyDescent="0.25">
      <c r="A9" t="s">
        <v>27</v>
      </c>
      <c r="B9">
        <v>24.4</v>
      </c>
      <c r="C9">
        <v>62</v>
      </c>
      <c r="D9">
        <v>3.19</v>
      </c>
      <c r="E9">
        <v>0</v>
      </c>
      <c r="F9">
        <v>4</v>
      </c>
      <c r="G9">
        <v>146.69999999999999</v>
      </c>
      <c r="H9">
        <v>3.69</v>
      </c>
      <c r="I9">
        <v>20</v>
      </c>
      <c r="J9">
        <v>1</v>
      </c>
      <c r="K9">
        <v>4</v>
      </c>
      <c r="L9">
        <v>2</v>
      </c>
    </row>
    <row r="10" spans="1:12" x14ac:dyDescent="0.25">
      <c r="A10" t="s">
        <v>28</v>
      </c>
      <c r="B10">
        <v>22.8</v>
      </c>
      <c r="C10">
        <v>95</v>
      </c>
      <c r="D10">
        <v>3.15</v>
      </c>
      <c r="E10">
        <v>0</v>
      </c>
      <c r="F10">
        <v>4</v>
      </c>
      <c r="G10">
        <v>140.80000000000001</v>
      </c>
      <c r="H10">
        <v>3.92</v>
      </c>
      <c r="I10">
        <v>22.9</v>
      </c>
      <c r="J10">
        <v>1</v>
      </c>
      <c r="K10">
        <v>4</v>
      </c>
      <c r="L10">
        <v>2</v>
      </c>
    </row>
    <row r="11" spans="1:12" x14ac:dyDescent="0.25">
      <c r="A11" t="s">
        <v>29</v>
      </c>
      <c r="B11">
        <v>19.2</v>
      </c>
      <c r="C11">
        <v>123</v>
      </c>
      <c r="D11">
        <v>3.44</v>
      </c>
      <c r="E11">
        <v>0</v>
      </c>
      <c r="F11">
        <v>6</v>
      </c>
      <c r="G11">
        <v>167.6</v>
      </c>
      <c r="H11">
        <v>3.92</v>
      </c>
      <c r="I11">
        <v>18.3</v>
      </c>
      <c r="J11">
        <v>1</v>
      </c>
      <c r="K11">
        <v>4</v>
      </c>
      <c r="L11">
        <v>4</v>
      </c>
    </row>
    <row r="12" spans="1:12" x14ac:dyDescent="0.25">
      <c r="A12" t="s">
        <v>30</v>
      </c>
      <c r="B12">
        <v>17.8</v>
      </c>
      <c r="C12">
        <v>123</v>
      </c>
      <c r="D12">
        <v>3.44</v>
      </c>
      <c r="E12">
        <v>0</v>
      </c>
      <c r="F12">
        <v>6</v>
      </c>
      <c r="G12">
        <v>167.6</v>
      </c>
      <c r="H12">
        <v>3.92</v>
      </c>
      <c r="I12">
        <v>18.899999999999999</v>
      </c>
      <c r="J12">
        <v>1</v>
      </c>
      <c r="K12">
        <v>4</v>
      </c>
      <c r="L12">
        <v>4</v>
      </c>
    </row>
    <row r="13" spans="1:12" x14ac:dyDescent="0.25">
      <c r="A13" t="s">
        <v>31</v>
      </c>
      <c r="B13">
        <v>16.399999999999999</v>
      </c>
      <c r="C13">
        <v>180</v>
      </c>
      <c r="D13">
        <v>4.07</v>
      </c>
      <c r="E13">
        <v>0</v>
      </c>
      <c r="F13">
        <v>8</v>
      </c>
      <c r="G13">
        <v>275.8</v>
      </c>
      <c r="H13">
        <v>3.07</v>
      </c>
      <c r="I13">
        <v>17.399999999999999</v>
      </c>
      <c r="J13">
        <v>0</v>
      </c>
      <c r="K13">
        <v>3</v>
      </c>
      <c r="L13">
        <v>3</v>
      </c>
    </row>
    <row r="14" spans="1:12" x14ac:dyDescent="0.25">
      <c r="A14" t="s">
        <v>32</v>
      </c>
      <c r="B14">
        <v>17.3</v>
      </c>
      <c r="C14">
        <v>180</v>
      </c>
      <c r="D14">
        <v>3.73</v>
      </c>
      <c r="E14">
        <v>0</v>
      </c>
      <c r="F14">
        <v>8</v>
      </c>
      <c r="G14">
        <v>275.8</v>
      </c>
      <c r="H14">
        <v>3.07</v>
      </c>
      <c r="I14">
        <v>17.600000000000001</v>
      </c>
      <c r="J14">
        <v>0</v>
      </c>
      <c r="K14">
        <v>3</v>
      </c>
      <c r="L14">
        <v>3</v>
      </c>
    </row>
    <row r="15" spans="1:12" x14ac:dyDescent="0.25">
      <c r="A15" t="s">
        <v>33</v>
      </c>
      <c r="B15">
        <v>15.2</v>
      </c>
      <c r="C15">
        <v>180</v>
      </c>
      <c r="D15">
        <v>3.78</v>
      </c>
      <c r="E15">
        <v>0</v>
      </c>
      <c r="F15">
        <v>8</v>
      </c>
      <c r="G15">
        <v>275.8</v>
      </c>
      <c r="H15">
        <v>3.07</v>
      </c>
      <c r="I15">
        <v>18</v>
      </c>
      <c r="J15">
        <v>0</v>
      </c>
      <c r="K15">
        <v>3</v>
      </c>
      <c r="L15">
        <v>3</v>
      </c>
    </row>
    <row r="16" spans="1:12" x14ac:dyDescent="0.25">
      <c r="A16" t="s">
        <v>34</v>
      </c>
      <c r="B16">
        <v>10.4</v>
      </c>
      <c r="C16">
        <v>205</v>
      </c>
      <c r="D16">
        <v>5.25</v>
      </c>
      <c r="E16">
        <v>0</v>
      </c>
      <c r="F16">
        <v>8</v>
      </c>
      <c r="G16">
        <v>472</v>
      </c>
      <c r="H16">
        <v>2.93</v>
      </c>
      <c r="I16">
        <v>17.98</v>
      </c>
      <c r="J16">
        <v>0</v>
      </c>
      <c r="K16">
        <v>3</v>
      </c>
      <c r="L16">
        <v>4</v>
      </c>
    </row>
    <row r="17" spans="1:12" x14ac:dyDescent="0.25">
      <c r="A17" t="s">
        <v>35</v>
      </c>
      <c r="B17">
        <v>10.4</v>
      </c>
      <c r="C17">
        <v>215</v>
      </c>
      <c r="D17">
        <v>5.4240000000000004</v>
      </c>
      <c r="E17">
        <v>0</v>
      </c>
      <c r="F17">
        <v>8</v>
      </c>
      <c r="G17">
        <v>460</v>
      </c>
      <c r="H17">
        <v>3</v>
      </c>
      <c r="I17">
        <v>17.82</v>
      </c>
      <c r="J17">
        <v>0</v>
      </c>
      <c r="K17">
        <v>3</v>
      </c>
      <c r="L17">
        <v>4</v>
      </c>
    </row>
    <row r="18" spans="1:12" x14ac:dyDescent="0.25">
      <c r="A18" t="s">
        <v>36</v>
      </c>
      <c r="B18">
        <v>14.7</v>
      </c>
      <c r="C18">
        <v>230</v>
      </c>
      <c r="D18">
        <v>5.3449999999999998</v>
      </c>
      <c r="E18">
        <v>0</v>
      </c>
      <c r="F18">
        <v>8</v>
      </c>
      <c r="G18">
        <v>440</v>
      </c>
      <c r="H18">
        <v>3.23</v>
      </c>
      <c r="I18">
        <v>17.420000000000002</v>
      </c>
      <c r="J18">
        <v>0</v>
      </c>
      <c r="K18">
        <v>3</v>
      </c>
      <c r="L18">
        <v>4</v>
      </c>
    </row>
    <row r="19" spans="1:12" x14ac:dyDescent="0.25">
      <c r="A19" t="s">
        <v>37</v>
      </c>
      <c r="B19">
        <v>32.4</v>
      </c>
      <c r="C19">
        <v>66</v>
      </c>
      <c r="D19">
        <v>2.2000000000000002</v>
      </c>
      <c r="E19">
        <v>1</v>
      </c>
      <c r="F19">
        <v>4</v>
      </c>
      <c r="G19">
        <v>78.7</v>
      </c>
      <c r="H19">
        <v>4.08</v>
      </c>
      <c r="I19">
        <v>19.47</v>
      </c>
      <c r="J19">
        <v>1</v>
      </c>
      <c r="K19">
        <v>4</v>
      </c>
      <c r="L19">
        <v>1</v>
      </c>
    </row>
    <row r="20" spans="1:12" x14ac:dyDescent="0.25">
      <c r="A20" t="s">
        <v>38</v>
      </c>
      <c r="B20">
        <v>30.4</v>
      </c>
      <c r="C20">
        <v>52</v>
      </c>
      <c r="D20">
        <v>1.615</v>
      </c>
      <c r="E20">
        <v>1</v>
      </c>
      <c r="F20">
        <v>4</v>
      </c>
      <c r="G20">
        <v>75.7</v>
      </c>
      <c r="H20">
        <v>4.93</v>
      </c>
      <c r="I20">
        <v>18.52</v>
      </c>
      <c r="J20">
        <v>1</v>
      </c>
      <c r="K20">
        <v>4</v>
      </c>
      <c r="L20">
        <v>2</v>
      </c>
    </row>
    <row r="21" spans="1:12" x14ac:dyDescent="0.25">
      <c r="A21" t="s">
        <v>39</v>
      </c>
      <c r="B21">
        <v>33.9</v>
      </c>
      <c r="C21">
        <v>65</v>
      </c>
      <c r="D21">
        <v>1.835</v>
      </c>
      <c r="E21">
        <v>1</v>
      </c>
      <c r="F21">
        <v>4</v>
      </c>
      <c r="G21">
        <v>71.099999999999994</v>
      </c>
      <c r="H21">
        <v>4.22</v>
      </c>
      <c r="I21">
        <v>19.899999999999999</v>
      </c>
      <c r="J21">
        <v>1</v>
      </c>
      <c r="K21">
        <v>4</v>
      </c>
      <c r="L21">
        <v>1</v>
      </c>
    </row>
    <row r="22" spans="1:12" x14ac:dyDescent="0.25">
      <c r="A22" t="s">
        <v>40</v>
      </c>
      <c r="B22">
        <v>21.5</v>
      </c>
      <c r="C22">
        <v>97</v>
      </c>
      <c r="D22">
        <v>2.4649999999999999</v>
      </c>
      <c r="E22">
        <v>0</v>
      </c>
      <c r="F22">
        <v>4</v>
      </c>
      <c r="G22">
        <v>120.1</v>
      </c>
      <c r="H22">
        <v>3.7</v>
      </c>
      <c r="I22">
        <v>20.010000000000002</v>
      </c>
      <c r="J22">
        <v>1</v>
      </c>
      <c r="K22">
        <v>3</v>
      </c>
      <c r="L22">
        <v>1</v>
      </c>
    </row>
    <row r="23" spans="1:12" x14ac:dyDescent="0.25">
      <c r="A23" t="s">
        <v>41</v>
      </c>
      <c r="B23">
        <v>15.5</v>
      </c>
      <c r="C23">
        <v>150</v>
      </c>
      <c r="D23">
        <v>3.52</v>
      </c>
      <c r="E23">
        <v>0</v>
      </c>
      <c r="F23">
        <v>8</v>
      </c>
      <c r="G23">
        <v>318</v>
      </c>
      <c r="H23">
        <v>2.76</v>
      </c>
      <c r="I23">
        <v>16.87</v>
      </c>
      <c r="J23">
        <v>0</v>
      </c>
      <c r="K23">
        <v>3</v>
      </c>
      <c r="L23">
        <v>2</v>
      </c>
    </row>
    <row r="24" spans="1:12" x14ac:dyDescent="0.25">
      <c r="A24" t="s">
        <v>42</v>
      </c>
      <c r="B24">
        <v>15.2</v>
      </c>
      <c r="C24">
        <v>150</v>
      </c>
      <c r="D24">
        <v>3.4350000000000001</v>
      </c>
      <c r="E24">
        <v>0</v>
      </c>
      <c r="F24">
        <v>8</v>
      </c>
      <c r="G24">
        <v>304</v>
      </c>
      <c r="H24">
        <v>3.15</v>
      </c>
      <c r="I24">
        <v>17.3</v>
      </c>
      <c r="J24">
        <v>0</v>
      </c>
      <c r="K24">
        <v>3</v>
      </c>
      <c r="L24">
        <v>2</v>
      </c>
    </row>
    <row r="25" spans="1:12" x14ac:dyDescent="0.25">
      <c r="A25" t="s">
        <v>43</v>
      </c>
      <c r="B25">
        <v>13.3</v>
      </c>
      <c r="C25">
        <v>245</v>
      </c>
      <c r="D25">
        <v>3.84</v>
      </c>
      <c r="E25">
        <v>0</v>
      </c>
      <c r="F25">
        <v>8</v>
      </c>
      <c r="G25">
        <v>350</v>
      </c>
      <c r="H25">
        <v>3.73</v>
      </c>
      <c r="I25">
        <v>15.41</v>
      </c>
      <c r="J25">
        <v>0</v>
      </c>
      <c r="K25">
        <v>3</v>
      </c>
      <c r="L25">
        <v>4</v>
      </c>
    </row>
    <row r="26" spans="1:12" x14ac:dyDescent="0.25">
      <c r="A26" t="s">
        <v>44</v>
      </c>
      <c r="B26">
        <v>19.2</v>
      </c>
      <c r="C26">
        <v>175</v>
      </c>
      <c r="D26">
        <v>3.8450000000000002</v>
      </c>
      <c r="E26">
        <v>0</v>
      </c>
      <c r="F26">
        <v>8</v>
      </c>
      <c r="G26">
        <v>400</v>
      </c>
      <c r="H26">
        <v>3.08</v>
      </c>
      <c r="I26">
        <v>17.05</v>
      </c>
      <c r="J26">
        <v>0</v>
      </c>
      <c r="K26">
        <v>3</v>
      </c>
      <c r="L26">
        <v>2</v>
      </c>
    </row>
    <row r="27" spans="1:12" x14ac:dyDescent="0.25">
      <c r="A27" t="s">
        <v>45</v>
      </c>
      <c r="B27">
        <v>27.3</v>
      </c>
      <c r="C27">
        <v>66</v>
      </c>
      <c r="D27">
        <v>1.9350000000000001</v>
      </c>
      <c r="E27">
        <v>1</v>
      </c>
      <c r="F27">
        <v>4</v>
      </c>
      <c r="G27">
        <v>79</v>
      </c>
      <c r="H27">
        <v>4.08</v>
      </c>
      <c r="I27">
        <v>18.899999999999999</v>
      </c>
      <c r="J27">
        <v>1</v>
      </c>
      <c r="K27">
        <v>4</v>
      </c>
      <c r="L27">
        <v>1</v>
      </c>
    </row>
    <row r="28" spans="1:12" x14ac:dyDescent="0.25">
      <c r="A28" t="s">
        <v>46</v>
      </c>
      <c r="B28">
        <v>26</v>
      </c>
      <c r="C28">
        <v>91</v>
      </c>
      <c r="D28">
        <v>2.14</v>
      </c>
      <c r="E28">
        <v>1</v>
      </c>
      <c r="F28">
        <v>4</v>
      </c>
      <c r="G28">
        <v>120.3</v>
      </c>
      <c r="H28">
        <v>4.43</v>
      </c>
      <c r="I28">
        <v>16.7</v>
      </c>
      <c r="J28">
        <v>0</v>
      </c>
      <c r="K28">
        <v>5</v>
      </c>
      <c r="L28">
        <v>2</v>
      </c>
    </row>
    <row r="29" spans="1:12" x14ac:dyDescent="0.25">
      <c r="A29" t="s">
        <v>47</v>
      </c>
      <c r="B29">
        <v>30.4</v>
      </c>
      <c r="C29">
        <v>113</v>
      </c>
      <c r="D29">
        <v>1.5129999999999999</v>
      </c>
      <c r="E29">
        <v>1</v>
      </c>
      <c r="F29">
        <v>4</v>
      </c>
      <c r="G29">
        <v>95.1</v>
      </c>
      <c r="H29">
        <v>3.77</v>
      </c>
      <c r="I29">
        <v>16.899999999999999</v>
      </c>
      <c r="J29">
        <v>1</v>
      </c>
      <c r="K29">
        <v>5</v>
      </c>
      <c r="L29">
        <v>2</v>
      </c>
    </row>
    <row r="30" spans="1:12" x14ac:dyDescent="0.25">
      <c r="A30" t="s">
        <v>48</v>
      </c>
      <c r="B30">
        <v>15.8</v>
      </c>
      <c r="C30">
        <v>264</v>
      </c>
      <c r="D30">
        <v>3.17</v>
      </c>
      <c r="E30">
        <v>1</v>
      </c>
      <c r="F30">
        <v>8</v>
      </c>
      <c r="G30">
        <v>351</v>
      </c>
      <c r="H30">
        <v>4.22</v>
      </c>
      <c r="I30">
        <v>14.5</v>
      </c>
      <c r="J30">
        <v>0</v>
      </c>
      <c r="K30">
        <v>5</v>
      </c>
      <c r="L30">
        <v>4</v>
      </c>
    </row>
    <row r="31" spans="1:12" x14ac:dyDescent="0.25">
      <c r="A31" t="s">
        <v>49</v>
      </c>
      <c r="B31">
        <v>19.7</v>
      </c>
      <c r="C31">
        <v>175</v>
      </c>
      <c r="D31">
        <v>2.77</v>
      </c>
      <c r="E31">
        <v>1</v>
      </c>
      <c r="F31">
        <v>6</v>
      </c>
      <c r="G31">
        <v>145</v>
      </c>
      <c r="H31">
        <v>3.62</v>
      </c>
      <c r="I31">
        <v>15.5</v>
      </c>
      <c r="J31">
        <v>0</v>
      </c>
      <c r="K31">
        <v>5</v>
      </c>
      <c r="L31">
        <v>6</v>
      </c>
    </row>
    <row r="32" spans="1:12" x14ac:dyDescent="0.25">
      <c r="A32" t="s">
        <v>50</v>
      </c>
      <c r="B32">
        <v>15</v>
      </c>
      <c r="C32">
        <v>335</v>
      </c>
      <c r="D32">
        <v>3.57</v>
      </c>
      <c r="E32">
        <v>1</v>
      </c>
      <c r="F32">
        <v>8</v>
      </c>
      <c r="G32">
        <v>301</v>
      </c>
      <c r="H32">
        <v>3.54</v>
      </c>
      <c r="I32">
        <v>14.6</v>
      </c>
      <c r="J32">
        <v>0</v>
      </c>
      <c r="K32">
        <v>5</v>
      </c>
      <c r="L32">
        <v>8</v>
      </c>
    </row>
    <row r="33" spans="1:12" x14ac:dyDescent="0.25">
      <c r="A33" t="s">
        <v>51</v>
      </c>
      <c r="B33">
        <v>21.4</v>
      </c>
      <c r="C33">
        <v>109</v>
      </c>
      <c r="D33">
        <v>2.78</v>
      </c>
      <c r="E33">
        <v>1</v>
      </c>
      <c r="F33">
        <v>4</v>
      </c>
      <c r="G33">
        <v>121</v>
      </c>
      <c r="H33">
        <v>4.1100000000000003</v>
      </c>
      <c r="I33">
        <v>18.600000000000001</v>
      </c>
      <c r="J33">
        <v>1</v>
      </c>
      <c r="K33">
        <v>4</v>
      </c>
      <c r="L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3B37-858E-4AE1-9AEE-2F3D1BBFB4FE}">
  <dimension ref="A1:C27"/>
  <sheetViews>
    <sheetView workbookViewId="0">
      <selection activeCell="H8" sqref="H8"/>
    </sheetView>
  </sheetViews>
  <sheetFormatPr defaultRowHeight="15" x14ac:dyDescent="0.25"/>
  <sheetData>
    <row r="1" spans="1:3" x14ac:dyDescent="0.25">
      <c r="A1" t="s">
        <v>54</v>
      </c>
    </row>
    <row r="2" spans="1:3" x14ac:dyDescent="0.25">
      <c r="A2" t="s">
        <v>52</v>
      </c>
    </row>
    <row r="4" spans="1:3" x14ac:dyDescent="0.25">
      <c r="A4" t="s">
        <v>53</v>
      </c>
      <c r="B4" t="s">
        <v>1</v>
      </c>
      <c r="C4" t="s">
        <v>0</v>
      </c>
    </row>
    <row r="5" spans="1:3" x14ac:dyDescent="0.25">
      <c r="A5" s="1"/>
      <c r="B5">
        <v>2</v>
      </c>
      <c r="C5">
        <v>100</v>
      </c>
    </row>
    <row r="6" spans="1:3" x14ac:dyDescent="0.25">
      <c r="A6" s="1"/>
      <c r="B6">
        <v>2.2000000000000002</v>
      </c>
      <c r="C6">
        <v>150</v>
      </c>
    </row>
    <row r="7" spans="1:3" x14ac:dyDescent="0.25">
      <c r="A7" s="1"/>
      <c r="B7">
        <v>2.5</v>
      </c>
      <c r="C7">
        <v>200</v>
      </c>
    </row>
    <row r="8" spans="1:3" x14ac:dyDescent="0.25">
      <c r="A8" s="1"/>
      <c r="B8">
        <v>3</v>
      </c>
      <c r="C8">
        <v>220</v>
      </c>
    </row>
    <row r="9" spans="1:3" x14ac:dyDescent="0.25">
      <c r="A9" s="1"/>
      <c r="B9">
        <v>4</v>
      </c>
      <c r="C9">
        <v>280</v>
      </c>
    </row>
    <row r="10" spans="1:3" x14ac:dyDescent="0.25">
      <c r="A10" s="1"/>
      <c r="B10">
        <v>4.2</v>
      </c>
      <c r="C10">
        <v>300</v>
      </c>
    </row>
    <row r="11" spans="1:3" x14ac:dyDescent="0.25">
      <c r="A11" s="1"/>
      <c r="B11">
        <v>4.5999999999999996</v>
      </c>
      <c r="C11">
        <v>290</v>
      </c>
    </row>
    <row r="12" spans="1:3" x14ac:dyDescent="0.25">
      <c r="A12" s="1"/>
      <c r="B12">
        <v>5</v>
      </c>
      <c r="C12">
        <v>250</v>
      </c>
    </row>
    <row r="13" spans="1:3" x14ac:dyDescent="0.25">
      <c r="A13" s="1"/>
      <c r="B13">
        <v>5.0999999999999996</v>
      </c>
      <c r="C13">
        <v>240</v>
      </c>
    </row>
    <row r="14" spans="1:3" x14ac:dyDescent="0.25">
      <c r="A14" s="1"/>
      <c r="B14">
        <v>5.2</v>
      </c>
      <c r="C14">
        <v>190</v>
      </c>
    </row>
    <row r="16" spans="1:3" x14ac:dyDescent="0.25">
      <c r="A16" t="s">
        <v>57</v>
      </c>
    </row>
    <row r="17" spans="1:2" x14ac:dyDescent="0.25">
      <c r="A17" t="s">
        <v>55</v>
      </c>
      <c r="B17" t="s">
        <v>56</v>
      </c>
    </row>
    <row r="18" spans="1:2" x14ac:dyDescent="0.25">
      <c r="A18">
        <v>2</v>
      </c>
      <c r="B18">
        <v>0</v>
      </c>
    </row>
    <row r="19" spans="1:2" x14ac:dyDescent="0.25">
      <c r="A19">
        <v>2.2000000000000002</v>
      </c>
      <c r="B19">
        <v>0</v>
      </c>
    </row>
    <row r="20" spans="1:2" x14ac:dyDescent="0.25">
      <c r="A20">
        <v>3</v>
      </c>
      <c r="B20">
        <v>0</v>
      </c>
    </row>
    <row r="21" spans="1:2" x14ac:dyDescent="0.25">
      <c r="A21">
        <v>3.5</v>
      </c>
      <c r="B21">
        <v>0</v>
      </c>
    </row>
    <row r="22" spans="1:2" x14ac:dyDescent="0.25">
      <c r="A22">
        <v>1.8</v>
      </c>
      <c r="B22">
        <v>0</v>
      </c>
    </row>
    <row r="23" spans="1:2" x14ac:dyDescent="0.25">
      <c r="A23">
        <v>5</v>
      </c>
      <c r="B23">
        <v>1</v>
      </c>
    </row>
    <row r="24" spans="1:2" x14ac:dyDescent="0.25">
      <c r="A24">
        <v>5.6</v>
      </c>
      <c r="B24">
        <v>1</v>
      </c>
    </row>
    <row r="25" spans="1:2" x14ac:dyDescent="0.25">
      <c r="A25">
        <v>6</v>
      </c>
      <c r="B25">
        <v>1</v>
      </c>
    </row>
    <row r="26" spans="1:2" x14ac:dyDescent="0.25">
      <c r="A26">
        <v>5.2</v>
      </c>
      <c r="B26">
        <v>1</v>
      </c>
    </row>
    <row r="27" spans="1:2" x14ac:dyDescent="0.25">
      <c r="A27">
        <v>5.4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Correlation</vt:lpstr>
      <vt:lpstr>Correlation Matrix</vt:lpstr>
      <vt:lpstr>SLR</vt:lpstr>
      <vt:lpstr>MLR</vt:lpstr>
      <vt:lpstr>Raw_Data_For_MLR</vt:lpstr>
      <vt:lpstr>Other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Panuphan Chaimanee</cp:lastModifiedBy>
  <dcterms:created xsi:type="dcterms:W3CDTF">2023-12-30T16:47:09Z</dcterms:created>
  <dcterms:modified xsi:type="dcterms:W3CDTF">2024-01-02T03:36:56Z</dcterms:modified>
</cp:coreProperties>
</file>