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wsangpa1_jh_edu/Documents/ASPEN/Aspen/FlashOperation/"/>
    </mc:Choice>
  </mc:AlternateContent>
  <xr:revisionPtr revIDLastSave="117" documentId="11_C96157BFC34F380F62355476586A9EFF2718F03D" xr6:coauthVersionLast="47" xr6:coauthVersionMax="47" xr10:uidLastSave="{B241BEA1-F977-ED40-BF3C-9827C1F92FDC}"/>
  <bookViews>
    <workbookView xWindow="0" yWindow="720" windowWidth="29400" windowHeight="18400" xr2:uid="{00000000-000D-0000-FFFF-FFFF00000000}"/>
  </bookViews>
  <sheets>
    <sheet name="Varying n_gen" sheetId="3" r:id="rId1"/>
    <sheet name="Varying pop siz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3" l="1"/>
  <c r="M3" i="1"/>
  <c r="M4" i="1"/>
  <c r="M5" i="1"/>
  <c r="M6" i="1"/>
  <c r="M7" i="1"/>
  <c r="M8" i="1"/>
  <c r="M9" i="1"/>
  <c r="M10" i="1"/>
  <c r="M11" i="1"/>
  <c r="M12" i="1"/>
  <c r="AA13" i="3"/>
  <c r="AA14" i="3"/>
  <c r="AA15" i="3"/>
  <c r="AA16" i="3"/>
  <c r="AA17" i="3"/>
  <c r="AA12" i="3"/>
  <c r="AA11" i="3"/>
  <c r="AA10" i="3"/>
  <c r="AA9" i="3"/>
  <c r="AA8" i="3"/>
  <c r="AA7" i="3"/>
  <c r="AA6" i="3"/>
  <c r="AA5" i="3"/>
  <c r="AA4" i="3"/>
  <c r="AA3" i="3"/>
  <c r="T8" i="3"/>
  <c r="T9" i="3"/>
  <c r="T10" i="3"/>
  <c r="T11" i="3"/>
  <c r="T7" i="3"/>
  <c r="T6" i="3"/>
  <c r="T5" i="3"/>
  <c r="T4" i="3"/>
  <c r="T3" i="3"/>
  <c r="M4" i="3"/>
  <c r="M5" i="3"/>
  <c r="M6" i="3"/>
  <c r="M7" i="3"/>
  <c r="M3" i="3"/>
  <c r="F4" i="3"/>
  <c r="F5" i="3"/>
  <c r="F3" i="3"/>
  <c r="AA4" i="1"/>
  <c r="AA5" i="1"/>
  <c r="AA6" i="1"/>
  <c r="AA7" i="1"/>
  <c r="AA8" i="1"/>
  <c r="AA9" i="1"/>
  <c r="AA10" i="1"/>
  <c r="AA11" i="1"/>
  <c r="AA12" i="1"/>
  <c r="AA3" i="1"/>
  <c r="T4" i="1"/>
  <c r="T5" i="1"/>
  <c r="T6" i="1"/>
  <c r="T7" i="1"/>
  <c r="T8" i="1"/>
  <c r="T9" i="1"/>
  <c r="T10" i="1"/>
  <c r="T11" i="1"/>
  <c r="T12" i="1"/>
  <c r="T3" i="1"/>
</calcChain>
</file>

<file path=xl/sharedStrings.xml><?xml version="1.0" encoding="utf-8"?>
<sst xmlns="http://schemas.openxmlformats.org/spreadsheetml/2006/main" count="131" uniqueCount="59">
  <si>
    <t>Generation</t>
  </si>
  <si>
    <t>Average Objective Value</t>
  </si>
  <si>
    <t>Minimum Objective Value</t>
  </si>
  <si>
    <t>Minimum Design Space Value</t>
  </si>
  <si>
    <t>Total Execution Time (s)</t>
  </si>
  <si>
    <t>ASPEN Calls</t>
  </si>
  <si>
    <t>p = 3, ngen = 10</t>
  </si>
  <si>
    <t>p = 5, ngen = 10</t>
  </si>
  <si>
    <t>p = 10, ngen = 10</t>
  </si>
  <si>
    <t>p = 15, ngen = 10</t>
  </si>
  <si>
    <t>p = 5, ngen = 3</t>
  </si>
  <si>
    <t>p = 5, ngen = 5</t>
  </si>
  <si>
    <t>p = 5, ngen = 15</t>
  </si>
  <si>
    <t>[10.84390692 10.61382472]</t>
  </si>
  <si>
    <t>[ 8.52074793 10.61382472]</t>
  </si>
  <si>
    <t>[7.40702568 8.67836994]</t>
  </si>
  <si>
    <t>[7.24124118 8.67836994]</t>
  </si>
  <si>
    <t>[5.11580293 8.67836994]</t>
  </si>
  <si>
    <t>[4.84933084 7.65338221]</t>
  </si>
  <si>
    <t>[3.55356627 8.67836994]</t>
  </si>
  <si>
    <t>[ 3.55356627 11.06124962]</t>
  </si>
  <si>
    <t>[ 3.86452236 11.06124962]</t>
  </si>
  <si>
    <t>[4.98009178 5.63413048]</t>
  </si>
  <si>
    <t>[2.77784338 5.39430925]</t>
  </si>
  <si>
    <t>[2.77784338 5.40664438]</t>
  </si>
  <si>
    <t>[2.87621385 5.35027163]</t>
  </si>
  <si>
    <t>[3.12020556 5.50120517]</t>
  </si>
  <si>
    <t>[3.35854159 5.40207177]</t>
  </si>
  <si>
    <t>[3.36049902 5.35389953]</t>
  </si>
  <si>
    <t>[4.42918098 6.05820338]</t>
  </si>
  <si>
    <t>[10.55535156  3.48140068]</t>
  </si>
  <si>
    <t>[11.23228824  3.48140068]</t>
  </si>
  <si>
    <t>[11.97644024  3.9150501 ]</t>
  </si>
  <si>
    <t>[11.23228824  4.09347372]</t>
  </si>
  <si>
    <t>[11.23577973  4.09347372]</t>
  </si>
  <si>
    <t>[11.23228824  4.13565941]</t>
  </si>
  <si>
    <t>[11.81967989  4.13566205]</t>
  </si>
  <si>
    <t>[9.76457778 4.23599937]</t>
  </si>
  <si>
    <t>[11.57533648  4.2968057 ]</t>
  </si>
  <si>
    <t>[11.65063175  4.29789758]</t>
  </si>
  <si>
    <t>[11.68051067  4.29947656]</t>
  </si>
  <si>
    <t>[ 3.26314714 21.55343757]</t>
  </si>
  <si>
    <t>[3.91196969 6.36193823]</t>
  </si>
  <si>
    <t>[ 3.21778725 10.25241982]</t>
  </si>
  <si>
    <t>[ 4.09226661 10.25241982]</t>
  </si>
  <si>
    <t>[ 4.27550252 10.25241982]</t>
  </si>
  <si>
    <t>[ 4.35382556 10.43209653]</t>
  </si>
  <si>
    <t>[ 4.4657108  11.99059312]</t>
  </si>
  <si>
    <t>[4.88358465 4.11021704]</t>
  </si>
  <si>
    <t>[5.94232255 4.11021704]</t>
  </si>
  <si>
    <t>[6.02236383 4.11021704]</t>
  </si>
  <si>
    <t>[6.81950488 4.11021704]</t>
  </si>
  <si>
    <t>[6.7164309  4.15695932]</t>
  </si>
  <si>
    <t>[6.82256586 4.15695932]</t>
  </si>
  <si>
    <t>[6.82263822 4.15696343]</t>
  </si>
  <si>
    <t>[7.15234015 4.15696343]</t>
  </si>
  <si>
    <t>[8.00129122 4.15696343]</t>
  </si>
  <si>
    <t>Optimized Parameters: {'Flash2': {'FLASH1': [11.418512509654791], 'FLASH2': [4.234545269674059]}}</t>
  </si>
  <si>
    <t>Best Objective Value: 1168.2079277232847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</si>
</sst>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Objective Value vs.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 =5, ngen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n_gen'!$A$3:$A$5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'Varying n_gen'!$B$3:$B$5</c:f>
              <c:numCache>
                <c:formatCode>General</c:formatCode>
                <c:ptCount val="3"/>
                <c:pt idx="0">
                  <c:v>97033.045752479156</c:v>
                </c:pt>
                <c:pt idx="1">
                  <c:v>8436.9616182435639</c:v>
                </c:pt>
                <c:pt idx="2">
                  <c:v>2899.6554300948178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5-7047-A612-54CCCDFB594B}"/>
            </c:ext>
          </c:extLst>
        </c:ser>
        <c:ser>
          <c:idx val="1"/>
          <c:order val="1"/>
          <c:tx>
            <c:v>p = 5, ngen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'Varying n_gen'!$H$3:$H$7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'Varying n_gen'!$I$3:$I$7</c:f>
              <c:numCache>
                <c:formatCode>General</c:formatCode>
                <c:ptCount val="5"/>
                <c:pt idx="0">
                  <c:v>67965.392170917039</c:v>
                </c:pt>
                <c:pt idx="1">
                  <c:v>2637.864071742506</c:v>
                </c:pt>
                <c:pt idx="2">
                  <c:v>2178.2650344731069</c:v>
                </c:pt>
                <c:pt idx="3">
                  <c:v>1964.6847081560429</c:v>
                </c:pt>
                <c:pt idx="4">
                  <c:v>1854.56275844334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C5-7047-A612-54CCCDFB594B}"/>
            </c:ext>
          </c:extLst>
        </c:ser>
        <c:ser>
          <c:idx val="2"/>
          <c:order val="2"/>
          <c:tx>
            <c:v>p = 5, ngen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'Varying n_gen'!$O$3:$O$12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'Varying n_gen'!$P$3:$P$12</c:f>
              <c:numCache>
                <c:formatCode>General</c:formatCode>
                <c:ptCount val="10"/>
                <c:pt idx="0">
                  <c:v>50968.305444386177</c:v>
                </c:pt>
                <c:pt idx="1">
                  <c:v>8687.9833762462822</c:v>
                </c:pt>
                <c:pt idx="2">
                  <c:v>3378.1906904381658</c:v>
                </c:pt>
                <c:pt idx="3">
                  <c:v>2948.1054006988711</c:v>
                </c:pt>
                <c:pt idx="4">
                  <c:v>2817.0767710687669</c:v>
                </c:pt>
                <c:pt idx="5">
                  <c:v>2797.740343407856</c:v>
                </c:pt>
                <c:pt idx="6">
                  <c:v>2718.87013786734</c:v>
                </c:pt>
                <c:pt idx="7">
                  <c:v>2561.1093505095382</c:v>
                </c:pt>
                <c:pt idx="8">
                  <c:v>2440.8823615782749</c:v>
                </c:pt>
                <c:pt idx="9">
                  <c:v>2021.465234753324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C5-7047-A612-54CCCDFB594B}"/>
            </c:ext>
          </c:extLst>
        </c:ser>
        <c:ser>
          <c:idx val="3"/>
          <c:order val="3"/>
          <c:tx>
            <c:v>p = 5, ngen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'Varying n_gen'!$V$3:$V$17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'Varying n_gen'!$W$3:$W$17</c:f>
              <c:numCache>
                <c:formatCode>General</c:formatCode>
                <c:ptCount val="15"/>
                <c:pt idx="0">
                  <c:v>5743.2000236255271</c:v>
                </c:pt>
                <c:pt idx="1">
                  <c:v>1868.508208896284</c:v>
                </c:pt>
                <c:pt idx="2">
                  <c:v>1756.0781949285411</c:v>
                </c:pt>
                <c:pt idx="3">
                  <c:v>1651.485655008797</c:v>
                </c:pt>
                <c:pt idx="4">
                  <c:v>1578.099403373282</c:v>
                </c:pt>
                <c:pt idx="5">
                  <c:v>1511.265819243431</c:v>
                </c:pt>
                <c:pt idx="6">
                  <c:v>1476.1088042053209</c:v>
                </c:pt>
                <c:pt idx="7">
                  <c:v>1429.1851801882251</c:v>
                </c:pt>
                <c:pt idx="8">
                  <c:v>1411.147750390541</c:v>
                </c:pt>
                <c:pt idx="9">
                  <c:v>1405.263733336591</c:v>
                </c:pt>
                <c:pt idx="10">
                  <c:v>1400.7364536868929</c:v>
                </c:pt>
                <c:pt idx="11">
                  <c:v>1396.218396122131</c:v>
                </c:pt>
                <c:pt idx="12">
                  <c:v>1395.769364836116</c:v>
                </c:pt>
                <c:pt idx="13">
                  <c:v>1383.124443072066</c:v>
                </c:pt>
                <c:pt idx="14">
                  <c:v>1357.5947408648981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C5-7047-A612-54CCCDFB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54848"/>
        <c:axId val="808183760"/>
      </c:scatterChart>
      <c:valAx>
        <c:axId val="8075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83760"/>
        <c:crosses val="autoZero"/>
        <c:crossBetween val="midCat"/>
      </c:valAx>
      <c:valAx>
        <c:axId val="8081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5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Objective Value vs.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 = 3, ngen =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pop size'!$A$3:$A$12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'Varying pop size'!$B$3:$B$12</c:f>
              <c:numCache>
                <c:formatCode>General</c:formatCode>
                <c:ptCount val="10"/>
                <c:pt idx="0">
                  <c:v>135166.2466019117</c:v>
                </c:pt>
                <c:pt idx="1">
                  <c:v>84829.769481121664</c:v>
                </c:pt>
                <c:pt idx="2">
                  <c:v>61077.82361599712</c:v>
                </c:pt>
                <c:pt idx="3">
                  <c:v>35630.612867289259</c:v>
                </c:pt>
                <c:pt idx="4">
                  <c:v>23378.65549389095</c:v>
                </c:pt>
                <c:pt idx="5">
                  <c:v>4322.7796303484238</c:v>
                </c:pt>
                <c:pt idx="6">
                  <c:v>3270.5472351705248</c:v>
                </c:pt>
                <c:pt idx="7">
                  <c:v>2539.6508806705442</c:v>
                </c:pt>
                <c:pt idx="8">
                  <c:v>2199.1018042740061</c:v>
                </c:pt>
                <c:pt idx="9">
                  <c:v>2135.47225761154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2-C145-9F23-20E80EDD3D2E}"/>
            </c:ext>
          </c:extLst>
        </c:ser>
        <c:ser>
          <c:idx val="1"/>
          <c:order val="1"/>
          <c:tx>
            <c:v>p = 5, ngen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'Varying pop size'!$H$3:$I$12</c:f>
              <c:multiLvlStrCache>
                <c:ptCount val="10"/>
                <c:lvl>
                  <c:pt idx="0">
                    <c:v>50968.30544</c:v>
                  </c:pt>
                  <c:pt idx="1">
                    <c:v>8687.983376</c:v>
                  </c:pt>
                  <c:pt idx="2">
                    <c:v>3378.19069</c:v>
                  </c:pt>
                  <c:pt idx="3">
                    <c:v>2948.105401</c:v>
                  </c:pt>
                  <c:pt idx="4">
                    <c:v>2817.076771</c:v>
                  </c:pt>
                  <c:pt idx="5">
                    <c:v>2797.740343</c:v>
                  </c:pt>
                  <c:pt idx="6">
                    <c:v>2718.870138</c:v>
                  </c:pt>
                  <c:pt idx="7">
                    <c:v>2561.109351</c:v>
                  </c:pt>
                  <c:pt idx="8">
                    <c:v>2440.882362</c:v>
                  </c:pt>
                  <c:pt idx="9">
                    <c:v>2021.465235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xVal>
          <c:yVal>
            <c:numRef>
              <c:f>'Varying pop size'!$I$3:$I$12</c:f>
              <c:numCache>
                <c:formatCode>General</c:formatCode>
                <c:ptCount val="10"/>
                <c:pt idx="0">
                  <c:v>50968.305444386177</c:v>
                </c:pt>
                <c:pt idx="1">
                  <c:v>8687.9833762462822</c:v>
                </c:pt>
                <c:pt idx="2">
                  <c:v>3378.1906904381658</c:v>
                </c:pt>
                <c:pt idx="3">
                  <c:v>2948.1054006988711</c:v>
                </c:pt>
                <c:pt idx="4">
                  <c:v>2817.0767710687669</c:v>
                </c:pt>
                <c:pt idx="5">
                  <c:v>2797.740343407856</c:v>
                </c:pt>
                <c:pt idx="6">
                  <c:v>2718.87013786734</c:v>
                </c:pt>
                <c:pt idx="7">
                  <c:v>2561.1093505095382</c:v>
                </c:pt>
                <c:pt idx="8">
                  <c:v>2440.8823615782749</c:v>
                </c:pt>
                <c:pt idx="9">
                  <c:v>2021.465234753324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2-C145-9F23-20E80EDD3D2E}"/>
            </c:ext>
          </c:extLst>
        </c:ser>
        <c:ser>
          <c:idx val="2"/>
          <c:order val="2"/>
          <c:tx>
            <c:v>p = 10, ngen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'Varying pop size'!$O$3:$O$12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'Varying pop size'!$P$3:$P$12</c:f>
              <c:numCache>
                <c:formatCode>General</c:formatCode>
                <c:ptCount val="10"/>
                <c:pt idx="0">
                  <c:v>111835.23340755609</c:v>
                </c:pt>
                <c:pt idx="1">
                  <c:v>5507.1016443995923</c:v>
                </c:pt>
                <c:pt idx="2">
                  <c:v>2503.9352609979342</c:v>
                </c:pt>
                <c:pt idx="3">
                  <c:v>1693.0944154782089</c:v>
                </c:pt>
                <c:pt idx="4">
                  <c:v>1540.3181670125</c:v>
                </c:pt>
                <c:pt idx="5">
                  <c:v>1365.5610653734259</c:v>
                </c:pt>
                <c:pt idx="6">
                  <c:v>1329.8737132777869</c:v>
                </c:pt>
                <c:pt idx="7">
                  <c:v>1291.675042943536</c:v>
                </c:pt>
                <c:pt idx="8">
                  <c:v>1228.7091895850499</c:v>
                </c:pt>
                <c:pt idx="9">
                  <c:v>1202.350179918687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42-C145-9F23-20E80EDD3D2E}"/>
            </c:ext>
          </c:extLst>
        </c:ser>
        <c:ser>
          <c:idx val="3"/>
          <c:order val="3"/>
          <c:tx>
            <c:v>p = 10, ngen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'Varying pop size'!$V$3:$V$12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'Varying pop size'!$W$3:$W$12</c:f>
              <c:numCache>
                <c:formatCode>General</c:formatCode>
                <c:ptCount val="10"/>
                <c:pt idx="0">
                  <c:v>68718.923993620774</c:v>
                </c:pt>
                <c:pt idx="1">
                  <c:v>5134.6804009505604</c:v>
                </c:pt>
                <c:pt idx="2">
                  <c:v>1695.9655687259319</c:v>
                </c:pt>
                <c:pt idx="3">
                  <c:v>1276.690378381398</c:v>
                </c:pt>
                <c:pt idx="4">
                  <c:v>1238.6386934172101</c:v>
                </c:pt>
                <c:pt idx="5">
                  <c:v>1219.571065322906</c:v>
                </c:pt>
                <c:pt idx="6">
                  <c:v>1203.745043584292</c:v>
                </c:pt>
                <c:pt idx="7">
                  <c:v>1178.3488632047979</c:v>
                </c:pt>
                <c:pt idx="8">
                  <c:v>1161.7543384158041</c:v>
                </c:pt>
                <c:pt idx="9">
                  <c:v>1159.1563963104591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42-C145-9F23-20E80EDD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82047"/>
        <c:axId val="1800993999"/>
      </c:scatterChart>
      <c:valAx>
        <c:axId val="180088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93999"/>
        <c:crosses val="autoZero"/>
        <c:crossBetween val="midCat"/>
      </c:valAx>
      <c:valAx>
        <c:axId val="18009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8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1129861</xdr:colOff>
      <xdr:row>10</xdr:row>
      <xdr:rowOff>168457</xdr:rowOff>
    </xdr:from>
    <xdr:to>
      <xdr:col>8</xdr:col>
      <xdr:colOff>1766321</xdr:colOff>
      <xdr:row>42</xdr:row>
      <xdr:rowOff>29195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F6795-A19A-1CC6-41E1-686C5BD6F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2315881</xdr:colOff>
      <xdr:row>17</xdr:row>
      <xdr:rowOff>25399</xdr:rowOff>
    </xdr:from>
    <xdr:to>
      <xdr:col>17</xdr:col>
      <xdr:colOff>1553882</xdr:colOff>
      <xdr:row>55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2CF175-09B1-8AA6-FD94-1D5861C15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C235-A9CD-424C-AC2A-069900890CFF}">
  <dimension ref="A1:AA20"/>
  <sheetViews>
    <sheetView tabSelected="1" topLeftCell="T1" zoomScale="87" workbookViewId="0">
      <selection activeCell="Y17" sqref="Y17"/>
    </sheetView>
  </sheetViews>
  <sheetFormatPr baseColWidth="10" defaultColWidth="8.83203125" defaultRowHeight="15" x14ac:dyDescent="0.2"/>
  <cols>
    <col min="1" max="1" width="18.1640625" customWidth="1"/>
    <col min="2" max="2" width="23.6640625" customWidth="1"/>
    <col min="3" max="3" width="23.5" customWidth="1"/>
    <col min="4" max="4" width="38" customWidth="1"/>
    <col min="5" max="5" width="28.5" customWidth="1"/>
    <col min="6" max="6" width="29.1640625" customWidth="1"/>
    <col min="8" max="8" width="18.1640625" customWidth="1"/>
    <col min="9" max="9" width="23.6640625" customWidth="1"/>
    <col min="10" max="10" width="23.5" customWidth="1"/>
    <col min="11" max="11" width="38" customWidth="1"/>
    <col min="12" max="12" width="28.5" customWidth="1"/>
    <col min="13" max="13" width="29.1640625" customWidth="1"/>
    <col min="15" max="15" width="18.1640625" customWidth="1"/>
    <col min="16" max="16" width="23.6640625" customWidth="1"/>
    <col min="17" max="17" width="23.5" customWidth="1"/>
    <col min="18" max="18" width="38" customWidth="1"/>
    <col min="19" max="19" width="28.5" customWidth="1"/>
    <col min="20" max="20" width="29.1640625" customWidth="1"/>
    <col min="22" max="22" width="18.1640625" customWidth="1"/>
    <col min="23" max="23" width="23.6640625" customWidth="1"/>
    <col min="24" max="24" width="23.5" customWidth="1"/>
    <col min="25" max="25" width="38" customWidth="1"/>
    <col min="26" max="26" width="28.5" customWidth="1"/>
    <col min="27" max="27" width="29.1640625" customWidth="1"/>
  </cols>
  <sheetData>
    <row r="1" spans="1:27" x14ac:dyDescent="0.2">
      <c r="A1" s="2" t="s">
        <v>10</v>
      </c>
      <c r="B1" s="3"/>
      <c r="C1" s="3"/>
      <c r="D1" s="3"/>
      <c r="E1" s="3"/>
      <c r="F1" s="3"/>
      <c r="H1" s="2" t="s">
        <v>11</v>
      </c>
      <c r="I1" s="3"/>
      <c r="J1" s="3"/>
      <c r="K1" s="3"/>
      <c r="L1" s="3"/>
      <c r="M1" s="3"/>
      <c r="O1" s="2" t="s">
        <v>7</v>
      </c>
      <c r="P1" s="3"/>
      <c r="Q1" s="3"/>
      <c r="R1" s="3"/>
      <c r="S1" s="3"/>
      <c r="T1" s="3"/>
      <c r="V1" s="2" t="s">
        <v>12</v>
      </c>
      <c r="W1" s="3"/>
      <c r="X1" s="3"/>
      <c r="Y1" s="3"/>
      <c r="Z1" s="3"/>
      <c r="AA1" s="3"/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</row>
    <row r="3" spans="1:27" x14ac:dyDescent="0.2">
      <c r="A3">
        <v>1</v>
      </c>
      <c r="B3">
        <v>97033.045752479156</v>
      </c>
      <c r="C3">
        <v>2402.0222104922241</v>
      </c>
      <c r="D3" t="s">
        <v>41</v>
      </c>
      <c r="E3">
        <v>8.9000711441040039</v>
      </c>
      <c r="F3">
        <f>5*A3</f>
        <v>5</v>
      </c>
      <c r="H3">
        <v>1</v>
      </c>
      <c r="I3">
        <v>67965.392170917039</v>
      </c>
      <c r="J3">
        <v>2437.2190168485699</v>
      </c>
      <c r="K3" t="s">
        <v>43</v>
      </c>
      <c r="L3">
        <v>10.400578260421749</v>
      </c>
      <c r="M3">
        <f>5*H3</f>
        <v>5</v>
      </c>
      <c r="O3">
        <v>1</v>
      </c>
      <c r="P3">
        <v>50968.305444386177</v>
      </c>
      <c r="Q3">
        <v>4007.2219377684769</v>
      </c>
      <c r="R3" t="s">
        <v>22</v>
      </c>
      <c r="S3">
        <v>22.998824119567871</v>
      </c>
      <c r="T3">
        <f>5*O3</f>
        <v>5</v>
      </c>
      <c r="V3">
        <v>1</v>
      </c>
      <c r="W3">
        <v>5743.2000236255271</v>
      </c>
      <c r="X3">
        <v>1873.7714371943589</v>
      </c>
      <c r="Y3" t="s">
        <v>47</v>
      </c>
      <c r="Z3">
        <v>29.226626634597778</v>
      </c>
      <c r="AA3">
        <f>5*V3</f>
        <v>5</v>
      </c>
    </row>
    <row r="4" spans="1:27" x14ac:dyDescent="0.2">
      <c r="A4">
        <v>2</v>
      </c>
      <c r="B4">
        <v>8436.9616182435639</v>
      </c>
      <c r="C4">
        <v>1982.4201672510719</v>
      </c>
      <c r="D4" t="s">
        <v>42</v>
      </c>
      <c r="E4">
        <v>8.9000711441040039</v>
      </c>
      <c r="F4">
        <f t="shared" ref="F4:F5" si="0">5*A4</f>
        <v>10</v>
      </c>
      <c r="H4">
        <v>2</v>
      </c>
      <c r="I4">
        <v>2637.864071742506</v>
      </c>
      <c r="J4">
        <v>1885.2083909306291</v>
      </c>
      <c r="K4" t="s">
        <v>44</v>
      </c>
      <c r="L4">
        <v>10.400578260421749</v>
      </c>
      <c r="M4">
        <f t="shared" ref="M4:M7" si="1">5*H4</f>
        <v>10</v>
      </c>
      <c r="O4">
        <v>2</v>
      </c>
      <c r="P4">
        <v>8687.9833762462822</v>
      </c>
      <c r="Q4">
        <v>2816.4945455805641</v>
      </c>
      <c r="R4" t="s">
        <v>23</v>
      </c>
      <c r="S4">
        <v>22.998824119567871</v>
      </c>
      <c r="T4">
        <f t="shared" ref="T4:T12" si="2">5*O4</f>
        <v>10</v>
      </c>
      <c r="V4">
        <v>2</v>
      </c>
      <c r="W4">
        <v>1868.508208896284</v>
      </c>
      <c r="X4">
        <v>1691.4147794858729</v>
      </c>
      <c r="Y4" t="s">
        <v>48</v>
      </c>
      <c r="Z4">
        <v>29.226626634597778</v>
      </c>
      <c r="AA4">
        <f t="shared" ref="AA4:AA17" si="3">5*V4</f>
        <v>10</v>
      </c>
    </row>
    <row r="5" spans="1:27" x14ac:dyDescent="0.2">
      <c r="A5">
        <v>3</v>
      </c>
      <c r="B5">
        <v>2899.6554300948178</v>
      </c>
      <c r="C5">
        <v>1982.4201672510719</v>
      </c>
      <c r="D5" t="s">
        <v>42</v>
      </c>
      <c r="E5">
        <v>8.9000711441040039</v>
      </c>
      <c r="F5">
        <f t="shared" si="0"/>
        <v>15</v>
      </c>
      <c r="H5">
        <v>3</v>
      </c>
      <c r="I5">
        <v>2178.2650344731069</v>
      </c>
      <c r="J5">
        <v>1885.2083909306291</v>
      </c>
      <c r="K5" t="s">
        <v>44</v>
      </c>
      <c r="L5">
        <v>10.400578260421749</v>
      </c>
      <c r="M5">
        <f t="shared" si="1"/>
        <v>15</v>
      </c>
      <c r="O5">
        <v>3</v>
      </c>
      <c r="P5">
        <v>3378.1906904381658</v>
      </c>
      <c r="Q5">
        <v>2816.04182395934</v>
      </c>
      <c r="R5" t="s">
        <v>24</v>
      </c>
      <c r="S5">
        <v>22.998824119567871</v>
      </c>
      <c r="T5">
        <f t="shared" si="2"/>
        <v>15</v>
      </c>
      <c r="V5">
        <v>3</v>
      </c>
      <c r="W5">
        <v>1756.0781949285411</v>
      </c>
      <c r="X5">
        <v>1511.684040317718</v>
      </c>
      <c r="Y5" t="s">
        <v>49</v>
      </c>
      <c r="Z5">
        <v>29.226626634597778</v>
      </c>
      <c r="AA5">
        <f t="shared" si="3"/>
        <v>15</v>
      </c>
    </row>
    <row r="6" spans="1:27" x14ac:dyDescent="0.2">
      <c r="H6">
        <v>4</v>
      </c>
      <c r="I6">
        <v>1964.6847081560429</v>
      </c>
      <c r="J6">
        <v>1793.7815502832891</v>
      </c>
      <c r="K6" t="s">
        <v>45</v>
      </c>
      <c r="L6">
        <v>10.400578260421749</v>
      </c>
      <c r="M6">
        <f t="shared" si="1"/>
        <v>20</v>
      </c>
      <c r="O6">
        <v>4</v>
      </c>
      <c r="P6">
        <v>2948.1054006988711</v>
      </c>
      <c r="Q6">
        <v>2816.04182395934</v>
      </c>
      <c r="R6" t="s">
        <v>24</v>
      </c>
      <c r="S6">
        <v>22.998824119567871</v>
      </c>
      <c r="T6">
        <f t="shared" si="2"/>
        <v>20</v>
      </c>
      <c r="V6">
        <v>4</v>
      </c>
      <c r="W6">
        <v>1651.485655008797</v>
      </c>
      <c r="X6">
        <v>1500.7185649561229</v>
      </c>
      <c r="Y6" t="s">
        <v>50</v>
      </c>
      <c r="Z6">
        <v>29.226626634597778</v>
      </c>
      <c r="AA6">
        <f t="shared" si="3"/>
        <v>20</v>
      </c>
    </row>
    <row r="7" spans="1:27" x14ac:dyDescent="0.2">
      <c r="H7">
        <v>5</v>
      </c>
      <c r="I7">
        <v>1854.56275844334</v>
      </c>
      <c r="J7">
        <v>1783.0285059463149</v>
      </c>
      <c r="K7" t="s">
        <v>46</v>
      </c>
      <c r="L7">
        <v>10.400578260421749</v>
      </c>
      <c r="M7">
        <f t="shared" si="1"/>
        <v>25</v>
      </c>
      <c r="O7">
        <v>5</v>
      </c>
      <c r="P7">
        <v>2817.0767710687669</v>
      </c>
      <c r="Q7">
        <v>2816.04182395934</v>
      </c>
      <c r="R7" t="s">
        <v>24</v>
      </c>
      <c r="S7">
        <v>22.998824119567871</v>
      </c>
      <c r="T7">
        <f t="shared" si="2"/>
        <v>25</v>
      </c>
      <c r="V7">
        <v>5</v>
      </c>
      <c r="W7">
        <v>1578.099403373282</v>
      </c>
      <c r="X7">
        <v>1500.7185649561229</v>
      </c>
      <c r="Y7" t="s">
        <v>50</v>
      </c>
      <c r="Z7">
        <v>29.226626634597778</v>
      </c>
      <c r="AA7">
        <f t="shared" si="3"/>
        <v>25</v>
      </c>
    </row>
    <row r="8" spans="1:27" x14ac:dyDescent="0.2">
      <c r="O8">
        <v>6</v>
      </c>
      <c r="P8">
        <v>2797.740343407856</v>
      </c>
      <c r="Q8">
        <v>2723.19542268124</v>
      </c>
      <c r="R8" t="s">
        <v>25</v>
      </c>
      <c r="S8">
        <v>22.998824119567871</v>
      </c>
      <c r="T8">
        <f>5*O8</f>
        <v>30</v>
      </c>
      <c r="V8">
        <v>6</v>
      </c>
      <c r="W8">
        <v>1511.265819243431</v>
      </c>
      <c r="X8">
        <v>1406.960559454039</v>
      </c>
      <c r="Y8" t="s">
        <v>51</v>
      </c>
      <c r="Z8">
        <v>29.226626634597778</v>
      </c>
      <c r="AA8">
        <f>5*V8</f>
        <v>30</v>
      </c>
    </row>
    <row r="9" spans="1:27" x14ac:dyDescent="0.2">
      <c r="O9">
        <v>7</v>
      </c>
      <c r="P9">
        <v>2718.87013786734</v>
      </c>
      <c r="Q9">
        <v>2513.2347174031452</v>
      </c>
      <c r="R9" t="s">
        <v>26</v>
      </c>
      <c r="S9">
        <v>22.998824119567871</v>
      </c>
      <c r="T9">
        <f t="shared" si="2"/>
        <v>35</v>
      </c>
      <c r="V9">
        <v>7</v>
      </c>
      <c r="W9">
        <v>1476.1088042053209</v>
      </c>
      <c r="X9">
        <v>1406.8653854046629</v>
      </c>
      <c r="Y9" t="s">
        <v>52</v>
      </c>
      <c r="Z9">
        <v>29.226626634597778</v>
      </c>
      <c r="AA9">
        <f t="shared" si="3"/>
        <v>35</v>
      </c>
    </row>
    <row r="10" spans="1:27" x14ac:dyDescent="0.2">
      <c r="O10">
        <v>8</v>
      </c>
      <c r="P10">
        <v>2561.1093505095382</v>
      </c>
      <c r="Q10">
        <v>2332.4909513028829</v>
      </c>
      <c r="R10" t="s">
        <v>27</v>
      </c>
      <c r="S10">
        <v>22.998824119567871</v>
      </c>
      <c r="T10">
        <f t="shared" si="2"/>
        <v>40</v>
      </c>
      <c r="V10">
        <v>8</v>
      </c>
      <c r="W10">
        <v>1429.1851801882251</v>
      </c>
      <c r="X10">
        <v>1395.6917572706859</v>
      </c>
      <c r="Y10" t="s">
        <v>53</v>
      </c>
      <c r="Z10">
        <v>29.226626634597778</v>
      </c>
      <c r="AA10">
        <f t="shared" si="3"/>
        <v>40</v>
      </c>
    </row>
    <row r="11" spans="1:27" x14ac:dyDescent="0.2">
      <c r="O11">
        <v>9</v>
      </c>
      <c r="P11">
        <v>2440.8823615782749</v>
      </c>
      <c r="Q11">
        <v>2332.0259595036891</v>
      </c>
      <c r="R11" t="s">
        <v>28</v>
      </c>
      <c r="S11">
        <v>22.998824119567871</v>
      </c>
      <c r="T11">
        <f t="shared" si="2"/>
        <v>45</v>
      </c>
      <c r="V11">
        <v>9</v>
      </c>
      <c r="W11">
        <v>1411.147750390541</v>
      </c>
      <c r="X11">
        <v>1395.6917572706859</v>
      </c>
      <c r="Y11" t="s">
        <v>53</v>
      </c>
      <c r="Z11">
        <v>29.226626634597778</v>
      </c>
      <c r="AA11">
        <f t="shared" si="3"/>
        <v>45</v>
      </c>
    </row>
    <row r="12" spans="1:27" x14ac:dyDescent="0.2">
      <c r="O12">
        <v>10</v>
      </c>
      <c r="P12">
        <v>2021.465234753324</v>
      </c>
      <c r="Q12">
        <v>1858.132487577828</v>
      </c>
      <c r="R12" t="s">
        <v>29</v>
      </c>
      <c r="S12">
        <v>22.998824119567871</v>
      </c>
      <c r="T12">
        <f>5*O12</f>
        <v>50</v>
      </c>
      <c r="V12">
        <v>10</v>
      </c>
      <c r="W12">
        <v>1405.263733336591</v>
      </c>
      <c r="X12">
        <v>1395.6917572706859</v>
      </c>
      <c r="Y12" t="s">
        <v>53</v>
      </c>
      <c r="Z12">
        <v>29.226626634597778</v>
      </c>
      <c r="AA12">
        <f t="shared" si="3"/>
        <v>50</v>
      </c>
    </row>
    <row r="13" spans="1:27" x14ac:dyDescent="0.2">
      <c r="V13">
        <v>11</v>
      </c>
      <c r="W13">
        <v>1400.7364536868929</v>
      </c>
      <c r="X13">
        <v>1395.6917572706859</v>
      </c>
      <c r="Y13" t="s">
        <v>53</v>
      </c>
      <c r="Z13">
        <v>29.226626634597778</v>
      </c>
      <c r="AA13">
        <f>5*V13</f>
        <v>55</v>
      </c>
    </row>
    <row r="14" spans="1:27" x14ac:dyDescent="0.2">
      <c r="V14">
        <v>12</v>
      </c>
      <c r="W14">
        <v>1396.218396122131</v>
      </c>
      <c r="X14">
        <v>1394.96814340881</v>
      </c>
      <c r="Y14" t="s">
        <v>54</v>
      </c>
      <c r="Z14">
        <v>29.226626634597778</v>
      </c>
      <c r="AA14">
        <f t="shared" si="3"/>
        <v>60</v>
      </c>
    </row>
    <row r="15" spans="1:27" x14ac:dyDescent="0.2">
      <c r="V15">
        <v>13</v>
      </c>
      <c r="W15">
        <v>1395.769364836116</v>
      </c>
      <c r="X15">
        <v>1394.96814340881</v>
      </c>
      <c r="Y15" t="s">
        <v>54</v>
      </c>
      <c r="Z15">
        <v>29.226626634597778</v>
      </c>
      <c r="AA15">
        <f t="shared" si="3"/>
        <v>65</v>
      </c>
    </row>
    <row r="16" spans="1:27" x14ac:dyDescent="0.2">
      <c r="V16">
        <v>14</v>
      </c>
      <c r="W16">
        <v>1383.124443072066</v>
      </c>
      <c r="X16">
        <v>1364.2376342395089</v>
      </c>
      <c r="Y16" t="s">
        <v>55</v>
      </c>
      <c r="Z16">
        <v>29.226626634597778</v>
      </c>
      <c r="AA16">
        <f t="shared" si="3"/>
        <v>70</v>
      </c>
    </row>
    <row r="17" spans="8:27" x14ac:dyDescent="0.2">
      <c r="V17">
        <v>15</v>
      </c>
      <c r="W17">
        <v>1357.5947408648981</v>
      </c>
      <c r="X17">
        <v>1298.3725925253641</v>
      </c>
      <c r="Y17" t="s">
        <v>56</v>
      </c>
      <c r="Z17">
        <v>29.226626634597778</v>
      </c>
      <c r="AA17">
        <f t="shared" si="3"/>
        <v>75</v>
      </c>
    </row>
    <row r="20" spans="8:27" x14ac:dyDescent="0.2">
      <c r="H20" s="1"/>
      <c r="I20" s="1"/>
      <c r="J20" s="1"/>
      <c r="K20" s="1"/>
      <c r="L20" s="1"/>
    </row>
  </sheetData>
  <mergeCells count="4">
    <mergeCell ref="A1:F1"/>
    <mergeCell ref="H1:M1"/>
    <mergeCell ref="O1:T1"/>
    <mergeCell ref="V1:AA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H7" zoomScale="75" workbookViewId="0">
      <selection activeCell="O61" sqref="O61"/>
    </sheetView>
  </sheetViews>
  <sheetFormatPr baseColWidth="10" defaultColWidth="8.83203125" defaultRowHeight="15" x14ac:dyDescent="0.2"/>
  <cols>
    <col min="1" max="1" width="18.1640625" customWidth="1"/>
    <col min="2" max="2" width="23.6640625" customWidth="1"/>
    <col min="3" max="3" width="23.5" customWidth="1"/>
    <col min="4" max="4" width="38" customWidth="1"/>
    <col min="5" max="5" width="28.5" customWidth="1"/>
    <col min="6" max="6" width="29.1640625" customWidth="1"/>
    <col min="8" max="8" width="18.1640625" customWidth="1"/>
    <col min="9" max="9" width="23.6640625" customWidth="1"/>
    <col min="10" max="10" width="23.5" customWidth="1"/>
    <col min="11" max="11" width="38" customWidth="1"/>
    <col min="12" max="12" width="28.5" customWidth="1"/>
    <col min="13" max="13" width="29.1640625" customWidth="1"/>
    <col min="15" max="15" width="18.1640625" customWidth="1"/>
    <col min="16" max="16" width="23.6640625" customWidth="1"/>
    <col min="17" max="17" width="23.5" customWidth="1"/>
    <col min="18" max="18" width="38" customWidth="1"/>
    <col min="19" max="19" width="28.5" customWidth="1"/>
    <col min="20" max="20" width="29.1640625" customWidth="1"/>
    <col min="22" max="22" width="18.1640625" customWidth="1"/>
    <col min="23" max="23" width="23.6640625" customWidth="1"/>
    <col min="24" max="24" width="23.5" customWidth="1"/>
    <col min="25" max="25" width="38" customWidth="1"/>
    <col min="26" max="26" width="28.5" customWidth="1"/>
    <col min="27" max="27" width="29.1640625" customWidth="1"/>
  </cols>
  <sheetData>
    <row r="1" spans="1:27" x14ac:dyDescent="0.2">
      <c r="A1" s="2" t="s">
        <v>6</v>
      </c>
      <c r="B1" s="3"/>
      <c r="C1" s="3"/>
      <c r="D1" s="3"/>
      <c r="E1" s="3"/>
      <c r="F1" s="3"/>
      <c r="H1" s="2" t="s">
        <v>7</v>
      </c>
      <c r="I1" s="3"/>
      <c r="J1" s="3"/>
      <c r="K1" s="3"/>
      <c r="L1" s="3"/>
      <c r="M1" s="3"/>
      <c r="O1" s="2" t="s">
        <v>8</v>
      </c>
      <c r="P1" s="3"/>
      <c r="Q1" s="3"/>
      <c r="R1" s="3"/>
      <c r="S1" s="3"/>
      <c r="T1" s="3"/>
      <c r="V1" s="2" t="s">
        <v>9</v>
      </c>
      <c r="W1" s="3"/>
      <c r="X1" s="3"/>
      <c r="Y1" s="3"/>
      <c r="Z1" s="3"/>
      <c r="AA1" s="3"/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</row>
    <row r="3" spans="1:27" x14ac:dyDescent="0.2">
      <c r="A3">
        <v>1</v>
      </c>
      <c r="B3">
        <v>135166.2466019117</v>
      </c>
      <c r="C3">
        <v>107650.40794144259</v>
      </c>
      <c r="D3" t="s">
        <v>13</v>
      </c>
      <c r="E3">
        <v>17.226071357727051</v>
      </c>
      <c r="F3">
        <v>3</v>
      </c>
      <c r="H3">
        <v>1</v>
      </c>
      <c r="I3">
        <v>50968.305444386177</v>
      </c>
      <c r="J3">
        <v>4007.2219377684769</v>
      </c>
      <c r="K3" t="s">
        <v>22</v>
      </c>
      <c r="L3">
        <v>22.998824119567871</v>
      </c>
      <c r="M3">
        <f>5*H3</f>
        <v>5</v>
      </c>
      <c r="O3">
        <v>1</v>
      </c>
      <c r="P3">
        <v>111835.23340755609</v>
      </c>
      <c r="Q3">
        <v>1391.47421868732</v>
      </c>
      <c r="R3" t="s">
        <v>30</v>
      </c>
      <c r="S3">
        <v>42.618136167526252</v>
      </c>
      <c r="T3">
        <f>10*O3</f>
        <v>10</v>
      </c>
      <c r="V3">
        <v>1</v>
      </c>
      <c r="W3">
        <v>68718.923993620774</v>
      </c>
      <c r="X3">
        <v>1197.080364207141</v>
      </c>
      <c r="Y3" t="s">
        <v>37</v>
      </c>
      <c r="Z3">
        <v>60.687332630157471</v>
      </c>
      <c r="AA3">
        <f>15*V3</f>
        <v>15</v>
      </c>
    </row>
    <row r="4" spans="1:27" x14ac:dyDescent="0.2">
      <c r="A4">
        <v>2</v>
      </c>
      <c r="B4">
        <v>84829.769481121664</v>
      </c>
      <c r="C4">
        <v>58750.641681361711</v>
      </c>
      <c r="D4" t="s">
        <v>14</v>
      </c>
      <c r="E4">
        <v>17.226071357727051</v>
      </c>
      <c r="F4">
        <v>6</v>
      </c>
      <c r="H4">
        <v>2</v>
      </c>
      <c r="I4">
        <v>8687.9833762462822</v>
      </c>
      <c r="J4">
        <v>2816.4945455805641</v>
      </c>
      <c r="K4" t="s">
        <v>23</v>
      </c>
      <c r="L4">
        <v>22.998824119567871</v>
      </c>
      <c r="M4">
        <f t="shared" ref="M4:M12" si="0">5*H4</f>
        <v>10</v>
      </c>
      <c r="O4">
        <v>2</v>
      </c>
      <c r="P4">
        <v>5507.1016443995923</v>
      </c>
      <c r="Q4">
        <v>1391.47421868732</v>
      </c>
      <c r="R4" t="s">
        <v>30</v>
      </c>
      <c r="S4">
        <v>42.618136167526252</v>
      </c>
      <c r="T4">
        <f t="shared" ref="T4:T12" si="1">10*O4</f>
        <v>20</v>
      </c>
      <c r="V4">
        <v>2</v>
      </c>
      <c r="W4">
        <v>5134.6804009505604</v>
      </c>
      <c r="X4">
        <v>1197.080364207141</v>
      </c>
      <c r="Y4" t="s">
        <v>37</v>
      </c>
      <c r="Z4">
        <v>60.687332630157471</v>
      </c>
      <c r="AA4">
        <f t="shared" ref="AA4:AA12" si="2">15*V4</f>
        <v>30</v>
      </c>
    </row>
    <row r="5" spans="1:27" x14ac:dyDescent="0.2">
      <c r="A5">
        <v>3</v>
      </c>
      <c r="B5">
        <v>61077.82361599712</v>
      </c>
      <c r="C5">
        <v>36394.570346069027</v>
      </c>
      <c r="D5" t="s">
        <v>15</v>
      </c>
      <c r="E5">
        <v>17.226071357727051</v>
      </c>
      <c r="F5">
        <v>9</v>
      </c>
      <c r="H5">
        <v>3</v>
      </c>
      <c r="I5">
        <v>3378.1906904381658</v>
      </c>
      <c r="J5">
        <v>2816.04182395934</v>
      </c>
      <c r="K5" t="s">
        <v>24</v>
      </c>
      <c r="L5">
        <v>22.998824119567871</v>
      </c>
      <c r="M5">
        <f t="shared" si="0"/>
        <v>15</v>
      </c>
      <c r="O5">
        <v>3</v>
      </c>
      <c r="P5">
        <v>2503.9352609979342</v>
      </c>
      <c r="Q5">
        <v>1391.47421868732</v>
      </c>
      <c r="R5" t="s">
        <v>30</v>
      </c>
      <c r="S5">
        <v>42.618136167526252</v>
      </c>
      <c r="T5">
        <f t="shared" si="1"/>
        <v>30</v>
      </c>
      <c r="V5">
        <v>3</v>
      </c>
      <c r="W5">
        <v>1695.9655687259319</v>
      </c>
      <c r="X5">
        <v>1197.080364207141</v>
      </c>
      <c r="Y5" t="s">
        <v>37</v>
      </c>
      <c r="Z5">
        <v>60.687332630157471</v>
      </c>
      <c r="AA5">
        <f t="shared" si="2"/>
        <v>45</v>
      </c>
    </row>
    <row r="6" spans="1:27" x14ac:dyDescent="0.2">
      <c r="A6">
        <v>4</v>
      </c>
      <c r="B6">
        <v>35630.612867289259</v>
      </c>
      <c r="C6">
        <v>33349.76745866159</v>
      </c>
      <c r="D6" t="s">
        <v>16</v>
      </c>
      <c r="E6">
        <v>17.226071357727051</v>
      </c>
      <c r="F6">
        <v>12</v>
      </c>
      <c r="H6">
        <v>4</v>
      </c>
      <c r="I6">
        <v>2948.1054006988711</v>
      </c>
      <c r="J6">
        <v>2816.04182395934</v>
      </c>
      <c r="K6" t="s">
        <v>24</v>
      </c>
      <c r="L6">
        <v>22.998824119567871</v>
      </c>
      <c r="M6">
        <f t="shared" si="0"/>
        <v>20</v>
      </c>
      <c r="O6">
        <v>4</v>
      </c>
      <c r="P6">
        <v>1693.0944154782089</v>
      </c>
      <c r="Q6">
        <v>1386.0097514676779</v>
      </c>
      <c r="R6" t="s">
        <v>31</v>
      </c>
      <c r="S6">
        <v>42.618136167526252</v>
      </c>
      <c r="T6">
        <f t="shared" si="1"/>
        <v>40</v>
      </c>
      <c r="V6">
        <v>4</v>
      </c>
      <c r="W6">
        <v>1276.690378381398</v>
      </c>
      <c r="X6">
        <v>1197.080364207141</v>
      </c>
      <c r="Y6" t="s">
        <v>37</v>
      </c>
      <c r="Z6">
        <v>60.687332630157471</v>
      </c>
      <c r="AA6">
        <f t="shared" si="2"/>
        <v>60</v>
      </c>
    </row>
    <row r="7" spans="1:27" x14ac:dyDescent="0.2">
      <c r="A7">
        <v>5</v>
      </c>
      <c r="B7">
        <v>23378.65549389095</v>
      </c>
      <c r="C7">
        <v>4867.2252089558833</v>
      </c>
      <c r="D7" t="s">
        <v>17</v>
      </c>
      <c r="E7">
        <v>17.226071357727051</v>
      </c>
      <c r="F7">
        <v>15</v>
      </c>
      <c r="H7">
        <v>5</v>
      </c>
      <c r="I7">
        <v>2817.0767710687669</v>
      </c>
      <c r="J7">
        <v>2816.04182395934</v>
      </c>
      <c r="K7" t="s">
        <v>24</v>
      </c>
      <c r="L7">
        <v>22.998824119567871</v>
      </c>
      <c r="M7">
        <f t="shared" si="0"/>
        <v>25</v>
      </c>
      <c r="O7">
        <v>5</v>
      </c>
      <c r="P7">
        <v>1540.3181670125</v>
      </c>
      <c r="Q7">
        <v>1253.004496581347</v>
      </c>
      <c r="R7" t="s">
        <v>32</v>
      </c>
      <c r="S7">
        <v>42.618136167526252</v>
      </c>
      <c r="T7">
        <f t="shared" si="1"/>
        <v>50</v>
      </c>
      <c r="V7">
        <v>5</v>
      </c>
      <c r="W7">
        <v>1238.6386934172101</v>
      </c>
      <c r="X7">
        <v>1197.080364207141</v>
      </c>
      <c r="Y7" t="s">
        <v>37</v>
      </c>
      <c r="Z7">
        <v>60.687332630157471</v>
      </c>
      <c r="AA7">
        <f t="shared" si="2"/>
        <v>75</v>
      </c>
    </row>
    <row r="8" spans="1:27" x14ac:dyDescent="0.2">
      <c r="A8">
        <v>6</v>
      </c>
      <c r="B8">
        <v>4322.7796303484238</v>
      </c>
      <c r="C8">
        <v>3220.114014455879</v>
      </c>
      <c r="D8" t="s">
        <v>18</v>
      </c>
      <c r="E8">
        <v>17.226071357727051</v>
      </c>
      <c r="F8">
        <v>18</v>
      </c>
      <c r="H8">
        <v>6</v>
      </c>
      <c r="I8">
        <v>2797.740343407856</v>
      </c>
      <c r="J8">
        <v>2723.19542268124</v>
      </c>
      <c r="K8" t="s">
        <v>25</v>
      </c>
      <c r="L8">
        <v>22.998824119567871</v>
      </c>
      <c r="M8">
        <f t="shared" si="0"/>
        <v>30</v>
      </c>
      <c r="O8">
        <v>6</v>
      </c>
      <c r="P8">
        <v>1365.5610653734259</v>
      </c>
      <c r="Q8">
        <v>1205.7292102893091</v>
      </c>
      <c r="R8" t="s">
        <v>33</v>
      </c>
      <c r="S8">
        <v>42.618136167526252</v>
      </c>
      <c r="T8">
        <f t="shared" si="1"/>
        <v>60</v>
      </c>
      <c r="V8">
        <v>6</v>
      </c>
      <c r="W8">
        <v>1219.571065322906</v>
      </c>
      <c r="X8">
        <v>1157.327799209809</v>
      </c>
      <c r="Y8" t="s">
        <v>38</v>
      </c>
      <c r="Z8">
        <v>60.687332630157471</v>
      </c>
      <c r="AA8">
        <f t="shared" si="2"/>
        <v>90</v>
      </c>
    </row>
    <row r="9" spans="1:27" x14ac:dyDescent="0.2">
      <c r="A9">
        <v>7</v>
      </c>
      <c r="B9">
        <v>3270.5472351705248</v>
      </c>
      <c r="C9">
        <v>2199.1765635616739</v>
      </c>
      <c r="D9" t="s">
        <v>19</v>
      </c>
      <c r="E9">
        <v>17.226071357727051</v>
      </c>
      <c r="F9">
        <v>21</v>
      </c>
      <c r="H9">
        <v>7</v>
      </c>
      <c r="I9">
        <v>2718.87013786734</v>
      </c>
      <c r="J9">
        <v>2513.2347174031452</v>
      </c>
      <c r="K9" t="s">
        <v>26</v>
      </c>
      <c r="L9">
        <v>22.998824119567871</v>
      </c>
      <c r="M9">
        <f t="shared" si="0"/>
        <v>35</v>
      </c>
      <c r="O9">
        <v>7</v>
      </c>
      <c r="P9">
        <v>1329.8737132777869</v>
      </c>
      <c r="Q9">
        <v>1205.5402019949099</v>
      </c>
      <c r="R9" t="s">
        <v>34</v>
      </c>
      <c r="S9">
        <v>42.618136167526252</v>
      </c>
      <c r="T9">
        <f t="shared" si="1"/>
        <v>70</v>
      </c>
      <c r="V9">
        <v>7</v>
      </c>
      <c r="W9">
        <v>1203.745043584292</v>
      </c>
      <c r="X9">
        <v>1157.327799209809</v>
      </c>
      <c r="Y9" t="s">
        <v>38</v>
      </c>
      <c r="Z9">
        <v>60.687332630157471</v>
      </c>
      <c r="AA9">
        <f t="shared" si="2"/>
        <v>105</v>
      </c>
    </row>
    <row r="10" spans="1:27" x14ac:dyDescent="0.2">
      <c r="A10">
        <v>8</v>
      </c>
      <c r="B10">
        <v>2539.6508806705442</v>
      </c>
      <c r="C10">
        <v>2199.1765635616739</v>
      </c>
      <c r="D10" t="s">
        <v>19</v>
      </c>
      <c r="E10">
        <v>17.226071357727051</v>
      </c>
      <c r="F10">
        <v>24</v>
      </c>
      <c r="H10">
        <v>8</v>
      </c>
      <c r="I10">
        <v>2561.1093505095382</v>
      </c>
      <c r="J10">
        <v>2332.4909513028829</v>
      </c>
      <c r="K10" t="s">
        <v>27</v>
      </c>
      <c r="L10">
        <v>22.998824119567871</v>
      </c>
      <c r="M10">
        <f t="shared" si="0"/>
        <v>40</v>
      </c>
      <c r="O10">
        <v>8</v>
      </c>
      <c r="P10">
        <v>1291.675042943536</v>
      </c>
      <c r="Q10">
        <v>1193.3856018502991</v>
      </c>
      <c r="R10" t="s">
        <v>35</v>
      </c>
      <c r="S10">
        <v>42.618136167526252</v>
      </c>
      <c r="T10">
        <f t="shared" si="1"/>
        <v>80</v>
      </c>
      <c r="V10">
        <v>8</v>
      </c>
      <c r="W10">
        <v>1178.3488632047979</v>
      </c>
      <c r="X10">
        <v>1157.039223736665</v>
      </c>
      <c r="Y10" t="s">
        <v>39</v>
      </c>
      <c r="Z10">
        <v>60.687332630157471</v>
      </c>
      <c r="AA10">
        <f t="shared" si="2"/>
        <v>120</v>
      </c>
    </row>
    <row r="11" spans="1:27" x14ac:dyDescent="0.2">
      <c r="A11">
        <v>9</v>
      </c>
      <c r="B11">
        <v>2199.1018042740061</v>
      </c>
      <c r="C11">
        <v>2198.4667852662642</v>
      </c>
      <c r="D11" t="s">
        <v>20</v>
      </c>
      <c r="E11">
        <v>17.226071357727051</v>
      </c>
      <c r="F11">
        <v>27</v>
      </c>
      <c r="H11">
        <v>9</v>
      </c>
      <c r="I11">
        <v>2440.8823615782749</v>
      </c>
      <c r="J11">
        <v>2332.0259595036891</v>
      </c>
      <c r="K11" t="s">
        <v>28</v>
      </c>
      <c r="L11">
        <v>22.998824119567871</v>
      </c>
      <c r="M11">
        <f t="shared" si="0"/>
        <v>45</v>
      </c>
      <c r="O11">
        <v>9</v>
      </c>
      <c r="P11">
        <v>1228.7091895850499</v>
      </c>
      <c r="Q11">
        <v>1193.3856018502991</v>
      </c>
      <c r="R11" t="s">
        <v>35</v>
      </c>
      <c r="S11">
        <v>42.618136167526252</v>
      </c>
      <c r="T11">
        <f t="shared" si="1"/>
        <v>90</v>
      </c>
      <c r="V11">
        <v>9</v>
      </c>
      <c r="W11">
        <v>1161.7543384158041</v>
      </c>
      <c r="X11">
        <v>1156.884934331903</v>
      </c>
      <c r="Y11" t="s">
        <v>40</v>
      </c>
      <c r="Z11">
        <v>60.687332630157471</v>
      </c>
      <c r="AA11">
        <f t="shared" si="2"/>
        <v>135</v>
      </c>
    </row>
    <row r="12" spans="1:27" x14ac:dyDescent="0.2">
      <c r="A12">
        <v>10</v>
      </c>
      <c r="B12">
        <v>2135.47225761154</v>
      </c>
      <c r="C12">
        <v>2008.7734240066809</v>
      </c>
      <c r="D12" t="s">
        <v>21</v>
      </c>
      <c r="E12">
        <v>17.226071357727051</v>
      </c>
      <c r="F12">
        <v>30</v>
      </c>
      <c r="H12">
        <v>10</v>
      </c>
      <c r="I12">
        <v>2021.465234753324</v>
      </c>
      <c r="J12">
        <v>1858.132487577828</v>
      </c>
      <c r="K12" t="s">
        <v>29</v>
      </c>
      <c r="L12">
        <v>22.998824119567871</v>
      </c>
      <c r="M12">
        <f t="shared" si="0"/>
        <v>50</v>
      </c>
      <c r="O12">
        <v>10</v>
      </c>
      <c r="P12">
        <v>1202.350179918687</v>
      </c>
      <c r="Q12">
        <v>1191.8604781856659</v>
      </c>
      <c r="R12" t="s">
        <v>36</v>
      </c>
      <c r="S12">
        <v>42.618136167526252</v>
      </c>
      <c r="T12">
        <f t="shared" si="1"/>
        <v>100</v>
      </c>
      <c r="V12">
        <v>10</v>
      </c>
      <c r="W12">
        <v>1159.1563963104591</v>
      </c>
      <c r="X12">
        <v>1156.884934331903</v>
      </c>
      <c r="Y12" t="s">
        <v>40</v>
      </c>
      <c r="Z12">
        <v>60.687332630157471</v>
      </c>
      <c r="AA12">
        <f t="shared" si="2"/>
        <v>150</v>
      </c>
    </row>
    <row r="20" spans="8:12" x14ac:dyDescent="0.2">
      <c r="H20" s="1"/>
      <c r="I20" s="1"/>
      <c r="J20" s="1"/>
      <c r="K20" s="1"/>
      <c r="L20" s="1"/>
    </row>
    <row r="21" spans="8:12" x14ac:dyDescent="0.2">
      <c r="H21" t="s">
        <v>57</v>
      </c>
    </row>
    <row r="22" spans="8:12" x14ac:dyDescent="0.2">
      <c r="H22" t="s">
        <v>58</v>
      </c>
    </row>
  </sheetData>
  <mergeCells count="4">
    <mergeCell ref="A1:F1"/>
    <mergeCell ref="H1:M1"/>
    <mergeCell ref="O1:T1"/>
    <mergeCell ref="V1:AA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Varying n_gen</vt:lpstr>
      <vt:lpstr>Varying pop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Sangpachatanaruk</cp:lastModifiedBy>
  <dcterms:created xsi:type="dcterms:W3CDTF">2025-03-04T17:37:20Z</dcterms:created>
  <dcterms:modified xsi:type="dcterms:W3CDTF">2025-03-04T20:15:08Z</dcterms:modified>
</cp:coreProperties>
</file>