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fileSharing userName="10536" algorithmName="SHA-512" hashValue="MH+U8SS1kDGoZuXO71YGHZcEkrsmomD3xmK472Ie1iK8BGsSSgrSV0MAAFDad+mv/D5m9cSGSAk09tawHYTllw==" saltValue="E6bZ5R28Se1wm8fPpgs/Ow==" spinCount="100000"/>
  <workbookPr codeName="ThisWorkbook"/>
  <bookViews>
    <workbookView windowWidth="28800" windowHeight="11805" tabRatio="764" activeTab="1"/>
  </bookViews>
  <sheets>
    <sheet name="工号编制说明" sheetId="82" r:id="rId1"/>
    <sheet name="在职名册（员工）" sheetId="1" r:id="rId2"/>
    <sheet name="离职名册（2021-2026）" sheetId="77" r:id="rId3"/>
    <sheet name="在职名册 (学生)" sheetId="47" r:id="rId4"/>
    <sheet name="周月人数报表" sheetId="54" r:id="rId5"/>
    <sheet name="202401" sheetId="81" r:id="rId6"/>
    <sheet name="离职名册 (2017-2020)" sheetId="61" r:id="rId7"/>
    <sheet name="员工介绍记录表" sheetId="53" r:id="rId8"/>
    <sheet name="临时工名单" sheetId="83" r:id="rId9"/>
  </sheets>
  <externalReferences>
    <externalReference r:id="rId10"/>
  </externalReferences>
  <definedNames>
    <definedName name="_xlnm._FilterDatabase" localSheetId="1" hidden="1">'在职名册（员工）'!$3:$225</definedName>
    <definedName name="_xlnm._FilterDatabase" localSheetId="2" hidden="1">'离职名册（2021-2026）'!$A$3:$XEZ$489</definedName>
    <definedName name="_xlnm._FilterDatabase" localSheetId="3" hidden="1">'在职名册 (学生)'!$A$2:$JE$92</definedName>
    <definedName name="_xlnm._FilterDatabase" localSheetId="6" hidden="1">'离职名册 (2017-2020)'!$A$2:$X$536</definedName>
    <definedName name="_xlnm._FilterDatabase" localSheetId="7" hidden="1">员工介绍记录表!$A$2:$L$183</definedName>
    <definedName name="_xlnm._FilterDatabase" localSheetId="4" hidden="1">周月人数报表!#REF!</definedName>
    <definedName name="_xlnm.Print_Area" localSheetId="3">'在职名册 (学生)'!$1:$2</definedName>
    <definedName name="_xlnm.Print_Area" localSheetId="1">'在职名册（员工）'!$A$4</definedName>
    <definedName name="_xlnm.Print_Area" localSheetId="4">周月人数报表!$A$1:$I$33</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许佳</author>
    <author>10503</author>
    <author>Administrator</author>
    <author>10011</author>
  </authors>
  <commentList>
    <comment ref="M26" authorId="0">
      <text>
        <r>
          <rPr>
            <b/>
            <sz val="9"/>
            <rFont val="宋体"/>
            <charset val="134"/>
          </rPr>
          <t>许佳:</t>
        </r>
        <r>
          <rPr>
            <sz val="9"/>
            <rFont val="宋体"/>
            <charset val="134"/>
          </rPr>
          <t xml:space="preserve">
原号码13123821237</t>
        </r>
      </text>
    </comment>
    <comment ref="Y41" authorId="1">
      <text>
        <r>
          <rPr>
            <b/>
            <sz val="9"/>
            <rFont val="宋体"/>
            <charset val="134"/>
          </rPr>
          <t>10503:</t>
        </r>
        <r>
          <rPr>
            <sz val="9"/>
            <rFont val="宋体"/>
            <charset val="134"/>
          </rPr>
          <t xml:space="preserve">
找不到毕业证书</t>
        </r>
      </text>
    </comment>
    <comment ref="L83" authorId="2">
      <text>
        <r>
          <rPr>
            <b/>
            <sz val="9"/>
            <rFont val="宋体"/>
            <charset val="134"/>
          </rPr>
          <t>Administrator:</t>
        </r>
        <r>
          <rPr>
            <sz val="9"/>
            <rFont val="宋体"/>
            <charset val="134"/>
          </rPr>
          <t xml:space="preserve">
2019.2.22社保兴利模具转入兴利汽车</t>
        </r>
      </text>
    </comment>
    <comment ref="AL122" authorId="3">
      <text>
        <r>
          <rPr>
            <b/>
            <sz val="9"/>
            <rFont val="宋体"/>
            <charset val="134"/>
          </rPr>
          <t>10011:</t>
        </r>
        <r>
          <rPr>
            <sz val="9"/>
            <rFont val="宋体"/>
            <charset val="134"/>
          </rPr>
          <t xml:space="preserve">
商业险
2025.11.11-2026.1.8</t>
        </r>
      </text>
    </comment>
    <comment ref="AL123" authorId="3">
      <text>
        <r>
          <rPr>
            <b/>
            <sz val="9"/>
            <rFont val="宋体"/>
            <charset val="134"/>
          </rPr>
          <t>10011:</t>
        </r>
        <r>
          <rPr>
            <sz val="9"/>
            <rFont val="宋体"/>
            <charset val="134"/>
          </rPr>
          <t xml:space="preserve">
商业险
2025.11.11-2026.1.8</t>
        </r>
      </text>
    </comment>
    <comment ref="AC132" authorId="1">
      <text>
        <r>
          <rPr>
            <sz val="9"/>
            <rFont val="宋体"/>
            <charset val="134"/>
          </rPr>
          <t>延长试用期，2个月看</t>
        </r>
      </text>
    </comment>
    <comment ref="Z145" authorId="2">
      <text>
        <r>
          <rPr>
            <b/>
            <sz val="9"/>
            <rFont val="宋体"/>
            <charset val="134"/>
          </rPr>
          <t>Administrator:</t>
        </r>
        <r>
          <rPr>
            <sz val="9"/>
            <rFont val="宋体"/>
            <charset val="134"/>
          </rPr>
          <t xml:space="preserve">
工伤2016-3-9</t>
        </r>
      </text>
    </comment>
    <comment ref="AE156" authorId="1">
      <text>
        <r>
          <rPr>
            <b/>
            <sz val="9"/>
            <rFont val="宋体"/>
            <charset val="134"/>
          </rPr>
          <t>10503:</t>
        </r>
        <r>
          <rPr>
            <sz val="9"/>
            <rFont val="宋体"/>
            <charset val="134"/>
          </rPr>
          <t xml:space="preserve">
延长一个月试用期</t>
        </r>
      </text>
    </comment>
    <comment ref="AT195" authorId="0">
      <text>
        <r>
          <rPr>
            <b/>
            <sz val="9"/>
            <rFont val="宋体"/>
            <charset val="134"/>
          </rPr>
          <t>许佳:</t>
        </r>
        <r>
          <rPr>
            <sz val="9"/>
            <rFont val="宋体"/>
            <charset val="134"/>
          </rPr>
          <t xml:space="preserve">
原卡丢失后补银行卡号6214180002028435583</t>
        </r>
      </text>
    </comment>
  </commentList>
</comments>
</file>

<file path=xl/comments2.xml><?xml version="1.0" encoding="utf-8"?>
<comments xmlns="http://schemas.openxmlformats.org/spreadsheetml/2006/main">
  <authors>
    <author>Administrator</author>
    <author>许佳</author>
    <author>10285</author>
    <author>10503</author>
    <author>10011</author>
  </authors>
  <commentList>
    <comment ref="H84" authorId="0">
      <text>
        <r>
          <rPr>
            <b/>
            <sz val="9"/>
            <rFont val="宋体"/>
            <charset val="134"/>
          </rPr>
          <t>Administrator:</t>
        </r>
        <r>
          <rPr>
            <sz val="9"/>
            <rFont val="宋体"/>
            <charset val="134"/>
          </rPr>
          <t xml:space="preserve">
旷工</t>
        </r>
      </text>
    </comment>
    <comment ref="K99" authorId="0">
      <text>
        <r>
          <rPr>
            <sz val="9"/>
            <rFont val="宋体"/>
            <charset val="134"/>
          </rPr>
          <t>医疗</t>
        </r>
      </text>
    </comment>
    <comment ref="H135" authorId="0">
      <text>
        <r>
          <rPr>
            <b/>
            <sz val="9"/>
            <rFont val="宋体"/>
            <charset val="134"/>
          </rPr>
          <t>Administrator:</t>
        </r>
        <r>
          <rPr>
            <sz val="9"/>
            <rFont val="宋体"/>
            <charset val="134"/>
          </rPr>
          <t xml:space="preserve">
生育5月-11月</t>
        </r>
      </text>
    </comment>
    <comment ref="M230" authorId="1">
      <text>
        <r>
          <rPr>
            <b/>
            <sz val="9"/>
            <rFont val="宋体"/>
            <charset val="134"/>
          </rPr>
          <t>许佳:</t>
        </r>
        <r>
          <rPr>
            <sz val="9"/>
            <rFont val="宋体"/>
            <charset val="134"/>
          </rPr>
          <t xml:space="preserve">
13336898930
</t>
        </r>
      </text>
    </comment>
    <comment ref="M242" authorId="0">
      <text>
        <r>
          <rPr>
            <b/>
            <sz val="9"/>
            <rFont val="宋体"/>
            <charset val="134"/>
          </rPr>
          <t>Administrator:</t>
        </r>
        <r>
          <rPr>
            <sz val="9"/>
            <rFont val="宋体"/>
            <charset val="134"/>
          </rPr>
          <t xml:space="preserve">
原号码：18647509362</t>
        </r>
      </text>
    </comment>
    <comment ref="M334" authorId="2">
      <text>
        <r>
          <rPr>
            <b/>
            <sz val="9"/>
            <rFont val="宋体"/>
            <charset val="134"/>
          </rPr>
          <t>10285:</t>
        </r>
        <r>
          <rPr>
            <sz val="9"/>
            <rFont val="宋体"/>
            <charset val="134"/>
          </rPr>
          <t xml:space="preserve">
15336625544原号码
</t>
        </r>
      </text>
    </comment>
    <comment ref="AG349" authorId="3">
      <text>
        <r>
          <rPr>
            <b/>
            <sz val="9"/>
            <rFont val="宋体"/>
            <charset val="134"/>
          </rPr>
          <t>10503:</t>
        </r>
        <r>
          <rPr>
            <sz val="9"/>
            <rFont val="宋体"/>
            <charset val="134"/>
          </rPr>
          <t xml:space="preserve">
签了实训协议，明年毕业后签劳动合同</t>
        </r>
      </text>
    </comment>
    <comment ref="K351" authorId="0">
      <text>
        <r>
          <rPr>
            <b/>
            <sz val="9"/>
            <rFont val="宋体"/>
            <charset val="134"/>
          </rPr>
          <t>Administrator:</t>
        </r>
        <r>
          <rPr>
            <sz val="9"/>
            <rFont val="宋体"/>
            <charset val="134"/>
          </rPr>
          <t xml:space="preserve">
医疗</t>
        </r>
      </text>
    </comment>
    <comment ref="AG352" authorId="3">
      <text>
        <r>
          <rPr>
            <b/>
            <sz val="9"/>
            <rFont val="宋体"/>
            <charset val="134"/>
          </rPr>
          <t>10503:</t>
        </r>
        <r>
          <rPr>
            <sz val="9"/>
            <rFont val="宋体"/>
            <charset val="134"/>
          </rPr>
          <t xml:space="preserve">
签了实训协议，明年毕业后签劳动合同</t>
        </r>
      </text>
    </comment>
    <comment ref="AG358" authorId="3">
      <text>
        <r>
          <rPr>
            <b/>
            <sz val="9"/>
            <rFont val="宋体"/>
            <charset val="134"/>
          </rPr>
          <t>10503:</t>
        </r>
        <r>
          <rPr>
            <sz val="9"/>
            <rFont val="宋体"/>
            <charset val="134"/>
          </rPr>
          <t xml:space="preserve">
签了实训协议</t>
        </r>
      </text>
    </comment>
    <comment ref="AC381" authorId="3">
      <text>
        <r>
          <rPr>
            <sz val="9"/>
            <rFont val="宋体"/>
            <charset val="134"/>
          </rPr>
          <t>延长试用期，2个月看</t>
        </r>
      </text>
    </comment>
    <comment ref="AE408" authorId="3">
      <text>
        <r>
          <rPr>
            <b/>
            <sz val="9"/>
            <rFont val="宋体"/>
            <charset val="134"/>
          </rPr>
          <t>10503:</t>
        </r>
        <r>
          <rPr>
            <sz val="9"/>
            <rFont val="宋体"/>
            <charset val="134"/>
          </rPr>
          <t xml:space="preserve">
已签实训协议</t>
        </r>
      </text>
    </comment>
    <comment ref="AG411" authorId="3">
      <text>
        <r>
          <rPr>
            <b/>
            <sz val="9"/>
            <rFont val="宋体"/>
            <charset val="134"/>
          </rPr>
          <t>10503:</t>
        </r>
        <r>
          <rPr>
            <sz val="9"/>
            <rFont val="宋体"/>
            <charset val="134"/>
          </rPr>
          <t xml:space="preserve">
已签实训协议</t>
        </r>
      </text>
    </comment>
    <comment ref="AL427" authorId="3">
      <text>
        <r>
          <rPr>
            <b/>
            <sz val="9"/>
            <rFont val="宋体"/>
            <charset val="134"/>
          </rPr>
          <t>10503:</t>
        </r>
        <r>
          <rPr>
            <sz val="9"/>
            <rFont val="宋体"/>
            <charset val="134"/>
          </rPr>
          <t xml:space="preserve">
本人不愿交社保</t>
        </r>
      </text>
    </comment>
    <comment ref="AG428" authorId="3">
      <text>
        <r>
          <rPr>
            <b/>
            <sz val="9"/>
            <rFont val="宋体"/>
            <charset val="134"/>
          </rPr>
          <t>10503:</t>
        </r>
        <r>
          <rPr>
            <sz val="9"/>
            <rFont val="宋体"/>
            <charset val="134"/>
          </rPr>
          <t xml:space="preserve">
已签实训协议</t>
        </r>
      </text>
    </comment>
    <comment ref="C453" authorId="4">
      <text>
        <r>
          <rPr>
            <b/>
            <sz val="9"/>
            <rFont val="宋体"/>
            <charset val="134"/>
          </rPr>
          <t>10011:</t>
        </r>
        <r>
          <rPr>
            <sz val="9"/>
            <rFont val="宋体"/>
            <charset val="134"/>
          </rPr>
          <t xml:space="preserve">
2025.6.2办理离职手续</t>
        </r>
      </text>
    </comment>
    <comment ref="Y453" authorId="0">
      <text>
        <r>
          <rPr>
            <b/>
            <sz val="9"/>
            <rFont val="宋体"/>
            <charset val="134"/>
          </rPr>
          <t>Administrator:</t>
        </r>
        <r>
          <rPr>
            <sz val="9"/>
            <rFont val="宋体"/>
            <charset val="134"/>
          </rPr>
          <t xml:space="preserve">
3个月调岗</t>
        </r>
      </text>
    </comment>
    <comment ref="Y466" authorId="3">
      <text>
        <r>
          <rPr>
            <b/>
            <sz val="9"/>
            <rFont val="宋体"/>
            <charset val="134"/>
          </rPr>
          <t>10503:</t>
        </r>
        <r>
          <rPr>
            <sz val="9"/>
            <rFont val="宋体"/>
            <charset val="134"/>
          </rPr>
          <t xml:space="preserve">
找不到毕业证书</t>
        </r>
      </text>
    </comment>
  </commentList>
</comments>
</file>

<file path=xl/comments3.xml><?xml version="1.0" encoding="utf-8"?>
<comments xmlns="http://schemas.openxmlformats.org/spreadsheetml/2006/main">
  <authors>
    <author>Administrator</author>
    <author>许佳</author>
    <author>10011</author>
  </authors>
  <commentList>
    <comment ref="H20" authorId="0">
      <text>
        <r>
          <rPr>
            <b/>
            <sz val="9"/>
            <rFont val="宋体"/>
            <charset val="134"/>
          </rPr>
          <t>Administrator:</t>
        </r>
        <r>
          <rPr>
            <sz val="9"/>
            <rFont val="宋体"/>
            <charset val="134"/>
          </rPr>
          <t xml:space="preserve">
2020-11-30</t>
        </r>
      </text>
    </comment>
    <comment ref="F44" authorId="1">
      <text>
        <r>
          <rPr>
            <b/>
            <sz val="9"/>
            <rFont val="宋体"/>
            <charset val="134"/>
          </rPr>
          <t>许佳:</t>
        </r>
        <r>
          <rPr>
            <sz val="9"/>
            <rFont val="宋体"/>
            <charset val="134"/>
          </rPr>
          <t xml:space="preserve">
100056</t>
        </r>
      </text>
    </comment>
    <comment ref="F45" authorId="1">
      <text>
        <r>
          <rPr>
            <b/>
            <sz val="9"/>
            <rFont val="宋体"/>
            <charset val="134"/>
          </rPr>
          <t>许佳:</t>
        </r>
        <r>
          <rPr>
            <sz val="9"/>
            <rFont val="宋体"/>
            <charset val="134"/>
          </rPr>
          <t xml:space="preserve">
100057</t>
        </r>
      </text>
    </comment>
    <comment ref="F46" authorId="1">
      <text>
        <r>
          <rPr>
            <b/>
            <sz val="9"/>
            <rFont val="宋体"/>
            <charset val="134"/>
          </rPr>
          <t>许佳:</t>
        </r>
        <r>
          <rPr>
            <sz val="9"/>
            <rFont val="宋体"/>
            <charset val="134"/>
          </rPr>
          <t xml:space="preserve">
100058</t>
        </r>
      </text>
    </comment>
    <comment ref="AA78" authorId="2">
      <text>
        <r>
          <rPr>
            <b/>
            <sz val="9"/>
            <rFont val="宋体"/>
            <charset val="134"/>
          </rPr>
          <t>10011:</t>
        </r>
        <r>
          <rPr>
            <sz val="9"/>
            <rFont val="宋体"/>
            <charset val="134"/>
          </rPr>
          <t xml:space="preserve">
商业险
2025.11.1-2026.1.8</t>
        </r>
      </text>
    </comment>
    <comment ref="AA79" authorId="2">
      <text>
        <r>
          <rPr>
            <b/>
            <sz val="9"/>
            <rFont val="宋体"/>
            <charset val="134"/>
          </rPr>
          <t>10011:</t>
        </r>
        <r>
          <rPr>
            <sz val="9"/>
            <rFont val="宋体"/>
            <charset val="134"/>
          </rPr>
          <t xml:space="preserve">
商业险
2025.11.1-2026.1.8</t>
        </r>
      </text>
    </comment>
    <comment ref="AA80" authorId="2">
      <text>
        <r>
          <rPr>
            <b/>
            <sz val="9"/>
            <rFont val="宋体"/>
            <charset val="134"/>
          </rPr>
          <t>10011:</t>
        </r>
        <r>
          <rPr>
            <sz val="9"/>
            <rFont val="宋体"/>
            <charset val="134"/>
          </rPr>
          <t xml:space="preserve">
商业险
2025.11.11-2026.1.8</t>
        </r>
      </text>
    </comment>
    <comment ref="AA81" authorId="2">
      <text>
        <r>
          <rPr>
            <b/>
            <sz val="9"/>
            <rFont val="宋体"/>
            <charset val="134"/>
          </rPr>
          <t>10011:</t>
        </r>
        <r>
          <rPr>
            <sz val="9"/>
            <rFont val="宋体"/>
            <charset val="134"/>
          </rPr>
          <t xml:space="preserve">
商业险
2025.11.11-2026.1.8</t>
        </r>
      </text>
    </comment>
    <comment ref="AA82" authorId="2">
      <text>
        <r>
          <rPr>
            <b/>
            <sz val="9"/>
            <rFont val="宋体"/>
            <charset val="134"/>
          </rPr>
          <t>10011:</t>
        </r>
        <r>
          <rPr>
            <sz val="9"/>
            <rFont val="宋体"/>
            <charset val="134"/>
          </rPr>
          <t xml:space="preserve">
商业险
2025.11.11-2026.1.8</t>
        </r>
      </text>
    </comment>
    <comment ref="AA83" authorId="2">
      <text>
        <r>
          <rPr>
            <b/>
            <sz val="9"/>
            <rFont val="宋体"/>
            <charset val="134"/>
          </rPr>
          <t>10011:</t>
        </r>
        <r>
          <rPr>
            <sz val="9"/>
            <rFont val="宋体"/>
            <charset val="134"/>
          </rPr>
          <t xml:space="preserve">
商业险
2025.11.11-2026.1.8</t>
        </r>
      </text>
    </comment>
    <comment ref="AA84" authorId="2">
      <text>
        <r>
          <rPr>
            <b/>
            <sz val="9"/>
            <rFont val="宋体"/>
            <charset val="134"/>
          </rPr>
          <t>10011:</t>
        </r>
        <r>
          <rPr>
            <sz val="9"/>
            <rFont val="宋体"/>
            <charset val="134"/>
          </rPr>
          <t xml:space="preserve">
商业险
2025.11.11-2026.1.8</t>
        </r>
      </text>
    </comment>
    <comment ref="AA85" authorId="2">
      <text>
        <r>
          <rPr>
            <b/>
            <sz val="9"/>
            <rFont val="宋体"/>
            <charset val="134"/>
          </rPr>
          <t>10011:</t>
        </r>
        <r>
          <rPr>
            <sz val="9"/>
            <rFont val="宋体"/>
            <charset val="134"/>
          </rPr>
          <t xml:space="preserve">
商业险
2025.11.11-2026.1.8</t>
        </r>
      </text>
    </comment>
    <comment ref="AA90" authorId="2">
      <text>
        <r>
          <rPr>
            <b/>
            <sz val="9"/>
            <rFont val="宋体"/>
            <charset val="134"/>
          </rPr>
          <t>10011:</t>
        </r>
        <r>
          <rPr>
            <sz val="9"/>
            <rFont val="宋体"/>
            <charset val="134"/>
          </rPr>
          <t xml:space="preserve">
商业险
2025.11.11-2026.1.8</t>
        </r>
      </text>
    </comment>
    <comment ref="AA91" authorId="2">
      <text>
        <r>
          <rPr>
            <b/>
            <sz val="9"/>
            <rFont val="宋体"/>
            <charset val="134"/>
          </rPr>
          <t>10011:</t>
        </r>
        <r>
          <rPr>
            <sz val="9"/>
            <rFont val="宋体"/>
            <charset val="134"/>
          </rPr>
          <t xml:space="preserve">
商业险
2025.11.11-2026.1.8</t>
        </r>
      </text>
    </comment>
  </commentList>
</comments>
</file>

<file path=xl/comments4.xml><?xml version="1.0" encoding="utf-8"?>
<comments xmlns="http://schemas.openxmlformats.org/spreadsheetml/2006/main">
  <authors>
    <author>Administrator</author>
  </authors>
  <commentList>
    <comment ref="AG2" authorId="0">
      <text>
        <r>
          <rPr>
            <sz val="9"/>
            <rFont val="宋体"/>
            <charset val="134"/>
          </rPr>
          <t>此栏里的1为外来务工人员</t>
        </r>
      </text>
    </comment>
    <comment ref="V5" authorId="0">
      <text>
        <r>
          <rPr>
            <b/>
            <sz val="9"/>
            <rFont val="宋体"/>
            <charset val="134"/>
          </rPr>
          <t>Administrator:</t>
        </r>
        <r>
          <rPr>
            <sz val="9"/>
            <rFont val="宋体"/>
            <charset val="134"/>
          </rPr>
          <t xml:space="preserve">
2016-12-20买工伤</t>
        </r>
      </text>
    </comment>
    <comment ref="U13" authorId="0">
      <text>
        <r>
          <rPr>
            <b/>
            <sz val="9"/>
            <rFont val="宋体"/>
            <charset val="134"/>
          </rPr>
          <t>Administrator:</t>
        </r>
        <r>
          <rPr>
            <sz val="9"/>
            <rFont val="宋体"/>
            <charset val="134"/>
          </rPr>
          <t xml:space="preserve">
2014-2-13工伤</t>
        </r>
      </text>
    </comment>
    <comment ref="U18" authorId="0">
      <text>
        <r>
          <rPr>
            <b/>
            <sz val="9"/>
            <rFont val="宋体"/>
            <charset val="134"/>
          </rPr>
          <t>Administrator:</t>
        </r>
        <r>
          <rPr>
            <sz val="9"/>
            <rFont val="宋体"/>
            <charset val="134"/>
          </rPr>
          <t xml:space="preserve">
2016-04-12工伤</t>
        </r>
      </text>
    </comment>
    <comment ref="U19" authorId="0">
      <text>
        <r>
          <rPr>
            <sz val="9"/>
            <rFont val="宋体"/>
            <charset val="134"/>
          </rPr>
          <t xml:space="preserve">外来务工险
</t>
        </r>
      </text>
    </comment>
    <comment ref="U29" authorId="0">
      <text>
        <r>
          <rPr>
            <b/>
            <sz val="9"/>
            <rFont val="宋体"/>
            <charset val="134"/>
          </rPr>
          <t>Administrator:</t>
        </r>
        <r>
          <rPr>
            <sz val="9"/>
            <rFont val="宋体"/>
            <charset val="134"/>
          </rPr>
          <t xml:space="preserve">
2016-07-14工伤
养老保险201609月补缴，20161021办理</t>
        </r>
      </text>
    </comment>
    <comment ref="U44" authorId="0">
      <text>
        <r>
          <rPr>
            <b/>
            <sz val="9"/>
            <rFont val="宋体"/>
            <charset val="134"/>
          </rPr>
          <t>Administrator:</t>
        </r>
        <r>
          <rPr>
            <sz val="9"/>
            <rFont val="宋体"/>
            <charset val="134"/>
          </rPr>
          <t xml:space="preserve">
2017-6-6工伤</t>
        </r>
      </text>
    </comment>
    <comment ref="U47" authorId="0">
      <text>
        <r>
          <rPr>
            <b/>
            <sz val="9"/>
            <rFont val="宋体"/>
            <charset val="134"/>
          </rPr>
          <t>Administrator:</t>
        </r>
        <r>
          <rPr>
            <sz val="9"/>
            <rFont val="宋体"/>
            <charset val="134"/>
          </rPr>
          <t xml:space="preserve">
2016-09-13工伤</t>
        </r>
      </text>
    </comment>
    <comment ref="U128" authorId="0">
      <text>
        <r>
          <rPr>
            <b/>
            <sz val="9"/>
            <rFont val="宋体"/>
            <charset val="134"/>
          </rPr>
          <t>Administrator:</t>
        </r>
        <r>
          <rPr>
            <sz val="9"/>
            <rFont val="宋体"/>
            <charset val="134"/>
          </rPr>
          <t xml:space="preserve">
2018-7-5社保中断</t>
        </r>
      </text>
    </comment>
    <comment ref="E146" authorId="0">
      <text>
        <r>
          <rPr>
            <b/>
            <sz val="9"/>
            <rFont val="宋体"/>
            <charset val="134"/>
          </rPr>
          <t>Administrator:</t>
        </r>
        <r>
          <rPr>
            <sz val="9"/>
            <rFont val="宋体"/>
            <charset val="134"/>
          </rPr>
          <t xml:space="preserve">
8.20
</t>
        </r>
      </text>
    </comment>
    <comment ref="U146" authorId="0">
      <text>
        <r>
          <rPr>
            <b/>
            <sz val="9"/>
            <rFont val="宋体"/>
            <charset val="134"/>
          </rPr>
          <t>Administrator:</t>
        </r>
        <r>
          <rPr>
            <sz val="9"/>
            <rFont val="宋体"/>
            <charset val="134"/>
          </rPr>
          <t xml:space="preserve">
8.21退社保
</t>
        </r>
      </text>
    </comment>
    <comment ref="E149" authorId="0">
      <text>
        <r>
          <rPr>
            <b/>
            <sz val="9"/>
            <rFont val="宋体"/>
            <charset val="134"/>
          </rPr>
          <t>Administrator:</t>
        </r>
        <r>
          <rPr>
            <sz val="9"/>
            <rFont val="宋体"/>
            <charset val="134"/>
          </rPr>
          <t xml:space="preserve">
9.7
</t>
        </r>
      </text>
    </comment>
    <comment ref="E150" authorId="0">
      <text>
        <r>
          <rPr>
            <b/>
            <sz val="9"/>
            <rFont val="宋体"/>
            <charset val="134"/>
          </rPr>
          <t>Administrator:</t>
        </r>
        <r>
          <rPr>
            <sz val="9"/>
            <rFont val="宋体"/>
            <charset val="134"/>
          </rPr>
          <t xml:space="preserve">
8.28
</t>
        </r>
      </text>
    </comment>
    <comment ref="E154" authorId="0">
      <text>
        <r>
          <rPr>
            <b/>
            <sz val="9"/>
            <rFont val="宋体"/>
            <charset val="134"/>
          </rPr>
          <t>Administrator:</t>
        </r>
        <r>
          <rPr>
            <sz val="9"/>
            <rFont val="宋体"/>
            <charset val="134"/>
          </rPr>
          <t xml:space="preserve">
8.31
</t>
        </r>
      </text>
    </comment>
    <comment ref="E161" authorId="0">
      <text>
        <r>
          <rPr>
            <b/>
            <sz val="9"/>
            <rFont val="宋体"/>
            <charset val="134"/>
          </rPr>
          <t>Administrator:</t>
        </r>
        <r>
          <rPr>
            <sz val="9"/>
            <rFont val="宋体"/>
            <charset val="134"/>
          </rPr>
          <t xml:space="preserve">
9.14
</t>
        </r>
      </text>
    </comment>
    <comment ref="U161" authorId="0">
      <text>
        <r>
          <rPr>
            <b/>
            <sz val="9"/>
            <rFont val="宋体"/>
            <charset val="134"/>
          </rPr>
          <t>Administrator:</t>
        </r>
        <r>
          <rPr>
            <sz val="9"/>
            <rFont val="宋体"/>
            <charset val="134"/>
          </rPr>
          <t xml:space="preserve">
9.14退保
</t>
        </r>
      </text>
    </comment>
    <comment ref="E166" authorId="0">
      <text>
        <r>
          <rPr>
            <b/>
            <sz val="9"/>
            <rFont val="宋体"/>
            <charset val="134"/>
          </rPr>
          <t>Administrator:</t>
        </r>
        <r>
          <rPr>
            <sz val="9"/>
            <rFont val="宋体"/>
            <charset val="134"/>
          </rPr>
          <t xml:space="preserve">
10.15
</t>
        </r>
      </text>
    </comment>
    <comment ref="U166" authorId="0">
      <text>
        <r>
          <rPr>
            <b/>
            <sz val="9"/>
            <rFont val="宋体"/>
            <charset val="134"/>
          </rPr>
          <t>Administrator:</t>
        </r>
        <r>
          <rPr>
            <sz val="9"/>
            <rFont val="宋体"/>
            <charset val="134"/>
          </rPr>
          <t xml:space="preserve">
2018-10-15退保</t>
        </r>
      </text>
    </comment>
    <comment ref="U171" authorId="0">
      <text>
        <r>
          <rPr>
            <b/>
            <sz val="9"/>
            <rFont val="宋体"/>
            <charset val="134"/>
          </rPr>
          <t>Administrator:</t>
        </r>
        <r>
          <rPr>
            <sz val="9"/>
            <rFont val="宋体"/>
            <charset val="134"/>
          </rPr>
          <t xml:space="preserve">
10.18
</t>
        </r>
      </text>
    </comment>
    <comment ref="E178" authorId="0">
      <text>
        <r>
          <rPr>
            <b/>
            <sz val="9"/>
            <rFont val="宋体"/>
            <charset val="134"/>
          </rPr>
          <t xml:space="preserve">Administrator:
10.31
</t>
        </r>
      </text>
    </comment>
    <comment ref="E193" authorId="0">
      <text>
        <r>
          <rPr>
            <b/>
            <sz val="9"/>
            <rFont val="宋体"/>
            <charset val="134"/>
          </rPr>
          <t>Administrator:</t>
        </r>
        <r>
          <rPr>
            <sz val="9"/>
            <rFont val="宋体"/>
            <charset val="134"/>
          </rPr>
          <t xml:space="preserve">
11.30</t>
        </r>
      </text>
    </comment>
    <comment ref="O245" authorId="0">
      <text>
        <r>
          <rPr>
            <b/>
            <sz val="9"/>
            <rFont val="宋体"/>
            <charset val="134"/>
          </rPr>
          <t>Administrator:</t>
        </r>
        <r>
          <rPr>
            <sz val="9"/>
            <rFont val="宋体"/>
            <charset val="134"/>
          </rPr>
          <t xml:space="preserve">
15381999821</t>
        </r>
      </text>
    </comment>
    <comment ref="E349" authorId="0">
      <text>
        <r>
          <rPr>
            <b/>
            <sz val="9"/>
            <rFont val="宋体"/>
            <charset val="134"/>
          </rPr>
          <t>Administrator:</t>
        </r>
        <r>
          <rPr>
            <sz val="9"/>
            <rFont val="宋体"/>
            <charset val="134"/>
          </rPr>
          <t xml:space="preserve">
2019年3月销售部转总经办</t>
        </r>
      </text>
    </comment>
    <comment ref="E351" authorId="0">
      <text>
        <r>
          <rPr>
            <b/>
            <sz val="9"/>
            <rFont val="宋体"/>
            <charset val="134"/>
          </rPr>
          <t>Administrator:</t>
        </r>
        <r>
          <rPr>
            <sz val="9"/>
            <rFont val="宋体"/>
            <charset val="134"/>
          </rPr>
          <t xml:space="preserve">
2019年9月25日正式入职</t>
        </r>
      </text>
    </comment>
    <comment ref="E369" authorId="0">
      <text>
        <r>
          <rPr>
            <b/>
            <sz val="9"/>
            <rFont val="宋体"/>
            <charset val="134"/>
          </rPr>
          <t>Administrator:</t>
        </r>
        <r>
          <rPr>
            <sz val="9"/>
            <rFont val="宋体"/>
            <charset val="134"/>
          </rPr>
          <t xml:space="preserve">
2020-11-30</t>
        </r>
      </text>
    </comment>
    <comment ref="E452" authorId="0">
      <text>
        <r>
          <rPr>
            <b/>
            <sz val="9"/>
            <rFont val="宋体"/>
            <charset val="134"/>
          </rPr>
          <t>Administrator:</t>
        </r>
        <r>
          <rPr>
            <sz val="9"/>
            <rFont val="宋体"/>
            <charset val="134"/>
          </rPr>
          <t xml:space="preserve">
旷工</t>
        </r>
      </text>
    </comment>
    <comment ref="I468" authorId="0">
      <text>
        <r>
          <rPr>
            <sz val="9"/>
            <rFont val="宋体"/>
            <charset val="134"/>
          </rPr>
          <t>医疗</t>
        </r>
      </text>
    </comment>
    <comment ref="E487" authorId="0">
      <text>
        <r>
          <rPr>
            <b/>
            <sz val="9"/>
            <rFont val="宋体"/>
            <charset val="134"/>
          </rPr>
          <t>Administrator:</t>
        </r>
        <r>
          <rPr>
            <sz val="9"/>
            <rFont val="宋体"/>
            <charset val="134"/>
          </rPr>
          <t xml:space="preserve">
生育5月-11月</t>
        </r>
      </text>
    </comment>
    <comment ref="E493" authorId="0">
      <text/>
    </comment>
  </commentList>
</comments>
</file>

<file path=xl/sharedStrings.xml><?xml version="1.0" encoding="utf-8"?>
<sst xmlns="http://schemas.openxmlformats.org/spreadsheetml/2006/main" count="23384" uniqueCount="6315">
  <si>
    <t>序号</t>
  </si>
  <si>
    <t>类别</t>
  </si>
  <si>
    <t>工号范围</t>
  </si>
  <si>
    <t>公司员工</t>
  </si>
  <si>
    <t>10001-19999</t>
  </si>
  <si>
    <t>实训生</t>
  </si>
  <si>
    <t>1001-9999</t>
  </si>
  <si>
    <t>客户/临时卡</t>
  </si>
  <si>
    <t>10-99</t>
  </si>
  <si>
    <t>兴利员工在职花名册</t>
  </si>
  <si>
    <t>员工基本信息</t>
  </si>
  <si>
    <t>个人基本信息</t>
  </si>
  <si>
    <t>在岗信息</t>
  </si>
  <si>
    <t>社保信息</t>
  </si>
  <si>
    <t>紧急联系人信息</t>
  </si>
  <si>
    <t>行政信息</t>
  </si>
  <si>
    <t>财务信息</t>
  </si>
  <si>
    <t>备注</t>
  </si>
  <si>
    <t>状态</t>
  </si>
  <si>
    <t>离职日期</t>
  </si>
  <si>
    <t>工龄</t>
  </si>
  <si>
    <t>OA</t>
  </si>
  <si>
    <t>工号</t>
  </si>
  <si>
    <t>入职日期</t>
  </si>
  <si>
    <t>姓名</t>
  </si>
  <si>
    <t>部门</t>
  </si>
  <si>
    <t>班组</t>
  </si>
  <si>
    <t>职位</t>
  </si>
  <si>
    <t>所属单位</t>
  </si>
  <si>
    <t>联系电话</t>
  </si>
  <si>
    <t>办公室座机</t>
  </si>
  <si>
    <t>虚拟座机</t>
  </si>
  <si>
    <t>身份证号码</t>
  </si>
  <si>
    <t>有效期限</t>
  </si>
  <si>
    <t>性别</t>
  </si>
  <si>
    <t>出生年月</t>
  </si>
  <si>
    <t>年龄</t>
  </si>
  <si>
    <t>民族</t>
  </si>
  <si>
    <t>户口</t>
  </si>
  <si>
    <t>家庭住址</t>
  </si>
  <si>
    <t>现居住地址</t>
  </si>
  <si>
    <t>学历</t>
  </si>
  <si>
    <t>专业</t>
  </si>
  <si>
    <t>毕业院校</t>
  </si>
  <si>
    <t>毕业时间</t>
  </si>
  <si>
    <t>试用期限</t>
  </si>
  <si>
    <t>试用期评价日期</t>
  </si>
  <si>
    <t>是否转正</t>
  </si>
  <si>
    <t>转正日期</t>
  </si>
  <si>
    <t>是否已签合同</t>
  </si>
  <si>
    <t>保密协议</t>
  </si>
  <si>
    <t>竞业协议</t>
  </si>
  <si>
    <t>合同期限</t>
  </si>
  <si>
    <t>调岗调薪记录</t>
  </si>
  <si>
    <t>缴纳日期</t>
  </si>
  <si>
    <t>停缴日期</t>
  </si>
  <si>
    <t>与本人关系</t>
  </si>
  <si>
    <t>紧急联系电话</t>
  </si>
  <si>
    <t>车牌号</t>
  </si>
  <si>
    <t>其他信息</t>
  </si>
  <si>
    <t>工资卡账号</t>
  </si>
  <si>
    <t>开户行</t>
  </si>
  <si>
    <t>开户支行</t>
  </si>
  <si>
    <t>行号</t>
  </si>
  <si>
    <t>潘功汉</t>
  </si>
  <si>
    <t>其他</t>
  </si>
  <si>
    <t>拖拉机</t>
  </si>
  <si>
    <t>兴利模具</t>
  </si>
  <si>
    <t>330226196712172870</t>
  </si>
  <si>
    <t>汉</t>
  </si>
  <si>
    <t>农村</t>
  </si>
  <si>
    <t>/</t>
  </si>
  <si>
    <t>商业险</t>
  </si>
  <si>
    <t>浙J0Q1Q7</t>
  </si>
  <si>
    <t>潘凤香</t>
  </si>
  <si>
    <t>330226195301282886</t>
  </si>
  <si>
    <t>无</t>
  </si>
  <si>
    <t>叶海忠</t>
  </si>
  <si>
    <t>行政部</t>
  </si>
  <si>
    <t>残疾人</t>
  </si>
  <si>
    <t>兴利汽车模具</t>
  </si>
  <si>
    <t>330226197606072395</t>
  </si>
  <si>
    <t>长期</t>
  </si>
  <si>
    <t>浙江省宁海县梅林街道梅林村1组100号</t>
  </si>
  <si>
    <t>是</t>
  </si>
  <si>
    <t>否</t>
  </si>
  <si>
    <t>社保</t>
  </si>
  <si>
    <t>6217993320021464453</t>
  </si>
  <si>
    <t>邮政储蓄银行</t>
  </si>
  <si>
    <t>梅林支行</t>
  </si>
  <si>
    <t>卢贤聪</t>
  </si>
  <si>
    <t>332626196905061695</t>
  </si>
  <si>
    <t>浙江省三门县亭旁镇芹溪村206号</t>
  </si>
  <si>
    <t>浙江省三门县海游街道建民路213号附近巧手盲人推拿</t>
  </si>
  <si>
    <t>卢国省</t>
  </si>
  <si>
    <t>朋友</t>
  </si>
  <si>
    <t>13175301669</t>
  </si>
  <si>
    <t>6228480317117198570</t>
  </si>
  <si>
    <t>农业银行</t>
  </si>
  <si>
    <t>宁海桥头胡支行</t>
  </si>
  <si>
    <t>103332275401</t>
  </si>
  <si>
    <t>徐孝伟</t>
  </si>
  <si>
    <t>迈卡蒂</t>
  </si>
  <si>
    <t>330226197510096077</t>
  </si>
  <si>
    <t>浙江省宁海县茶院乡上徐村5组7号</t>
  </si>
  <si>
    <t>蔡秋红</t>
  </si>
  <si>
    <t>夫妻</t>
  </si>
  <si>
    <t>浙BX25B5/浙BA66192</t>
  </si>
  <si>
    <t>邬荣武</t>
  </si>
  <si>
    <t>总经办</t>
  </si>
  <si>
    <t>总经理</t>
  </si>
  <si>
    <t>330226197509292871</t>
  </si>
  <si>
    <t>浙江省宁海县桃源街道后徐村1组106号</t>
  </si>
  <si>
    <t>大专</t>
  </si>
  <si>
    <t>企业管理</t>
  </si>
  <si>
    <t>浙BNQ666</t>
  </si>
  <si>
    <t>刘杰</t>
  </si>
  <si>
    <t>技术副总经理</t>
  </si>
  <si>
    <t>510722198409237533</t>
  </si>
  <si>
    <t>城镇</t>
  </si>
  <si>
    <t>四川省三台县立新镇拦河学校街66号</t>
  </si>
  <si>
    <t>久安居</t>
  </si>
  <si>
    <t>袁小琼</t>
  </si>
  <si>
    <t>18012672510</t>
  </si>
  <si>
    <t xml:space="preserve">苏E99B1J/浙JF68668   </t>
  </si>
  <si>
    <t>6214180002028998507</t>
  </si>
  <si>
    <t>宁波银行</t>
  </si>
  <si>
    <t>黄岩支行</t>
  </si>
  <si>
    <t>金巧红</t>
  </si>
  <si>
    <t>财务部</t>
  </si>
  <si>
    <t>财务总监</t>
  </si>
  <si>
    <t>330226197601132889</t>
  </si>
  <si>
    <t>浙江省宁海县桃源街道后徐村1组107号</t>
  </si>
  <si>
    <t>中专</t>
  </si>
  <si>
    <t>财务</t>
  </si>
  <si>
    <t>浙BN8018</t>
  </si>
  <si>
    <t>章晓琴</t>
  </si>
  <si>
    <t>财务部长</t>
  </si>
  <si>
    <t>330226198306152881</t>
  </si>
  <si>
    <t>浙江省宁海县跃龙街道元峰村赵家山</t>
  </si>
  <si>
    <t>宁海县跃龙街道</t>
  </si>
  <si>
    <t>本科</t>
  </si>
  <si>
    <t>会计学</t>
  </si>
  <si>
    <t>中央广播电视机大学</t>
  </si>
  <si>
    <t>1-3个月</t>
  </si>
  <si>
    <t>黄晓滕</t>
  </si>
  <si>
    <t>13586756859</t>
  </si>
  <si>
    <t>6214180002019583177</t>
  </si>
  <si>
    <t>宁海梅林支行</t>
  </si>
  <si>
    <t>应璐璐</t>
  </si>
  <si>
    <t>出纳</t>
  </si>
  <si>
    <t>330226200003102406</t>
  </si>
  <si>
    <t>浙江省宁海县梅林街道应家村下应1组160号</t>
  </si>
  <si>
    <t>投资理财</t>
  </si>
  <si>
    <t>台州科技职业技术学院</t>
  </si>
  <si>
    <t>浙BDU3256</t>
  </si>
  <si>
    <t>6216601400007507156</t>
  </si>
  <si>
    <t>中国银行</t>
  </si>
  <si>
    <t>宁海支行</t>
  </si>
  <si>
    <t>冯海参</t>
  </si>
  <si>
    <t>会计</t>
  </si>
  <si>
    <t>330226199011121935</t>
  </si>
  <si>
    <t>浙江省宁海县大佳河镇滨海村冯家三组23号</t>
  </si>
  <si>
    <t>周丹霞</t>
  </si>
  <si>
    <t>18768529342</t>
  </si>
  <si>
    <t>浙BDF3968/浙B8EG35</t>
  </si>
  <si>
    <t>62141800020304133719</t>
  </si>
  <si>
    <t>纪晓菲</t>
  </si>
  <si>
    <t>130928198804190024</t>
  </si>
  <si>
    <t>河北省沧州市吴桥县桑园镇北街019号</t>
  </si>
  <si>
    <t>下金村</t>
  </si>
  <si>
    <t>于石雷</t>
  </si>
  <si>
    <t>15058830714</t>
  </si>
  <si>
    <t>62284803100520267710</t>
  </si>
  <si>
    <t>尤婉晨</t>
  </si>
  <si>
    <t>助理会计</t>
  </si>
  <si>
    <t>330226200101272249</t>
  </si>
  <si>
    <t>浙江省宁海县桃源街道尤家村尤家4组96号</t>
  </si>
  <si>
    <t>杭州电子科技大学</t>
  </si>
  <si>
    <t>3个月</t>
  </si>
  <si>
    <t xml:space="preserve"> </t>
  </si>
  <si>
    <t>顾亚平</t>
  </si>
  <si>
    <t>母女</t>
  </si>
  <si>
    <t>6214180002072703225</t>
  </si>
  <si>
    <t>葛晓绒</t>
  </si>
  <si>
    <t>仓储</t>
  </si>
  <si>
    <t>五金仓管员</t>
  </si>
  <si>
    <t>330226197904285604</t>
  </si>
  <si>
    <t>浙江省宁海县一市镇一市村一市1组27号</t>
  </si>
  <si>
    <t>宁海县桃源街道西洋村</t>
  </si>
  <si>
    <t>葛承波</t>
  </si>
  <si>
    <t>姐姐</t>
  </si>
  <si>
    <t>15267863758</t>
  </si>
  <si>
    <t>6223160028695393</t>
  </si>
  <si>
    <t>跃龙支行</t>
  </si>
  <si>
    <t>金平丰</t>
  </si>
  <si>
    <t>刀具仓管员</t>
  </si>
  <si>
    <t>330226195001292871</t>
  </si>
  <si>
    <t>浙江省宁海县桃源街道大岙村大金1组111号</t>
  </si>
  <si>
    <t>初中</t>
  </si>
  <si>
    <t>2025.10.1模具转汽车</t>
  </si>
  <si>
    <t>退休年龄已到</t>
  </si>
  <si>
    <t>浙BDP5722</t>
  </si>
  <si>
    <t>王佳怡</t>
  </si>
  <si>
    <t>制品仓管员</t>
  </si>
  <si>
    <t>330226198809121606</t>
  </si>
  <si>
    <t>浙江省宁海县桥头胡街道桥头胡村17组11号</t>
  </si>
  <si>
    <t>宁海县桥头胡中心南街</t>
  </si>
  <si>
    <t>英语</t>
  </si>
  <si>
    <t>宁波职业技术学院</t>
  </si>
  <si>
    <t>胡兴红</t>
  </si>
  <si>
    <t>父亲</t>
  </si>
  <si>
    <t>18888619843</t>
  </si>
  <si>
    <t>6217993320020022799</t>
  </si>
  <si>
    <t>邮政银行</t>
  </si>
  <si>
    <t>冉光权</t>
  </si>
  <si>
    <t>杂工</t>
  </si>
  <si>
    <t>522227196602221735</t>
  </si>
  <si>
    <t>土家</t>
  </si>
  <si>
    <t>贵州省德江县煎茶镇大河村大坪组</t>
  </si>
  <si>
    <t>桥头胡街道屠家村上宅79-1</t>
  </si>
  <si>
    <t>小学</t>
  </si>
  <si>
    <t>冉飞</t>
  </si>
  <si>
    <t>父子</t>
  </si>
  <si>
    <t>6214180002005444079</t>
  </si>
  <si>
    <t>徐国华</t>
  </si>
  <si>
    <t>330226195912192396</t>
  </si>
  <si>
    <t>浙江省宁海县梅林街道花园村白云路31号</t>
  </si>
  <si>
    <t>周春香</t>
  </si>
  <si>
    <t>15168135679</t>
  </si>
  <si>
    <t>6214186666006700905</t>
  </si>
  <si>
    <t>宁波西门支行</t>
  </si>
  <si>
    <t>黄苏斌</t>
  </si>
  <si>
    <t>行政部长</t>
  </si>
  <si>
    <t>330722199007035323</t>
  </si>
  <si>
    <t>浙江省宁海县茶院乡下徐村平窑2组28号</t>
  </si>
  <si>
    <t>行政管理</t>
  </si>
  <si>
    <t>湖北师范大学</t>
  </si>
  <si>
    <t>黄素霞</t>
  </si>
  <si>
    <t>姐妹</t>
  </si>
  <si>
    <t>浙BA30893</t>
  </si>
  <si>
    <t>潘夏煜</t>
  </si>
  <si>
    <t>信息化运维</t>
  </si>
  <si>
    <t>330226198707160057</t>
  </si>
  <si>
    <t>浙江省宁海县跃龙街道怡惠路46号</t>
  </si>
  <si>
    <t>国际经济与贸易</t>
  </si>
  <si>
    <t>河南农业大学</t>
  </si>
  <si>
    <t>王珊珊</t>
  </si>
  <si>
    <t>浙B619BY</t>
  </si>
  <si>
    <t>6214180002005434724</t>
  </si>
  <si>
    <t>李春蓝</t>
  </si>
  <si>
    <t>行政专员</t>
  </si>
  <si>
    <t>362330200104075803</t>
  </si>
  <si>
    <t>江西省上饶市鄱阳县古县渡镇李家村</t>
  </si>
  <si>
    <t>桥头胡海湾花园</t>
  </si>
  <si>
    <t>计算机应用技术</t>
  </si>
  <si>
    <t>华东理工大学</t>
  </si>
  <si>
    <t>段振祥</t>
  </si>
  <si>
    <t>18879342974</t>
  </si>
  <si>
    <t>6214186666019360119</t>
  </si>
  <si>
    <t>段振祥介绍</t>
  </si>
  <si>
    <t>马东玻</t>
  </si>
  <si>
    <t>驾驶员</t>
  </si>
  <si>
    <t>33022619921017225X</t>
  </si>
  <si>
    <t>浙江省宁海县桥头胡街道岙马村大岙马1组11号</t>
  </si>
  <si>
    <t>梅林振兴街58号</t>
  </si>
  <si>
    <t>机电一体化</t>
  </si>
  <si>
    <t>宁波大学</t>
  </si>
  <si>
    <t>蔡江丽</t>
  </si>
  <si>
    <t>13105666591</t>
  </si>
  <si>
    <t>浙B2M63U</t>
  </si>
  <si>
    <t>6214180000704403289</t>
  </si>
  <si>
    <t>王为谈</t>
  </si>
  <si>
    <t>安保组</t>
  </si>
  <si>
    <t>白班保安</t>
  </si>
  <si>
    <t>330226195812214471</t>
  </si>
  <si>
    <t>浙江省宁海县岔路镇白溪村3组35号</t>
  </si>
  <si>
    <t>胡金娥</t>
  </si>
  <si>
    <t>6214180000025431555</t>
  </si>
  <si>
    <t>叶继法</t>
  </si>
  <si>
    <t>夜班保安</t>
  </si>
  <si>
    <t>330226196309035112</t>
  </si>
  <si>
    <t>浙江省宁海县桑洲镇西安村1组78号</t>
  </si>
  <si>
    <t>张爱琴</t>
  </si>
  <si>
    <t>6214180000023448502</t>
  </si>
  <si>
    <t>奚根木</t>
  </si>
  <si>
    <t>330226196002026238</t>
  </si>
  <si>
    <t>浙江省宁海县力洋镇大塘村3组4号</t>
  </si>
  <si>
    <t>高中</t>
  </si>
  <si>
    <t>10天</t>
  </si>
  <si>
    <t>奚建国</t>
  </si>
  <si>
    <t>13867837523</t>
  </si>
  <si>
    <t>6214180000006678133</t>
  </si>
  <si>
    <t>叶继法介绍</t>
  </si>
  <si>
    <t>胡爱玲</t>
  </si>
  <si>
    <t>保洁组</t>
  </si>
  <si>
    <t>保洁员</t>
  </si>
  <si>
    <t>330226196612140484</t>
  </si>
  <si>
    <t>浙江省宁海县跃龙街道西大街108弄5号</t>
  </si>
  <si>
    <t>儿媳</t>
  </si>
  <si>
    <t>6214180000007520334</t>
  </si>
  <si>
    <t>王莲芬</t>
  </si>
  <si>
    <t>330226196808232428</t>
  </si>
  <si>
    <t>浙江省宁海县梅林街道上应村3组71号</t>
  </si>
  <si>
    <t>1个月</t>
  </si>
  <si>
    <t>张二初</t>
  </si>
  <si>
    <t>15867441763</t>
  </si>
  <si>
    <t>6214180000026818511</t>
  </si>
  <si>
    <t>葛荣兵</t>
  </si>
  <si>
    <t>市场部</t>
  </si>
  <si>
    <t>市场部长</t>
  </si>
  <si>
    <t>330226198109204312</t>
  </si>
  <si>
    <t>浙江省宁海县前童镇上溪村上葛头1组32号</t>
  </si>
  <si>
    <t>广告设计</t>
  </si>
  <si>
    <t xml:space="preserve"> 浙江大学</t>
  </si>
  <si>
    <t>浙B9NT09/浙B0V29H/浙B99Y5R</t>
  </si>
  <si>
    <t>杨贤福</t>
  </si>
  <si>
    <t>报价专员</t>
  </si>
  <si>
    <t>330226198602205271</t>
  </si>
  <si>
    <t>浙江省宁海越溪乡双盘村小林2组39号</t>
  </si>
  <si>
    <t>徐巧</t>
  </si>
  <si>
    <t>浙B9CR97</t>
  </si>
  <si>
    <t>6214180000018401680</t>
  </si>
  <si>
    <t>叶鹏松</t>
  </si>
  <si>
    <t>330226199903284959</t>
  </si>
  <si>
    <t>浙江省宁海县桑洲村陈家岙1组59号</t>
  </si>
  <si>
    <t>跃龙街道环蓝西路30弄</t>
  </si>
  <si>
    <t>模具设计制造</t>
  </si>
  <si>
    <t>浙江机电职业技术学院</t>
  </si>
  <si>
    <t>浙BDB1950</t>
  </si>
  <si>
    <t>6214180002072703159</t>
  </si>
  <si>
    <t>陈海平介绍</t>
  </si>
  <si>
    <t>王高洁</t>
  </si>
  <si>
    <t>单证员</t>
  </si>
  <si>
    <t>33022619991220448X</t>
  </si>
  <si>
    <t>浙江省宁海县跃龙街道外环路45弄27幢101室</t>
  </si>
  <si>
    <t>国际贸易实务</t>
  </si>
  <si>
    <t>浙江经贸职业技术学院</t>
  </si>
  <si>
    <t>葛丽春</t>
  </si>
  <si>
    <t>13685806698</t>
  </si>
  <si>
    <t>浙BFK5653</t>
  </si>
  <si>
    <t>6214180002054618532</t>
  </si>
  <si>
    <t>戴虎</t>
  </si>
  <si>
    <t>项目部</t>
  </si>
  <si>
    <t>项目部长</t>
  </si>
  <si>
    <t>42098319910822521X</t>
  </si>
  <si>
    <t>湖北省广水市马坪镇车站村一组</t>
  </si>
  <si>
    <t>工商企业管理</t>
  </si>
  <si>
    <t>黄岗职业技术学院</t>
  </si>
  <si>
    <t>胡会琳</t>
  </si>
  <si>
    <t>母子</t>
  </si>
  <si>
    <t>15271314790</t>
  </si>
  <si>
    <t>粤B1ZH37</t>
  </si>
  <si>
    <t>6214180002072703191</t>
  </si>
  <si>
    <t>刘杰介绍</t>
  </si>
  <si>
    <t>金宣平</t>
  </si>
  <si>
    <t>国内项目组</t>
  </si>
  <si>
    <t>项目工程师</t>
  </si>
  <si>
    <t>33022619790708287X</t>
  </si>
  <si>
    <t>浙江省宁海县城关镇下金村</t>
  </si>
  <si>
    <t>浙BS6R56/浙BA68379/浙B22S9Y</t>
  </si>
  <si>
    <t>邬荣文</t>
  </si>
  <si>
    <t>330226197302140010</t>
  </si>
  <si>
    <t>浙江省宁海县跃龙街道环城西路54号</t>
  </si>
  <si>
    <t>中技</t>
  </si>
  <si>
    <t>机械制造</t>
  </si>
  <si>
    <t>浙BZ90H8</t>
  </si>
  <si>
    <t>苏欣</t>
  </si>
  <si>
    <t>410422199804207056</t>
  </si>
  <si>
    <t>河南省叶县康村镇后王村苏庄6组10号</t>
  </si>
  <si>
    <t>桃源街道塘西村338号</t>
  </si>
  <si>
    <t>设计与制造</t>
  </si>
  <si>
    <t>苏军松</t>
  </si>
  <si>
    <t>15058829272</t>
  </si>
  <si>
    <t>浙B613NR/浙BF95769</t>
  </si>
  <si>
    <t>6214180000019939829</t>
  </si>
  <si>
    <t>邬瑞明</t>
  </si>
  <si>
    <t>330226197402132392</t>
  </si>
  <si>
    <t>浙江省宁海县梅林街道应家村下应村98号</t>
  </si>
  <si>
    <t>梅林街道下应村98号</t>
  </si>
  <si>
    <t>刘梅清</t>
  </si>
  <si>
    <t>15958233670</t>
  </si>
  <si>
    <t>浙B3H13A</t>
  </si>
  <si>
    <t>6214180000013400877</t>
  </si>
  <si>
    <t>俞昌呈</t>
  </si>
  <si>
    <t>330226199708282237</t>
  </si>
  <si>
    <t>2026/0428</t>
  </si>
  <si>
    <t>浙江省宁海县桥头胡街道西吕村1组144号</t>
  </si>
  <si>
    <t>东方逸境</t>
  </si>
  <si>
    <t>建筑工程管理</t>
  </si>
  <si>
    <t>金山职业技术学院</t>
  </si>
  <si>
    <t>丁越飞</t>
  </si>
  <si>
    <t>19012903890</t>
  </si>
  <si>
    <t>6214180002074598003</t>
  </si>
  <si>
    <t>蒋静波</t>
  </si>
  <si>
    <t>国际项目组</t>
  </si>
  <si>
    <t>33262619761214001X</t>
  </si>
  <si>
    <t>浙江省宁海县跃龙街道北星路22弄2号</t>
  </si>
  <si>
    <t>杭州电子工业学院</t>
  </si>
  <si>
    <t>朱燕妮</t>
  </si>
  <si>
    <t>浙BDV2883</t>
  </si>
  <si>
    <t>6214180000021502391</t>
  </si>
  <si>
    <t>江荣琴</t>
  </si>
  <si>
    <t>430223198507060021</t>
  </si>
  <si>
    <t>四川省江油市马角镇龙宫村八组</t>
  </si>
  <si>
    <t>茶院乡郡庭小区</t>
  </si>
  <si>
    <t>语言学</t>
  </si>
  <si>
    <t>福建师范大学</t>
  </si>
  <si>
    <t>田政</t>
  </si>
  <si>
    <t>13205146289</t>
  </si>
  <si>
    <t>浙B56G72/浙BDU2379</t>
  </si>
  <si>
    <t>6214180002072703399</t>
  </si>
  <si>
    <t>王建跃</t>
  </si>
  <si>
    <t>项目助理</t>
  </si>
  <si>
    <t>330226198010300013</t>
  </si>
  <si>
    <t>浙江省宁海县跃龙街道纺织东路76弄8幢3号</t>
  </si>
  <si>
    <t>2025.6.1从生产部工艺学徒调岗到项目助理</t>
  </si>
  <si>
    <t>童亚群</t>
  </si>
  <si>
    <t>浙B2ME30/浙BZME30/浙BMM083</t>
  </si>
  <si>
    <t>6214180000026780745</t>
  </si>
  <si>
    <t>马权利</t>
  </si>
  <si>
    <t>22240620020221121X</t>
  </si>
  <si>
    <t>吉林省和龙市福洞镇民兴社区六十五组</t>
  </si>
  <si>
    <t>久安居5-408</t>
  </si>
  <si>
    <t>机械电子工程</t>
  </si>
  <si>
    <t>吉林工程技术师范学院</t>
  </si>
  <si>
    <t>马远</t>
  </si>
  <si>
    <t>19196926690</t>
  </si>
  <si>
    <t>6214180002054617914</t>
  </si>
  <si>
    <t>吴开彬</t>
  </si>
  <si>
    <t>433101200001163014</t>
  </si>
  <si>
    <t>苗</t>
  </si>
  <si>
    <t>湖南省吉首市社塘坡乡西门口村十三组</t>
  </si>
  <si>
    <t>机械设计制造及其自动化</t>
  </si>
  <si>
    <t>内蒙古民族大学</t>
  </si>
  <si>
    <t>吴天河</t>
  </si>
  <si>
    <t>18507433180</t>
  </si>
  <si>
    <t>6214180002072703704</t>
  </si>
  <si>
    <t>张学军</t>
  </si>
  <si>
    <t>技术部</t>
  </si>
  <si>
    <t>技术中心</t>
  </si>
  <si>
    <t>技术总工程师</t>
  </si>
  <si>
    <t>330226197611206079</t>
  </si>
  <si>
    <t>浙江省宁海县茶院乡宝岩寺村1组12号</t>
  </si>
  <si>
    <t>2019年销售部转回设计部</t>
  </si>
  <si>
    <t>浙B8FG83</t>
  </si>
  <si>
    <t>陈云</t>
  </si>
  <si>
    <t>技术中心/技术分析组</t>
  </si>
  <si>
    <t>技术分析组长</t>
  </si>
  <si>
    <t>330227198009242078</t>
  </si>
  <si>
    <t>浙江省宁海县跃龙街道园丁路21号302室</t>
  </si>
  <si>
    <t>汽车运用工程</t>
  </si>
  <si>
    <t>浙江工商职业技术学院</t>
  </si>
  <si>
    <t>浙BV75A7</t>
  </si>
  <si>
    <t>魏小强</t>
  </si>
  <si>
    <t>高级技术分析师</t>
  </si>
  <si>
    <t>330226198004203671</t>
  </si>
  <si>
    <t>浙江省宁海县黄坛镇五兴村魏家2组109号</t>
  </si>
  <si>
    <t>城关镇中山东苑</t>
  </si>
  <si>
    <t>法学</t>
  </si>
  <si>
    <t>杨立群</t>
  </si>
  <si>
    <t>13968338684</t>
  </si>
  <si>
    <t>浙B9955G</t>
  </si>
  <si>
    <t>6214180000014963139</t>
  </si>
  <si>
    <t>张学军介绍</t>
  </si>
  <si>
    <t>姚振瑞</t>
  </si>
  <si>
    <t>中级技术分析师</t>
  </si>
  <si>
    <t>331082199906213030</t>
  </si>
  <si>
    <t>浙江省临海市河头镇姚宅村1-66号</t>
  </si>
  <si>
    <t>久安居7-605</t>
  </si>
  <si>
    <t>模具设计与制造</t>
  </si>
  <si>
    <t>台州职业技术学院</t>
  </si>
  <si>
    <t>姚斌</t>
  </si>
  <si>
    <t>13958582705</t>
  </si>
  <si>
    <t>浙J6F1E5</t>
  </si>
  <si>
    <t>6214180002060257994</t>
  </si>
  <si>
    <t>梅墟新区社区支行</t>
  </si>
  <si>
    <t>章洪瑞</t>
  </si>
  <si>
    <t>初级技术分析师</t>
  </si>
  <si>
    <t>360103200009135415</t>
  </si>
  <si>
    <t>江西省南昌市青云谱区洪都一区51栋1单元302号</t>
  </si>
  <si>
    <t>桥头胡街道久安居605</t>
  </si>
  <si>
    <t>江西机电技术职业学院</t>
  </si>
  <si>
    <t>章武杰</t>
  </si>
  <si>
    <t>6214180002072703167</t>
  </si>
  <si>
    <t>谢亮</t>
  </si>
  <si>
    <t>技术中心/模流组</t>
  </si>
  <si>
    <t>模流组长</t>
  </si>
  <si>
    <t>430523198910030937</t>
  </si>
  <si>
    <t>湖南省邵阳县霞塘云乡真如庵村9组12号</t>
  </si>
  <si>
    <t>机械一体化</t>
  </si>
  <si>
    <t>邵阳电大</t>
  </si>
  <si>
    <t>6214180002054618573</t>
  </si>
  <si>
    <t>金晶晶</t>
  </si>
  <si>
    <t>模流助理工程师</t>
  </si>
  <si>
    <t>33022619890819224X</t>
  </si>
  <si>
    <t>浙江省宁海县桃源街道尤家村尤家1组20号</t>
  </si>
  <si>
    <t>计算机应用</t>
  </si>
  <si>
    <t>浙江经济职业技术学院</t>
  </si>
  <si>
    <t>2025.5.1，从2D设计师调岗</t>
  </si>
  <si>
    <t>金建波</t>
  </si>
  <si>
    <t>浙B X50Z5</t>
  </si>
  <si>
    <t>胡维杰</t>
  </si>
  <si>
    <t>研发中心</t>
  </si>
  <si>
    <t>技术部长</t>
  </si>
  <si>
    <t>341022198610061518</t>
  </si>
  <si>
    <t>安徽省休宁县汪村镇杨源村杨村社9号</t>
  </si>
  <si>
    <t>车辆工程</t>
  </si>
  <si>
    <t>合肥工业大学</t>
  </si>
  <si>
    <t>苏E66NE5/皖JU3761</t>
  </si>
  <si>
    <t>6214180002058345009</t>
  </si>
  <si>
    <t>胡梦琳</t>
  </si>
  <si>
    <t>技术文员</t>
  </si>
  <si>
    <t>330226199010072262</t>
  </si>
  <si>
    <t>浙江省宁海县桥头胡街道桥头胡村17组47号</t>
  </si>
  <si>
    <t>跃龙街道东景花园</t>
  </si>
  <si>
    <t>涉外事务管理</t>
  </si>
  <si>
    <t>绍兴职业技术学院</t>
  </si>
  <si>
    <t>刘泽军</t>
  </si>
  <si>
    <t>浙BDC6769</t>
  </si>
  <si>
    <t>6214180000023410148</t>
  </si>
  <si>
    <t>文智</t>
  </si>
  <si>
    <t>研发中心/3D设计一组</t>
  </si>
  <si>
    <t>3D设计组长</t>
  </si>
  <si>
    <t>362531198910163338</t>
  </si>
  <si>
    <t>江西省抚州市东乡县杨桥殿镇宋塘村新州安组22号</t>
  </si>
  <si>
    <t>治安管理</t>
  </si>
  <si>
    <t>江西司法警官职业学院</t>
  </si>
  <si>
    <t>文特</t>
  </si>
  <si>
    <t>兄弟</t>
  </si>
  <si>
    <t>浙B60FS6</t>
  </si>
  <si>
    <t>6214180000026755473</t>
  </si>
  <si>
    <t>尹代杰</t>
  </si>
  <si>
    <t>3D高级设计师</t>
  </si>
  <si>
    <t>431126199503287615</t>
  </si>
  <si>
    <t>湖南省宁远县清水桥镇罗坝村9组</t>
  </si>
  <si>
    <t>广东省河源市技师学院</t>
  </si>
  <si>
    <t>夏丽梅</t>
  </si>
  <si>
    <t>湘MSS065</t>
  </si>
  <si>
    <t>6214186666000703905</t>
  </si>
  <si>
    <t>费适灶</t>
  </si>
  <si>
    <t>330226199110285599</t>
  </si>
  <si>
    <t>浙江省宁海县一市镇西刘村西刘1组16号</t>
  </si>
  <si>
    <t>陈敏</t>
  </si>
  <si>
    <t>浙BA19776      浙B6J87M</t>
  </si>
  <si>
    <t>6214180000011468215</t>
  </si>
  <si>
    <t>谢时超</t>
  </si>
  <si>
    <t>3D中级设计师</t>
  </si>
  <si>
    <t>330226199706056551</t>
  </si>
  <si>
    <t>浙江省宁海县长街镇山头村一组15号</t>
  </si>
  <si>
    <t>宁海</t>
  </si>
  <si>
    <t>数控技术</t>
  </si>
  <si>
    <t>苗美</t>
  </si>
  <si>
    <t>15968436046</t>
  </si>
  <si>
    <t>6214180002072703233</t>
  </si>
  <si>
    <t>冯丽达介绍</t>
  </si>
  <si>
    <t>周岳峰</t>
  </si>
  <si>
    <t>3D初级设计师</t>
  </si>
  <si>
    <t>370686199907186518</t>
  </si>
  <si>
    <t>山东省栖霞市观里镇宋格村庄668号</t>
  </si>
  <si>
    <t>材料成型及控制工程</t>
  </si>
  <si>
    <t>北华大学</t>
  </si>
  <si>
    <t>2024.6.13，从3D助理设计师调岗到3D初级设计师</t>
  </si>
  <si>
    <t>6214186666000701834</t>
  </si>
  <si>
    <t>柳桢琨</t>
  </si>
  <si>
    <t>220521200103108310</t>
  </si>
  <si>
    <t>吉林省通化县二密镇西岔村五组</t>
  </si>
  <si>
    <t>吉林农业科技学院</t>
  </si>
  <si>
    <t>2025.8.1,从3D助理设计师调岗到3D初级设计师</t>
  </si>
  <si>
    <t>柳新国</t>
  </si>
  <si>
    <t>6214180002072703209</t>
  </si>
  <si>
    <t>袁欣宇</t>
  </si>
  <si>
    <t>3D助理设计师</t>
  </si>
  <si>
    <t>150303200203021018</t>
  </si>
  <si>
    <t>内蒙古乌海市海南区东风东街北二街坊康泰小区5号楼2单元1层1号</t>
  </si>
  <si>
    <t>久安居5-406</t>
  </si>
  <si>
    <t>袁雪花</t>
  </si>
  <si>
    <t>13847311816</t>
  </si>
  <si>
    <t>6214180002054618540</t>
  </si>
  <si>
    <t>莫国铭</t>
  </si>
  <si>
    <t>45032720021124001X</t>
  </si>
  <si>
    <t>瑶</t>
  </si>
  <si>
    <t>广西灌阳县灌阳镇胜利路3号</t>
  </si>
  <si>
    <t>久安居5-404</t>
  </si>
  <si>
    <t>产品设计</t>
  </si>
  <si>
    <t>河池学院</t>
  </si>
  <si>
    <t>2025.9.1，从钳工六组钳工学徒调岗到技术部3D助理设计师</t>
  </si>
  <si>
    <t>莫加强</t>
  </si>
  <si>
    <t>15078933836</t>
  </si>
  <si>
    <t>6214180002072703050</t>
  </si>
  <si>
    <t xml:space="preserve"> 刘杰介绍</t>
  </si>
  <si>
    <t>潘海东</t>
  </si>
  <si>
    <t>研发中心/3D设计二组</t>
  </si>
  <si>
    <t>330226198801242876</t>
  </si>
  <si>
    <t>浙江省宁海县桃源街道胜利村1组107号</t>
  </si>
  <si>
    <t>浙江工业职业技术学院</t>
  </si>
  <si>
    <t>浙BC3R18/浙BQ585Q</t>
  </si>
  <si>
    <t>严骏</t>
  </si>
  <si>
    <t>330226199005212435</t>
  </si>
  <si>
    <t>浙江省宁海县梅林街道新庄村新村1组21号</t>
  </si>
  <si>
    <t>浙B085ZK/浙BDC8288/浙B55VG3</t>
  </si>
  <si>
    <t>文彪</t>
  </si>
  <si>
    <t>362531199002183338</t>
  </si>
  <si>
    <t>江西省抚州市东乡县孝岗镇生产街赣东商城49号</t>
  </si>
  <si>
    <t>余叶玲</t>
  </si>
  <si>
    <t>赣F67K91</t>
  </si>
  <si>
    <t>6214180002005466866</t>
  </si>
  <si>
    <t>王维财</t>
  </si>
  <si>
    <t>522128199608166057</t>
  </si>
  <si>
    <t>贵州省湄潭县新南乡角口村翻岭组41号</t>
  </si>
  <si>
    <t>桥头胡村学士路57号</t>
  </si>
  <si>
    <t>2025.5.1，从3D初级设计师调岗</t>
  </si>
  <si>
    <t>王维德</t>
  </si>
  <si>
    <t>18798164364</t>
  </si>
  <si>
    <t>浙BF63873</t>
  </si>
  <si>
    <t>6214180002072703183</t>
  </si>
  <si>
    <t>王翔</t>
  </si>
  <si>
    <t>522426200104110411</t>
  </si>
  <si>
    <t>穿青人</t>
  </si>
  <si>
    <t>贵州省纳雍县鬃岭镇左家营村丫口田组</t>
  </si>
  <si>
    <t>2026.4.1，从3D助理设计师调岗到3D初级设计师</t>
  </si>
  <si>
    <t>王瑞坤</t>
  </si>
  <si>
    <t>18744921637</t>
  </si>
  <si>
    <t>6214180002072703696</t>
  </si>
  <si>
    <t>石玉柱</t>
  </si>
  <si>
    <t>152103200102197517</t>
  </si>
  <si>
    <t>蒙古</t>
  </si>
  <si>
    <t>内蒙古扎兰屯村市哈多河镇边北村六街7号</t>
  </si>
  <si>
    <t>王荣芬</t>
  </si>
  <si>
    <t>15548017909</t>
  </si>
  <si>
    <t>6214180002065418047</t>
  </si>
  <si>
    <t>胡哲豪</t>
  </si>
  <si>
    <t>330226200301302393</t>
  </si>
  <si>
    <t>男</t>
  </si>
  <si>
    <t>浙江省宁海县梅林街道兰丁村兰田1组57号</t>
  </si>
  <si>
    <t>宁海县梅林街道花园村</t>
  </si>
  <si>
    <t>室内设计</t>
  </si>
  <si>
    <t>宁波工程学院</t>
  </si>
  <si>
    <t>6个月</t>
  </si>
  <si>
    <t>2024.8.1，从钳工学徒调岗到3D助理设计师</t>
  </si>
  <si>
    <t>胡健立</t>
  </si>
  <si>
    <t>13857425198</t>
  </si>
  <si>
    <t>浙B2B5F7</t>
  </si>
  <si>
    <t>6214180002054617906</t>
  </si>
  <si>
    <t>周卫东</t>
  </si>
  <si>
    <t>500381200504120815</t>
  </si>
  <si>
    <t>重庆市江津区白沙镇金盆村3组97号</t>
  </si>
  <si>
    <t>久安居7-207</t>
  </si>
  <si>
    <t>周国友</t>
  </si>
  <si>
    <t>6214186666019357636</t>
  </si>
  <si>
    <t>石玉林</t>
  </si>
  <si>
    <t>45032320030209151X</t>
  </si>
  <si>
    <t>广西灵川县大圩镇上桥村委石渠村二队27号</t>
  </si>
  <si>
    <t>石卫东</t>
  </si>
  <si>
    <t>6214186666019357693</t>
  </si>
  <si>
    <t>方鸳鸳</t>
  </si>
  <si>
    <t>研发中心/2D设计组</t>
  </si>
  <si>
    <t>2D设计师</t>
  </si>
  <si>
    <t>33102319920906624X</t>
  </si>
  <si>
    <t>浙江省天台县泳溪乡岩下方村4号</t>
  </si>
  <si>
    <t>宁波教育学院</t>
  </si>
  <si>
    <t>方思土</t>
  </si>
  <si>
    <t>父女</t>
  </si>
  <si>
    <t>林建能</t>
  </si>
  <si>
    <t>品质部</t>
  </si>
  <si>
    <t>品质部长</t>
  </si>
  <si>
    <t>33022619801017001X</t>
  </si>
  <si>
    <t>浙江省宁海县跃龙街道县前街18号</t>
  </si>
  <si>
    <t>2020.10.19调为部长</t>
  </si>
  <si>
    <t>鲍莉芳</t>
  </si>
  <si>
    <t>浙B937Y9/浙BR199R</t>
  </si>
  <si>
    <t>刘侃侃</t>
  </si>
  <si>
    <t>三坐标测量员</t>
  </si>
  <si>
    <t>41128219910909501X</t>
  </si>
  <si>
    <t>河南省灵宝市西闫乡涧南村大常3组146号</t>
  </si>
  <si>
    <t>浙江省宁波市宁海县九都王村</t>
  </si>
  <si>
    <t>给水排水</t>
  </si>
  <si>
    <t>中原工学院</t>
  </si>
  <si>
    <t>刘斐斐</t>
  </si>
  <si>
    <t>姐弟</t>
  </si>
  <si>
    <t>15658218361</t>
  </si>
  <si>
    <t>浙B6C3E0</t>
  </si>
  <si>
    <t>6214186666002371214</t>
  </si>
  <si>
    <t>桃源社区支行</t>
  </si>
  <si>
    <t>郑尚杰</t>
  </si>
  <si>
    <t>品质工程师</t>
  </si>
  <si>
    <t>330226199601222234</t>
  </si>
  <si>
    <t>浙江省宁海县桃源街道下洋顾村上洋头1组45号</t>
  </si>
  <si>
    <t>浙江理工大学</t>
  </si>
  <si>
    <t>潘以凯</t>
  </si>
  <si>
    <t>330226198612262894</t>
  </si>
  <si>
    <t>浙江省宁海县桃源街道桥下潘村2组12号</t>
  </si>
  <si>
    <t>2个月</t>
  </si>
  <si>
    <t>2022.1.3从生产部钳工调至品质部</t>
  </si>
  <si>
    <t>王楠</t>
  </si>
  <si>
    <t>浙BD8M70</t>
  </si>
  <si>
    <t>方舟</t>
  </si>
  <si>
    <t>330226198407022875</t>
  </si>
  <si>
    <t>浙江省宁海县桃源街道杨家村1组188号</t>
  </si>
  <si>
    <t>2022.1.3从品质部来料检验员调为生产部钳工，2023.10.12从钳工四组师傅调为品质部质量过程控制员</t>
  </si>
  <si>
    <t>黄俊杰</t>
  </si>
  <si>
    <t>品质助理工程师</t>
  </si>
  <si>
    <t>452126200303033610</t>
  </si>
  <si>
    <t>壮</t>
  </si>
  <si>
    <t>广西壮族自治区南宁市隆安县屏山乡群力村岜内屯22号</t>
  </si>
  <si>
    <t>产品设计专业</t>
  </si>
  <si>
    <t>黄秀杰</t>
  </si>
  <si>
    <t>13680502959</t>
  </si>
  <si>
    <t>6214180002072703043</t>
  </si>
  <si>
    <t>莫国铭介绍</t>
  </si>
  <si>
    <t>李春燕</t>
  </si>
  <si>
    <t>三坐标测量学徒</t>
  </si>
  <si>
    <t>36233020050222582X</t>
  </si>
  <si>
    <t>休闲农业经营与管理</t>
  </si>
  <si>
    <t>江西农业工程职业学院</t>
  </si>
  <si>
    <t>18370005154</t>
  </si>
  <si>
    <t>6214186666019357776</t>
  </si>
  <si>
    <t>李春蓝介绍</t>
  </si>
  <si>
    <t>张慧</t>
  </si>
  <si>
    <t>320321200309131623</t>
  </si>
  <si>
    <t>江苏省丰县大沙河镇范庄中队73号</t>
  </si>
  <si>
    <t>久安居7-610</t>
  </si>
  <si>
    <t>园林园艺</t>
  </si>
  <si>
    <t>江苏农牧科技职业学院</t>
  </si>
  <si>
    <t>赵智</t>
  </si>
  <si>
    <t>舅甥</t>
  </si>
  <si>
    <t>6214180002078425732</t>
  </si>
  <si>
    <t>赵智介绍</t>
  </si>
  <si>
    <t>张格莉</t>
  </si>
  <si>
    <t>采购部</t>
  </si>
  <si>
    <t>采购组长</t>
  </si>
  <si>
    <t>610424198807150441</t>
  </si>
  <si>
    <t>陕西省乾县梁村镇大坡口村095号</t>
  </si>
  <si>
    <t>桥头胡康乐路70号</t>
  </si>
  <si>
    <t>计算机辅助设计与制造</t>
  </si>
  <si>
    <t>陕西广播电视大学</t>
  </si>
  <si>
    <t>杨清斌</t>
  </si>
  <si>
    <t>浙B5831J</t>
  </si>
  <si>
    <t>王亚男</t>
  </si>
  <si>
    <t>采购员</t>
  </si>
  <si>
    <t>412728199004163565</t>
  </si>
  <si>
    <t>浙江省宁海县茶院乡茶院村上徐8组42号</t>
  </si>
  <si>
    <t>徐幸权</t>
  </si>
  <si>
    <t>6214180000016460324</t>
  </si>
  <si>
    <t>章文明</t>
  </si>
  <si>
    <t>零星采购兼物流员</t>
  </si>
  <si>
    <t>330226196908273358</t>
  </si>
  <si>
    <t>浙江省宁海县桃源街道胜利村3组4号</t>
  </si>
  <si>
    <t>浙BED948/浙BM777W/浙BB80607</t>
  </si>
  <si>
    <t>采购助理</t>
  </si>
  <si>
    <t>36232919910725892X</t>
  </si>
  <si>
    <t>江西省抚州市东乡县杨桥殿镇宋塘村新州安组9号</t>
  </si>
  <si>
    <t>3-6个月</t>
  </si>
  <si>
    <t>6214180002010667540</t>
  </si>
  <si>
    <t>章晓永</t>
  </si>
  <si>
    <t>生产部</t>
  </si>
  <si>
    <t>生产部长</t>
  </si>
  <si>
    <t>330226197909125618</t>
  </si>
  <si>
    <t>浙江省宁海县一市镇街下村1组88号</t>
  </si>
  <si>
    <t>浙B629BU</t>
  </si>
  <si>
    <t>陈坚照</t>
  </si>
  <si>
    <t>外协主管</t>
  </si>
  <si>
    <t>330226197012133672</t>
  </si>
  <si>
    <t>浙江省宁海县黄坛镇华湖村1组4号</t>
  </si>
  <si>
    <t>浙BRA525</t>
  </si>
  <si>
    <t>陈兵</t>
  </si>
  <si>
    <t>设备科</t>
  </si>
  <si>
    <t>设备科长</t>
  </si>
  <si>
    <t>330226197507085756</t>
  </si>
  <si>
    <t>浙江省宁海县跃龙街道跃龙山路7号</t>
  </si>
  <si>
    <t>陈国英</t>
  </si>
  <si>
    <t>浙B89QA9</t>
  </si>
  <si>
    <t>陈红兴</t>
  </si>
  <si>
    <t>电工</t>
  </si>
  <si>
    <t>330226196509025912</t>
  </si>
  <si>
    <t>浙江省宁海县茶院乡东南溪村东南溪3组43号</t>
  </si>
  <si>
    <t>浙BDE8590/浙BD02706/浙AX7639</t>
  </si>
  <si>
    <t>吕福永</t>
  </si>
  <si>
    <t>工艺计划组</t>
  </si>
  <si>
    <t>工艺计划员</t>
  </si>
  <si>
    <t>33022619941117223X</t>
  </si>
  <si>
    <t>浙江省宁海县桥头胡街道西吕村1组60号</t>
  </si>
  <si>
    <t>吕银初</t>
  </si>
  <si>
    <t>浙BA11739</t>
  </si>
  <si>
    <t>陈海平</t>
  </si>
  <si>
    <t>工艺工程师</t>
  </si>
  <si>
    <t>330226197912306073</t>
  </si>
  <si>
    <t>浙江省宁海县跃龙街道人民大道华静小区2号楼601室</t>
  </si>
  <si>
    <t>工业企业电气化</t>
  </si>
  <si>
    <t>宁波中等专业学校</t>
  </si>
  <si>
    <t>2-3个月</t>
  </si>
  <si>
    <t>2020.10.19项目部副部长调岗</t>
  </si>
  <si>
    <t>陈海春</t>
  </si>
  <si>
    <t>浙BT06N5/浙BA091Y</t>
  </si>
  <si>
    <t>6214180000014980646</t>
  </si>
  <si>
    <t>周雪峰</t>
  </si>
  <si>
    <t>330424199709292638</t>
  </si>
  <si>
    <t>浙江省海盐县于城镇江渭村大船头14号</t>
  </si>
  <si>
    <t>机械设计制造</t>
  </si>
  <si>
    <t>3年</t>
  </si>
  <si>
    <t>周祖良</t>
  </si>
  <si>
    <t>6214180000023410932</t>
  </si>
  <si>
    <t>齐小锋</t>
  </si>
  <si>
    <t>工艺学徒</t>
  </si>
  <si>
    <t>220202200103013316</t>
  </si>
  <si>
    <t>吉林省吉林市昌邑区桥兴胡同3-1-10号</t>
  </si>
  <si>
    <t>张伟</t>
  </si>
  <si>
    <t>6214180002065417973</t>
  </si>
  <si>
    <t>俞利江</t>
  </si>
  <si>
    <t>机加工/CNC组</t>
  </si>
  <si>
    <t>CNC组长</t>
  </si>
  <si>
    <t>33022619821220031X</t>
  </si>
  <si>
    <t>浙江省宁海县深甽镇深甽居委会三组42号</t>
  </si>
  <si>
    <t>机电专业</t>
  </si>
  <si>
    <t>浙B82E5M</t>
  </si>
  <si>
    <t>杨真斌</t>
  </si>
  <si>
    <t>数控铣编程</t>
  </si>
  <si>
    <t>330226198011096077</t>
  </si>
  <si>
    <t>浙江省宁海县茶院乡毛屿村1组13号</t>
  </si>
  <si>
    <t>浙B52TM9</t>
  </si>
  <si>
    <t>胡铎飞</t>
  </si>
  <si>
    <t>330226199403112392</t>
  </si>
  <si>
    <t>浙江省宁海县梅林街道岙胡村2组72号</t>
  </si>
  <si>
    <t>浙江万里学院</t>
  </si>
  <si>
    <t>胡立军</t>
  </si>
  <si>
    <t>浙BM03N9</t>
  </si>
  <si>
    <t>储振杰</t>
  </si>
  <si>
    <t>330226198205232233</t>
  </si>
  <si>
    <t>浙江省宁海县桥头胡街道龙储村储家1组13号</t>
  </si>
  <si>
    <t>伍莉莉</t>
  </si>
  <si>
    <t>浙BAZ8183</t>
  </si>
  <si>
    <t>陈伟丰</t>
  </si>
  <si>
    <t>330226198312062938</t>
  </si>
  <si>
    <t>浙江省宁海县桃源街道竹东村1组144号</t>
  </si>
  <si>
    <t>林津锋</t>
  </si>
  <si>
    <t>330226199707162399</t>
  </si>
  <si>
    <t>浙江省宁海县梅林街道方前村4组18号</t>
  </si>
  <si>
    <t>林满红</t>
  </si>
  <si>
    <t>浙B835ZM/浙BG939C</t>
  </si>
  <si>
    <t>6214180000018398472</t>
  </si>
  <si>
    <t>张冬伟</t>
  </si>
  <si>
    <t>342201198704053711</t>
  </si>
  <si>
    <t>安徽省宿州市埇桥区褚兰镇后程村二组3号</t>
  </si>
  <si>
    <t>强蛟薛岙</t>
  </si>
  <si>
    <t>杜东梅</t>
  </si>
  <si>
    <t>18067500659</t>
  </si>
  <si>
    <t>浙B2P3P6</t>
  </si>
  <si>
    <t>6214180000015025698</t>
  </si>
  <si>
    <t>潘欢欢</t>
  </si>
  <si>
    <t>33022619850213287X</t>
  </si>
  <si>
    <t>浙江省宁海县桃源街道笆弄头村1组17号</t>
  </si>
  <si>
    <t>宁海县桃源街道</t>
  </si>
  <si>
    <t>张惠丽</t>
  </si>
  <si>
    <t>18058551688</t>
  </si>
  <si>
    <t>6214180000024932892</t>
  </si>
  <si>
    <t>宁波宁海支行</t>
  </si>
  <si>
    <t>俞利江介绍</t>
  </si>
  <si>
    <t>陈涛</t>
  </si>
  <si>
    <t>362330200208146354</t>
  </si>
  <si>
    <t>江西省上饶市鄱阳县昌洲乡陈家村1</t>
  </si>
  <si>
    <t>宁海下金村</t>
  </si>
  <si>
    <t>陈晓庭</t>
  </si>
  <si>
    <t>18868976233</t>
  </si>
  <si>
    <t>6214180002052021846</t>
  </si>
  <si>
    <t>谭春辉</t>
  </si>
  <si>
    <t>数控铣编程学徒</t>
  </si>
  <si>
    <t>412824199703060311</t>
  </si>
  <si>
    <t>河南省西平县出山镇大苏庄村委六组</t>
  </si>
  <si>
    <t>梅林街道上陈村</t>
  </si>
  <si>
    <t>2025.9.1数控铣作业员调岗到数控铣编程学徒</t>
  </si>
  <si>
    <t>沈恒飞</t>
  </si>
  <si>
    <t>豫Q922M1</t>
  </si>
  <si>
    <t>6214180000021513166</t>
  </si>
  <si>
    <t>王杨</t>
  </si>
  <si>
    <t>342201199002156411</t>
  </si>
  <si>
    <t>安徽省宿州市埇桥区祁县镇李寨村河西北组012号</t>
  </si>
  <si>
    <t>桥头胡九都王村7号</t>
  </si>
  <si>
    <t>2025.11.21，从五轴3+2作业员调岗至数控铣编程学徒</t>
  </si>
  <si>
    <t>王壮</t>
  </si>
  <si>
    <t>浙B83UR8</t>
  </si>
  <si>
    <t>张成敏</t>
  </si>
  <si>
    <t>高速铣作业员</t>
  </si>
  <si>
    <t>330226197810137838</t>
  </si>
  <si>
    <t>浙江省宁海县长街镇隔洋塘村1组240号</t>
  </si>
  <si>
    <t>2019.4.11数控铣调岗</t>
  </si>
  <si>
    <t>欧香兰</t>
  </si>
  <si>
    <t>浙BH515K</t>
  </si>
  <si>
    <t>王武先</t>
  </si>
  <si>
    <t>420325199011301937</t>
  </si>
  <si>
    <t>湖北省房县化龙镇汪家河村2组500号</t>
  </si>
  <si>
    <t>屠家村</t>
  </si>
  <si>
    <t>精雕</t>
  </si>
  <si>
    <t>王业宏</t>
  </si>
  <si>
    <t>浙B6D97A/浙B66J5P</t>
  </si>
  <si>
    <t>曹大众</t>
  </si>
  <si>
    <t>342221198809166558</t>
  </si>
  <si>
    <t>安徽省宿州市砀山县赵屯镇黄庄寨行政村曹庄018</t>
  </si>
  <si>
    <t>2024.1.2，从数控铣调岗到高速铣</t>
  </si>
  <si>
    <t>李凤琴</t>
  </si>
  <si>
    <t>浙B3S023</t>
  </si>
  <si>
    <t>6214180000026862634</t>
  </si>
  <si>
    <t>叶德鹏</t>
  </si>
  <si>
    <t>331022199402180574</t>
  </si>
  <si>
    <t>浙江省三门县沙柳街道道岸头村一片135号</t>
  </si>
  <si>
    <t>宁海县堂墙398号</t>
  </si>
  <si>
    <t>叶明法</t>
  </si>
  <si>
    <t>浙J3P7P2</t>
  </si>
  <si>
    <t>6214180000019975526</t>
  </si>
  <si>
    <t>俞晓剑</t>
  </si>
  <si>
    <t>330226198809250010</t>
  </si>
  <si>
    <t>浙江省宁海县跃龙街道斗门张村一组87号</t>
  </si>
  <si>
    <t>梅林街道花园村</t>
  </si>
  <si>
    <t>徐群茜</t>
  </si>
  <si>
    <t>妻子</t>
  </si>
  <si>
    <t>浙B880ZB</t>
  </si>
  <si>
    <t>6214180002005422133</t>
  </si>
  <si>
    <t>362330200006215892</t>
  </si>
  <si>
    <t>江西省上饶市鄱阳县古县渡镇段坂村</t>
  </si>
  <si>
    <t>大房村</t>
  </si>
  <si>
    <t>浙B66F3H</t>
  </si>
  <si>
    <t>6214186666020313818</t>
  </si>
  <si>
    <t>蔡建槐</t>
  </si>
  <si>
    <t>五轴3+2作业员</t>
  </si>
  <si>
    <t>362330199205026212</t>
  </si>
  <si>
    <t>江西省上饶市鄱阳县古县渡镇蔡家村</t>
  </si>
  <si>
    <t>梅林街道九都王村206号</t>
  </si>
  <si>
    <t>浙B552DX/浙B83VB9/浙BDY0941</t>
  </si>
  <si>
    <t>叶明辉</t>
  </si>
  <si>
    <t>330226198612205590</t>
  </si>
  <si>
    <t>浙江省宁海县一市镇前岙村1组78号</t>
  </si>
  <si>
    <t>桥头胡牛眠山路67号</t>
  </si>
  <si>
    <t>曹月初</t>
  </si>
  <si>
    <t>18868695726</t>
  </si>
  <si>
    <t>6214180002072703068</t>
  </si>
  <si>
    <t>王刚杰</t>
  </si>
  <si>
    <t>330226197709116258</t>
  </si>
  <si>
    <t>浙江省宁海县力洋镇路下施村西仓王1组99号</t>
  </si>
  <si>
    <t>宁海县力洋</t>
  </si>
  <si>
    <t>赖海亚</t>
  </si>
  <si>
    <t>13732138659</t>
  </si>
  <si>
    <t>6214180000300481101</t>
  </si>
  <si>
    <t>宁海力洋支行</t>
  </si>
  <si>
    <t>杨健彬</t>
  </si>
  <si>
    <t>数控铣作业员</t>
  </si>
  <si>
    <t>331022199805111477</t>
  </si>
  <si>
    <t>浙江省三门县亭旁镇大树巷44号</t>
  </si>
  <si>
    <t>火车站附近</t>
  </si>
  <si>
    <t>数控技术应用</t>
  </si>
  <si>
    <t>浙江省职业中等专业学校</t>
  </si>
  <si>
    <t>卢秋月</t>
  </si>
  <si>
    <t>兄妹</t>
  </si>
  <si>
    <t>浙B0S928</t>
  </si>
  <si>
    <t>6214180002010688306</t>
  </si>
  <si>
    <t>王能港</t>
  </si>
  <si>
    <t>330226198906096078</t>
  </si>
  <si>
    <t>浙江省宁海县茶院乡柘浦王村寺前王1组66号</t>
  </si>
  <si>
    <t>宁海堤树</t>
  </si>
  <si>
    <t>俞珍媛</t>
  </si>
  <si>
    <t>13616785026</t>
  </si>
  <si>
    <t>浙B36ZU5</t>
  </si>
  <si>
    <t>6214180000013424216</t>
  </si>
  <si>
    <t>杨管理</t>
  </si>
  <si>
    <t>341302200411156451</t>
  </si>
  <si>
    <t>安徽省宿州市埇桥区祁县镇白安村白圩东组34号</t>
  </si>
  <si>
    <t>桥头胡</t>
  </si>
  <si>
    <t>姐夫</t>
  </si>
  <si>
    <t>18155726108</t>
  </si>
  <si>
    <t>6214180002065418096</t>
  </si>
  <si>
    <t>邱联章</t>
  </si>
  <si>
    <t>360732200303085353</t>
  </si>
  <si>
    <t>江西省赣州市兴国县城岗镇榔槎村礼田组45号</t>
  </si>
  <si>
    <t>久安居206室</t>
  </si>
  <si>
    <t>江西制造职业技术学院</t>
  </si>
  <si>
    <t>邱成发</t>
  </si>
  <si>
    <t>18379778393</t>
  </si>
  <si>
    <t>6214186666019357065</t>
  </si>
  <si>
    <t>杜明</t>
  </si>
  <si>
    <t>513721200002123290</t>
  </si>
  <si>
    <t>四川省通江县毛浴镇高灯村五社</t>
  </si>
  <si>
    <t>宁海县久安居7-206</t>
  </si>
  <si>
    <t>西昌学院</t>
  </si>
  <si>
    <t>杜洪林</t>
  </si>
  <si>
    <t>13882410422</t>
  </si>
  <si>
    <t>6214180002010700119</t>
  </si>
  <si>
    <t>宁东支行</t>
  </si>
  <si>
    <t>徐永纯</t>
  </si>
  <si>
    <t>362202200306044617</t>
  </si>
  <si>
    <t>江西省丰城市白土镇栗塘村栗塘组1号</t>
  </si>
  <si>
    <t>久安居5-405</t>
  </si>
  <si>
    <t>徐风平</t>
  </si>
  <si>
    <t>18870841650</t>
  </si>
  <si>
    <t>6214186666020791336</t>
  </si>
  <si>
    <t>章博彦</t>
  </si>
  <si>
    <t>361127200507010617</t>
  </si>
  <si>
    <t>江西省上饶市余干县瑞洪镇东三村54号</t>
  </si>
  <si>
    <t>章 承华</t>
  </si>
  <si>
    <t>伯侄</t>
  </si>
  <si>
    <t>15870683129</t>
  </si>
  <si>
    <t>6214186666020791351</t>
  </si>
  <si>
    <t>陈建宇</t>
  </si>
  <si>
    <t>360122200512045715</t>
  </si>
  <si>
    <t>江西省南昌市新建区金桥乡虎庄村虎庄自然村01</t>
  </si>
  <si>
    <t>久安居7-206</t>
  </si>
  <si>
    <t>陈学仁</t>
  </si>
  <si>
    <t>18124781632</t>
  </si>
  <si>
    <t>6214186666020791344</t>
  </si>
  <si>
    <t>徐晓军</t>
  </si>
  <si>
    <t>330226198709156094</t>
  </si>
  <si>
    <t>浙江省宁海县茶院乡茶院村上徐5组65号</t>
  </si>
  <si>
    <t>德星阳光公寓</t>
  </si>
  <si>
    <t>施亚根</t>
  </si>
  <si>
    <t>13586937828</t>
  </si>
  <si>
    <t>浙BAX8813</t>
  </si>
  <si>
    <t>6214186666020791369</t>
  </si>
  <si>
    <t>谢宇翔</t>
  </si>
  <si>
    <t>360730200502010917</t>
  </si>
  <si>
    <t>2032/8/15</t>
  </si>
  <si>
    <t>江西省赣州市宁都县青塘镇洋垅村洋二组</t>
  </si>
  <si>
    <t>久安居10-308</t>
  </si>
  <si>
    <t>机电一体化技术</t>
  </si>
  <si>
    <t>江西工业职业技术学院</t>
  </si>
  <si>
    <t>单工伤</t>
  </si>
  <si>
    <t>谢燕飞</t>
  </si>
  <si>
    <t>6214180002078425823</t>
  </si>
  <si>
    <t>孙智翔</t>
  </si>
  <si>
    <t>362331200509140518</t>
  </si>
  <si>
    <t>2034/1/22</t>
  </si>
  <si>
    <t>江西省上饶市万年县陈营镇粮丰路31号</t>
  </si>
  <si>
    <t>蒋满香</t>
  </si>
  <si>
    <t>祖孙</t>
  </si>
  <si>
    <t>6214180002034530047</t>
  </si>
  <si>
    <t>格兰春天社区支行</t>
  </si>
  <si>
    <t>毛柯臻</t>
  </si>
  <si>
    <t>数控铣学徒</t>
  </si>
  <si>
    <t>330226200604282879</t>
  </si>
  <si>
    <t>浙江省宁海县桃源街道杏蒋村1组84号</t>
  </si>
  <si>
    <t>宁海县桃源街道杏蒋村1组84号</t>
  </si>
  <si>
    <t>嘉兴南洋职业技术学院</t>
  </si>
  <si>
    <t>毛金国</t>
  </si>
  <si>
    <t>15336666103</t>
  </si>
  <si>
    <t>6214186666020791328</t>
  </si>
  <si>
    <t>俞晓剑介绍</t>
  </si>
  <si>
    <t>曾飞明</t>
  </si>
  <si>
    <t>刀具管理员</t>
  </si>
  <si>
    <t>432503198202275913</t>
  </si>
  <si>
    <t>湖南省涟源市斗笠山镇洞里村梧桐组</t>
  </si>
  <si>
    <t>跃龙街道金檀路172号</t>
  </si>
  <si>
    <t>2024.1.2，从高速铣调岗到刀具管理员</t>
  </si>
  <si>
    <t>董修进</t>
  </si>
  <si>
    <t>机加工/深孔钻组</t>
  </si>
  <si>
    <t>深孔钻组长</t>
  </si>
  <si>
    <t>33022619871011625X</t>
  </si>
  <si>
    <t>浙江省宁海县力洋镇盖仓村西仓董1组13号</t>
  </si>
  <si>
    <t>南昌理工学院</t>
  </si>
  <si>
    <t>董巧琴</t>
  </si>
  <si>
    <t>浙B2A2F3/浙BX963K</t>
  </si>
  <si>
    <t>吕显东</t>
  </si>
  <si>
    <t>深孔钻作业员</t>
  </si>
  <si>
    <t>421023199312246312</t>
  </si>
  <si>
    <t>湖北省监利县大垸农场中洲分场8队164号</t>
  </si>
  <si>
    <t>宁波工商职业技术学院</t>
  </si>
  <si>
    <t>浙BB59177/浙BFH9005/浙BFT8207</t>
  </si>
  <si>
    <t>龚四化</t>
  </si>
  <si>
    <t>431226198011200633</t>
  </si>
  <si>
    <t>湖南省麻阳苗族自治县兰里镇岩寨村二组</t>
  </si>
  <si>
    <t>九都王村</t>
  </si>
  <si>
    <t>黄忠月</t>
  </si>
  <si>
    <t>浙BJ5V05</t>
  </si>
  <si>
    <t>6214180000014986304</t>
  </si>
  <si>
    <t>龚四海</t>
  </si>
  <si>
    <t>43122619850408065X</t>
  </si>
  <si>
    <t>计算机</t>
  </si>
  <si>
    <t>龚家财</t>
  </si>
  <si>
    <t>浙B288PW</t>
  </si>
  <si>
    <t>董涛涛</t>
  </si>
  <si>
    <t>330226198703206273</t>
  </si>
  <si>
    <t>浙江省宁海县力洋镇盖仓村西仓董1组18号</t>
  </si>
  <si>
    <t>浙B500TE</t>
  </si>
  <si>
    <t>6214180000013390458</t>
  </si>
  <si>
    <t>葛力军</t>
  </si>
  <si>
    <t>330226198005264310</t>
  </si>
  <si>
    <t>浙江省宁海县前童镇梁皇山村梁皇5组206号</t>
  </si>
  <si>
    <t>金宸台小区24幢1902室</t>
  </si>
  <si>
    <t>王小燕</t>
  </si>
  <si>
    <t>15967830071</t>
  </si>
  <si>
    <t>浙BN853C</t>
  </si>
  <si>
    <t>6214180002078403457</t>
  </si>
  <si>
    <t>宁海跃龙支行</t>
  </si>
  <si>
    <t>王岳峰</t>
  </si>
  <si>
    <t>330226198209216396</t>
  </si>
  <si>
    <t>浙江省宁海县力洋镇文正村王家7组12号</t>
  </si>
  <si>
    <t>陈奖芳</t>
  </si>
  <si>
    <t>15336622620</t>
  </si>
  <si>
    <t>浙B66JL1/浙BAB7959</t>
  </si>
  <si>
    <t>6214180000009161335</t>
  </si>
  <si>
    <t>傅强强</t>
  </si>
  <si>
    <t>330226199101196279</t>
  </si>
  <si>
    <t>浙江省宁海县力洋镇海头村4组18号</t>
  </si>
  <si>
    <t>宁海县力洋镇海头村</t>
  </si>
  <si>
    <t>叶兰芬</t>
  </si>
  <si>
    <t>15356841644</t>
  </si>
  <si>
    <t>浙B678TB/浙B08U0A</t>
  </si>
  <si>
    <t>6214180000011754150</t>
  </si>
  <si>
    <t>邵舟鹏</t>
  </si>
  <si>
    <t>330226199903106079</t>
  </si>
  <si>
    <t>浙江省宁海县茶园乡杜岙村邵家1组26号</t>
  </si>
  <si>
    <t>浙江省宁海县茶园乡杜岙村邵家1组2号</t>
  </si>
  <si>
    <t>邵金本</t>
  </si>
  <si>
    <t>13738009738</t>
  </si>
  <si>
    <t>浙B9NP98</t>
  </si>
  <si>
    <t>6214180002084796787</t>
  </si>
  <si>
    <t>杨建兵</t>
  </si>
  <si>
    <t>622827199001083517</t>
  </si>
  <si>
    <t>甘肃省镇原县方山乡贾山行政村石桥自然村43号</t>
  </si>
  <si>
    <t>汽车生活广场2栋</t>
  </si>
  <si>
    <t>粤S0863L</t>
  </si>
  <si>
    <t>6214180002069864816</t>
  </si>
  <si>
    <t>宁海北斗支行</t>
  </si>
  <si>
    <t>机加工/电火花组</t>
  </si>
  <si>
    <t>电极设计师</t>
  </si>
  <si>
    <t>330226198811181923</t>
  </si>
  <si>
    <t>浙江省宁海县大佳何镇和平村伍家1组57号</t>
  </si>
  <si>
    <t>陈媛</t>
  </si>
  <si>
    <t>430223198601162227</t>
  </si>
  <si>
    <t>湖南省攸县皇图岭镇一组北街080号</t>
  </si>
  <si>
    <t>梅林街道九都王新村7号401室</t>
  </si>
  <si>
    <t>中南大学</t>
  </si>
  <si>
    <t>吴小林</t>
  </si>
  <si>
    <t>潘俊健</t>
  </si>
  <si>
    <t>电极设计学徒</t>
  </si>
  <si>
    <t>330226199902032872</t>
  </si>
  <si>
    <t>浙江省宁海县桃源街道胜利村1组29号</t>
  </si>
  <si>
    <t>2020.09.01调岗，钳工学徒到设计学徒，2024.08.01，3D初级设计师到电极设计学徒</t>
  </si>
  <si>
    <r>
      <rPr>
        <sz val="10"/>
        <color theme="1"/>
        <rFont val="微软雅黑"/>
        <charset val="134"/>
      </rPr>
      <t>浙</t>
    </r>
    <r>
      <rPr>
        <sz val="10.5"/>
        <color rgb="FF333333"/>
        <rFont val="微软雅黑"/>
        <charset val="134"/>
      </rPr>
      <t>B30CZ9</t>
    </r>
  </si>
  <si>
    <t>6214180000021511905</t>
  </si>
  <si>
    <t>尹兰董</t>
  </si>
  <si>
    <t>电火花组长</t>
  </si>
  <si>
    <t>320722198610043938</t>
  </si>
  <si>
    <t>江苏省东海县温泉镇尹湾村5-16号</t>
  </si>
  <si>
    <t>跃龙街道山河村</t>
  </si>
  <si>
    <t>王丽</t>
  </si>
  <si>
    <t>浙B58XB9</t>
  </si>
  <si>
    <t>龚建举</t>
  </si>
  <si>
    <t>电火花作业员</t>
  </si>
  <si>
    <t>420325198001181519</t>
  </si>
  <si>
    <t>湖北省房县军店镇黑獐村10组</t>
  </si>
  <si>
    <t>宁海县久安居1幢2单元1103</t>
  </si>
  <si>
    <t>会计专业</t>
  </si>
  <si>
    <t>张凤云</t>
  </si>
  <si>
    <t>浙B3X8P5</t>
  </si>
  <si>
    <t>吴佳勇</t>
  </si>
  <si>
    <t>522229199901201431</t>
  </si>
  <si>
    <t>贵州省松桃苗族自治县正大乡边墙村四组</t>
  </si>
  <si>
    <t>吴胜芝</t>
  </si>
  <si>
    <t>15870187251</t>
  </si>
  <si>
    <t>贵DXX837</t>
  </si>
  <si>
    <t>6214180002078395133</t>
  </si>
  <si>
    <t>龙徐洲介绍</t>
  </si>
  <si>
    <t>张宏展</t>
  </si>
  <si>
    <t>330226199701205298</t>
  </si>
  <si>
    <t>浙江省宁海县越溪乡信干山村信张1组89号</t>
  </si>
  <si>
    <t>徐霞客大道滨溪小区</t>
  </si>
  <si>
    <t>机电一体化技术（工业机器人）</t>
  </si>
  <si>
    <t>浙江纺织服装职业技术学院</t>
  </si>
  <si>
    <t>林芬娟</t>
  </si>
  <si>
    <t>18989357975</t>
  </si>
  <si>
    <t>浙BB26325</t>
  </si>
  <si>
    <t>6214180002081436114</t>
  </si>
  <si>
    <t>陈官红</t>
  </si>
  <si>
    <t>522127199508162036</t>
  </si>
  <si>
    <t>贵州省凤冈县琊川镇文昌村前丰组69号</t>
  </si>
  <si>
    <t>塘溪村</t>
  </si>
  <si>
    <t>贵CL362B</t>
  </si>
  <si>
    <t>6214180000017165104</t>
  </si>
  <si>
    <t>朱友春</t>
  </si>
  <si>
    <t>机加工/铣磨组</t>
  </si>
  <si>
    <t>铣磨作业员</t>
  </si>
  <si>
    <t>320324198302200613</t>
  </si>
  <si>
    <t>江苏省睢宁县邱集镇陈楼村土楼组3号</t>
  </si>
  <si>
    <t>冠庄建设村</t>
  </si>
  <si>
    <t>浙BJ29T0</t>
  </si>
  <si>
    <t>邢坤</t>
  </si>
  <si>
    <t>422626197901081935</t>
  </si>
  <si>
    <t>湖北省房县化龙镇化龙堰村2组</t>
  </si>
  <si>
    <t>桃源街道大房村</t>
  </si>
  <si>
    <t>尚继明</t>
  </si>
  <si>
    <t>尤银亮</t>
  </si>
  <si>
    <t>330226197009252232</t>
  </si>
  <si>
    <t>浙江省宁海县桃源街道尤家村尤家1组54号</t>
  </si>
  <si>
    <t>海湾花园</t>
  </si>
  <si>
    <t>浙B9L15K</t>
  </si>
  <si>
    <t>6230910299055725612</t>
  </si>
  <si>
    <t>农村信用社</t>
  </si>
  <si>
    <t>冯益锋</t>
  </si>
  <si>
    <t>机加工/线切割组</t>
  </si>
  <si>
    <t>线切割作业员</t>
  </si>
  <si>
    <t>330226198402216718</t>
  </si>
  <si>
    <t>浙江省宁海县胡陈乡东张村1组20号</t>
  </si>
  <si>
    <t>冯志忠</t>
  </si>
  <si>
    <t>浙BTK359</t>
  </si>
  <si>
    <t>黄小毛</t>
  </si>
  <si>
    <t>机加工/钻床组</t>
  </si>
  <si>
    <t>摇臂钻作业员</t>
  </si>
  <si>
    <t>362425198009300616</t>
  </si>
  <si>
    <t>江西省吉安市永丰县佐龙乡浪田村老上自然村33号</t>
  </si>
  <si>
    <t>浙BDX879</t>
  </si>
  <si>
    <t>章守荣</t>
  </si>
  <si>
    <t>330226198101150030</t>
  </si>
  <si>
    <t>浙江省宁海县跃龙街道靖海路25弄9号</t>
  </si>
  <si>
    <t>钱会</t>
  </si>
  <si>
    <t>6214180002072703076</t>
  </si>
  <si>
    <t>金海峰</t>
  </si>
  <si>
    <t>模具/抛光组</t>
  </si>
  <si>
    <t>抛光组长</t>
  </si>
  <si>
    <t>330226197712192876</t>
  </si>
  <si>
    <t>浙江省宁海县桃源街道隔水洋村1组182号</t>
  </si>
  <si>
    <t>新园一路43号</t>
  </si>
  <si>
    <t>陈净娣</t>
  </si>
  <si>
    <t>13968359507</t>
  </si>
  <si>
    <t>浙B8703M</t>
  </si>
  <si>
    <t>6214180000025416960</t>
  </si>
  <si>
    <t>陈家明</t>
  </si>
  <si>
    <t>抛光员</t>
  </si>
  <si>
    <t>330226196708045756</t>
  </si>
  <si>
    <t>浙江省宁海县一市镇武岙村小河塘</t>
  </si>
  <si>
    <t>6214180000011318527</t>
  </si>
  <si>
    <t>童时鑫</t>
  </si>
  <si>
    <t>330226198510285614</t>
  </si>
  <si>
    <t xml:space="preserve">浙江省宁海县一市镇铣 下洋陈村蒋公洞1组31号  </t>
  </si>
  <si>
    <t>下金</t>
  </si>
  <si>
    <t>童时炎</t>
  </si>
  <si>
    <t>13777294605</t>
  </si>
  <si>
    <t>6214180002072703126</t>
  </si>
  <si>
    <t>张永秋</t>
  </si>
  <si>
    <t>440922197308022224</t>
  </si>
  <si>
    <t>浙江省宁海县前童镇联合村联合2组78号</t>
  </si>
  <si>
    <t>前童</t>
  </si>
  <si>
    <t>张冬雪</t>
  </si>
  <si>
    <t>13712520559</t>
  </si>
  <si>
    <t>浙B76BX5</t>
  </si>
  <si>
    <t>6223160030292221</t>
  </si>
  <si>
    <t>金海峰介绍</t>
  </si>
  <si>
    <t>张秋红</t>
  </si>
  <si>
    <t>430525198207274764</t>
  </si>
  <si>
    <t>湖南省洞口县江口镇桃田村焱竹溪组14号</t>
  </si>
  <si>
    <t>九都王</t>
  </si>
  <si>
    <t>肖遵飞</t>
  </si>
  <si>
    <t>6214180002072703282</t>
  </si>
  <si>
    <t>唐斌介绍</t>
  </si>
  <si>
    <t>李为仲</t>
  </si>
  <si>
    <t>342224199003130752</t>
  </si>
  <si>
    <t>安徽省宿州市灵璧县尹集镇李大庄村李大庄一组</t>
  </si>
  <si>
    <t>王芳</t>
  </si>
  <si>
    <t>15395573860</t>
  </si>
  <si>
    <t>皖LFF716</t>
  </si>
  <si>
    <t>6214180002005465553</t>
  </si>
  <si>
    <t>李金云</t>
  </si>
  <si>
    <t>432502198003035128</t>
  </si>
  <si>
    <t>湖南省冷水江市布溪办事处河西居委会8组12号</t>
  </si>
  <si>
    <t>梅林街道九都王新村42号</t>
  </si>
  <si>
    <t>谢军良</t>
  </si>
  <si>
    <t>13397600904</t>
  </si>
  <si>
    <t>6214180002054617971</t>
  </si>
  <si>
    <t>邵国来</t>
  </si>
  <si>
    <t>330226198208252870</t>
  </si>
  <si>
    <t>浙江省宁海县桃源街道庙前丁村1组114号</t>
  </si>
  <si>
    <t>庙前丁村</t>
  </si>
  <si>
    <t>沈学杰</t>
  </si>
  <si>
    <t>18067418762</t>
  </si>
  <si>
    <t>浙B6K98J</t>
  </si>
  <si>
    <t>6214180000014336864</t>
  </si>
  <si>
    <t>宁海桃源社区支行</t>
  </si>
  <si>
    <t>易群芳</t>
  </si>
  <si>
    <t>抛光学徒</t>
  </si>
  <si>
    <t>43128119900507502X</t>
  </si>
  <si>
    <t>湖南省洪江市洗马乡中段村三组125号</t>
  </si>
  <si>
    <t>宁海九都王村</t>
  </si>
  <si>
    <t>唐斌</t>
  </si>
  <si>
    <t>15905869554</t>
  </si>
  <si>
    <t>6214180002054618565</t>
  </si>
  <si>
    <t>模具/钳工一组</t>
  </si>
  <si>
    <t>钳工组长</t>
  </si>
  <si>
    <t>430223198509092211</t>
  </si>
  <si>
    <t>湖南省攸县皇图岭镇富厚村岭下组岭下020号</t>
  </si>
  <si>
    <t>桥头胡街道三省东路30号久安居7幢210室</t>
  </si>
  <si>
    <t>浙B16AY1</t>
  </si>
  <si>
    <t>吴永林</t>
  </si>
  <si>
    <t>钳工师傅</t>
  </si>
  <si>
    <t>330226199304132873</t>
  </si>
  <si>
    <t>浙江省宁海县桃源街道赵家村1组59号</t>
  </si>
  <si>
    <t>林秀秀</t>
  </si>
  <si>
    <t>浙BZ79G9</t>
  </si>
  <si>
    <t>6214180000013396760</t>
  </si>
  <si>
    <t>赫发云</t>
  </si>
  <si>
    <t>钳工普师</t>
  </si>
  <si>
    <t>513425199608278012</t>
  </si>
  <si>
    <t>彝</t>
  </si>
  <si>
    <t>四川省会理县果元乡热水村10组18号</t>
  </si>
  <si>
    <t>刘鑫</t>
  </si>
  <si>
    <t>18284830258</t>
  </si>
  <si>
    <t>6214180002054617948</t>
  </si>
  <si>
    <t>李林介绍</t>
  </si>
  <si>
    <t>吴昌峰</t>
  </si>
  <si>
    <t>330226198410282256</t>
  </si>
  <si>
    <t>浙江省宁海县桥头胡街道建设村铁介吴1组46号</t>
  </si>
  <si>
    <t>桥头胡街道建设村铁介吴1组46号</t>
  </si>
  <si>
    <t>赵秀娟</t>
  </si>
  <si>
    <t>15058216500</t>
  </si>
  <si>
    <t>6214180000300624312</t>
  </si>
  <si>
    <t>寸代徐</t>
  </si>
  <si>
    <t>533122200501141415</t>
  </si>
  <si>
    <t>阿昌</t>
  </si>
  <si>
    <t>云南省德宏傣族景颇族自治州梁河县河山西乡邦读村民委员会勐蒙组</t>
  </si>
  <si>
    <t>九都王村6号</t>
  </si>
  <si>
    <t>赵玉存</t>
  </si>
  <si>
    <t>15894418864</t>
  </si>
  <si>
    <t>6214180002033276519</t>
  </si>
  <si>
    <t>吴小林介绍</t>
  </si>
  <si>
    <t>陈李康</t>
  </si>
  <si>
    <t>钳工学徒</t>
  </si>
  <si>
    <t>430223200610290052</t>
  </si>
  <si>
    <t>湖南省攸县皇图岭镇新乐村石子塘组石子塘006号</t>
  </si>
  <si>
    <t>宁海县人才公寓4楼</t>
  </si>
  <si>
    <t>陈菊华</t>
  </si>
  <si>
    <t>爷孙</t>
  </si>
  <si>
    <t>15573370367</t>
  </si>
  <si>
    <t>6214180002072703142</t>
  </si>
  <si>
    <t>梁辉</t>
  </si>
  <si>
    <t>模具/钳工二组</t>
  </si>
  <si>
    <t>433125198812011736</t>
  </si>
  <si>
    <t>湖南省保靖县长潭河乡马路村150号</t>
  </si>
  <si>
    <t>6214180000019946709</t>
  </si>
  <si>
    <t>欧阳玄</t>
  </si>
  <si>
    <t>43052419900925279X</t>
  </si>
  <si>
    <t>湖南省隆回县大水田乡龙源村12组13号</t>
  </si>
  <si>
    <t>欧阳恩佳</t>
  </si>
  <si>
    <t>6214180000019946733</t>
  </si>
  <si>
    <t>刘斌杰</t>
  </si>
  <si>
    <t>330226198710022392</t>
  </si>
  <si>
    <t>浙江省宁海县梅林街道刘三村桐树岙1组173号</t>
  </si>
  <si>
    <t>梅林刘三村</t>
  </si>
  <si>
    <t>浙BZ0F80</t>
  </si>
  <si>
    <t>6214180002072703084</t>
  </si>
  <si>
    <t>梁松</t>
  </si>
  <si>
    <t>433125199007021717</t>
  </si>
  <si>
    <t>湖南省保靖县长潭河乡马路村三组008号</t>
  </si>
  <si>
    <t>久安居7-208</t>
  </si>
  <si>
    <t>13728795792</t>
  </si>
  <si>
    <t>6214180002081419433</t>
  </si>
  <si>
    <t>庄科</t>
  </si>
  <si>
    <t>341323200411011115</t>
  </si>
  <si>
    <t>安徽省灵璧县下楼镇刘庵村庄圩庄十六组二十七号</t>
  </si>
  <si>
    <t>冠庄</t>
  </si>
  <si>
    <t>庄排宗</t>
  </si>
  <si>
    <t>13105523155</t>
  </si>
  <si>
    <t>6214180002081419276</t>
  </si>
  <si>
    <t>王能军</t>
  </si>
  <si>
    <t>模具/钳工三组</t>
  </si>
  <si>
    <t>330226198702036073</t>
  </si>
  <si>
    <t>浙江省宁海县茶院乡柘浦王村寺前王1组19号</t>
  </si>
  <si>
    <t>浙BD0Y53</t>
  </si>
  <si>
    <t>王阿坚</t>
  </si>
  <si>
    <t>33022619810406607X</t>
  </si>
  <si>
    <t>浙江省宁海县茶园乡庙岭村2组42号</t>
  </si>
  <si>
    <t>王建国</t>
  </si>
  <si>
    <t>浙B0SF67</t>
  </si>
  <si>
    <t>6214180000019975443</t>
  </si>
  <si>
    <t>蒋赛</t>
  </si>
  <si>
    <t>330226199406257036</t>
  </si>
  <si>
    <t>浙江省宁海县长街镇塘里村1组230号</t>
  </si>
  <si>
    <t>蒋子秀</t>
  </si>
  <si>
    <t>浙B2393F</t>
  </si>
  <si>
    <t>6214180000021513042</t>
  </si>
  <si>
    <t>雷加星</t>
  </si>
  <si>
    <t>362329200205186152</t>
  </si>
  <si>
    <t>江西省上饶市余干县社庚乡丰塘村委会松林村22号</t>
  </si>
  <si>
    <t>宁海久安居</t>
  </si>
  <si>
    <t>软件技术</t>
  </si>
  <si>
    <t>江西信息应用职业技术学院</t>
  </si>
  <si>
    <t>雷冬生</t>
  </si>
  <si>
    <t>15925604808</t>
  </si>
  <si>
    <t>6214180002072703100</t>
  </si>
  <si>
    <t>文滔介绍</t>
  </si>
  <si>
    <t>叶正中</t>
  </si>
  <si>
    <t>330226198602115591</t>
  </si>
  <si>
    <t>浙江省宁海县一市镇一市村一市2组99号</t>
  </si>
  <si>
    <t>叶明琴</t>
  </si>
  <si>
    <t>15958233421</t>
  </si>
  <si>
    <t>浙B5F1Q9</t>
  </si>
  <si>
    <t>6214180002074617514</t>
  </si>
  <si>
    <t>宁海中山支行</t>
  </si>
  <si>
    <t>320321198210111630</t>
  </si>
  <si>
    <t>江苏省丰县大沙河镇幸福44号</t>
  </si>
  <si>
    <t>2025.12.1从钳工七组调到钳工四组</t>
  </si>
  <si>
    <t>张佩佩</t>
  </si>
  <si>
    <t>13852015694</t>
  </si>
  <si>
    <t>6214180000015643441</t>
  </si>
  <si>
    <t>华宁介绍</t>
  </si>
  <si>
    <t>韩昊然</t>
  </si>
  <si>
    <t>130435200504183259</t>
  </si>
  <si>
    <t>河北省邯郸市曲周县河南疃镇第二疃村293号</t>
  </si>
  <si>
    <t>电气自动化技术</t>
  </si>
  <si>
    <t>河北东方学院</t>
  </si>
  <si>
    <t>石立娟</t>
  </si>
  <si>
    <t>18231858825</t>
  </si>
  <si>
    <t>6214180002072703092</t>
  </si>
  <si>
    <t>邬总介绍</t>
  </si>
  <si>
    <t>金玉梁</t>
  </si>
  <si>
    <t>模具/钳工四组</t>
  </si>
  <si>
    <t>331022198309070579</t>
  </si>
  <si>
    <t>浙江省三门县沙柳街道道岸头村四片58号</t>
  </si>
  <si>
    <t>久安居602</t>
  </si>
  <si>
    <t>浙J2K06S</t>
  </si>
  <si>
    <t>6214180002059758952</t>
  </si>
  <si>
    <t>周华石</t>
  </si>
  <si>
    <t>330226198211054955</t>
  </si>
  <si>
    <t>浙江省宁海县桑洲镇下洋周村下洋周2组55号</t>
  </si>
  <si>
    <t>浙B2CE65</t>
  </si>
  <si>
    <t>6214180000007519427</t>
  </si>
  <si>
    <t>叶璟辉</t>
  </si>
  <si>
    <t>330226200307162870</t>
  </si>
  <si>
    <t>浙江省宁海县茶院乡许民村许家山1组44号</t>
  </si>
  <si>
    <t>宁海县桃源街道前黄村317号</t>
  </si>
  <si>
    <t>人工智能技术应用</t>
  </si>
  <si>
    <t>黄春琴</t>
  </si>
  <si>
    <t>13429278786</t>
  </si>
  <si>
    <t>6214180002054618557</t>
  </si>
  <si>
    <t>邬总妈妈介绍</t>
  </si>
  <si>
    <t>周其良</t>
  </si>
  <si>
    <t>331022199510150575</t>
  </si>
  <si>
    <t>浙江省三门县沙柳街道旗门村后周97号</t>
  </si>
  <si>
    <t>平海路89弄9幢2单元102</t>
  </si>
  <si>
    <t>周衍松</t>
  </si>
  <si>
    <t>15325595979</t>
  </si>
  <si>
    <t>6214180002064259954</t>
  </si>
  <si>
    <t>金玉梁介绍</t>
  </si>
  <si>
    <t>胡云雷</t>
  </si>
  <si>
    <t>模具/钳工五组</t>
  </si>
  <si>
    <t>330226198409190012</t>
  </si>
  <si>
    <t>浙江省宁海县跃龙街道跃龙山路2号</t>
  </si>
  <si>
    <t>王明明</t>
  </si>
  <si>
    <t>412702199201115518</t>
  </si>
  <si>
    <t>河南省项城市王明口镇大树王村2号院</t>
  </si>
  <si>
    <t>兴园一路31号304室</t>
  </si>
  <si>
    <t>15039497414</t>
  </si>
  <si>
    <t>豫P1P482</t>
  </si>
  <si>
    <t>6214180000020004001</t>
  </si>
  <si>
    <t>叶辉介绍</t>
  </si>
  <si>
    <t>杨振强</t>
  </si>
  <si>
    <t>330226198904036071</t>
  </si>
  <si>
    <t>浙江省宁海县茶院乡道士桥村道士桥5组30号</t>
  </si>
  <si>
    <t>汽车广场</t>
  </si>
  <si>
    <t>吴冬芬</t>
  </si>
  <si>
    <t>15088805157</t>
  </si>
  <si>
    <t>浙B3K97R</t>
  </si>
  <si>
    <t>6214180000017578991</t>
  </si>
  <si>
    <t>张行涛</t>
  </si>
  <si>
    <t>321321200003282956</t>
  </si>
  <si>
    <t>江苏省宿迁市宿豫区学海路2号文昌花园5幢三单元306室</t>
  </si>
  <si>
    <t>凤凰城</t>
  </si>
  <si>
    <t>无人机应用技术</t>
  </si>
  <si>
    <t>南京科技职业学院</t>
  </si>
  <si>
    <t>张军</t>
  </si>
  <si>
    <t>13818002038</t>
  </si>
  <si>
    <t>苏AD4922</t>
  </si>
  <si>
    <t>6214180002054617955</t>
  </si>
  <si>
    <t>陈开增</t>
  </si>
  <si>
    <t>模具/钳工六组</t>
  </si>
  <si>
    <t>330226197912033511</t>
  </si>
  <si>
    <t>浙江省宁海县跃龙街道双水村八组295号</t>
  </si>
  <si>
    <t>钟军杰</t>
  </si>
  <si>
    <t>330226198603121598</t>
  </si>
  <si>
    <t>浙江省宁海县强蛟镇下浦村钟家1组40号</t>
  </si>
  <si>
    <t>强蛟镇钟家村</t>
  </si>
  <si>
    <t>唐玲</t>
  </si>
  <si>
    <t>6214180000018408628</t>
  </si>
  <si>
    <t>赵奎</t>
  </si>
  <si>
    <t>340621197910033632</t>
  </si>
  <si>
    <t>安徽省濉溪县临涣镇长丰村赵庄19号</t>
  </si>
  <si>
    <t>宁海县阳光小区</t>
  </si>
  <si>
    <t>王娇群</t>
  </si>
  <si>
    <t>浙B5V292</t>
  </si>
  <si>
    <t>6214180002065418054</t>
  </si>
  <si>
    <t>杨贤福介绍</t>
  </si>
  <si>
    <t>唐新鹏</t>
  </si>
  <si>
    <t>450327200211210494</t>
  </si>
  <si>
    <t>广西灌阳县黄关镇正江村唐家屯007号</t>
  </si>
  <si>
    <t>环境设计</t>
  </si>
  <si>
    <t>广西民族师范学院</t>
  </si>
  <si>
    <t>蒋小春</t>
  </si>
  <si>
    <t>15295971941</t>
  </si>
  <si>
    <t>6214186666020315409</t>
  </si>
  <si>
    <t>顾方明</t>
  </si>
  <si>
    <t>模具/钳工八组</t>
  </si>
  <si>
    <t>330226198807102911</t>
  </si>
  <si>
    <t>浙江省宁海县桃源街道下洋顾村溪边1组101号</t>
  </si>
  <si>
    <t>顾德贤</t>
  </si>
  <si>
    <t>浙B2P9F6</t>
  </si>
  <si>
    <t>陈定辉</t>
  </si>
  <si>
    <t>330226197710113353</t>
  </si>
  <si>
    <t>浙江省宁海县跃龙街道水车村下园</t>
  </si>
  <si>
    <t>东门杨柳小区</t>
  </si>
  <si>
    <t>任牡丹</t>
  </si>
  <si>
    <t>13736061835</t>
  </si>
  <si>
    <t>浙B70LL7</t>
  </si>
  <si>
    <t>6214180002081419557</t>
  </si>
  <si>
    <t>李胜见</t>
  </si>
  <si>
    <t>331022198503220235</t>
  </si>
  <si>
    <t>浙江省三门县健跳镇梅山村95号</t>
  </si>
  <si>
    <t>李国平</t>
  </si>
  <si>
    <t>13665791877</t>
  </si>
  <si>
    <t>6214180002078425724</t>
  </si>
  <si>
    <t>王瑞瑞</t>
  </si>
  <si>
    <t>34242220020309151X</t>
  </si>
  <si>
    <t>2002-03-09</t>
  </si>
  <si>
    <t>安徽省寿县正阳关镇王祠村董圩队</t>
  </si>
  <si>
    <t>桥头胡陆潮云境府</t>
  </si>
  <si>
    <t>王涛中</t>
  </si>
  <si>
    <t>15968064531</t>
  </si>
  <si>
    <t>6214180002081413717</t>
  </si>
  <si>
    <t>徐劲凯</t>
  </si>
  <si>
    <t>361029200611113015</t>
  </si>
  <si>
    <t>江西省抚州市东乡区杨桥殿镇宋塘村懂坊组8号</t>
  </si>
  <si>
    <t>徐卫龙</t>
  </si>
  <si>
    <t>17779403791</t>
  </si>
  <si>
    <t>6214180002064247132</t>
  </si>
  <si>
    <t>叶秀建</t>
  </si>
  <si>
    <t>模具/钳工九组</t>
  </si>
  <si>
    <t>330226197903076552</t>
  </si>
  <si>
    <t>浙江省宁海县力洋镇跳头村跳头二组19号</t>
  </si>
  <si>
    <t>宁海棉纺厂宿舍13幢301房</t>
  </si>
  <si>
    <t>唐*荣</t>
  </si>
  <si>
    <t>浙BP519Z/浙B15CJ9</t>
  </si>
  <si>
    <t>葛为清</t>
  </si>
  <si>
    <t>330226198104254476</t>
  </si>
  <si>
    <t>浙江省宁海县岔路镇梅花村祥里2组45号</t>
  </si>
  <si>
    <t>跃龙街道东泽园</t>
  </si>
  <si>
    <t>黄红芳</t>
  </si>
  <si>
    <t>6214180000015019048</t>
  </si>
  <si>
    <t>顾建伟</t>
  </si>
  <si>
    <t>330226198312156117</t>
  </si>
  <si>
    <t>浙江省宁海县茶院乡下徐村下徐1组32号</t>
  </si>
  <si>
    <t>顾爱群</t>
  </si>
  <si>
    <t>13306645850</t>
  </si>
  <si>
    <t>浙B3W5W1</t>
  </si>
  <si>
    <t>6214180000011753343</t>
  </si>
  <si>
    <t>梁辉介绍</t>
  </si>
  <si>
    <t>任飞扬</t>
  </si>
  <si>
    <t>330226200212312899</t>
  </si>
  <si>
    <t>浙江省宁海县跃龙街道赵溪村赵郞场</t>
  </si>
  <si>
    <t>宁海县跃龙街道赵溪村赵郞场</t>
  </si>
  <si>
    <t>任治富</t>
  </si>
  <si>
    <t>13657616960</t>
  </si>
  <si>
    <t>浙BQ675L</t>
  </si>
  <si>
    <t>6214180002072703688</t>
  </si>
  <si>
    <t>老板娘介绍</t>
  </si>
  <si>
    <t>赖思南</t>
  </si>
  <si>
    <t>330226200412206716</t>
  </si>
  <si>
    <t>浙江省宁海县跃龙街道阳光茗苑15幢3号405室</t>
  </si>
  <si>
    <t>工业机器人</t>
  </si>
  <si>
    <t>浙江国际海运职业技术学院</t>
  </si>
  <si>
    <t xml:space="preserve"> 胡丽红</t>
  </si>
  <si>
    <t>13586752175</t>
  </si>
  <si>
    <t>6214180002078418067</t>
  </si>
  <si>
    <t>杨友亮</t>
  </si>
  <si>
    <t>模具/研配组</t>
  </si>
  <si>
    <t>研配组长</t>
  </si>
  <si>
    <t>330226197810172879</t>
  </si>
  <si>
    <t>浙江省宁海县桃源街道隔水洋村1组190号</t>
  </si>
  <si>
    <t>隔水洋村1组190号</t>
  </si>
  <si>
    <t>杨依云</t>
  </si>
  <si>
    <t>13586605729</t>
  </si>
  <si>
    <t>浙B6JIV3</t>
  </si>
  <si>
    <t>6214180000301037233</t>
  </si>
  <si>
    <t>范伟军</t>
  </si>
  <si>
    <t>330226197311113196</t>
  </si>
  <si>
    <t>浙江省宁海县跃龙街道范家村三组349号</t>
  </si>
  <si>
    <t>跃龙街道春景花园</t>
  </si>
  <si>
    <t>吴春燕</t>
  </si>
  <si>
    <t>13780063260</t>
  </si>
  <si>
    <t>浙BZ953Q</t>
  </si>
  <si>
    <t>6214180000025463293</t>
  </si>
  <si>
    <t>杨友亮介绍</t>
  </si>
  <si>
    <t>吴剑波</t>
  </si>
  <si>
    <t>33022619760906063X</t>
  </si>
  <si>
    <t>浙江省宁海县深甽镇柘坑戴村四组34号</t>
  </si>
  <si>
    <t>梅林街道迎雅园</t>
  </si>
  <si>
    <t>吴桂芳</t>
  </si>
  <si>
    <t>妹妹</t>
  </si>
  <si>
    <t>13777972583</t>
  </si>
  <si>
    <t>浙BD0N05</t>
  </si>
  <si>
    <t>6214180002045635298</t>
  </si>
  <si>
    <t>章家伟</t>
  </si>
  <si>
    <t>330226197712232874</t>
  </si>
  <si>
    <t>浙江省宁海县桃源街道庙前丁村1组83号</t>
  </si>
  <si>
    <t>丁香逸20-3</t>
  </si>
  <si>
    <t>潘神芸</t>
  </si>
  <si>
    <t>13780060102</t>
  </si>
  <si>
    <t>浙B55QS0/浙BAZ5396</t>
  </si>
  <si>
    <t>6214180000001360901</t>
  </si>
  <si>
    <t>叶兴达</t>
  </si>
  <si>
    <t>332626198009030574</t>
  </si>
  <si>
    <t>浙江省三门县沙柳镇曼岙村112号</t>
  </si>
  <si>
    <t>桥头胡街道明月家园</t>
  </si>
  <si>
    <t>李正英</t>
  </si>
  <si>
    <t>18626893631</t>
  </si>
  <si>
    <t>浙A12V0W</t>
  </si>
  <si>
    <t>6214180002072703118</t>
  </si>
  <si>
    <t>葛委委</t>
  </si>
  <si>
    <t>330226198905171590</t>
  </si>
  <si>
    <t>浙江省宁海县强蛟镇薛上岙村上农2组211号</t>
  </si>
  <si>
    <t>宁海县九菁园</t>
  </si>
  <si>
    <t>钟露霞</t>
  </si>
  <si>
    <t>18757439259</t>
  </si>
  <si>
    <t>6214186666020791377</t>
  </si>
  <si>
    <t>430525198110061535</t>
  </si>
  <si>
    <t>久安居7-606</t>
  </si>
  <si>
    <t>浙JP98G6</t>
  </si>
  <si>
    <t>6214180002078425740</t>
  </si>
  <si>
    <t>谢少林</t>
  </si>
  <si>
    <t>430525198407226310</t>
  </si>
  <si>
    <t>湖南省洞口县石江镇歇凉界村红星组</t>
  </si>
  <si>
    <t>久安居5-402</t>
  </si>
  <si>
    <t>湖南建材高等专科学校</t>
  </si>
  <si>
    <t>唐美桂</t>
  </si>
  <si>
    <t>17373120096</t>
  </si>
  <si>
    <t>6214180002078425799</t>
  </si>
  <si>
    <t>杨军</t>
  </si>
  <si>
    <t>注塑部</t>
  </si>
  <si>
    <t>注塑部长</t>
  </si>
  <si>
    <t>429021198509293016</t>
  </si>
  <si>
    <t>湖北省神农架林区红坪镇板仓村五组</t>
  </si>
  <si>
    <t>浙B962JL/浙BML685</t>
  </si>
  <si>
    <t>寇延明</t>
  </si>
  <si>
    <t>注塑领班</t>
  </si>
  <si>
    <t>411082198612290693</t>
  </si>
  <si>
    <t>河南省长葛市坡胡镇小李庄村2组</t>
  </si>
  <si>
    <t>寇刚刚</t>
  </si>
  <si>
    <t>浙B2294T</t>
  </si>
  <si>
    <t>6214180000019946717</t>
  </si>
  <si>
    <t>李亚鹏</t>
  </si>
  <si>
    <t>试模调机</t>
  </si>
  <si>
    <t>412725199211093054</t>
  </si>
  <si>
    <t>河南省鹿邑县生铁冢乡生铁冢行政村生冢126家</t>
  </si>
  <si>
    <t>1-2个月</t>
  </si>
  <si>
    <t>代小梅</t>
  </si>
  <si>
    <t>浙B69YV3</t>
  </si>
  <si>
    <t>6214180000016461074</t>
  </si>
  <si>
    <t>陈文熙</t>
  </si>
  <si>
    <t>500242199801107611</t>
  </si>
  <si>
    <t>重庆市酉阳县丁市镇石门村3组73号</t>
  </si>
  <si>
    <t>陈仕权</t>
  </si>
  <si>
    <t>13531453120</t>
  </si>
  <si>
    <t>6214180002081437351</t>
  </si>
  <si>
    <t>董平河</t>
  </si>
  <si>
    <t>试模调机学徒</t>
  </si>
  <si>
    <t>429021199007183516</t>
  </si>
  <si>
    <t>湖北省神农架林区红坪镇板仓村八组41号</t>
  </si>
  <si>
    <t>梅林街道九都王村</t>
  </si>
  <si>
    <t>2021.3.1从制品部调入注塑部</t>
  </si>
  <si>
    <t>董开河</t>
  </si>
  <si>
    <t>浙BX83L1</t>
  </si>
  <si>
    <t>6214180000021501724</t>
  </si>
  <si>
    <t>注塑工</t>
  </si>
  <si>
    <t>533122198501231429</t>
  </si>
  <si>
    <t>中学</t>
  </si>
  <si>
    <t>寸永富</t>
  </si>
  <si>
    <t>6214180000023410130</t>
  </si>
  <si>
    <t>施正存</t>
  </si>
  <si>
    <t>532923198109062324</t>
  </si>
  <si>
    <t>白</t>
  </si>
  <si>
    <t>云南省大理白族自治州祥云县禾甸镇下村村147号</t>
  </si>
  <si>
    <t>梅林街道九都王村87号</t>
  </si>
  <si>
    <t>施明邦</t>
  </si>
  <si>
    <t>6214180000014985843</t>
  </si>
  <si>
    <t>吕永耀</t>
  </si>
  <si>
    <t>430421198810106211</t>
  </si>
  <si>
    <t>湖南省衡阳县大安乡马源村富友组</t>
  </si>
  <si>
    <t>九都王村283号</t>
  </si>
  <si>
    <t>吕满意</t>
  </si>
  <si>
    <t>19372275618</t>
  </si>
  <si>
    <t>6214180002084796795</t>
  </si>
  <si>
    <t>李恒利</t>
  </si>
  <si>
    <t>330226196802107036</t>
  </si>
  <si>
    <t>浙江省宁海县长街镇五福村上港1组26号</t>
  </si>
  <si>
    <t>竹口村</t>
  </si>
  <si>
    <t>林彩英</t>
  </si>
  <si>
    <t>13566553851</t>
  </si>
  <si>
    <t>6214180002072703134</t>
  </si>
  <si>
    <t>滕建聪介绍</t>
  </si>
  <si>
    <t>周满生</t>
  </si>
  <si>
    <t>制品部</t>
  </si>
  <si>
    <t>制品部长</t>
  </si>
  <si>
    <t>362201197604122416</t>
  </si>
  <si>
    <t>江西省宜春市袁州区柏木乡布里村八组24号</t>
  </si>
  <si>
    <t>久安居601室</t>
  </si>
  <si>
    <t>生产计划员</t>
  </si>
  <si>
    <t>431126199508297628</t>
  </si>
  <si>
    <t>湖南省宁远县清水桥镇田伟村7组</t>
  </si>
  <si>
    <t>19806698580</t>
  </si>
  <si>
    <t>6214180002033276998</t>
  </si>
  <si>
    <t>尹代杰介绍</t>
  </si>
  <si>
    <t>李树英</t>
  </si>
  <si>
    <t>质检员</t>
  </si>
  <si>
    <t>532929198409181761</t>
  </si>
  <si>
    <t>云南省大理白族自治州云龙县旧州镇山西村委会牛头箐组14号</t>
  </si>
  <si>
    <t>王丽娟</t>
  </si>
  <si>
    <t>330226198210064481</t>
  </si>
  <si>
    <t>浙江省宁海县梅林街道九都王2组40号</t>
  </si>
  <si>
    <t>王云浩</t>
  </si>
  <si>
    <t>13586733631</t>
  </si>
  <si>
    <t>浙B7065G</t>
  </si>
  <si>
    <t>6214180002033292060</t>
  </si>
  <si>
    <t>王玉聪介绍</t>
  </si>
  <si>
    <t>龙芳</t>
  </si>
  <si>
    <t>522225198808231644</t>
  </si>
  <si>
    <t>贵州省思南县张家寨桥岩村香树湾组</t>
  </si>
  <si>
    <t>宁海县桥头胡街新中路19弄</t>
  </si>
  <si>
    <t>计算机科学与技术</t>
  </si>
  <si>
    <t>华中师范大学</t>
  </si>
  <si>
    <t>冉勇</t>
  </si>
  <si>
    <t>15058874255</t>
  </si>
  <si>
    <t>6228480318337102574</t>
  </si>
  <si>
    <t>宁波明州支行</t>
  </si>
  <si>
    <t>冉光权介绍</t>
  </si>
  <si>
    <t>黄子豪</t>
  </si>
  <si>
    <t>360521200602258015</t>
  </si>
  <si>
    <t>2035/6/21</t>
  </si>
  <si>
    <t>江西省新余市分宜县高岚乡泗背村委泗背村小组145号</t>
  </si>
  <si>
    <t>何冬连</t>
  </si>
  <si>
    <t>6214180002080547606</t>
  </si>
  <si>
    <t>宁波大契支行</t>
  </si>
  <si>
    <t>离职名册</t>
  </si>
  <si>
    <t>子部门</t>
  </si>
  <si>
    <t>车牌信息</t>
  </si>
  <si>
    <t>正常</t>
  </si>
  <si>
    <t>技术顾问</t>
  </si>
  <si>
    <t>试用期自离</t>
  </si>
  <si>
    <t>沈吉飞</t>
  </si>
  <si>
    <t>生产部/模具</t>
  </si>
  <si>
    <t>钳工-梁辉组</t>
  </si>
  <si>
    <t>330226198501012235</t>
  </si>
  <si>
    <t>浙江省宁海县桃源街道下洋顾村溪边1组8号</t>
  </si>
  <si>
    <t>沈明新</t>
  </si>
  <si>
    <t>游邓友</t>
  </si>
  <si>
    <t>钳工-王兵组</t>
  </si>
  <si>
    <t>510322199909103817</t>
  </si>
  <si>
    <t>四川省富顺县永年镇沙罗村4组18号</t>
  </si>
  <si>
    <t>游其相</t>
  </si>
  <si>
    <t>陆亮</t>
  </si>
  <si>
    <t>钳工-顾方明组</t>
  </si>
  <si>
    <t>330226198706222236</t>
  </si>
  <si>
    <t>浙江省宁海县桥头胡街道陆家村1组242号</t>
  </si>
  <si>
    <t>田莉丽</t>
  </si>
  <si>
    <t>王强云</t>
  </si>
  <si>
    <t>342224197011170720</t>
  </si>
  <si>
    <t>安徽省宿州市灵璧县尹集镇小马村七组</t>
  </si>
  <si>
    <t>王为民</t>
  </si>
  <si>
    <t>胡丹照</t>
  </si>
  <si>
    <t>采购部/仓储</t>
  </si>
  <si>
    <t>仓管员（五金库）</t>
  </si>
  <si>
    <t>330226198102232249</t>
  </si>
  <si>
    <t>浙江省宁海县桃源街道尤家村尤家1组1号</t>
  </si>
  <si>
    <t>尤泽杰</t>
  </si>
  <si>
    <t>吴勇靖</t>
  </si>
  <si>
    <t>塑品抛光员（临时工）</t>
  </si>
  <si>
    <t>522229199805041415</t>
  </si>
  <si>
    <t>贵州省松桃苗族自治县正大乡麻塘村四组</t>
  </si>
  <si>
    <t>试用期离职</t>
  </si>
  <si>
    <t>宋秋磊</t>
  </si>
  <si>
    <t>塑品抛光员</t>
  </si>
  <si>
    <t>412824200108200311</t>
  </si>
  <si>
    <t>河南省西平县出山镇菜坡村委一组</t>
  </si>
  <si>
    <t>宋群营</t>
  </si>
  <si>
    <t>何燕</t>
  </si>
  <si>
    <t>513125196108083817</t>
  </si>
  <si>
    <t>四川省石棉县回隆彝族乡石龙村海子组12号</t>
  </si>
  <si>
    <t>戴新有</t>
  </si>
  <si>
    <t>钳工-王能军组</t>
  </si>
  <si>
    <t>330226197809181436</t>
  </si>
  <si>
    <t>浙江省宁海县西店镇凫溪村沙地1组116号</t>
  </si>
  <si>
    <t>刘秀粉</t>
  </si>
  <si>
    <t>应晓绒</t>
  </si>
  <si>
    <t>制品部/医疗组</t>
  </si>
  <si>
    <t>医疗组普工</t>
  </si>
  <si>
    <t>330226198301052400</t>
  </si>
  <si>
    <t>浙江省宁海县桥头胡街道屠家村墙里</t>
  </si>
  <si>
    <t>屠成夫</t>
  </si>
  <si>
    <t>试用期劝退</t>
  </si>
  <si>
    <t>陈超</t>
  </si>
  <si>
    <t>330226198603032878</t>
  </si>
  <si>
    <t>浙江省宁海县桃源街道应家山村1组193号</t>
  </si>
  <si>
    <t>陈云建</t>
  </si>
  <si>
    <t>石闯</t>
  </si>
  <si>
    <t>实训组/宁二技</t>
  </si>
  <si>
    <t>实习生</t>
  </si>
  <si>
    <t>341323200006240678</t>
  </si>
  <si>
    <t>安徽省宿州市灵璧县杨瞳镇朱冉村小闫组003</t>
  </si>
  <si>
    <t>计晓华</t>
  </si>
  <si>
    <t>330205200009016013</t>
  </si>
  <si>
    <t>浙江省宁波市海曙区南苑街229弄163号402室</t>
  </si>
  <si>
    <t>任传梁</t>
  </si>
  <si>
    <t>33102220011030127X</t>
  </si>
  <si>
    <t>浙江省三门县亭旁镇任家村下角片27号</t>
  </si>
  <si>
    <t>邵明洋</t>
  </si>
  <si>
    <t>370982200108205272</t>
  </si>
  <si>
    <t>浙江省宁波市北仑区春晓街道紫阳路66号龙湖滟澜海岸115幢602室</t>
  </si>
  <si>
    <t>何欣洋</t>
  </si>
  <si>
    <t>330283200011182319</t>
  </si>
  <si>
    <t>浙江省宁波市奉化区萧王庙街道何应村何家5组39号</t>
  </si>
  <si>
    <t>吴宏亮</t>
  </si>
  <si>
    <t>341323200009251014</t>
  </si>
  <si>
    <t>安徽省宿州市灵璧县朱集乡姜山村姜家庄一组</t>
  </si>
  <si>
    <t>吴嘉诚</t>
  </si>
  <si>
    <t>362425200107183214</t>
  </si>
  <si>
    <t>江西省安吉市永丰县恩江镇跃进路24号</t>
  </si>
  <si>
    <t>王均涛</t>
  </si>
  <si>
    <t>330283200009035432</t>
  </si>
  <si>
    <t>浙江省宁波市奉化区大堰镇柏坑村14组8号</t>
  </si>
  <si>
    <t>徐湖杰</t>
  </si>
  <si>
    <t>331024200108233258</t>
  </si>
  <si>
    <t>浙江省仙居县田市镇上溪村田东路东51号</t>
  </si>
  <si>
    <t>李朦朦</t>
  </si>
  <si>
    <t>网络管理员</t>
  </si>
  <si>
    <t>341282198906200377</t>
  </si>
  <si>
    <t>安徽省杰首市西城办事处前进街五巷15号</t>
  </si>
  <si>
    <t>孙宁</t>
  </si>
  <si>
    <t>表亲</t>
  </si>
  <si>
    <t>张骡骡</t>
  </si>
  <si>
    <t>普工</t>
  </si>
  <si>
    <t>411381199906166334</t>
  </si>
  <si>
    <t>河南省邓州市陶营乡朱西村大陂胡营1号</t>
  </si>
  <si>
    <t>张得红</t>
  </si>
  <si>
    <t>自离</t>
  </si>
  <si>
    <t>430421199111126154</t>
  </si>
  <si>
    <t>湖南省衡阳县大安乡曹山村富友组</t>
  </si>
  <si>
    <t>吕友义</t>
  </si>
  <si>
    <t>龙照碧</t>
  </si>
  <si>
    <t>522229198501251419</t>
  </si>
  <si>
    <t>贵州省松桃苗族自治县正大乡地所村四组</t>
  </si>
  <si>
    <t>吴花坪</t>
  </si>
  <si>
    <t>蒋钶</t>
  </si>
  <si>
    <t>设计部</t>
  </si>
  <si>
    <t>设计助理</t>
  </si>
  <si>
    <t>510182199512052631</t>
  </si>
  <si>
    <t>四川省彭州市丽春镇黄鹤村10组28号</t>
  </si>
  <si>
    <t>三年</t>
  </si>
  <si>
    <t>蒋天祥</t>
  </si>
  <si>
    <t>高淑华</t>
  </si>
  <si>
    <t>22012219790502352X</t>
  </si>
  <si>
    <t>吉林省农安县开安镇石场村初家炉屯8组</t>
  </si>
  <si>
    <t>蒋树万</t>
  </si>
  <si>
    <t>220122197406233514</t>
  </si>
  <si>
    <t>吉林省农安县开安镇万宝村腰炮手窝堡屯4组</t>
  </si>
  <si>
    <t>342201199412036412</t>
  </si>
  <si>
    <t>安徽省宿州市埇桥区祁县镇李寨村河西北组</t>
  </si>
  <si>
    <t>杨翠翠</t>
  </si>
  <si>
    <t>340621199610245229</t>
  </si>
  <si>
    <t>安徽省濉溪县双堆集镇沈湖村路东杨庄24号</t>
  </si>
  <si>
    <t>10153</t>
  </si>
  <si>
    <t>尤能杰</t>
  </si>
  <si>
    <t>钳工</t>
  </si>
  <si>
    <t>330226199603222238</t>
  </si>
  <si>
    <t>叶聪玲</t>
  </si>
  <si>
    <t>人事专员</t>
  </si>
  <si>
    <t>330226199210191928</t>
  </si>
  <si>
    <t>浙江省宁海县大佳何镇团联村南阳1组53号</t>
  </si>
  <si>
    <t>大佳何</t>
  </si>
  <si>
    <t>叶</t>
  </si>
  <si>
    <t>10181</t>
  </si>
  <si>
    <t>胡亚萍</t>
  </si>
  <si>
    <t>330226197809282261</t>
  </si>
  <si>
    <t>浙江省宁海县桃源街道尤家村上山尤1组46号</t>
  </si>
  <si>
    <t>王术荣</t>
  </si>
  <si>
    <t>叶静雪</t>
  </si>
  <si>
    <t>生产文员</t>
  </si>
  <si>
    <t>330226199105065604</t>
  </si>
  <si>
    <t>浙江省宁海县一市镇山下村1组152号</t>
  </si>
  <si>
    <t>胡小挺</t>
  </si>
  <si>
    <t>10176</t>
  </si>
  <si>
    <t>施正丽</t>
  </si>
  <si>
    <t>532923197505102362</t>
  </si>
  <si>
    <t>云南省大理白族自治州祥云县禾甸镇温水村1号</t>
  </si>
  <si>
    <t>10032</t>
  </si>
  <si>
    <t>吴朝杰</t>
  </si>
  <si>
    <t>330226199108152877</t>
  </si>
  <si>
    <t>1991-08-15</t>
  </si>
  <si>
    <t>浙江省宁海县跃龙街道望府村草坛头一组33号</t>
  </si>
  <si>
    <t>2019年项目部转入市场部</t>
  </si>
  <si>
    <t>10123</t>
  </si>
  <si>
    <t>肖辉丰</t>
  </si>
  <si>
    <t>430525199411261519</t>
  </si>
  <si>
    <t>湖南省洞口县江口镇桃田村烟家组19号</t>
  </si>
  <si>
    <t>10207</t>
  </si>
  <si>
    <t>向洪才</t>
  </si>
  <si>
    <t>仓管员</t>
  </si>
  <si>
    <t>420323199009164934</t>
  </si>
  <si>
    <t>湖北省房县化龙镇高川村12组500号</t>
  </si>
  <si>
    <t>向阳</t>
  </si>
  <si>
    <t>10147</t>
  </si>
  <si>
    <t>王兵</t>
  </si>
  <si>
    <t>模具/钳工七组</t>
  </si>
  <si>
    <t>340825199112030432</t>
  </si>
  <si>
    <t>安徽省安庆市太湖县大石乡棠林村中心组26号</t>
  </si>
  <si>
    <t>601</t>
  </si>
  <si>
    <t>卓胜会</t>
  </si>
  <si>
    <t>未婚妻</t>
  </si>
  <si>
    <t>10171</t>
  </si>
  <si>
    <t>陈永朴</t>
  </si>
  <si>
    <t>510623199710101518</t>
  </si>
  <si>
    <t>四川省中江县悦来镇月耳井村9组</t>
  </si>
  <si>
    <t>陈茂兵</t>
  </si>
  <si>
    <t>10100</t>
  </si>
  <si>
    <t>张小良</t>
  </si>
  <si>
    <t>33062419820802755X</t>
  </si>
  <si>
    <t>浙江省新昌县巧英乡中溪村449号</t>
  </si>
  <si>
    <t>10209</t>
  </si>
  <si>
    <t>郑旺红</t>
  </si>
  <si>
    <t>34082719800325323X</t>
  </si>
  <si>
    <t>安徽省安庆市望江县长岭镇南台村郑家湾屋018号</t>
  </si>
  <si>
    <t>梅林</t>
  </si>
  <si>
    <t>伍红梅</t>
  </si>
  <si>
    <t>10187</t>
  </si>
  <si>
    <t>赵开心</t>
  </si>
  <si>
    <t>520424200110242416</t>
  </si>
  <si>
    <t>黎</t>
  </si>
  <si>
    <t>贵州省关岭布依族苗族自治县白水镇把路村振兴路17号</t>
  </si>
  <si>
    <t>2021-3-18调岗，塑品抛光员到注塑工</t>
  </si>
  <si>
    <t>10034</t>
  </si>
  <si>
    <t>陈文明</t>
  </si>
  <si>
    <t>412322198403277813</t>
  </si>
  <si>
    <t>河南省商丘市睢阳区宋集镇陈瓦放村14号附一号</t>
  </si>
  <si>
    <t>谢东田</t>
  </si>
  <si>
    <t>10050</t>
  </si>
  <si>
    <t>鲍建桦</t>
  </si>
  <si>
    <t>3D设计二组</t>
  </si>
  <si>
    <t>331023199701036616</t>
  </si>
  <si>
    <t>浙江省天台县三合镇汕头洋村中心西路99号</t>
  </si>
  <si>
    <t>有</t>
  </si>
  <si>
    <t>鲍先回</t>
  </si>
  <si>
    <t>10004</t>
  </si>
  <si>
    <t>储慧琴</t>
  </si>
  <si>
    <t>财务主管</t>
  </si>
  <si>
    <t>330226197710056408</t>
  </si>
  <si>
    <t>浙江省宁海县茶院乡龙尾巴村1组23号</t>
  </si>
  <si>
    <t>10186</t>
  </si>
  <si>
    <t>庄智睿</t>
  </si>
  <si>
    <t>522528200101072411</t>
  </si>
  <si>
    <t>贵州省关岭布依族苗族自治县白水镇把路村矿泉路</t>
  </si>
  <si>
    <t>10125</t>
  </si>
  <si>
    <t>谢敏</t>
  </si>
  <si>
    <t>430281200110266658</t>
  </si>
  <si>
    <t>湖南省醴陵市王仙镇泥矿居委会147号</t>
  </si>
  <si>
    <t>谢双桥</t>
  </si>
  <si>
    <t>实习期劝退</t>
  </si>
  <si>
    <t>10193</t>
  </si>
  <si>
    <t>宫傲</t>
  </si>
  <si>
    <t>150402199903207036</t>
  </si>
  <si>
    <t>内蒙古赤峰市红山区东郊村五组21号</t>
  </si>
  <si>
    <t>陈文丽</t>
  </si>
  <si>
    <t>10012</t>
  </si>
  <si>
    <t>李雪</t>
  </si>
  <si>
    <t>行政助理</t>
  </si>
  <si>
    <t>61030219970325452x</t>
  </si>
  <si>
    <t>浙江省宁海县力洋镇古渡村岩头4组25号</t>
  </si>
  <si>
    <t>谢恒来</t>
  </si>
  <si>
    <t>10035</t>
  </si>
  <si>
    <t>项珂迪</t>
  </si>
  <si>
    <t>330226199409042911</t>
  </si>
  <si>
    <t>浙江省宁海县跃龙街道草湖村六组304号</t>
  </si>
  <si>
    <t>硕士</t>
  </si>
  <si>
    <t>王利芬</t>
  </si>
  <si>
    <t>10225</t>
  </si>
  <si>
    <t>葛明语</t>
  </si>
  <si>
    <t>330226197906106593</t>
  </si>
  <si>
    <t>41</t>
  </si>
  <si>
    <t>王慧慧</t>
  </si>
  <si>
    <t>实习期离职</t>
  </si>
  <si>
    <t>10190</t>
  </si>
  <si>
    <t>谭宏煊</t>
  </si>
  <si>
    <t>152221199911223212</t>
  </si>
  <si>
    <t>内蒙古兴安盟科尔沁右翼前旗科尔沁镇直146号</t>
  </si>
  <si>
    <t>谭广林</t>
  </si>
  <si>
    <t>10196</t>
  </si>
  <si>
    <t>逯阳</t>
  </si>
  <si>
    <t>15262519981225001X</t>
  </si>
  <si>
    <t>内蒙古乌兰寨布市化德县长顺镇先锋北街移民区东1号</t>
  </si>
  <si>
    <t>逯常军</t>
  </si>
  <si>
    <t>10076</t>
  </si>
  <si>
    <t>伍宇飞</t>
  </si>
  <si>
    <t>330226199611271910</t>
  </si>
  <si>
    <t>10191</t>
  </si>
  <si>
    <t>郑胜杰</t>
  </si>
  <si>
    <t>152326199812155311</t>
  </si>
  <si>
    <t>内蒙古通辽市奈曼旗新镇蟒石沟村村内</t>
  </si>
  <si>
    <t>孙艳苹</t>
  </si>
  <si>
    <t>10195</t>
  </si>
  <si>
    <t>张广杰</t>
  </si>
  <si>
    <t>152131199802194835</t>
  </si>
  <si>
    <t>内蒙古呼伦内尔市陈巴尔虎旗特尼河仁和街民生路0147号</t>
  </si>
  <si>
    <t>张同宝</t>
  </si>
  <si>
    <t>10192</t>
  </si>
  <si>
    <t>刘江涛</t>
  </si>
  <si>
    <t>410221199709135974</t>
  </si>
  <si>
    <t>河南省杞县高阳镇扶村村四组后街15号</t>
  </si>
  <si>
    <t>刘子军</t>
  </si>
  <si>
    <t>10194</t>
  </si>
  <si>
    <t>秦发钊</t>
  </si>
  <si>
    <t>620421199809202011</t>
  </si>
  <si>
    <t>甘肃省靖远县三滩乡中一村六社69号</t>
  </si>
  <si>
    <t>秦有文</t>
  </si>
  <si>
    <t>10189</t>
  </si>
  <si>
    <t>潘敏</t>
  </si>
  <si>
    <t>150122199803201111</t>
  </si>
  <si>
    <t>内蒙古托克托县双河镇中滩村2组6号</t>
  </si>
  <si>
    <t>潘建军</t>
  </si>
  <si>
    <t>10198</t>
  </si>
  <si>
    <t>徐梦冉</t>
  </si>
  <si>
    <t>150429199909204821</t>
  </si>
  <si>
    <t>内蒙古赤峰市宁城县一肯中乡老西沟村7组</t>
  </si>
  <si>
    <t>机械设计制造及自动化</t>
  </si>
  <si>
    <t>孟凌艳</t>
  </si>
  <si>
    <t>10197</t>
  </si>
  <si>
    <t>王孟晨</t>
  </si>
  <si>
    <t>150429200002082921</t>
  </si>
  <si>
    <t>内蒙古赤峰市宁城县八里罕镇天巨泉村7组</t>
  </si>
  <si>
    <t>王绍军</t>
  </si>
  <si>
    <t>10165</t>
  </si>
  <si>
    <t>任唤君</t>
  </si>
  <si>
    <t>检验组长</t>
  </si>
  <si>
    <t>211282197901252027</t>
  </si>
  <si>
    <t>满</t>
  </si>
  <si>
    <t>浙江省宁海县长街镇新五星村下公和二组</t>
  </si>
  <si>
    <t>202</t>
  </si>
  <si>
    <t>李建华</t>
  </si>
  <si>
    <t>10215</t>
  </si>
  <si>
    <t>周天能</t>
  </si>
  <si>
    <t>530625200103133317</t>
  </si>
  <si>
    <t>云南省昭通市永善县水竹乡塘坝村下坝子社12号附1号</t>
  </si>
  <si>
    <t>肖福飞</t>
  </si>
  <si>
    <t>10164</t>
  </si>
  <si>
    <t>冉艳琼</t>
  </si>
  <si>
    <t>计划统计员</t>
  </si>
  <si>
    <t>500101199006172825</t>
  </si>
  <si>
    <t>重庆市万州区郭村镇柏木村6组14号</t>
  </si>
  <si>
    <t>梅林街道九都王新村31号</t>
  </si>
  <si>
    <t>吴永春</t>
  </si>
  <si>
    <t>10232</t>
  </si>
  <si>
    <t>吴志华</t>
  </si>
  <si>
    <t>433123198102170617</t>
  </si>
  <si>
    <t>湖南省凤凰县落潮井乡铜岩村3组</t>
  </si>
  <si>
    <t>吴志辉</t>
  </si>
  <si>
    <t>10051</t>
  </si>
  <si>
    <t>李晓芹</t>
  </si>
  <si>
    <t>34052119970925332X</t>
  </si>
  <si>
    <t>云南省楚雄彝族自治州禄丰县彩云镇竹溪村委会安乐村10号</t>
  </si>
  <si>
    <t>李长花</t>
  </si>
  <si>
    <t>10031</t>
  </si>
  <si>
    <t>浙江省宁海县梅林街道应家村下应1组79号</t>
  </si>
  <si>
    <t>10107</t>
  </si>
  <si>
    <t>邹正红</t>
  </si>
  <si>
    <t>362330198705146355</t>
  </si>
  <si>
    <t>江西省上饶市阳县昌洲乡邹家村012号</t>
  </si>
  <si>
    <t>父母</t>
  </si>
  <si>
    <t>10235</t>
  </si>
  <si>
    <t>李建勤</t>
  </si>
  <si>
    <t>420325198610251922</t>
  </si>
  <si>
    <t>宁夏隆德县凤岭乡冯碑村三组132-1号</t>
  </si>
  <si>
    <t>春华教育</t>
  </si>
  <si>
    <t>陈平礼</t>
  </si>
  <si>
    <t>10238</t>
  </si>
  <si>
    <t>李宁</t>
  </si>
  <si>
    <t>330226199306247041</t>
  </si>
  <si>
    <t>浙江省宁海县跃龙街道环城北路24号201室</t>
  </si>
  <si>
    <t>宁海赵家</t>
  </si>
  <si>
    <t>财务管理</t>
  </si>
  <si>
    <t>李修昶</t>
  </si>
  <si>
    <t>10241</t>
  </si>
  <si>
    <t>石任任</t>
  </si>
  <si>
    <t>330226199005141307</t>
  </si>
  <si>
    <t>浙江省宁海县西店镇香石村后溪5组27号</t>
  </si>
  <si>
    <t>西店镇岭口村</t>
  </si>
  <si>
    <t>国家开放大学</t>
  </si>
  <si>
    <t>舒旭立</t>
  </si>
  <si>
    <t>10185</t>
  </si>
  <si>
    <t>邹文卓</t>
  </si>
  <si>
    <t>520424200211112418</t>
  </si>
  <si>
    <t>贵州省关岭布依族苗族自治县白水镇把路村文化路14号附1号</t>
  </si>
  <si>
    <t>梅林街道九都王新村28号</t>
  </si>
  <si>
    <t>10236</t>
  </si>
  <si>
    <t>陈珊燕</t>
  </si>
  <si>
    <t>330226197306191608</t>
  </si>
  <si>
    <t>浙江省宁海县强蛟镇峡山村前程2组26号</t>
  </si>
  <si>
    <t>梅林大路周</t>
  </si>
  <si>
    <t>李设军</t>
  </si>
  <si>
    <t>10200</t>
  </si>
  <si>
    <t>卢雨乐</t>
  </si>
  <si>
    <t>520424200309052417</t>
  </si>
  <si>
    <t>贵州省关岭布依族苗族自治县白水镇把路村文化路7号附4号</t>
  </si>
  <si>
    <t>张凤琴</t>
  </si>
  <si>
    <t>10086</t>
  </si>
  <si>
    <t>黄志刚</t>
  </si>
  <si>
    <t>362526198706060031</t>
  </si>
  <si>
    <t>江西省南昌市高新技术开发区天祥大道388号</t>
  </si>
  <si>
    <t>数控专业</t>
  </si>
  <si>
    <t>袁淑娟</t>
  </si>
  <si>
    <t>10029</t>
  </si>
  <si>
    <t>邵长飞</t>
  </si>
  <si>
    <t>330226198305092231</t>
  </si>
  <si>
    <t>浙江省宁海县桥头胡街道桥头胡村4组33号</t>
  </si>
  <si>
    <t>何叔萍</t>
  </si>
  <si>
    <t>10007</t>
  </si>
  <si>
    <t>蒋佳妮</t>
  </si>
  <si>
    <t>330226199902101604</t>
  </si>
  <si>
    <t>浙江省宁海县强蛟镇临港村蒋家1组44号</t>
  </si>
  <si>
    <t>温州职业技术学院</t>
  </si>
  <si>
    <t>薛超红</t>
  </si>
  <si>
    <t>10219</t>
  </si>
  <si>
    <t>周天勇</t>
  </si>
  <si>
    <t>530625198704063318</t>
  </si>
  <si>
    <t>云南省昭通市永善县水竹乡塘坝村民委员会下坝子社12号附2号</t>
  </si>
  <si>
    <t>10211</t>
  </si>
  <si>
    <t>杨健美</t>
  </si>
  <si>
    <t>53292320030916232X</t>
  </si>
  <si>
    <t>旷工自离</t>
  </si>
  <si>
    <t>10199</t>
  </si>
  <si>
    <t>王汝标</t>
  </si>
  <si>
    <t>330226198005152298</t>
  </si>
  <si>
    <t>浙江省宁海县桥头胡街道店前王村店前王2组9号</t>
  </si>
  <si>
    <t>10248</t>
  </si>
  <si>
    <t>王春燕</t>
  </si>
  <si>
    <t>330226197711064346</t>
  </si>
  <si>
    <t>浙江省宁海县前童镇上溪村大溪王4组216号</t>
  </si>
  <si>
    <t>屠战青</t>
  </si>
  <si>
    <t>10249</t>
  </si>
  <si>
    <t>颜丹君</t>
  </si>
  <si>
    <t>成品仓管员</t>
  </si>
  <si>
    <t>430281199212197221</t>
  </si>
  <si>
    <t>湖南省醴陵市大障镇罗夹口村王泥塘组28号</t>
  </si>
  <si>
    <t>10252</t>
  </si>
  <si>
    <t>何立英</t>
  </si>
  <si>
    <t>522227197801306904</t>
  </si>
  <si>
    <t>贵州省德江县桶井乡新滩村街上组</t>
  </si>
  <si>
    <t>10247</t>
  </si>
  <si>
    <t>林晓敏</t>
  </si>
  <si>
    <t>33022619990905242X</t>
  </si>
  <si>
    <t>浙江省宁海县梅林街道凤潭村1组111号</t>
  </si>
  <si>
    <t>梅林街道凤潭村</t>
  </si>
  <si>
    <t>林玲泉</t>
  </si>
  <si>
    <t>10214</t>
  </si>
  <si>
    <t>张真瑞</t>
  </si>
  <si>
    <t>342122197905062851</t>
  </si>
  <si>
    <t>安徽省临泉县黄岭镇前林行政村前林21号</t>
  </si>
  <si>
    <t>10244</t>
  </si>
  <si>
    <t>吴自良</t>
  </si>
  <si>
    <t>522229199507141418</t>
  </si>
  <si>
    <t>贵州省松桃苗族自治县正大乡地所村六组</t>
  </si>
  <si>
    <t>10258</t>
  </si>
  <si>
    <t>向水先</t>
  </si>
  <si>
    <t>522626198906150424</t>
  </si>
  <si>
    <t>浙江省宁海县梅林街道梅湖村后岸1组4号</t>
  </si>
  <si>
    <t>梅林街道后岸村</t>
  </si>
  <si>
    <t>应必胜</t>
  </si>
  <si>
    <t>10254</t>
  </si>
  <si>
    <t>10234</t>
  </si>
  <si>
    <t>林兴</t>
  </si>
  <si>
    <t>330226199406251910</t>
  </si>
  <si>
    <t>浙江省宁海县大佳何镇滨海村井栏1组2号</t>
  </si>
  <si>
    <t>李雪梅</t>
  </si>
  <si>
    <t>10183</t>
  </si>
  <si>
    <t>王锦秀</t>
  </si>
  <si>
    <t>主办会计</t>
  </si>
  <si>
    <t>330226197509020024</t>
  </si>
  <si>
    <t>浙江省宁海县跃龙街道北斗南路14弄1号</t>
  </si>
  <si>
    <t>钱天敏</t>
  </si>
  <si>
    <t>10010</t>
  </si>
  <si>
    <t>刘秀妮</t>
  </si>
  <si>
    <t>330226197708262405</t>
  </si>
  <si>
    <t>浙江省宁海县梅林街道五富村赤山1组93号</t>
  </si>
  <si>
    <t>李秀龙</t>
  </si>
  <si>
    <t>10243</t>
  </si>
  <si>
    <t>林超</t>
  </si>
  <si>
    <t>模具/钳工十组</t>
  </si>
  <si>
    <t>511623199311160394</t>
  </si>
  <si>
    <t>四川省邻水县太和乡火炮铺村3组88号</t>
  </si>
  <si>
    <t>久安居202室</t>
  </si>
  <si>
    <t>林厚彬</t>
  </si>
  <si>
    <t>张超华</t>
  </si>
  <si>
    <t>仓管员（医疗）</t>
  </si>
  <si>
    <t>362330199209138262</t>
  </si>
  <si>
    <t>江西省上饶市鄱阳县游城乡张家村22号</t>
  </si>
  <si>
    <t>余敏</t>
  </si>
  <si>
    <t>10180</t>
  </si>
  <si>
    <t>何林洋</t>
  </si>
  <si>
    <t>420324198111201916</t>
  </si>
  <si>
    <t>湖北省竹溪县水坪镇水坪街村5组</t>
  </si>
  <si>
    <t>吴江龙</t>
  </si>
  <si>
    <t>10166</t>
  </si>
  <si>
    <t>杨漫</t>
  </si>
  <si>
    <t>511525198909101068</t>
  </si>
  <si>
    <t>四川省高县文江镇凉村村凉村组45号</t>
  </si>
  <si>
    <t>梅林镇梅林陈村</t>
  </si>
  <si>
    <t>喻清文</t>
  </si>
  <si>
    <t>10026</t>
  </si>
  <si>
    <t>骆建达</t>
  </si>
  <si>
    <t>330226197801032399</t>
  </si>
  <si>
    <t>浙江省宁海县梅林街道兰田村3组33号</t>
  </si>
  <si>
    <t>2019年6月生产部调入项目部
2020/10/19调为项目部长</t>
  </si>
  <si>
    <t>10224</t>
  </si>
  <si>
    <t>严亿恒</t>
  </si>
  <si>
    <t>330226200110153719</t>
  </si>
  <si>
    <t>19</t>
  </si>
  <si>
    <t>浙江省宁海县黄坛镇兴坛村下溪2组115号</t>
  </si>
  <si>
    <t>10250</t>
  </si>
  <si>
    <t>郭广兰</t>
  </si>
  <si>
    <t>助理会计（仓库）</t>
  </si>
  <si>
    <t>522328199902222823</t>
  </si>
  <si>
    <t>贵州省安龙县钱相街道办事处钱相村五福小镇福苑9栋3单元201室</t>
  </si>
  <si>
    <t>桥头胡街道三省东路30号久安居7幢602室</t>
  </si>
  <si>
    <t>安顺职业技术学院</t>
  </si>
  <si>
    <t>郭大富</t>
  </si>
  <si>
    <t>10270</t>
  </si>
  <si>
    <t>王武</t>
  </si>
  <si>
    <t>塑品抛光员（派遣）</t>
  </si>
  <si>
    <t>52222720001201361X</t>
  </si>
  <si>
    <t>贵州省德江县沙溪乡大泉村龙头组</t>
  </si>
  <si>
    <t>10046</t>
  </si>
  <si>
    <t>杨帆</t>
  </si>
  <si>
    <t>331082199204271391</t>
  </si>
  <si>
    <t>浙江省临海市永丰镇下塘园村2-19号</t>
  </si>
  <si>
    <t>杨小勋</t>
  </si>
  <si>
    <t>10201</t>
  </si>
  <si>
    <t>庄国庆</t>
  </si>
  <si>
    <t>522528200106182433</t>
  </si>
  <si>
    <t>贵州省关岭布依族苗族自治县白水镇把路村矿泉60号附2号</t>
  </si>
  <si>
    <t>陈孝勇</t>
  </si>
  <si>
    <t>10060</t>
  </si>
  <si>
    <t>杨润清</t>
  </si>
  <si>
    <t>511525198709271062</t>
  </si>
  <si>
    <t>四川省高县文江镇大桥村大桥组54号</t>
  </si>
  <si>
    <t>桃源街道大金村</t>
  </si>
  <si>
    <t>孙叙峰</t>
  </si>
  <si>
    <t>10260</t>
  </si>
  <si>
    <t>徐浩翔</t>
  </si>
  <si>
    <t>330226200011036090</t>
  </si>
  <si>
    <t>浙江省宁海县茶院乡许民村许家1组21号</t>
  </si>
  <si>
    <t>宁海县茶院乡</t>
  </si>
  <si>
    <t>城市轨道机电技术</t>
  </si>
  <si>
    <t>徐庆松</t>
  </si>
  <si>
    <t>10011</t>
  </si>
  <si>
    <t>10009</t>
  </si>
  <si>
    <t>陈赛赛</t>
  </si>
  <si>
    <t>330226198904282889</t>
  </si>
  <si>
    <t>浙江省宁海县桃源街道杏蒋村1组67号</t>
  </si>
  <si>
    <t>市场营销</t>
  </si>
  <si>
    <t>浙江经贸技术学院</t>
  </si>
  <si>
    <t>仇再飞</t>
  </si>
  <si>
    <t>10275</t>
  </si>
  <si>
    <t>郭黎特</t>
  </si>
  <si>
    <t>330226198309060798</t>
  </si>
  <si>
    <t>浙江省宁海县深甽镇长洋村四组20号</t>
  </si>
  <si>
    <t>桥头胡街道久安居202</t>
  </si>
  <si>
    <t>职高</t>
  </si>
  <si>
    <t>郭黎明</t>
  </si>
  <si>
    <t>10030</t>
  </si>
  <si>
    <t>徐耀威</t>
  </si>
  <si>
    <t>330226197907090036</t>
  </si>
  <si>
    <t>浙江省宁海县茶院乡茶院村上徐20组5号</t>
  </si>
  <si>
    <t>郑巧云</t>
  </si>
  <si>
    <t>10280</t>
  </si>
  <si>
    <t>尤泽辰</t>
  </si>
  <si>
    <t>330226199605270014</t>
  </si>
  <si>
    <t>浙江省宁海县跃龙街道西后墙头巷16弄7号</t>
  </si>
  <si>
    <t>跃龙街道宸园小区南区20幢</t>
  </si>
  <si>
    <t>互联网</t>
  </si>
  <si>
    <t>杭州科技学院</t>
  </si>
  <si>
    <t>葛芬娟</t>
  </si>
  <si>
    <t>10267</t>
  </si>
  <si>
    <t>陆家辉</t>
  </si>
  <si>
    <t>模具/合模组</t>
  </si>
  <si>
    <t>330226199511082231</t>
  </si>
  <si>
    <t>浙江省宁海县桥头胡街道陆家村1组126号</t>
  </si>
  <si>
    <t>桥头胡店前王村</t>
  </si>
  <si>
    <t>宁海第一职业中学</t>
  </si>
  <si>
    <t>王定方</t>
  </si>
  <si>
    <t>10283</t>
  </si>
  <si>
    <t>戴来军</t>
  </si>
  <si>
    <t>330226197702261276</t>
  </si>
  <si>
    <t>浙江省宁海县西店镇团堧村团堧12组12号</t>
  </si>
  <si>
    <t>戴电珍</t>
  </si>
  <si>
    <t>10278</t>
  </si>
  <si>
    <t>肖勇</t>
  </si>
  <si>
    <t>429004198004301918</t>
  </si>
  <si>
    <t>湖北省仙桃市长埫口镇剅河岭村四组13号</t>
  </si>
  <si>
    <t>梅林石埠头村106号</t>
  </si>
  <si>
    <t>肖少华</t>
  </si>
  <si>
    <t>10148</t>
  </si>
  <si>
    <t>魏宏杰</t>
  </si>
  <si>
    <t>33022619840606159X</t>
  </si>
  <si>
    <t>浙江省宁海县强蛟镇下浦村下洋2组12号</t>
  </si>
  <si>
    <t>马惠燕</t>
  </si>
  <si>
    <t>10277</t>
  </si>
  <si>
    <t>俞申武</t>
  </si>
  <si>
    <t>33022619940526623X</t>
  </si>
  <si>
    <t>浙江省宁海县力洋镇海楼渔村4组2号</t>
  </si>
  <si>
    <t>10237</t>
  </si>
  <si>
    <t>张万领</t>
  </si>
  <si>
    <t>331023198303206216</t>
  </si>
  <si>
    <t>浙江省天台县泳溪乡家湖村177号</t>
  </si>
  <si>
    <t>桥头胡林家村</t>
  </si>
  <si>
    <t>林金玲</t>
  </si>
  <si>
    <t>10287</t>
  </si>
  <si>
    <t>王松</t>
  </si>
  <si>
    <t>431122198411153636</t>
  </si>
  <si>
    <t>湖南省东安县横塘镇望明村5组</t>
  </si>
  <si>
    <t>王小华</t>
  </si>
  <si>
    <t>10052</t>
  </si>
  <si>
    <t>林明发</t>
  </si>
  <si>
    <t>36242619980301671X</t>
  </si>
  <si>
    <t>江西省吉安市泰和县澄江镇澄江大道165号3栋2单元302室</t>
  </si>
  <si>
    <t>林克良</t>
  </si>
  <si>
    <t>10288</t>
  </si>
  <si>
    <t>葛猛韬</t>
  </si>
  <si>
    <t>330226198610152392</t>
  </si>
  <si>
    <t>浙江省宁海县桃源街道塘溪村2组62号</t>
  </si>
  <si>
    <t>宁海塘溪村</t>
  </si>
  <si>
    <t>王秀颖</t>
  </si>
  <si>
    <t>10149</t>
  </si>
  <si>
    <t>熊小清</t>
  </si>
  <si>
    <t>511129199710052818</t>
  </si>
  <si>
    <t>四川省沐川县沐溪镇中桥街168号2幢2单元4楼2号</t>
  </si>
  <si>
    <t>熊光林</t>
  </si>
  <si>
    <t>10006</t>
  </si>
  <si>
    <t>邬再叶</t>
  </si>
  <si>
    <t>330226197912011443</t>
  </si>
  <si>
    <t>财会</t>
  </si>
  <si>
    <t>宁波广播电视大学</t>
  </si>
  <si>
    <t>屠云军</t>
  </si>
  <si>
    <t>10291</t>
  </si>
  <si>
    <t>杨跃</t>
  </si>
  <si>
    <t>53292320030116235x</t>
  </si>
  <si>
    <t>九都王37号</t>
  </si>
  <si>
    <t>老乡</t>
  </si>
  <si>
    <t>10294</t>
  </si>
  <si>
    <t>钟小燕</t>
  </si>
  <si>
    <t>330226197303272429</t>
  </si>
  <si>
    <t>浙江省宁海县西店镇紫江村8组44号</t>
  </si>
  <si>
    <t>徐涛涛</t>
  </si>
  <si>
    <t>10129</t>
  </si>
  <si>
    <t>王海斌</t>
  </si>
  <si>
    <t>330226198805124957</t>
  </si>
  <si>
    <t>汉族</t>
  </si>
  <si>
    <t>浙江省宁海县桑洲镇里山村里山1组60号</t>
  </si>
  <si>
    <t>周笑笑</t>
  </si>
  <si>
    <t>10293</t>
  </si>
  <si>
    <t>赵廷斌</t>
  </si>
  <si>
    <t>522227197905187217</t>
  </si>
  <si>
    <t>贵州省德江县长丰乡堕坪村赵家组</t>
  </si>
  <si>
    <t>上应</t>
  </si>
  <si>
    <t>母亲</t>
  </si>
  <si>
    <t>10281</t>
  </si>
  <si>
    <t>宗广兵</t>
  </si>
  <si>
    <t>340321196807096212</t>
  </si>
  <si>
    <t>安徽省蚌埠市怀远县徐圩乡宗庙村前宗组31号</t>
  </si>
  <si>
    <t>10300</t>
  </si>
  <si>
    <t>侯克生</t>
  </si>
  <si>
    <t>530324199809041539</t>
  </si>
  <si>
    <t>云南省曲靖市罗平县九龙街道腊庄村委会大湾村21号</t>
  </si>
  <si>
    <t>石埠头</t>
  </si>
  <si>
    <t>侯建明</t>
  </si>
  <si>
    <t>10305</t>
  </si>
  <si>
    <t>王冬林</t>
  </si>
  <si>
    <t>522731199910018654</t>
  </si>
  <si>
    <t>布依</t>
  </si>
  <si>
    <t>贵州省惠水县芦山镇名族村三组2号</t>
  </si>
  <si>
    <t>卢先生</t>
  </si>
  <si>
    <t>吴关义</t>
  </si>
  <si>
    <t>塑品抛光员（文杨派遣）</t>
  </si>
  <si>
    <t>522229200006161416</t>
  </si>
  <si>
    <t>2028.03.07</t>
  </si>
  <si>
    <t>石静元</t>
  </si>
  <si>
    <t>张建新</t>
  </si>
  <si>
    <t>612325197101122279</t>
  </si>
  <si>
    <t>陕西省勉县老道寺镇张家湾村八组006号</t>
  </si>
  <si>
    <t>张羽鹏</t>
  </si>
  <si>
    <t xml:space="preserve">                                                                                                                                                                                                  </t>
  </si>
  <si>
    <t>刘燕</t>
  </si>
  <si>
    <t>522501199909154625</t>
  </si>
  <si>
    <t>贵州省安顺市西秀区东屯乡山旗村</t>
  </si>
  <si>
    <t>梅林石埠头</t>
  </si>
  <si>
    <t>马小桃</t>
  </si>
  <si>
    <t>6217001590016365341</t>
  </si>
  <si>
    <t>建设银行</t>
  </si>
  <si>
    <t>52272919931010301x</t>
  </si>
  <si>
    <t>贵州省长顺县新寨乡猛坑村龙滩云组</t>
  </si>
  <si>
    <t>6228480318426204570</t>
  </si>
  <si>
    <t>哺乳期离职</t>
  </si>
  <si>
    <t>10169</t>
  </si>
  <si>
    <t>刘敏</t>
  </si>
  <si>
    <t>522724198910100588</t>
  </si>
  <si>
    <t>刘廷贵</t>
  </si>
  <si>
    <t>李清茜</t>
  </si>
  <si>
    <t>410225199710055010</t>
  </si>
  <si>
    <t>河南省兰考县张君墓镇张新村六组</t>
  </si>
  <si>
    <t>孔玉芝</t>
  </si>
  <si>
    <t>6214180000024902150</t>
  </si>
  <si>
    <t>孙莹莹</t>
  </si>
  <si>
    <t>330226198612064345</t>
  </si>
  <si>
    <t>浙江省宁海县大佳何镇滨海村冯家1组110号</t>
  </si>
  <si>
    <t>大佳何冯家</t>
  </si>
  <si>
    <t>冯锂杰</t>
  </si>
  <si>
    <t>6214180002010657608</t>
  </si>
  <si>
    <t>10121</t>
  </si>
  <si>
    <t>董佳旺</t>
  </si>
  <si>
    <t>430281199303224811</t>
  </si>
  <si>
    <t>湖南省醴陵市船湾镇台前村鸭婆冲组1号</t>
  </si>
  <si>
    <t>602</t>
  </si>
  <si>
    <t>董新年</t>
  </si>
  <si>
    <t>王选凯</t>
  </si>
  <si>
    <t>质量管理员</t>
  </si>
  <si>
    <t>330226198908070795</t>
  </si>
  <si>
    <t>浙江省宁海县深甽镇大里村大里十组68号</t>
  </si>
  <si>
    <t>王亚春</t>
  </si>
  <si>
    <t>330226198205225067</t>
  </si>
  <si>
    <t>浙江省宁海县一市镇东岙村东岙王1组123号</t>
  </si>
  <si>
    <t>赵家</t>
  </si>
  <si>
    <t>王海明</t>
  </si>
  <si>
    <t>6228410314501206874</t>
  </si>
  <si>
    <t>康丽丽</t>
  </si>
  <si>
    <t>411081198806075960</t>
  </si>
  <si>
    <t>河南省禹州市顺店镇庄头村8组</t>
  </si>
  <si>
    <t>梅林金色华府</t>
  </si>
  <si>
    <t>李晓刚</t>
  </si>
  <si>
    <t>6217251400021185170</t>
  </si>
  <si>
    <t>吴武秉</t>
  </si>
  <si>
    <t>330226199001222396</t>
  </si>
  <si>
    <t>浙江省宁海县梅林街道半洋村1组124号</t>
  </si>
  <si>
    <t>人力资源</t>
  </si>
  <si>
    <t>浙江大学</t>
  </si>
  <si>
    <t>徐秋叶</t>
  </si>
  <si>
    <t>6210811597250069260</t>
  </si>
  <si>
    <t>田春艳</t>
  </si>
  <si>
    <t>422827199005041448</t>
  </si>
  <si>
    <t>湖北省通城县沙堆镇瑶泉村三组</t>
  </si>
  <si>
    <t>柳继</t>
  </si>
  <si>
    <t>18758301821</t>
  </si>
  <si>
    <t>派遣结束</t>
  </si>
  <si>
    <t>邹云</t>
  </si>
  <si>
    <t>433122200305211072</t>
  </si>
  <si>
    <t>湖南省泸溪县武溪镇朱食洞村四组</t>
  </si>
  <si>
    <t>邹胜</t>
  </si>
  <si>
    <t>王炉腾</t>
  </si>
  <si>
    <t>来料检验员</t>
  </si>
  <si>
    <t>330226199301103671</t>
  </si>
  <si>
    <t>浙江省宁海县黄坛镇兴坛村下溪1组31号</t>
  </si>
  <si>
    <t>黄坛文坛村</t>
  </si>
  <si>
    <t xml:space="preserve"> 高中</t>
  </si>
  <si>
    <t>俞佩佩</t>
  </si>
  <si>
    <t>6216611400006090004</t>
  </si>
  <si>
    <t>吴贵华</t>
  </si>
  <si>
    <t>522229196212051411</t>
  </si>
  <si>
    <t>6228480318335684375</t>
  </si>
  <si>
    <t>刘松</t>
  </si>
  <si>
    <t>510503199810054594</t>
  </si>
  <si>
    <t>四川省泸州市纳溪区合面镇杏花村六社147号</t>
  </si>
  <si>
    <t>机械电子</t>
  </si>
  <si>
    <t>西昌大学</t>
  </si>
  <si>
    <t>欧秀英</t>
  </si>
  <si>
    <t>6214180002010699949</t>
  </si>
  <si>
    <t>孔丽琼</t>
  </si>
  <si>
    <t>532925197807010327</t>
  </si>
  <si>
    <t>云南省大理白族自治州弥渡县红岩镇</t>
  </si>
  <si>
    <t>宁海三军庄村</t>
  </si>
  <si>
    <t>郑杨海</t>
  </si>
  <si>
    <t>18758311868</t>
  </si>
  <si>
    <t>6230910299050254691</t>
  </si>
  <si>
    <t>农商银行</t>
  </si>
  <si>
    <t>戴昌秀</t>
  </si>
  <si>
    <t>330225198709223414</t>
  </si>
  <si>
    <t>浙江省象山县石浦镇昌明村4号76户</t>
  </si>
  <si>
    <t>奚彩妹</t>
  </si>
  <si>
    <t>13105539231</t>
  </si>
  <si>
    <t>62122539001000553857</t>
  </si>
  <si>
    <t>工商银行</t>
  </si>
  <si>
    <t>象山支行</t>
  </si>
  <si>
    <t>薛继萍</t>
  </si>
  <si>
    <t>420325196608121927</t>
  </si>
  <si>
    <t>湖北省房县化龙镇化龙堰村6组</t>
  </si>
  <si>
    <t>刘翔</t>
  </si>
  <si>
    <t>精雕作业员</t>
  </si>
  <si>
    <t>362322200011230317</t>
  </si>
  <si>
    <t>江西省上饶市广丰县洋口镇瀛洲大道51号</t>
  </si>
  <si>
    <t>√</t>
  </si>
  <si>
    <t>6214180002001273894</t>
  </si>
  <si>
    <t>袁俊波</t>
  </si>
  <si>
    <t>220523197908251438</t>
  </si>
  <si>
    <t>浙江省宁海县桃源街道兴海家园10幢1号1604室</t>
  </si>
  <si>
    <t>范杰</t>
  </si>
  <si>
    <t>史梅</t>
  </si>
  <si>
    <t>622301197812084329</t>
  </si>
  <si>
    <t>浙江省宁海县跃龙街道淮河路5号楼502室</t>
  </si>
  <si>
    <t>梅林赤山村</t>
  </si>
  <si>
    <t>王昌明</t>
  </si>
  <si>
    <t>13989391558</t>
  </si>
  <si>
    <t>6228480316104672464</t>
  </si>
  <si>
    <t>顾彬</t>
  </si>
  <si>
    <t>330624198009126459</t>
  </si>
  <si>
    <t>浙江省宁海县桥头胡街道建设村介吴4组18号</t>
  </si>
  <si>
    <t>塘溪</t>
  </si>
  <si>
    <t>顾立芳</t>
  </si>
  <si>
    <t>女儿</t>
  </si>
  <si>
    <t>6230910299006969400</t>
  </si>
  <si>
    <t>桥头胡支行</t>
  </si>
  <si>
    <t>吴显成</t>
  </si>
  <si>
    <t>家人</t>
  </si>
  <si>
    <t>陈才</t>
  </si>
  <si>
    <t>53212819930509211x</t>
  </si>
  <si>
    <t>云南省昭通市镇雄县坡头镇营上村民委员会营脚村民小组</t>
  </si>
  <si>
    <t>王晓红</t>
  </si>
  <si>
    <t>19857886152</t>
  </si>
  <si>
    <t>童主龙</t>
  </si>
  <si>
    <t>质量过程控制员</t>
  </si>
  <si>
    <t>330226198809094476</t>
  </si>
  <si>
    <t>浙江省宁海县岔路镇下畈村1组41号</t>
  </si>
  <si>
    <t>岔路</t>
  </si>
  <si>
    <t>机械</t>
  </si>
  <si>
    <t>宁波技师学院</t>
  </si>
  <si>
    <t>袁琼玲</t>
  </si>
  <si>
    <t>6214180000300823203</t>
  </si>
  <si>
    <t>李洪庆</t>
  </si>
  <si>
    <t>341227199107129033</t>
  </si>
  <si>
    <t>安徽省利辛县江集镇李营村李营98户</t>
  </si>
  <si>
    <t>宁海桃源街道堂墙</t>
  </si>
  <si>
    <t>李洪杰</t>
  </si>
  <si>
    <t>6214180000006670536</t>
  </si>
  <si>
    <t>王新标</t>
  </si>
  <si>
    <t>33022619851014159X</t>
  </si>
  <si>
    <t>浙江省宁海县强蛟镇王石岙村2组107号</t>
  </si>
  <si>
    <t>吴仙波</t>
  </si>
  <si>
    <t>15968046852</t>
  </si>
  <si>
    <t>6214180000017174973</t>
  </si>
  <si>
    <t>彭荣兰</t>
  </si>
  <si>
    <t>522426197405280823</t>
  </si>
  <si>
    <t>贵州省纳雍县阳长镇海摩村四组</t>
  </si>
  <si>
    <t>肖宣泽</t>
  </si>
  <si>
    <t>522422197703235419</t>
  </si>
  <si>
    <t>贵州省大方县沙厂乡白果村黑石组</t>
  </si>
  <si>
    <t>郑维岳</t>
  </si>
  <si>
    <t>330226198601311937</t>
  </si>
  <si>
    <t>浙江省宁海县大佳何镇滨海村井2组6号</t>
  </si>
  <si>
    <t>郑小本</t>
  </si>
  <si>
    <t>13567460519</t>
  </si>
  <si>
    <t>6214852123077706</t>
  </si>
  <si>
    <t>招商银行</t>
  </si>
  <si>
    <t>上饶支行</t>
  </si>
  <si>
    <t>吕永玲</t>
  </si>
  <si>
    <t>232622197312021327</t>
  </si>
  <si>
    <t>黑龙江省嫩江县前进镇吉祥村2组151号</t>
  </si>
  <si>
    <t>应家山</t>
  </si>
  <si>
    <t>王刚</t>
  </si>
  <si>
    <t>42232419810914781x</t>
  </si>
  <si>
    <t>湖北省通城县马港镇何婆桥街35号</t>
  </si>
  <si>
    <t>严秋霜</t>
  </si>
  <si>
    <t>15990200806</t>
  </si>
  <si>
    <t>6214180000017588859</t>
  </si>
  <si>
    <t>魏震宇</t>
  </si>
  <si>
    <t>360122199802143318</t>
  </si>
  <si>
    <t>江西省南昌市南昌县塔城乡湖陂村魏家自然村14号</t>
  </si>
  <si>
    <t>华山居</t>
  </si>
  <si>
    <t>魏平云</t>
  </si>
  <si>
    <t>15979164582</t>
  </si>
  <si>
    <t>张家霖</t>
  </si>
  <si>
    <t>510811200007281933</t>
  </si>
  <si>
    <t>四川省广元市昭化区王家镇更新村五社20号</t>
  </si>
  <si>
    <t>梅林汪家村</t>
  </si>
  <si>
    <t>张云建</t>
  </si>
  <si>
    <t>15824529690</t>
  </si>
  <si>
    <t>6216601400002985431</t>
  </si>
  <si>
    <t>西店支行</t>
  </si>
  <si>
    <t>10158</t>
  </si>
  <si>
    <t>赵记</t>
  </si>
  <si>
    <t>342224198902051295</t>
  </si>
  <si>
    <t>安徽省宿州市灵璧县朝阳镇陆村六组</t>
  </si>
  <si>
    <t>张其付</t>
  </si>
  <si>
    <t>原10月30日离职，后不离职</t>
  </si>
  <si>
    <t>李应明</t>
  </si>
  <si>
    <t>532126198902163134</t>
  </si>
  <si>
    <t>云南省昭通市永善县青胜乡青胜村委会青明一社17号</t>
  </si>
  <si>
    <t>桥头胡叶兴村103号</t>
  </si>
  <si>
    <t>6214180000015673828</t>
  </si>
  <si>
    <t>在外意外</t>
  </si>
  <si>
    <t>贵州省安顺市关岭县白水镇把路村文化路7号附4号</t>
  </si>
  <si>
    <t>6214180002005434765</t>
  </si>
  <si>
    <t>王佳东</t>
  </si>
  <si>
    <t>150428199906234914</t>
  </si>
  <si>
    <t>内蒙古巴彦淖尔市临河区利民西街四季花城四区6号楼1单元401室</t>
  </si>
  <si>
    <t>内蒙古名族大学</t>
  </si>
  <si>
    <t>王海春</t>
  </si>
  <si>
    <t>13847806762</t>
  </si>
  <si>
    <t>6217000400006336784</t>
  </si>
  <si>
    <t>巴彦淖尔支行</t>
  </si>
  <si>
    <t>钟滔</t>
  </si>
  <si>
    <t>441427200005101515</t>
  </si>
  <si>
    <t>广东省东菀市凤岗镇蟠龙路丽新楼凤怡阁1单元1001号</t>
  </si>
  <si>
    <t>钟瑞芳</t>
  </si>
  <si>
    <t>13500097958</t>
  </si>
  <si>
    <t>陈雪</t>
  </si>
  <si>
    <t>副总经理助理</t>
  </si>
  <si>
    <t>430682200101254928</t>
  </si>
  <si>
    <t>湖南省临湘市坦渡镇合村下屋组17号</t>
  </si>
  <si>
    <t>陈金城</t>
  </si>
  <si>
    <t>13692813580</t>
  </si>
  <si>
    <t>张卿</t>
  </si>
  <si>
    <t>140221200004036212</t>
  </si>
  <si>
    <t>内蒙古乌海市海南区公乌素镇西街南五街坊40栋2号</t>
  </si>
  <si>
    <t>专科</t>
  </si>
  <si>
    <t>自动化生产设备应用</t>
  </si>
  <si>
    <t>任翠花</t>
  </si>
  <si>
    <t>15647359936</t>
  </si>
  <si>
    <t>王雪</t>
  </si>
  <si>
    <t>人事助理</t>
  </si>
  <si>
    <t>152321199911097581</t>
  </si>
  <si>
    <t>蒙</t>
  </si>
  <si>
    <t>内蒙古通辽市科尔沁丰田镇西富村10组084号</t>
  </si>
  <si>
    <t>隋秀茹</t>
  </si>
  <si>
    <t>15147040966</t>
  </si>
  <si>
    <t>6217000400007632181</t>
  </si>
  <si>
    <t>通辽名族大学支行</t>
  </si>
  <si>
    <t>旷工离职</t>
  </si>
  <si>
    <t>韩威风</t>
  </si>
  <si>
    <t>412326197808030334</t>
  </si>
  <si>
    <t>河南省夏邑县郭店乡柯针庙村190号</t>
  </si>
  <si>
    <t>梅林街道石埠头</t>
  </si>
  <si>
    <t>李二妮</t>
  </si>
  <si>
    <t>6214800602002149314</t>
  </si>
  <si>
    <t>泰隆银行</t>
  </si>
  <si>
    <t>力洋支行</t>
  </si>
  <si>
    <t>412326197811110327</t>
  </si>
  <si>
    <t>6214800602002149306</t>
  </si>
  <si>
    <t>吴明珠</t>
  </si>
  <si>
    <t>430223195610122215</t>
  </si>
  <si>
    <t>6214180000014972338</t>
  </si>
  <si>
    <t>叶东方</t>
  </si>
  <si>
    <t>330226196912156883</t>
  </si>
  <si>
    <t>浙江省宁海县跃龙街道坦坑村一组</t>
  </si>
  <si>
    <t>跃龙街道高园巷32-6</t>
  </si>
  <si>
    <t>退休返聘协议</t>
  </si>
  <si>
    <t>鲍伟建</t>
  </si>
  <si>
    <t>621661140001548516</t>
  </si>
  <si>
    <t>劝退</t>
  </si>
  <si>
    <t>吴畏</t>
  </si>
  <si>
    <t>522229198705231452</t>
  </si>
  <si>
    <t>34</t>
  </si>
  <si>
    <t>贵州省松桃苗族自治县正大乡地所村三组</t>
  </si>
  <si>
    <t>吴义</t>
  </si>
  <si>
    <t>6216611400009804674</t>
  </si>
  <si>
    <t>王卫东</t>
  </si>
  <si>
    <t>320724199602164817</t>
  </si>
  <si>
    <t>江苏省灌南县三口镇三合村一组13号</t>
  </si>
  <si>
    <t>桃源街道应家山路105号</t>
  </si>
  <si>
    <t>尹士云</t>
  </si>
  <si>
    <t>6214180002005390462</t>
  </si>
  <si>
    <t>吴继</t>
  </si>
  <si>
    <t>34082619990821601X</t>
  </si>
  <si>
    <t>安徽省安庆市宿松县陈汉乡河口村蔡垅组51号</t>
  </si>
  <si>
    <t>吴乐爱</t>
  </si>
  <si>
    <t>18555612027</t>
  </si>
  <si>
    <t>6222031309001955881</t>
  </si>
  <si>
    <t>黄军</t>
  </si>
  <si>
    <t>3D设计一组</t>
  </si>
  <si>
    <t>36031119990709151X</t>
  </si>
  <si>
    <t>江西省萍乡市上栗县金山镇南华村鹅公场10号</t>
  </si>
  <si>
    <t>黄佰春</t>
  </si>
  <si>
    <t>6214180000021515450</t>
  </si>
  <si>
    <t>葛建英</t>
  </si>
  <si>
    <t>330226197006234506</t>
  </si>
  <si>
    <t>女</t>
  </si>
  <si>
    <t>52</t>
  </si>
  <si>
    <t>浙江省宁海县桃源街道塘溪村1组186号</t>
  </si>
  <si>
    <t>葛凤操</t>
  </si>
  <si>
    <t>18067292391</t>
  </si>
  <si>
    <t>6214186666002359946</t>
  </si>
  <si>
    <t>杨玉琴</t>
  </si>
  <si>
    <t>522423199806049825</t>
  </si>
  <si>
    <t>贵州省黔西县仁和乡竹盈村沙峰3组</t>
  </si>
  <si>
    <t>杨孝美</t>
  </si>
  <si>
    <t>15325600875</t>
  </si>
  <si>
    <t>6217007140015316350</t>
  </si>
  <si>
    <t>0年0月</t>
  </si>
  <si>
    <t>叶云潇</t>
  </si>
  <si>
    <t>330226198911182237</t>
  </si>
  <si>
    <t>31</t>
  </si>
  <si>
    <t>浙江省宁海县桥头胡街道叶家村1组123号</t>
  </si>
  <si>
    <t>叶伟明</t>
  </si>
  <si>
    <t>6214180000025471650</t>
  </si>
  <si>
    <t>陈晓伟</t>
  </si>
  <si>
    <t>362202199902135915</t>
  </si>
  <si>
    <t>江西省丰城市桥东镇路边村陈家组13号</t>
  </si>
  <si>
    <t>陈新才</t>
  </si>
  <si>
    <t>13870577802</t>
  </si>
  <si>
    <t>6217233901005502978</t>
  </si>
  <si>
    <t>董王军</t>
  </si>
  <si>
    <t>`</t>
  </si>
  <si>
    <t>430421198909156139</t>
  </si>
  <si>
    <t>湖南省衡阳县大安乡育塘村俄辉组</t>
  </si>
  <si>
    <t>205</t>
  </si>
  <si>
    <t>曾亚</t>
  </si>
  <si>
    <t>6214180000015658852</t>
  </si>
  <si>
    <t>施凌峰</t>
  </si>
  <si>
    <t>330226199704212231</t>
  </si>
  <si>
    <t>浙江省宁海县桃源街道尤家村上山尤1组71号</t>
  </si>
  <si>
    <t>宁海县上山尤村</t>
  </si>
  <si>
    <t>施志飞</t>
  </si>
  <si>
    <t>13777286174</t>
  </si>
  <si>
    <t>余春琼</t>
  </si>
  <si>
    <t>50022219890410662x</t>
  </si>
  <si>
    <t xml:space="preserve"> 重庆市綦江区扶欢镇大石板村10组41号附1号</t>
  </si>
  <si>
    <t>梅林下应</t>
  </si>
  <si>
    <t>周攀</t>
  </si>
  <si>
    <t>15867374975</t>
  </si>
  <si>
    <t>龙秀峰</t>
  </si>
  <si>
    <t>522229197208021214</t>
  </si>
  <si>
    <t>贵州省松桃苗族自治县盘信镇大告村三组</t>
  </si>
  <si>
    <t>6221887051018167368</t>
  </si>
  <si>
    <t>贵州支行</t>
  </si>
  <si>
    <t>王文丽</t>
  </si>
  <si>
    <t>142730198803182545</t>
  </si>
  <si>
    <t>河南省沈丘县纸店镇史庄行政村史庄555号</t>
  </si>
  <si>
    <t>桥头胡街道久安居602</t>
  </si>
  <si>
    <t>何兵华</t>
  </si>
  <si>
    <t>360502198610027154</t>
  </si>
  <si>
    <t>江西省新余市渝水区姚圩镇中无村委楼下村56号</t>
  </si>
  <si>
    <t>李拾英</t>
  </si>
  <si>
    <t>522124199712107238</t>
  </si>
  <si>
    <t>贵州省正安县班竹乡旦坪村张丫村组</t>
  </si>
  <si>
    <t>上应村</t>
  </si>
  <si>
    <t>周业文</t>
  </si>
  <si>
    <t>18208457452</t>
  </si>
  <si>
    <t>6230910499072849441</t>
  </si>
  <si>
    <t>嘉兴支行</t>
  </si>
  <si>
    <t>余春琼介绍</t>
  </si>
  <si>
    <t>应海娇</t>
  </si>
  <si>
    <t>2D设计组</t>
  </si>
  <si>
    <t>2D设计组长</t>
  </si>
  <si>
    <t>330226198001156566</t>
  </si>
  <si>
    <t>浙江省宁海县力洋镇小青村一组98号</t>
  </si>
  <si>
    <t>外贸</t>
  </si>
  <si>
    <t>柴锦槐</t>
  </si>
  <si>
    <t>王宾宾</t>
  </si>
  <si>
    <t>341221198710098670</t>
  </si>
  <si>
    <t>安徽省临泉县杨桥镇段寨行政村王桥11-1号</t>
  </si>
  <si>
    <t>王天广</t>
  </si>
  <si>
    <t>15551605896</t>
  </si>
  <si>
    <t>6216611400010326717</t>
  </si>
  <si>
    <t>青阿军</t>
  </si>
  <si>
    <t>注塑操作工</t>
  </si>
  <si>
    <t>522124199506222411</t>
  </si>
  <si>
    <t>贵州省正安县格林镇永长村姚家寨组</t>
  </si>
  <si>
    <t>姚会敏</t>
  </si>
  <si>
    <t>18275544487</t>
  </si>
  <si>
    <t>6212262402037565849</t>
  </si>
  <si>
    <t>贵阳支行</t>
  </si>
  <si>
    <t>周攀介绍</t>
  </si>
  <si>
    <t>章鹤耀</t>
  </si>
  <si>
    <t>成本会计</t>
  </si>
  <si>
    <t>330226199303252873</t>
  </si>
  <si>
    <t>浙江省宁海县桃源街道杨柳峰村1组8号</t>
  </si>
  <si>
    <t>宁海县蓝园12幢1203</t>
  </si>
  <si>
    <t>宁波大红鹰学院</t>
  </si>
  <si>
    <t>陈桂素</t>
  </si>
  <si>
    <t>石坤朋</t>
  </si>
  <si>
    <t>341222199003064413</t>
  </si>
  <si>
    <t>安徽省太和县洪山镇王集村委会石庄64号</t>
  </si>
  <si>
    <t>6217251400028482513</t>
  </si>
  <si>
    <t>姚家伟</t>
  </si>
  <si>
    <t>深孔钻学徒</t>
  </si>
  <si>
    <t>362201200212082819</t>
  </si>
  <si>
    <t>江西省宜春市袁州区三阳镇庄里村姚家组19号</t>
  </si>
  <si>
    <t>姚瑞文</t>
  </si>
  <si>
    <t>13767585079</t>
  </si>
  <si>
    <t>622908383039027838</t>
  </si>
  <si>
    <t>兴业银行</t>
  </si>
  <si>
    <t>蒋泽宁</t>
  </si>
  <si>
    <t>330226199611017058</t>
  </si>
  <si>
    <t>浙江省宁海县长街镇岳井村岳井8组24号</t>
  </si>
  <si>
    <t>蒋富仁</t>
  </si>
  <si>
    <t>6214180000020004530</t>
  </si>
  <si>
    <t>谢文龙</t>
  </si>
  <si>
    <t>3D设计三组</t>
  </si>
  <si>
    <t>362203199208135516</t>
  </si>
  <si>
    <t>江西省樟树市黄土岗镇谢家村谢家组49号</t>
  </si>
  <si>
    <t>谢仕清</t>
  </si>
  <si>
    <t>6214180002005401640</t>
  </si>
  <si>
    <t>袁芳</t>
  </si>
  <si>
    <t>330226198806131921</t>
  </si>
  <si>
    <t>浙江省宁海县桃源街道大房村1组55号</t>
  </si>
  <si>
    <t>6223160021645940</t>
  </si>
  <si>
    <t>邢帅</t>
  </si>
  <si>
    <t>420325199208082336</t>
  </si>
  <si>
    <t>湖北省房县窑淮镇东沟村4组41号</t>
  </si>
  <si>
    <t>邢方旭</t>
  </si>
  <si>
    <t>6214180000021517464</t>
  </si>
  <si>
    <t>李捷</t>
  </si>
  <si>
    <t>331022199402160776</t>
  </si>
  <si>
    <t>浙江省三门县珠岙镇横山村97号</t>
  </si>
  <si>
    <t>李新国</t>
  </si>
  <si>
    <t>6214180000024897467</t>
  </si>
  <si>
    <t>王巧娣</t>
  </si>
  <si>
    <t>330226198012121609</t>
  </si>
  <si>
    <t>浙江省宁海县强蛟镇王石岙村3组10号</t>
  </si>
  <si>
    <t>王国助</t>
  </si>
  <si>
    <t>6214180000018422611</t>
  </si>
  <si>
    <t>冯克珍</t>
  </si>
  <si>
    <t>61230119750801392X</t>
  </si>
  <si>
    <t>陕西省汉中市汉台区七里办事处季丰村5组60号</t>
  </si>
  <si>
    <t>冯长营</t>
  </si>
  <si>
    <t>13567865296</t>
  </si>
  <si>
    <t>6217993320007617488</t>
  </si>
  <si>
    <t>高永存</t>
  </si>
  <si>
    <t>411421199703122453</t>
  </si>
  <si>
    <t>河南省民权县野岗乡户口村委</t>
  </si>
  <si>
    <t>桥头胡街道三省东路梅桥区久安居</t>
  </si>
  <si>
    <t>高新起</t>
  </si>
  <si>
    <t>6214186666000704101</t>
  </si>
  <si>
    <t>俞申波</t>
  </si>
  <si>
    <t>330226198209080492</t>
  </si>
  <si>
    <t>浙江省宁海县深甽镇三坑村里家坑二组34号</t>
  </si>
  <si>
    <t>宁海梅林</t>
  </si>
  <si>
    <t>金能巧</t>
  </si>
  <si>
    <t>6214180000001366379</t>
  </si>
  <si>
    <t>黄旭东</t>
  </si>
  <si>
    <t>360281198012181417</t>
  </si>
  <si>
    <t>江西省乐平市镇桥镇桥头黄家村55号</t>
  </si>
  <si>
    <t>黄红梅</t>
  </si>
  <si>
    <t>郑晓峰</t>
  </si>
  <si>
    <t>330226199302136731</t>
  </si>
  <si>
    <t>浙江省宁海县胡陈乡永和村下郑1组13号</t>
  </si>
  <si>
    <t>6214180002010655990</t>
  </si>
  <si>
    <t>邵恩祺</t>
  </si>
  <si>
    <t>330226198710171291</t>
  </si>
  <si>
    <t>浙江省宁海县西店镇滨海村梅园路32号</t>
  </si>
  <si>
    <t>陈莎莎</t>
  </si>
  <si>
    <t>15257435637</t>
  </si>
  <si>
    <t>6228480318235693872</t>
  </si>
  <si>
    <t>郑彪</t>
  </si>
  <si>
    <t>420325198905192317</t>
  </si>
  <si>
    <t>湖北省房县窑淮镇里乐城3组45号</t>
  </si>
  <si>
    <t>一个月</t>
  </si>
  <si>
    <t>郑天兵</t>
  </si>
  <si>
    <t>17777860446</t>
  </si>
  <si>
    <t>6230910299076047780</t>
  </si>
  <si>
    <t>姚志青</t>
  </si>
  <si>
    <t>330226196704216554</t>
  </si>
  <si>
    <t>浙江省宁海县力洋镇石碾村二组7号</t>
  </si>
  <si>
    <t>自在城31幢202</t>
  </si>
  <si>
    <t>冯梅亚</t>
  </si>
  <si>
    <t>13586932239</t>
  </si>
  <si>
    <t>6214180002005468581</t>
  </si>
  <si>
    <t>周晓琴</t>
  </si>
  <si>
    <t>330226197907092242</t>
  </si>
  <si>
    <t>浙江省宁海县桥头胡街道西吕村1组160号</t>
  </si>
  <si>
    <t>吕亚詹</t>
  </si>
  <si>
    <t>13858396117</t>
  </si>
  <si>
    <t>6223160020668455</t>
  </si>
  <si>
    <t>三江支行</t>
  </si>
  <si>
    <t>顾家祥</t>
  </si>
  <si>
    <t>330226200408055273</t>
  </si>
  <si>
    <t>浙江省宁海县越溪乡七市村七市2组17号</t>
  </si>
  <si>
    <t>湖西花园</t>
  </si>
  <si>
    <t>田密</t>
  </si>
  <si>
    <t>韩士宁</t>
  </si>
  <si>
    <t>371202199904285715</t>
  </si>
  <si>
    <t>济南市莱芜区雪野镇东下游村西大街209号</t>
  </si>
  <si>
    <t>韩照芳</t>
  </si>
  <si>
    <t>15163466924</t>
  </si>
  <si>
    <t>6230942250000352574</t>
  </si>
  <si>
    <t>胡昌</t>
  </si>
  <si>
    <t>34100219900530041X</t>
  </si>
  <si>
    <t>安徽省黄山市屯溪区新园新村9幢402室</t>
  </si>
  <si>
    <t>三个月</t>
  </si>
  <si>
    <t>胡晓云</t>
  </si>
  <si>
    <t>6222623150002911919</t>
  </si>
  <si>
    <t>交通银行</t>
  </si>
  <si>
    <t>胡维杰介绍</t>
  </si>
  <si>
    <t>马恩杰</t>
  </si>
  <si>
    <t>330226198212042235</t>
  </si>
  <si>
    <t>浙江省宁海县桥头胡街道岙马村大岙马1组31号</t>
  </si>
  <si>
    <t>宁海县梅林街道光明北路77号</t>
  </si>
  <si>
    <t>陈多多</t>
  </si>
  <si>
    <t>13968357653</t>
  </si>
  <si>
    <t>6226632901573324</t>
  </si>
  <si>
    <t>光大银行</t>
  </si>
  <si>
    <t>葛为清介绍</t>
  </si>
  <si>
    <t>李盈福</t>
  </si>
  <si>
    <t>注塑普工</t>
  </si>
  <si>
    <t>500234200312278693</t>
  </si>
  <si>
    <t>重庆市开州区三汇口乡永乐村4组8号</t>
  </si>
  <si>
    <t>梅林塔山</t>
  </si>
  <si>
    <t>李桂鹏</t>
  </si>
  <si>
    <t>16675371981</t>
  </si>
  <si>
    <t>6230580000285593468</t>
  </si>
  <si>
    <t>平安银行</t>
  </si>
  <si>
    <t>宝安支行</t>
  </si>
  <si>
    <t>韦惠方</t>
  </si>
  <si>
    <t>450221199702082483</t>
  </si>
  <si>
    <t>广西柳州县百朋镇分龙村地堡屯38号之一</t>
  </si>
  <si>
    <t>韦祖导</t>
  </si>
  <si>
    <t>13481905269</t>
  </si>
  <si>
    <t>刘举</t>
  </si>
  <si>
    <t>河南省扶沟县大李庄乡邵口行政村单堂村103号</t>
  </si>
  <si>
    <t>刘聪</t>
  </si>
  <si>
    <t>15139415118</t>
  </si>
  <si>
    <t>6216611400010708500</t>
  </si>
  <si>
    <t>周超强</t>
  </si>
  <si>
    <t>429005197407180171</t>
  </si>
  <si>
    <t>湖北省潜江市熊口镇石阳村2组</t>
  </si>
  <si>
    <t>程磊</t>
  </si>
  <si>
    <t>15088805669</t>
  </si>
  <si>
    <t>6222033901001457674</t>
  </si>
  <si>
    <t>龙会青</t>
  </si>
  <si>
    <t>522229197010160411</t>
  </si>
  <si>
    <t>贵州省松桃苗族自治县蓼皋镇下民村八组161号</t>
  </si>
  <si>
    <t>上金</t>
  </si>
  <si>
    <t>龙海峰</t>
  </si>
  <si>
    <t>19532846992</t>
  </si>
  <si>
    <t>6221807050000829669</t>
  </si>
  <si>
    <t>松桃支行</t>
  </si>
  <si>
    <t>陈继海</t>
  </si>
  <si>
    <t>429021197706253510</t>
  </si>
  <si>
    <t>泮伟超</t>
  </si>
  <si>
    <t>330226198708132242</t>
  </si>
  <si>
    <t>浙江省宁海县西店镇香联村横路葛2组81号</t>
  </si>
  <si>
    <t>李开军</t>
  </si>
  <si>
    <t>应倩倩</t>
  </si>
  <si>
    <t>330226199508185280</t>
  </si>
  <si>
    <t>浙江省宁海县桃源街道西洋村3组47号</t>
  </si>
  <si>
    <t>西洋村231号</t>
  </si>
  <si>
    <t>葛祥波</t>
  </si>
  <si>
    <t>18006706101</t>
  </si>
  <si>
    <t>6214180000021527646</t>
  </si>
  <si>
    <t>李赟</t>
  </si>
  <si>
    <t>330226198810196074</t>
  </si>
  <si>
    <t>浙江省宁海县茶院乡后坑李村5组70号</t>
  </si>
  <si>
    <t>茶院乡后坑李村</t>
  </si>
  <si>
    <t>娄玲球</t>
  </si>
  <si>
    <t>13968288533</t>
  </si>
  <si>
    <t>6214180000300816900</t>
  </si>
  <si>
    <t>张杰介绍</t>
  </si>
  <si>
    <t>330226199705104961</t>
  </si>
  <si>
    <t>浙江省宁海县桑洲镇麻岙村陈家2组55号</t>
  </si>
  <si>
    <t>跃龙街道园丁路</t>
  </si>
  <si>
    <t>陈振宽</t>
  </si>
  <si>
    <t>13858398780</t>
  </si>
  <si>
    <t>6215593901003173317</t>
  </si>
  <si>
    <t>王杰</t>
  </si>
  <si>
    <t>330226198307122238</t>
  </si>
  <si>
    <t>39</t>
  </si>
  <si>
    <t>浙江省宁海县桥头胡街道汶溪周村11组11号</t>
  </si>
  <si>
    <t>汶溪周</t>
  </si>
  <si>
    <t>王国通</t>
  </si>
  <si>
    <t>15867586839</t>
  </si>
  <si>
    <t>6216223320000204858</t>
  </si>
  <si>
    <t>沈丛丛</t>
  </si>
  <si>
    <t>330226198909037030</t>
  </si>
  <si>
    <t>浙江省宁海县长街镇新城村上岗山1组44号</t>
  </si>
  <si>
    <t>韩翠芹</t>
  </si>
  <si>
    <t>15058273140</t>
  </si>
  <si>
    <t>6214180000018401631</t>
  </si>
  <si>
    <t>董江南介绍</t>
  </si>
  <si>
    <t>刘晓伟</t>
  </si>
  <si>
    <t>模流组</t>
  </si>
  <si>
    <t>模流工程师</t>
  </si>
  <si>
    <t>22012219781108003X</t>
  </si>
  <si>
    <t>吉林省农安县农安镇德彪街五委52组</t>
  </si>
  <si>
    <t>李玉红</t>
  </si>
  <si>
    <t>罗刚</t>
  </si>
  <si>
    <t>430224198603166893</t>
  </si>
  <si>
    <t>湖南省茶陵县高陇镇古城村相公坊042号</t>
  </si>
  <si>
    <t>何清华</t>
  </si>
  <si>
    <t>13203368112</t>
  </si>
  <si>
    <t>6214922606918245</t>
  </si>
  <si>
    <t>株洲天元长江路支行</t>
  </si>
  <si>
    <t>鲍风宇</t>
  </si>
  <si>
    <t>33022620001201079X</t>
  </si>
  <si>
    <t>浙江省宁海县深甽镇深甽村深甽二组34号</t>
  </si>
  <si>
    <t>鲍君来</t>
  </si>
  <si>
    <t>13736068900</t>
  </si>
  <si>
    <t>6214180002010725926</t>
  </si>
  <si>
    <t>麻陈琼</t>
  </si>
  <si>
    <t>330226199012031608</t>
  </si>
  <si>
    <t>浙江省宁海县强蛟镇峡山村和盛1组21号</t>
  </si>
  <si>
    <t>周祖欢</t>
  </si>
  <si>
    <t>15824267111</t>
  </si>
  <si>
    <t>6228580299020968688</t>
  </si>
  <si>
    <t>何雪丽</t>
  </si>
  <si>
    <t>45122520010115122X</t>
  </si>
  <si>
    <t>广西罗城仫佬族自治县小长安镇双蒙村下何屯30号</t>
  </si>
  <si>
    <t>何搏强</t>
  </si>
  <si>
    <t>17376171258</t>
  </si>
  <si>
    <t>6230520850012305278</t>
  </si>
  <si>
    <t>融水和睦支行</t>
  </si>
  <si>
    <t>何改珍介绍</t>
  </si>
  <si>
    <t>戴佩佩</t>
  </si>
  <si>
    <t>330226199912230805</t>
  </si>
  <si>
    <t>浙江省宁海县深甽镇柘坑村四组5号</t>
  </si>
  <si>
    <t>6217993320014922012</t>
  </si>
  <si>
    <t>杨明山</t>
  </si>
  <si>
    <t>620121198307222417</t>
  </si>
  <si>
    <t>甘肃省永登县红城镇永安社5社</t>
  </si>
  <si>
    <t>堂墙村</t>
  </si>
  <si>
    <t>杨延林</t>
  </si>
  <si>
    <t>17319274312</t>
  </si>
  <si>
    <t>6217998210007611075</t>
  </si>
  <si>
    <t>甘肃永登支行</t>
  </si>
  <si>
    <t>吴小厅</t>
  </si>
  <si>
    <t>532128199312010960</t>
  </si>
  <si>
    <t>云南省昭通市镇雄县泼机镇长松林村民委员会元田村名小组6号</t>
  </si>
  <si>
    <t>6228580299019155024</t>
  </si>
  <si>
    <t>张苏祥</t>
  </si>
  <si>
    <t>522328199504132013</t>
  </si>
  <si>
    <t>贵州省安龙县兴隆镇石炭村石炭组20号</t>
  </si>
  <si>
    <t>张思武</t>
  </si>
  <si>
    <t>6214180000023411088</t>
  </si>
  <si>
    <t>邵东青</t>
  </si>
  <si>
    <t>330226198712216553</t>
  </si>
  <si>
    <t>浙江省宁海县力洋镇小青村二组83号</t>
  </si>
  <si>
    <t>油气储运</t>
  </si>
  <si>
    <t>王友伦</t>
  </si>
  <si>
    <t>6214180000023419917</t>
  </si>
  <si>
    <t>李建光</t>
  </si>
  <si>
    <t>532929198204041757</t>
  </si>
  <si>
    <t>云南省大理白族自治州云龙县旧州镇山西村委会牛头箐组08号</t>
  </si>
  <si>
    <t>李继荣</t>
  </si>
  <si>
    <t>6214180000018964604</t>
  </si>
  <si>
    <t>蒋伟杰</t>
  </si>
  <si>
    <t>330226198212027035</t>
  </si>
  <si>
    <t>浙江省宁海县长街镇下湾塘村1组46号</t>
  </si>
  <si>
    <t>张娟</t>
  </si>
  <si>
    <t>13732137123</t>
  </si>
  <si>
    <t>6217851400000926127</t>
  </si>
  <si>
    <t>俞秀龙</t>
  </si>
  <si>
    <t>330226199803220798</t>
  </si>
  <si>
    <t>浙江省宁海县深甽镇上湖村上湖四组17号</t>
  </si>
  <si>
    <t>6214186666002354616</t>
  </si>
  <si>
    <t>甘小波</t>
  </si>
  <si>
    <t>522527199207020511</t>
  </si>
  <si>
    <t>贵州省普定县马官镇太平村90号</t>
  </si>
  <si>
    <t>甘从伟</t>
  </si>
  <si>
    <t>18085367591</t>
  </si>
  <si>
    <t>6214180000023166336</t>
  </si>
  <si>
    <t>岳林支行</t>
  </si>
  <si>
    <t>张黔江</t>
  </si>
  <si>
    <t>522227198509022431</t>
  </si>
  <si>
    <t>贵州省德江县稳坪镇三层村田坝组</t>
  </si>
  <si>
    <t>张小琴</t>
  </si>
  <si>
    <t>15185851621</t>
  </si>
  <si>
    <t>6216611400010116050</t>
  </si>
  <si>
    <t>李娟</t>
  </si>
  <si>
    <t>622722198806102023</t>
  </si>
  <si>
    <t>甘肃省泾川县荔堡镇南李村北庄社76</t>
  </si>
  <si>
    <t>张玉强</t>
  </si>
  <si>
    <t>13685842275</t>
  </si>
  <si>
    <t>6217993320018433412</t>
  </si>
  <si>
    <t>兴海家园支行</t>
  </si>
  <si>
    <t>胡一朋</t>
  </si>
  <si>
    <t>51072319830602593x</t>
  </si>
  <si>
    <t>四川省盐亭县冯河乡弥江弥勒村7组</t>
  </si>
  <si>
    <t>西店东周</t>
  </si>
  <si>
    <t>胡云</t>
  </si>
  <si>
    <t>6228480310571962011</t>
  </si>
  <si>
    <t>于成建</t>
  </si>
  <si>
    <t>239004198110193118</t>
  </si>
  <si>
    <t>黑龙江省富锦市兴隆岗镇宏伟村一组</t>
  </si>
  <si>
    <t>自在城</t>
  </si>
  <si>
    <t>李丽燕</t>
  </si>
  <si>
    <t>15204501534</t>
  </si>
  <si>
    <t>6226094510414657</t>
  </si>
  <si>
    <t>哈尔滨开发区支行</t>
  </si>
  <si>
    <t>郑驰远</t>
  </si>
  <si>
    <t>332624200101012114</t>
  </si>
  <si>
    <t>浙江省仙居县白塔镇前塘村240号</t>
  </si>
  <si>
    <t>李喜洋</t>
  </si>
  <si>
    <t>13968550574</t>
  </si>
  <si>
    <t>6217993300113720293</t>
  </si>
  <si>
    <t>南峰支行</t>
  </si>
  <si>
    <t>王燕萍</t>
  </si>
  <si>
    <t>330226197910132401</t>
  </si>
  <si>
    <t>浙江省宁海县桃源街道尤家村4组64号</t>
  </si>
  <si>
    <t>桃源街道尤家村</t>
  </si>
  <si>
    <t>尤孝咸</t>
  </si>
  <si>
    <t>13065858610</t>
  </si>
  <si>
    <t>6217983328000480829</t>
  </si>
  <si>
    <t>葛雨轩</t>
  </si>
  <si>
    <t>330226200310232892</t>
  </si>
  <si>
    <t>浙江省宁海县桃源街道堂墙村2组28号</t>
  </si>
  <si>
    <t>葛建娟</t>
  </si>
  <si>
    <t>13586937858</t>
  </si>
  <si>
    <t>6230910299060804410</t>
  </si>
  <si>
    <t>鲍云军</t>
  </si>
  <si>
    <t>330226197608186716</t>
  </si>
  <si>
    <t>浙江省宁海县胡陈乡腾达村翔凤头2组121号</t>
  </si>
  <si>
    <t>李巧珍</t>
  </si>
  <si>
    <t>6214180000014972403</t>
  </si>
  <si>
    <t>李恒峰</t>
  </si>
  <si>
    <t>330226199509250793</t>
  </si>
  <si>
    <t>浙江省宁海县深甽镇上湖村河西二组30号</t>
  </si>
  <si>
    <t>宁海县汽车生广场3号楼420</t>
  </si>
  <si>
    <t>李和军</t>
  </si>
  <si>
    <t>徐志强</t>
  </si>
  <si>
    <t>511025199708064050</t>
  </si>
  <si>
    <t>四川省资中县银山镇杨柳坳村4组19号</t>
  </si>
  <si>
    <t>徐燕彬</t>
  </si>
  <si>
    <t>17828289400</t>
  </si>
  <si>
    <t>6214180000017153100</t>
  </si>
  <si>
    <t>邵晶玉</t>
  </si>
  <si>
    <t>372922198708064800</t>
  </si>
  <si>
    <t>浙江省宁海县梅林街道新庄村新村1组45号</t>
  </si>
  <si>
    <t>梅林新村</t>
  </si>
  <si>
    <t>徐立成</t>
  </si>
  <si>
    <t>18057498089</t>
  </si>
  <si>
    <t>6214180002013695738</t>
  </si>
  <si>
    <t>龙治有</t>
  </si>
  <si>
    <t>522229199411041412</t>
  </si>
  <si>
    <t>贵州省松桃苗族自治县正大乡当领村六组</t>
  </si>
  <si>
    <t>龙建周</t>
  </si>
  <si>
    <t>13567463267</t>
  </si>
  <si>
    <t>6216611400009788026</t>
  </si>
  <si>
    <t>达伟祖</t>
  </si>
  <si>
    <t>620121198411174312</t>
  </si>
  <si>
    <t>甘肃省永登县树屏镇树屏村3社154号</t>
  </si>
  <si>
    <t>达宗珍</t>
  </si>
  <si>
    <t>13519609632</t>
  </si>
  <si>
    <t>6216611400010813136</t>
  </si>
  <si>
    <t>科技园区支行</t>
  </si>
  <si>
    <t>张公科</t>
  </si>
  <si>
    <t>330226197207135272</t>
  </si>
  <si>
    <t>浙江省宁海县越溪乡信干山村信张1组51号</t>
  </si>
  <si>
    <t>叶青</t>
  </si>
  <si>
    <t>6214180000019947921</t>
  </si>
  <si>
    <t>魏文明</t>
  </si>
  <si>
    <t>411425199610052455</t>
  </si>
  <si>
    <t>河南省虞城县店集乡魏楼村</t>
  </si>
  <si>
    <t>魏永林</t>
  </si>
  <si>
    <t>叔叔</t>
  </si>
  <si>
    <t>13409411596</t>
  </si>
  <si>
    <t>6222625180012374400</t>
  </si>
  <si>
    <t>赵万强</t>
  </si>
  <si>
    <t>342224199312061236</t>
  </si>
  <si>
    <t>安徽省灵璧县朝阳镇陆村三组</t>
  </si>
  <si>
    <t>15055722346</t>
  </si>
  <si>
    <t>621660140001425629</t>
  </si>
  <si>
    <t>赵记介绍</t>
  </si>
  <si>
    <t>王昌林</t>
  </si>
  <si>
    <t>522729199011173616</t>
  </si>
  <si>
    <t>贵州省长顺县中坝乡格丁村椅坡组</t>
  </si>
  <si>
    <t>王华</t>
  </si>
  <si>
    <t>18798215070</t>
  </si>
  <si>
    <t>6214180000016461132</t>
  </si>
  <si>
    <t>赵东华</t>
  </si>
  <si>
    <t>530325199111110578</t>
  </si>
  <si>
    <t>云南省曲靖市富源县后所镇杨家坟村委会腊寨村40号</t>
  </si>
  <si>
    <t>桥头胡上洋头</t>
  </si>
  <si>
    <t>赵东川</t>
  </si>
  <si>
    <t>13529882389</t>
  </si>
  <si>
    <t>6228481938619599970</t>
  </si>
  <si>
    <t>曲靖金穗支行</t>
  </si>
  <si>
    <t>陈云峰</t>
  </si>
  <si>
    <t>33022619770708239X</t>
  </si>
  <si>
    <t>浙江省宁海县梅林街道九顷洋村怀路1组48号</t>
  </si>
  <si>
    <t>6214180000024895370</t>
  </si>
  <si>
    <t>孙跃杰</t>
  </si>
  <si>
    <t>331022200304021874</t>
  </si>
  <si>
    <t>浙江省三门县健跳镇繁荣村西片71号</t>
  </si>
  <si>
    <t>久安居5栋408</t>
  </si>
  <si>
    <t>祝亚丽</t>
  </si>
  <si>
    <t>6228430369706853777</t>
  </si>
  <si>
    <t>三门支行</t>
  </si>
  <si>
    <t>王能军介绍</t>
  </si>
  <si>
    <t>何海达</t>
  </si>
  <si>
    <t>330226198908042436</t>
  </si>
  <si>
    <t>浙江省宁海县梅林街道兰丁村兰田1组112号</t>
  </si>
  <si>
    <t>何云开</t>
  </si>
  <si>
    <t>涂坤祥</t>
  </si>
  <si>
    <t>360121200009205850</t>
  </si>
  <si>
    <t>江西省南昌市南昌县岗上镇兴农村湛湖自然村14号</t>
  </si>
  <si>
    <t>万香平</t>
  </si>
  <si>
    <t>6214180000021501328</t>
  </si>
  <si>
    <t>2022/3/1由数控铣作业员调为数控铣编程学徒</t>
  </si>
  <si>
    <t>金甜甜</t>
  </si>
  <si>
    <t>330226199301262402</t>
  </si>
  <si>
    <t>浙江省宁海县梅林街道九顷洋村上陈1组14号</t>
  </si>
  <si>
    <t>梅林仇家村</t>
  </si>
  <si>
    <t>金乐</t>
  </si>
  <si>
    <t>6217002120013485501</t>
  </si>
  <si>
    <t>江西龙南支行</t>
  </si>
  <si>
    <t>娄荣文</t>
  </si>
  <si>
    <t>330226198802294475</t>
  </si>
  <si>
    <t>浙江省宁海县跃龙街道岭脚村二组63号</t>
  </si>
  <si>
    <t>王丹静</t>
  </si>
  <si>
    <t>18352980130</t>
  </si>
  <si>
    <t>6230780100029592624</t>
  </si>
  <si>
    <t>恒丰银行</t>
  </si>
  <si>
    <t>戴双田</t>
  </si>
  <si>
    <t>432522199003281417</t>
  </si>
  <si>
    <t>湖南省双峰县三塘铺镇八湾村东方村民组</t>
  </si>
  <si>
    <t>戴双喜</t>
  </si>
  <si>
    <t>15343083081</t>
  </si>
  <si>
    <t>6228480369086680674</t>
  </si>
  <si>
    <t>430281198910227219</t>
  </si>
  <si>
    <t>湖南省醴陵市大障镇柴冲村大屋组36号</t>
  </si>
  <si>
    <t>6214180000014972320</t>
  </si>
  <si>
    <t>罗敬</t>
  </si>
  <si>
    <t>331003199406113679</t>
  </si>
  <si>
    <t>浙江省台州市黄岩区院桥镇浦口东村345号</t>
  </si>
  <si>
    <t>6222031207009644566</t>
  </si>
  <si>
    <t>黄岩西城支行</t>
  </si>
  <si>
    <t>童敏</t>
  </si>
  <si>
    <t>副总经理</t>
  </si>
  <si>
    <t>330226197611284325</t>
  </si>
  <si>
    <t>浙江省宁海县跃龙街道杜鹃巷23弄6号</t>
  </si>
  <si>
    <t>胡余大</t>
  </si>
  <si>
    <t>6214180000015665089</t>
  </si>
  <si>
    <t>张阿会</t>
  </si>
  <si>
    <t>341221199602112839</t>
  </si>
  <si>
    <t>安徽省临泉县黄岭镇前谷集行政村吴庄48号</t>
  </si>
  <si>
    <t>张玉超</t>
  </si>
  <si>
    <t>15755827921</t>
  </si>
  <si>
    <t>6226221906158529</t>
  </si>
  <si>
    <t>民生银行</t>
  </si>
  <si>
    <t>离职</t>
  </si>
  <si>
    <t>赵小青</t>
  </si>
  <si>
    <t>510823199707190784</t>
  </si>
  <si>
    <t>四川省剑阁县普安镇田家村3组109号</t>
  </si>
  <si>
    <t>大房村341号</t>
  </si>
  <si>
    <t>魏锦华</t>
  </si>
  <si>
    <t>15857595269</t>
  </si>
  <si>
    <t>621418000201368642</t>
  </si>
  <si>
    <t>刘念</t>
  </si>
  <si>
    <t>420325200109231522</t>
  </si>
  <si>
    <t>湖北省房县军店镇指北村4组39号</t>
  </si>
  <si>
    <t>吴凤香</t>
  </si>
  <si>
    <t>15872708213</t>
  </si>
  <si>
    <t>6214180002013688584</t>
  </si>
  <si>
    <t>张强强</t>
  </si>
  <si>
    <t>330226199107016099</t>
  </si>
  <si>
    <t>浙江省宁海县茶院乡许民村许家山村6组46号</t>
  </si>
  <si>
    <t>应家山村</t>
  </si>
  <si>
    <t>章佳季</t>
  </si>
  <si>
    <t>18067180178</t>
  </si>
  <si>
    <t>6214180000003084483</t>
  </si>
  <si>
    <t>娄宁</t>
  </si>
  <si>
    <t>330226199606042881</t>
  </si>
  <si>
    <t>浙江省宁海县跃龙街道莘村格水</t>
  </si>
  <si>
    <t>梅林陈村</t>
  </si>
  <si>
    <t>陈安心</t>
  </si>
  <si>
    <t>6217993320020006974</t>
  </si>
  <si>
    <t>任建松</t>
  </si>
  <si>
    <t>330226199712172399</t>
  </si>
  <si>
    <t>浙江省宁海县梅林街道伍富村石埠1组35号</t>
  </si>
  <si>
    <t>浙B111DE</t>
  </si>
  <si>
    <t>6216611400009804997</t>
  </si>
  <si>
    <t>周立</t>
  </si>
  <si>
    <t>522426198205056039</t>
  </si>
  <si>
    <t>贵州省纳雍县寨乐乡木花村大麻窝组</t>
  </si>
  <si>
    <t>龙徐洲</t>
  </si>
  <si>
    <t>522229199801291417</t>
  </si>
  <si>
    <t>龙二生</t>
  </si>
  <si>
    <t>浙BV6V21</t>
  </si>
  <si>
    <t>6217251400028679332</t>
  </si>
  <si>
    <t>潘功庆</t>
  </si>
  <si>
    <t>330226196412062872</t>
  </si>
  <si>
    <t>胡永乐</t>
  </si>
  <si>
    <t>33022619721201095X</t>
  </si>
  <si>
    <t>浙江省宁海县深甽镇大蔡村二十三组52号</t>
  </si>
  <si>
    <t>集义村</t>
  </si>
  <si>
    <t>朱聪丽</t>
  </si>
  <si>
    <t>浙B959KX</t>
  </si>
  <si>
    <t>6214180000300622977</t>
  </si>
  <si>
    <t>林君超</t>
  </si>
  <si>
    <t>330226198708172236</t>
  </si>
  <si>
    <t>浙江省宁海县桥头胡街道汶溪周村10组27号</t>
  </si>
  <si>
    <t>周亚飞</t>
  </si>
  <si>
    <t>浙BNR030</t>
  </si>
  <si>
    <t>6214180000026820525</t>
  </si>
  <si>
    <t>王伦根</t>
  </si>
  <si>
    <t>420381198207043913</t>
  </si>
  <si>
    <t>湖北省丹江口市六里坪镇伍家沟村2组53号</t>
  </si>
  <si>
    <t>王斌</t>
  </si>
  <si>
    <t>18/372465833</t>
  </si>
  <si>
    <t>周平根</t>
  </si>
  <si>
    <t>362201196807212417</t>
  </si>
  <si>
    <t>江西省宜春市袁州区柏木乡布里村八组40号</t>
  </si>
  <si>
    <t>14天</t>
  </si>
  <si>
    <t>卢言香</t>
  </si>
  <si>
    <t>15170589237</t>
  </si>
  <si>
    <t>6230351847327885</t>
  </si>
  <si>
    <t>深圳农商</t>
  </si>
  <si>
    <t>龙岗支行</t>
  </si>
  <si>
    <t>张国敏</t>
  </si>
  <si>
    <t>532523200412091425</t>
  </si>
  <si>
    <t>河北省承德市滦平县火斗山乡张家沟门村东沟门150号</t>
  </si>
  <si>
    <t>陶应兰</t>
  </si>
  <si>
    <t>18311272689</t>
  </si>
  <si>
    <t>6228482129185976177</t>
  </si>
  <si>
    <t>滦平支行</t>
  </si>
  <si>
    <t>力洋</t>
  </si>
  <si>
    <t>浙B678TB</t>
  </si>
  <si>
    <t>谷丽平</t>
  </si>
  <si>
    <t>430822198109091929</t>
  </si>
  <si>
    <t>湖南省桑植县芙蓉桥白族乡高阳村老屋村民小组269号</t>
  </si>
  <si>
    <t>王小菊</t>
  </si>
  <si>
    <t>622908383039010008</t>
  </si>
  <si>
    <t>阮勇振</t>
  </si>
  <si>
    <t>33102219830730057X</t>
  </si>
  <si>
    <t>浙江省三门县沙柳镇康宁路27号</t>
  </si>
  <si>
    <t>蔡利红</t>
  </si>
  <si>
    <t>徐瑄骏</t>
  </si>
  <si>
    <t>330226200011196078</t>
  </si>
  <si>
    <t>浙江省宁海县茶院乡茶院村上徐5组2号</t>
  </si>
  <si>
    <t>竹口储</t>
  </si>
  <si>
    <t>叶小娥</t>
  </si>
  <si>
    <t>15867586458</t>
  </si>
  <si>
    <t>浙B9X6G7</t>
  </si>
  <si>
    <t>6228480318316423173</t>
  </si>
  <si>
    <t>桃源支行</t>
  </si>
  <si>
    <t>徐孝伟介绍</t>
  </si>
  <si>
    <t>三坐标学徒</t>
  </si>
  <si>
    <t>513426199911126720</t>
  </si>
  <si>
    <t>四川省东县野租乡上也租村2组20号</t>
  </si>
  <si>
    <t>6212254000006850026</t>
  </si>
  <si>
    <t>福永支行</t>
  </si>
  <si>
    <t>胡挺</t>
  </si>
  <si>
    <t>33022619790414625X</t>
  </si>
  <si>
    <t>浙江省宁海县力洋镇力洋村力洋33组48号</t>
  </si>
  <si>
    <t>冠庄上洋222号</t>
  </si>
  <si>
    <t>李燕</t>
  </si>
  <si>
    <t>浙B69KF6</t>
  </si>
  <si>
    <t>6230910299038057893</t>
  </si>
  <si>
    <t>董修进介绍</t>
  </si>
  <si>
    <t>342201199509215628</t>
  </si>
  <si>
    <t>安徽省宿州市埇桥区大店镇天门村小张家组36号</t>
  </si>
  <si>
    <t>马虎</t>
  </si>
  <si>
    <t>15258272662</t>
  </si>
  <si>
    <t>白颖</t>
  </si>
  <si>
    <t>430921200104061797</t>
  </si>
  <si>
    <t>湖南省南县华阁镇联华村第十村民小组405号</t>
  </si>
  <si>
    <t>王福清</t>
  </si>
  <si>
    <t>6214180000021515328</t>
  </si>
  <si>
    <t>王晓鹏</t>
  </si>
  <si>
    <t>330226198706027035</t>
  </si>
  <si>
    <t>浙江省宁海县长街镇对岙洞村3组73号</t>
  </si>
  <si>
    <t>跃龙街道和溪园</t>
  </si>
  <si>
    <t>叶璐</t>
  </si>
  <si>
    <t>13646670107</t>
  </si>
  <si>
    <t>浙B186CH</t>
  </si>
  <si>
    <t>6230910299076053812</t>
  </si>
  <si>
    <t>宁海银行</t>
  </si>
  <si>
    <t>叶巧巧</t>
  </si>
  <si>
    <t>330226199201117048</t>
  </si>
  <si>
    <t>浙江省宁海县前童镇竹林村七贤3组188号</t>
  </si>
  <si>
    <t>前童镇竹林村</t>
  </si>
  <si>
    <t>浙江外国语学院</t>
  </si>
  <si>
    <t>王鑫波</t>
  </si>
  <si>
    <t>浙BD86509/浙B359MD</t>
  </si>
  <si>
    <t>430424199511154815</t>
  </si>
  <si>
    <t>湖南省衡东县草市镇马脑寨村34组</t>
  </si>
  <si>
    <t>6222624320000128522</t>
  </si>
  <si>
    <t>叶晓娜</t>
  </si>
  <si>
    <t>330226198510246244</t>
  </si>
  <si>
    <t>浙江省宁海县力洋镇力洋村力洋东路12号</t>
  </si>
  <si>
    <t>房地产经营与管理</t>
  </si>
  <si>
    <t>嘉兴学院</t>
  </si>
  <si>
    <t>6214186666000703848</t>
  </si>
  <si>
    <t>李维棋</t>
  </si>
  <si>
    <t>362330200212025790</t>
  </si>
  <si>
    <t>6230521770035823579</t>
  </si>
  <si>
    <t>鄱阳支行</t>
  </si>
  <si>
    <t>曹大众介绍</t>
  </si>
  <si>
    <t>叶元锋</t>
  </si>
  <si>
    <t>330226197106056233</t>
  </si>
  <si>
    <t>浙江省宁海县力洋镇路下施村路下施1组44号</t>
  </si>
  <si>
    <t>花山村</t>
  </si>
  <si>
    <t>王爱齐</t>
  </si>
  <si>
    <t>15888179686</t>
  </si>
  <si>
    <t>6223160026624890</t>
  </si>
  <si>
    <t>魏巍</t>
  </si>
  <si>
    <t>330226199106042236</t>
  </si>
  <si>
    <t>浙江省宁海县强蛟镇下浦村下洋1组39号</t>
  </si>
  <si>
    <t>应用电子</t>
  </si>
  <si>
    <t>浙江东方职业技术学院</t>
  </si>
  <si>
    <t>魏康木</t>
  </si>
  <si>
    <t>浙B15WE6</t>
  </si>
  <si>
    <t>6228480316028525269</t>
  </si>
  <si>
    <t>蔡林</t>
  </si>
  <si>
    <t>522725197811215517</t>
  </si>
  <si>
    <t>贵州省瓮安县建中镇凤凰村培文路17号馨苑小区15栋502号</t>
  </si>
  <si>
    <t>桥头胡万商路</t>
  </si>
  <si>
    <t>李？</t>
  </si>
  <si>
    <t>15980628639</t>
  </si>
  <si>
    <t>柯意芬</t>
  </si>
  <si>
    <t>420222199111266185</t>
  </si>
  <si>
    <t>浙江省宁海县桥头胡街道建设村铁介吴一组243号</t>
  </si>
  <si>
    <t>桥头胡街道建设村铁介</t>
  </si>
  <si>
    <t>浙B8NM08</t>
  </si>
  <si>
    <t>6228480318391364573</t>
  </si>
  <si>
    <t>103332276700</t>
  </si>
  <si>
    <t>金虎</t>
  </si>
  <si>
    <t>33102319980713621X</t>
  </si>
  <si>
    <t>浙江省台州市天台永溪乡永后村</t>
  </si>
  <si>
    <t>金传祥</t>
  </si>
  <si>
    <t>6214180002005446934</t>
  </si>
  <si>
    <t>盘汤怀</t>
  </si>
  <si>
    <t>522632199905266814</t>
  </si>
  <si>
    <t>贵州省榕江县两汪乡岑熬村二组</t>
  </si>
  <si>
    <t>久安居405</t>
  </si>
  <si>
    <t>贵州工业职业技术学院</t>
  </si>
  <si>
    <t>盘金云</t>
  </si>
  <si>
    <t>姑侄</t>
  </si>
  <si>
    <t>18888656421</t>
  </si>
  <si>
    <t>6214180002010722436</t>
  </si>
  <si>
    <t>苏荣福</t>
  </si>
  <si>
    <t>330226198201137052</t>
  </si>
  <si>
    <t>浙江省宁海县长街镇成塘村1组34号</t>
  </si>
  <si>
    <t>桥头胡街道久安居607</t>
  </si>
  <si>
    <t>陈绒娜</t>
  </si>
  <si>
    <t>浙B7E2L5</t>
  </si>
  <si>
    <t>陈仁飞</t>
  </si>
  <si>
    <t>612324199905234017</t>
  </si>
  <si>
    <t>陕西省汉中市西乡县峡口镇狮庄村四组</t>
  </si>
  <si>
    <t>强蛟镇</t>
  </si>
  <si>
    <t>陈剑</t>
  </si>
  <si>
    <t>18142345799</t>
  </si>
  <si>
    <t>6214837333206211</t>
  </si>
  <si>
    <t>株洲支行</t>
  </si>
  <si>
    <t>308552024500</t>
  </si>
  <si>
    <t>迈卡蒂生产部</t>
  </si>
  <si>
    <t>计划跟单员</t>
  </si>
  <si>
    <t>421127198807213922</t>
  </si>
  <si>
    <t>湖北省京山市新市镇申公路76-89号</t>
  </si>
  <si>
    <t>梅林嘉园</t>
  </si>
  <si>
    <t>石行彪</t>
  </si>
  <si>
    <t>13958207508</t>
  </si>
  <si>
    <t>6230399991038160442</t>
  </si>
  <si>
    <t>台州银行</t>
  </si>
  <si>
    <t>温岭支行</t>
  </si>
  <si>
    <t>俞巧超</t>
  </si>
  <si>
    <t>330226198312012420</t>
  </si>
  <si>
    <t>浙江省宁海县梅林街道新村村1组60号</t>
  </si>
  <si>
    <t>物业管理</t>
  </si>
  <si>
    <t>浙B7296S</t>
  </si>
  <si>
    <t>滕建聪</t>
  </si>
  <si>
    <t>330226197504056239</t>
  </si>
  <si>
    <t>浙江省宁海县力洋镇力洋村力洋9组43号</t>
  </si>
  <si>
    <t>施娇娟</t>
  </si>
  <si>
    <t>浙B5F7L6</t>
  </si>
  <si>
    <t>6214180000011474643</t>
  </si>
  <si>
    <t>李强</t>
  </si>
  <si>
    <t>模流学徒</t>
  </si>
  <si>
    <t>362532199906252515</t>
  </si>
  <si>
    <t>江西省抚州市广昌县头陂镇柯树村大湾里组9号</t>
  </si>
  <si>
    <t>李辉</t>
  </si>
  <si>
    <t>6217233901005502929</t>
  </si>
  <si>
    <t>宁海金水支行</t>
  </si>
  <si>
    <t>肖祖正</t>
  </si>
  <si>
    <t>362426199902120010</t>
  </si>
  <si>
    <t>江西省吉安市泰和县澄江镇宋家巷5号1单元301室附</t>
  </si>
  <si>
    <t>肖永平</t>
  </si>
  <si>
    <t>浙B82J22</t>
  </si>
  <si>
    <t>6214180000021501526</t>
  </si>
  <si>
    <t>应鑫普</t>
  </si>
  <si>
    <t>330226199211172411</t>
  </si>
  <si>
    <t>浙江省宁海县梅林街道应家村上应2组22号</t>
  </si>
  <si>
    <t>2021-4-16调入设计部学习</t>
  </si>
  <si>
    <t>应时夫</t>
  </si>
  <si>
    <t>浙B706M0</t>
  </si>
  <si>
    <t>6214180000022294204</t>
  </si>
  <si>
    <t>许佳</t>
  </si>
  <si>
    <t>420325199603130641</t>
  </si>
  <si>
    <t>湖北省房县红塔镇塘溪沟村4组142号</t>
  </si>
  <si>
    <t>湖北师范</t>
  </si>
  <si>
    <t>许杨</t>
  </si>
  <si>
    <t>15872693864</t>
  </si>
  <si>
    <t>卓红梅</t>
  </si>
  <si>
    <t>342827197204163924</t>
  </si>
  <si>
    <t>安徽省安庆市望江县长岭镇板桥村枫塘屋030号</t>
  </si>
  <si>
    <t>金应红</t>
  </si>
  <si>
    <t>15168511830</t>
  </si>
  <si>
    <t>6214186666005708610</t>
  </si>
  <si>
    <t>0年2月</t>
  </si>
  <si>
    <t>孙源</t>
  </si>
  <si>
    <t>222426200011115212</t>
  </si>
  <si>
    <t>2000-11-11</t>
  </si>
  <si>
    <t>吉林省安图县二道白河镇光明社区一组</t>
  </si>
  <si>
    <t>孙伟光</t>
  </si>
  <si>
    <t>6228481038197162570</t>
  </si>
  <si>
    <t>长白山支行</t>
  </si>
  <si>
    <t>103249837501</t>
  </si>
  <si>
    <t>张国东</t>
  </si>
  <si>
    <t>220112200101023219</t>
  </si>
  <si>
    <t>2001-01-02</t>
  </si>
  <si>
    <t>长春市双阳区太平镇桦木村蛤蟆泉屯</t>
  </si>
  <si>
    <t>张英</t>
  </si>
  <si>
    <t>6217000940031003669</t>
  </si>
  <si>
    <t>长春北海公园支行</t>
  </si>
  <si>
    <t>105241040129</t>
  </si>
  <si>
    <t>刘秀</t>
  </si>
  <si>
    <t>人事行政专员</t>
  </si>
  <si>
    <t>340827199511153221</t>
  </si>
  <si>
    <t>安徽省安庆市望江县长岭镇板桥村汤屋073号</t>
  </si>
  <si>
    <t>张文彬</t>
  </si>
  <si>
    <t>13295745873</t>
  </si>
  <si>
    <t>6236681540014634807</t>
  </si>
  <si>
    <t>杭州天成路支行</t>
  </si>
  <si>
    <t>廖奎</t>
  </si>
  <si>
    <t>430902199703114534</t>
  </si>
  <si>
    <t>湖南省益阳市资阳区长春镇万家山村株树山村民组8号</t>
  </si>
  <si>
    <t>2021/1/12</t>
  </si>
  <si>
    <t>廖四海</t>
  </si>
  <si>
    <t>6214180000023419859</t>
  </si>
  <si>
    <t>刘雄</t>
  </si>
  <si>
    <t>二次开发组</t>
  </si>
  <si>
    <t>二次开发工程师</t>
  </si>
  <si>
    <t>420682198805096516</t>
  </si>
  <si>
    <t>湖北省老河口市袁冲乡刘湾村2组27号</t>
  </si>
  <si>
    <t>武汉船舶职业技术学院</t>
  </si>
  <si>
    <t>付随连</t>
  </si>
  <si>
    <t>6214186666000703814</t>
  </si>
  <si>
    <t>田杭平</t>
  </si>
  <si>
    <t>330226200002025285</t>
  </si>
  <si>
    <t>浙江省宁海县越溪乡梅枝田村隔坑2组28号</t>
  </si>
  <si>
    <t>宁海县桃源南路80号</t>
  </si>
  <si>
    <t>园艺技术</t>
  </si>
  <si>
    <t>嘉兴职业技术学院</t>
  </si>
  <si>
    <t>田曙光</t>
  </si>
  <si>
    <t>13395842919</t>
  </si>
  <si>
    <t>6217213901022503458</t>
  </si>
  <si>
    <t>宁海支行营业部</t>
  </si>
  <si>
    <t>蔡洋春</t>
  </si>
  <si>
    <t>43022320021009911X</t>
  </si>
  <si>
    <t>湖南省攸县石羊塘镇贺家坪村渚塘弦组渚塘弦</t>
  </si>
  <si>
    <t>蔡该平</t>
  </si>
  <si>
    <t>15115333270</t>
  </si>
  <si>
    <t>浙BDN7510</t>
  </si>
  <si>
    <t>6215340301000947993</t>
  </si>
  <si>
    <t>李小敏</t>
  </si>
  <si>
    <t>6214180000023403689</t>
  </si>
  <si>
    <t>薛巧亚</t>
  </si>
  <si>
    <t>330226198211261604</t>
  </si>
  <si>
    <t>浙江省宁海县强蛟镇临港村蒋家1组157号</t>
  </si>
  <si>
    <t>蒋三伟</t>
  </si>
  <si>
    <t>6214180002010660008</t>
  </si>
  <si>
    <t>王泉</t>
  </si>
  <si>
    <t>43062319850813301X</t>
  </si>
  <si>
    <t>湖南省华容县注滋口镇溜口村十一组</t>
  </si>
  <si>
    <t>宋心元</t>
  </si>
  <si>
    <t>18912664630</t>
  </si>
  <si>
    <t>苏E0V6RT</t>
  </si>
  <si>
    <t>6222603150001711793</t>
  </si>
  <si>
    <t>李树兵</t>
  </si>
  <si>
    <t>532929198207071716</t>
  </si>
  <si>
    <t>云南省大理白族自治州云龙县功果桥镇山西村委会牛头箐组14号附1号</t>
  </si>
  <si>
    <t>浙B80DP1</t>
  </si>
  <si>
    <t>6214180000015024444</t>
  </si>
  <si>
    <t>截止2022/1/23为临时工</t>
  </si>
  <si>
    <t>董华敏</t>
  </si>
  <si>
    <t>330225197108076119</t>
  </si>
  <si>
    <t>浙江省象山县西周镇下芭蕉村2组5号</t>
  </si>
  <si>
    <t>桥头胡街道中新南街11弄17号</t>
  </si>
  <si>
    <t>汉语言文学</t>
  </si>
  <si>
    <t>杭大</t>
  </si>
  <si>
    <t>柳春燕</t>
  </si>
  <si>
    <t>18058298218</t>
  </si>
  <si>
    <t>6217973320012606868</t>
  </si>
  <si>
    <t>中国邮政储蓄银行股份有限公司宁海县支行</t>
  </si>
  <si>
    <t>徐月丹</t>
  </si>
  <si>
    <t>330226197808036085</t>
  </si>
  <si>
    <t>浙江省宁海县跃龙街道赵溪村赵郎场</t>
  </si>
  <si>
    <t>任治兵</t>
  </si>
  <si>
    <t>13738479271</t>
  </si>
  <si>
    <t>6214180000300529826</t>
  </si>
  <si>
    <t>蒋君杰</t>
  </si>
  <si>
    <t>330226197808117838</t>
  </si>
  <si>
    <t>浙江省宁海县长街镇岳井村岳井7组2号</t>
  </si>
  <si>
    <t>上桥</t>
  </si>
  <si>
    <t>15867330577</t>
  </si>
  <si>
    <t>6214180000018404544</t>
  </si>
  <si>
    <t>张杰</t>
  </si>
  <si>
    <t>330225199005055816</t>
  </si>
  <si>
    <t>浙江省象山县西周镇杰上村顺达路8-1号</t>
  </si>
  <si>
    <t>大桥李</t>
  </si>
  <si>
    <t>浙BW571G</t>
  </si>
  <si>
    <t>6214180000015758678</t>
  </si>
  <si>
    <t>朱海松</t>
  </si>
  <si>
    <t>330226198211212554</t>
  </si>
  <si>
    <t>浙江省宁海县梅林街道九都王村3组61号</t>
  </si>
  <si>
    <t>吴盈盈</t>
  </si>
  <si>
    <t>15906560214</t>
  </si>
  <si>
    <t>6226221906846073</t>
  </si>
  <si>
    <t>骆常峰</t>
  </si>
  <si>
    <t>330226199010151593</t>
  </si>
  <si>
    <t>浙江省宁海县强蛟镇临港村骆家坑1组85号</t>
  </si>
  <si>
    <t>明月家园6幢2号504室</t>
  </si>
  <si>
    <t>薛乖娥</t>
  </si>
  <si>
    <t>15168513537</t>
  </si>
  <si>
    <t>浙BD95663</t>
  </si>
  <si>
    <t>6214180000003074773</t>
  </si>
  <si>
    <t>何改珍</t>
  </si>
  <si>
    <t>452229196811241040</t>
  </si>
  <si>
    <t>广西省融水苗族自治县永乐乡下覃村英填屯50号</t>
  </si>
  <si>
    <t>6214180000015643714</t>
  </si>
  <si>
    <t>陈六相</t>
  </si>
  <si>
    <t>330226197403184311</t>
  </si>
  <si>
    <t>浙江省宁海县前童镇岭南村岭南3组69号</t>
  </si>
  <si>
    <t>前童镇岭南村岭南3组69号</t>
  </si>
  <si>
    <t>童优丽</t>
  </si>
  <si>
    <t>13567868065</t>
  </si>
  <si>
    <t>浙B6YL31</t>
  </si>
  <si>
    <t>6217993320019795199</t>
  </si>
  <si>
    <t>宁海县岔路营业所</t>
  </si>
  <si>
    <t>胡远志</t>
  </si>
  <si>
    <t>330226198812196553</t>
  </si>
  <si>
    <t>浙江省宁海县长街镇大青村大青296号</t>
  </si>
  <si>
    <t>长街大青村</t>
  </si>
  <si>
    <t>胡旭东</t>
  </si>
  <si>
    <t>13857429087</t>
  </si>
  <si>
    <t>6217213901024388239</t>
  </si>
  <si>
    <t>田素丽</t>
  </si>
  <si>
    <t>18106619962</t>
  </si>
  <si>
    <t>6214180000300625921</t>
  </si>
  <si>
    <t>俞申祥</t>
  </si>
  <si>
    <t>330226200210030791</t>
  </si>
  <si>
    <t>浙江省宁海县深甽镇马岙村茶坑三组55号</t>
  </si>
  <si>
    <t>梅林壹木公寓</t>
  </si>
  <si>
    <t>俞玉婷</t>
  </si>
  <si>
    <t>18757439730</t>
  </si>
  <si>
    <t>6214180002033302372</t>
  </si>
  <si>
    <t>彭健健</t>
  </si>
  <si>
    <t>330226198910016253</t>
  </si>
  <si>
    <t>浙江省宁海县力洋镇大塘村东屿2组11号</t>
  </si>
  <si>
    <t>胡青娟</t>
  </si>
  <si>
    <t>15267861919</t>
  </si>
  <si>
    <t>浙BL93A5</t>
  </si>
  <si>
    <t>6217001590016278643</t>
  </si>
  <si>
    <t>宁波支行</t>
  </si>
  <si>
    <t>李瑞</t>
  </si>
  <si>
    <t>42062119920111683X</t>
  </si>
  <si>
    <t>湖北省襄阳县樊城区太平店镇杨旗营村3组</t>
  </si>
  <si>
    <t>屈单</t>
  </si>
  <si>
    <t>18758456675</t>
  </si>
  <si>
    <t>6214180000016473152</t>
  </si>
  <si>
    <t>王泯佳</t>
  </si>
  <si>
    <t>330226200006011913</t>
  </si>
  <si>
    <t>浙江省宁海县大佳何镇溪下王村1组2号</t>
  </si>
  <si>
    <t>溪下王村</t>
  </si>
  <si>
    <t>王邦军</t>
  </si>
  <si>
    <t>13786200805</t>
  </si>
  <si>
    <t>6214180002033302109</t>
  </si>
  <si>
    <t>叶秀健介绍</t>
  </si>
  <si>
    <t>张楠</t>
  </si>
  <si>
    <t>150426200002162375</t>
  </si>
  <si>
    <t>内蒙古赤峰市翁牛特旗乌丹镇驿马吐村南队</t>
  </si>
  <si>
    <t>陈晓东</t>
  </si>
  <si>
    <t>330226197909275595</t>
  </si>
  <si>
    <t>浙江省宁海县一市镇东岙村渔业2组143号</t>
  </si>
  <si>
    <t>宁海下金大岙路56号</t>
  </si>
  <si>
    <t>胡媛微</t>
  </si>
  <si>
    <t>13685878219</t>
  </si>
  <si>
    <t>6226095740609602</t>
  </si>
  <si>
    <t>王昌飞</t>
  </si>
  <si>
    <t>522729199304153619</t>
  </si>
  <si>
    <t>王仁忠</t>
  </si>
  <si>
    <t>13762835437</t>
  </si>
  <si>
    <t>6214180000014980232</t>
  </si>
  <si>
    <t>王文德</t>
  </si>
  <si>
    <t>33022620030204703X</t>
  </si>
  <si>
    <t>浙江省宁波市宁海县长街镇九江村101组</t>
  </si>
  <si>
    <t>宁海学东家园</t>
  </si>
  <si>
    <t>王振江</t>
  </si>
  <si>
    <t>13777284447</t>
  </si>
  <si>
    <t>6217001590028543372</t>
  </si>
  <si>
    <t>宁波国家高新区科技支行</t>
  </si>
  <si>
    <t>韩玉军</t>
  </si>
  <si>
    <t>410621199209054010</t>
  </si>
  <si>
    <t>河南省鹤壁市浚县卫贤镇尚村220号</t>
  </si>
  <si>
    <t>罗婷</t>
  </si>
  <si>
    <r>
      <rPr>
        <sz val="10"/>
        <rFont val="微软雅黑"/>
        <charset val="134"/>
      </rPr>
      <t>1</t>
    </r>
    <r>
      <rPr>
        <sz val="10"/>
        <rFont val="微软雅黑"/>
        <charset val="134"/>
      </rPr>
      <t>8606876973</t>
    </r>
  </si>
  <si>
    <t>浙B8F53T</t>
  </si>
  <si>
    <r>
      <rPr>
        <sz val="10"/>
        <color theme="1"/>
        <rFont val="微软雅黑"/>
        <charset val="134"/>
      </rPr>
      <t>6</t>
    </r>
    <r>
      <rPr>
        <sz val="10"/>
        <color theme="1"/>
        <rFont val="微软雅黑"/>
        <charset val="134"/>
      </rPr>
      <t>228480318378274175</t>
    </r>
  </si>
  <si>
    <t>宁波保税区支行</t>
  </si>
  <si>
    <t>刘德红</t>
  </si>
  <si>
    <t>362330196202215794</t>
  </si>
  <si>
    <t>江西省上饶市鄱阳县古县渡镇思源村</t>
  </si>
  <si>
    <t>桃源街道大房村326号</t>
  </si>
  <si>
    <t>刘海泉</t>
  </si>
  <si>
    <t>6214180000018401748</t>
  </si>
  <si>
    <t>刘垚鹏</t>
  </si>
  <si>
    <t>431321200111126550</t>
  </si>
  <si>
    <t>湖南省娄底市娄星区蛇形山镇白竹村白竹村民组</t>
  </si>
  <si>
    <t>常州机电职业技术学院</t>
  </si>
  <si>
    <t>刘芳</t>
  </si>
  <si>
    <t>13701418089</t>
  </si>
  <si>
    <t>6216636104000242089</t>
  </si>
  <si>
    <t>常州分行</t>
  </si>
  <si>
    <t>桓耀邦</t>
  </si>
  <si>
    <t>630121199810101010</t>
  </si>
  <si>
    <t>青海省西宁市大通县许家寨村</t>
  </si>
  <si>
    <t>王洪亮</t>
  </si>
  <si>
    <t>610721200109151110</t>
  </si>
  <si>
    <t>陕西省汉中市南郑区圣水镇堰柳村二组069号</t>
  </si>
  <si>
    <t>王元军</t>
  </si>
  <si>
    <t>13891650116</t>
  </si>
  <si>
    <t>6214180002035737781</t>
  </si>
  <si>
    <t>孔宁介绍</t>
  </si>
  <si>
    <t>孔宁</t>
  </si>
  <si>
    <t>410225199805125018</t>
  </si>
  <si>
    <t>河南省兰考县张军墓镇孔庄村一组</t>
  </si>
  <si>
    <t>桃源街道隔水洋西区</t>
  </si>
  <si>
    <t>王梦瑶</t>
  </si>
  <si>
    <t>17181520716</t>
  </si>
  <si>
    <t>豫B9GM92</t>
  </si>
  <si>
    <t>6214180002035738003</t>
  </si>
  <si>
    <t>宁波银行宁海支行</t>
  </si>
  <si>
    <t>葛疆疆</t>
  </si>
  <si>
    <t>330226198901084318</t>
  </si>
  <si>
    <t>浙江省宁海县前童镇小汀村3组128号</t>
  </si>
  <si>
    <t>吴雪群</t>
  </si>
  <si>
    <t>浙B793ED</t>
  </si>
  <si>
    <t>6214180000022339173</t>
  </si>
  <si>
    <t>林海</t>
  </si>
  <si>
    <t>330106198204220053</t>
  </si>
  <si>
    <t>浙江省宁海县越溪乡越溪村越溪147号</t>
  </si>
  <si>
    <t>林华</t>
  </si>
  <si>
    <t>15824267109</t>
  </si>
  <si>
    <t>田贺楠</t>
  </si>
  <si>
    <t>220112200110123019</t>
  </si>
  <si>
    <t>长春市双阳区鹿乡镇方家村孙家店屯</t>
  </si>
  <si>
    <t>佟丽雪</t>
  </si>
  <si>
    <t>18946528568</t>
  </si>
  <si>
    <t>6217001590030178936</t>
  </si>
  <si>
    <t>赖丽芬</t>
  </si>
  <si>
    <t>441621200505025929</t>
  </si>
  <si>
    <t>广东省紫金县义容镇南洋村委会咸水23号</t>
  </si>
  <si>
    <t>赖丽容</t>
  </si>
  <si>
    <t>17791865802</t>
  </si>
  <si>
    <t>6217995980006408524</t>
  </si>
  <si>
    <t>紫金县义容支行</t>
  </si>
  <si>
    <t>胡华娟</t>
  </si>
  <si>
    <t>330226195708161605</t>
  </si>
  <si>
    <t>浙江省宁海县强蛟镇峡山村和盛2组31号</t>
  </si>
  <si>
    <t>6214180000021521896</t>
  </si>
  <si>
    <t>华红阳</t>
  </si>
  <si>
    <t>330226199206082892</t>
  </si>
  <si>
    <t>浙江省宁海县跃龙街道白龙潭洋村白龙潭六组193号</t>
  </si>
  <si>
    <t>宁海人民大道181号，7-102</t>
  </si>
  <si>
    <t>华群群</t>
  </si>
  <si>
    <t>15058218543</t>
  </si>
  <si>
    <t>浙B25J92</t>
  </si>
  <si>
    <t>6223160030613988</t>
  </si>
  <si>
    <t>王培珍</t>
  </si>
  <si>
    <t>330226197005271786</t>
  </si>
  <si>
    <t>浙江省宁海县梅林街道半洋村1组143号</t>
  </si>
  <si>
    <t>梅林半洋</t>
  </si>
  <si>
    <t>吴炎腾</t>
  </si>
  <si>
    <t>15868332516</t>
  </si>
  <si>
    <t>6230910299055306421</t>
  </si>
  <si>
    <t>孙敏</t>
  </si>
  <si>
    <t>342127198008166323</t>
  </si>
  <si>
    <t>安徽省阜南县段郢乡段郢村张吴岗192号</t>
  </si>
  <si>
    <t>九都王村7号</t>
  </si>
  <si>
    <t>情侣</t>
  </si>
  <si>
    <t>15824268309</t>
  </si>
  <si>
    <t>6226221905925191</t>
  </si>
  <si>
    <t>李树兵介绍</t>
  </si>
  <si>
    <t>蔡鑫</t>
  </si>
  <si>
    <t>51162120011224861X</t>
  </si>
  <si>
    <t>四川省岳池县临溪镇王家坪村1组60号</t>
  </si>
  <si>
    <t>蒋德梅</t>
  </si>
  <si>
    <t>18008261927</t>
  </si>
  <si>
    <t>浙BFH6085</t>
  </si>
  <si>
    <t>6227000060009546240</t>
  </si>
  <si>
    <t>空港支行</t>
  </si>
  <si>
    <t>105110035078</t>
  </si>
  <si>
    <t>刘瑞介绍</t>
  </si>
  <si>
    <t>朱艳</t>
  </si>
  <si>
    <t>513023199411017121</t>
  </si>
  <si>
    <t>四川省开江县任市镇靖安7组59号</t>
  </si>
  <si>
    <t>刘瑞</t>
  </si>
  <si>
    <t>6214186666000703731</t>
  </si>
  <si>
    <t>杨世孟</t>
  </si>
  <si>
    <t>330204198110306019</t>
  </si>
  <si>
    <t>浙江省宁海县力洋镇前横村下山五组160号</t>
  </si>
  <si>
    <t>宁海竹泉村</t>
  </si>
  <si>
    <t>王亚军</t>
  </si>
  <si>
    <t>13586756670</t>
  </si>
  <si>
    <t>浙B638TQ</t>
  </si>
  <si>
    <t>6214180000009440408</t>
  </si>
  <si>
    <t>陆旭龙</t>
  </si>
  <si>
    <t>电火花学徒</t>
  </si>
  <si>
    <t>341622200508214917</t>
  </si>
  <si>
    <t>安徽省蒙城县庄周办事处后娄社区代庄003号</t>
  </si>
  <si>
    <t>宁海县跃龙</t>
  </si>
  <si>
    <t>陆吉勇</t>
  </si>
  <si>
    <t>18726692701</t>
  </si>
  <si>
    <t>6230910299087435669</t>
  </si>
  <si>
    <t>城西支行</t>
  </si>
  <si>
    <t>沈建锋</t>
  </si>
  <si>
    <t>330226200111044311</t>
  </si>
  <si>
    <t>浙江省宁海县前童镇大郑村沈坑岙3组136号</t>
  </si>
  <si>
    <t>吴六芬</t>
  </si>
  <si>
    <t>15258285290</t>
  </si>
  <si>
    <t>6228480318484256470</t>
  </si>
  <si>
    <t>宁波鄞州分行营业部</t>
  </si>
  <si>
    <t>顾方明介绍</t>
  </si>
  <si>
    <t>金泽翔</t>
  </si>
  <si>
    <t>330226200007312873</t>
  </si>
  <si>
    <t>浙江省宁海县桃源街道大岔村下金2组29号</t>
  </si>
  <si>
    <t>金水西路160弄3幢7号</t>
  </si>
  <si>
    <t>2023-6-29，从生产部钳工学徒调岗到设计部</t>
  </si>
  <si>
    <t>金宝杰</t>
  </si>
  <si>
    <t>13968330783</t>
  </si>
  <si>
    <t>6217233901005291507</t>
  </si>
  <si>
    <t>102332233034</t>
  </si>
  <si>
    <t>周绍庆</t>
  </si>
  <si>
    <t>330226195807122070</t>
  </si>
  <si>
    <t>浙江省宁海县桥头胡街道汶溪周村5组21号</t>
  </si>
  <si>
    <t>吴建营</t>
  </si>
  <si>
    <t>33022619810205223X</t>
  </si>
  <si>
    <t>浙江省宁海县桥头胡街道建设村前家1组33号</t>
  </si>
  <si>
    <t>王静</t>
  </si>
  <si>
    <t>浙B321YD</t>
  </si>
  <si>
    <t>6214180000019994824</t>
  </si>
  <si>
    <t>谢乾孟</t>
  </si>
  <si>
    <t>330226198807160070</t>
  </si>
  <si>
    <t>浙江省宁海县跃龙街道仙台路13弄6号</t>
  </si>
  <si>
    <t>仙台路13弄6号</t>
  </si>
  <si>
    <t>浙B369T6</t>
  </si>
  <si>
    <t>6226221905730005</t>
  </si>
  <si>
    <t>王雷波</t>
  </si>
  <si>
    <t>33022619890718159X</t>
  </si>
  <si>
    <t>浙江省宁海县强蛟镇王右岙村2组40号</t>
  </si>
  <si>
    <t>哥哥</t>
  </si>
  <si>
    <t>15057495474</t>
  </si>
  <si>
    <t>浙BUT097</t>
  </si>
  <si>
    <t>6230520310031793574</t>
  </si>
  <si>
    <t>宁海城区支行</t>
  </si>
  <si>
    <t>513023199308107137</t>
  </si>
  <si>
    <t>四川省开江县靖安乡伏龙寺村4组12号</t>
  </si>
  <si>
    <t>刘兆文</t>
  </si>
  <si>
    <t>6214180000018401664</t>
  </si>
  <si>
    <t>330226197810036578</t>
  </si>
  <si>
    <t>6214180000015658829</t>
  </si>
  <si>
    <t>吴俊霖</t>
  </si>
  <si>
    <t>530125199809212436</t>
  </si>
  <si>
    <t>云南省昆明市宜良县匡远镇南羊街社区居民委员会前卫营村238号附1号</t>
  </si>
  <si>
    <t>刘江伟</t>
  </si>
  <si>
    <t>330226196501032392</t>
  </si>
  <si>
    <t>浙江省宁海县梅林街道三军庄村1组8号</t>
  </si>
  <si>
    <t>杨利琼</t>
  </si>
  <si>
    <t>13355968624</t>
  </si>
  <si>
    <t>浙BY256L</t>
  </si>
  <si>
    <t>6223160026616342</t>
  </si>
  <si>
    <t>杜红林</t>
  </si>
  <si>
    <t>赫发金</t>
  </si>
  <si>
    <t>513425199608060419</t>
  </si>
  <si>
    <t>四川省会理县果元乡热水村10组9号</t>
  </si>
  <si>
    <t>赫发豪</t>
  </si>
  <si>
    <t>17781516741</t>
  </si>
  <si>
    <t>浙B5B9K1</t>
  </si>
  <si>
    <t>6213360969987248971</t>
  </si>
  <si>
    <t>6221805510001775213</t>
  </si>
  <si>
    <t xml:space="preserve">                     </t>
  </si>
  <si>
    <t>祁东县支行</t>
  </si>
  <si>
    <t>陈红海</t>
  </si>
  <si>
    <t>330226198204252398</t>
  </si>
  <si>
    <t>浙江省宁海县梅林街道应家村前园1组54号</t>
  </si>
  <si>
    <t>郑金群</t>
  </si>
  <si>
    <t>18757434386</t>
  </si>
  <si>
    <t>6230910299045211525</t>
  </si>
  <si>
    <t>宁海农商银行兴宁分理处</t>
  </si>
  <si>
    <t>6216601400001721712</t>
  </si>
  <si>
    <t>宁海淮河路支行</t>
  </si>
  <si>
    <t>潘旭东</t>
  </si>
  <si>
    <t>330226199612162871</t>
  </si>
  <si>
    <t>13780003751</t>
  </si>
  <si>
    <t>浙BM777W</t>
  </si>
  <si>
    <t>6212261202056106892</t>
  </si>
  <si>
    <t>杭州艮山支行营业室</t>
  </si>
  <si>
    <t>胡家宣</t>
  </si>
  <si>
    <t>330226199904283990</t>
  </si>
  <si>
    <t>浙江省宁海县黄坛镇榧坑村榧东1组47号</t>
  </si>
  <si>
    <t>数控</t>
  </si>
  <si>
    <t>胡伟江</t>
  </si>
  <si>
    <t>13586732252</t>
  </si>
  <si>
    <t>6217001590018158587</t>
  </si>
  <si>
    <t>张天亮</t>
  </si>
  <si>
    <t>430281200602200372</t>
  </si>
  <si>
    <t>湖南省醴陵市船湾镇船湾村竹山组3号附1号</t>
  </si>
  <si>
    <t>久安居7-202</t>
  </si>
  <si>
    <t>吴颖娟</t>
  </si>
  <si>
    <t>18570232168</t>
  </si>
  <si>
    <t>6228480317110077474</t>
  </si>
  <si>
    <t>杜秉渊</t>
  </si>
  <si>
    <t>330226200111075599</t>
  </si>
  <si>
    <t>浙江省宁海县一市镇牛台村2组28号</t>
  </si>
  <si>
    <t>王维青</t>
  </si>
  <si>
    <t>13968339208</t>
  </si>
  <si>
    <t>6215583901009836448</t>
  </si>
  <si>
    <t>张德林</t>
  </si>
  <si>
    <t>622627199403071411</t>
  </si>
  <si>
    <t>甘肃省西和县卢河乡花石村128号</t>
  </si>
  <si>
    <t>张德江</t>
  </si>
  <si>
    <t>18294511355</t>
  </si>
  <si>
    <t>6230910199153874975</t>
  </si>
  <si>
    <t>杭州联合银行祥符支行</t>
  </si>
  <si>
    <t>叶修瑞</t>
  </si>
  <si>
    <t>330226200304296232</t>
  </si>
  <si>
    <t>浙江省宁海县力洋镇盖仓村石埠岙1组13号</t>
  </si>
  <si>
    <t>浙江省宁波市宁海县渡头恒海金湾</t>
  </si>
  <si>
    <t>浙江汽车职业技术学院</t>
  </si>
  <si>
    <t>叶亚玲</t>
  </si>
  <si>
    <t>15258135669</t>
  </si>
  <si>
    <t>浙B7A08C</t>
  </si>
  <si>
    <t>6222031207013645575</t>
  </si>
  <si>
    <t>台州临海商业街支行</t>
  </si>
  <si>
    <t>吴昊程</t>
  </si>
  <si>
    <t>330226200211012392</t>
  </si>
  <si>
    <t>浙江省宁海县梅林街道应家村前园1组88号</t>
  </si>
  <si>
    <t>前园村</t>
  </si>
  <si>
    <t>李建芳</t>
  </si>
  <si>
    <t>13968358903</t>
  </si>
  <si>
    <t>6217891400000977437</t>
  </si>
  <si>
    <t>宁海科技园区支行</t>
  </si>
  <si>
    <t>顾振杰</t>
  </si>
  <si>
    <t>330226199310202874</t>
  </si>
  <si>
    <t>浙江省宁海县跃龙街道白峤村下白峤二组78号</t>
  </si>
  <si>
    <t>汽修</t>
  </si>
  <si>
    <t>金宽富</t>
  </si>
  <si>
    <t>330226197103153038</t>
  </si>
  <si>
    <t>浙江省宁海县桃源街道桥下泮村1组93号</t>
  </si>
  <si>
    <t>天明花园</t>
  </si>
  <si>
    <t>蔡伟平</t>
  </si>
  <si>
    <t>13516289335</t>
  </si>
  <si>
    <t>浙BL0S10</t>
  </si>
  <si>
    <t>6230910299025472972</t>
  </si>
  <si>
    <t>冠庄支行</t>
  </si>
  <si>
    <t>402332202179</t>
  </si>
  <si>
    <t>徐高键</t>
  </si>
  <si>
    <t>33022620020118289X</t>
  </si>
  <si>
    <t>浙江省宁海县桃源街道新兴村杨家1组155号</t>
  </si>
  <si>
    <t>浙江省宁海县桃源街道向阳花园</t>
  </si>
  <si>
    <t>徐宏峰</t>
  </si>
  <si>
    <t>13056878763</t>
  </si>
  <si>
    <t>浙B88U80</t>
  </si>
  <si>
    <t>6222033901012085027</t>
  </si>
  <si>
    <t>鄞州鄞中支行</t>
  </si>
  <si>
    <t>袁茂昌</t>
  </si>
  <si>
    <t>362526197906095031</t>
  </si>
  <si>
    <t>江西省抚州市乐安县增田镇王沙村王家墓组</t>
  </si>
  <si>
    <t>下洋股墩头村</t>
  </si>
  <si>
    <t>袁贵昌</t>
  </si>
  <si>
    <t>13707044521</t>
  </si>
  <si>
    <t>6230520310036829977</t>
  </si>
  <si>
    <t>杜明骏</t>
  </si>
  <si>
    <t>511322200106281317</t>
  </si>
  <si>
    <t>四川省营山县郎池镇古井村3组10号</t>
  </si>
  <si>
    <t>2023-7-1，从生产部钳工学徒调岗到设计部</t>
  </si>
  <si>
    <t>杜潇</t>
  </si>
  <si>
    <t>6217001830031216974</t>
  </si>
  <si>
    <t>马军</t>
  </si>
  <si>
    <t>420325199410113634</t>
  </si>
  <si>
    <t>湖北省房县上龛乡黄龙村1组</t>
  </si>
  <si>
    <t>马义和</t>
  </si>
  <si>
    <t>15271370870</t>
  </si>
  <si>
    <t>浙BB505W</t>
  </si>
  <si>
    <t>6214180000022308541</t>
  </si>
  <si>
    <t>金昌善</t>
  </si>
  <si>
    <t>330226197107042239</t>
  </si>
  <si>
    <t>浙江省宁海县桥头胡街道涨家溪村涨家溪9组48号</t>
  </si>
  <si>
    <t>桥头胡街道涨家溪村</t>
  </si>
  <si>
    <t>万绒仙</t>
  </si>
  <si>
    <t>13567827966</t>
  </si>
  <si>
    <t>浙B896CT</t>
  </si>
  <si>
    <t>6217251400010590570</t>
  </si>
  <si>
    <t>王建军</t>
  </si>
  <si>
    <t>330226197108027831</t>
  </si>
  <si>
    <t>浙江省宁海县长街镇新塘村1组242号</t>
  </si>
  <si>
    <t>梁小莲</t>
  </si>
  <si>
    <t>15058023599</t>
  </si>
  <si>
    <t>川FFB975</t>
  </si>
  <si>
    <t>6212263901018841045</t>
  </si>
  <si>
    <t>王世康</t>
  </si>
  <si>
    <t>330226195810132392</t>
  </si>
  <si>
    <t>浙江省宁海县梅林街道九都王村1组12号</t>
  </si>
  <si>
    <t>13758726461</t>
  </si>
  <si>
    <t>6230910299084282254</t>
  </si>
  <si>
    <t>付振峰</t>
  </si>
  <si>
    <t>330226198207206231</t>
  </si>
  <si>
    <t>浙江省宁海县力洋镇海头村10组13号</t>
  </si>
  <si>
    <t>宁海力洋海头村</t>
  </si>
  <si>
    <t>胡海霞</t>
  </si>
  <si>
    <t>13989388122</t>
  </si>
  <si>
    <t>6216611400009788620</t>
  </si>
  <si>
    <t>宁海县科技园区支行</t>
  </si>
  <si>
    <t>104332295740</t>
  </si>
  <si>
    <t>刘诏垅</t>
  </si>
  <si>
    <t>362426198609068415</t>
  </si>
  <si>
    <t>江西省吉安市泰和县万合镇圩镇松峰路1号</t>
  </si>
  <si>
    <t>桥头胡街道久安居603</t>
  </si>
  <si>
    <t>王海苗</t>
  </si>
  <si>
    <t>葛泽睿</t>
  </si>
  <si>
    <t>330226200209072396</t>
  </si>
  <si>
    <t>浙江省宁海县桃源街道西洋村132号</t>
  </si>
  <si>
    <t>桃源街道西洋村132号</t>
  </si>
  <si>
    <t>应用英语</t>
  </si>
  <si>
    <t>葛海娇</t>
  </si>
  <si>
    <t>18958258648</t>
  </si>
  <si>
    <t>浙B81EB2</t>
  </si>
  <si>
    <t>6216611400010271780</t>
  </si>
  <si>
    <t>浙BE65Q9</t>
  </si>
  <si>
    <t>陈海琴</t>
  </si>
  <si>
    <t>330226199101236082</t>
  </si>
  <si>
    <t>浙江省宁海县茶院乡东南溪村东南溪2组22号</t>
  </si>
  <si>
    <t>陈海洋</t>
  </si>
  <si>
    <t>浙B5NP28</t>
  </si>
  <si>
    <t>6214180000013389237</t>
  </si>
  <si>
    <t>杨淼</t>
  </si>
  <si>
    <t>420323199812182453</t>
  </si>
  <si>
    <t>湖北省竹山县擂鼓镇董家沟村3组11号</t>
  </si>
  <si>
    <t>朱秀枝</t>
  </si>
  <si>
    <t>13635102625</t>
  </si>
  <si>
    <t>6216697600007146351</t>
  </si>
  <si>
    <t>武汉东湖风景区支行</t>
  </si>
  <si>
    <t>姜小豪</t>
  </si>
  <si>
    <t>361029200610013637</t>
  </si>
  <si>
    <t>江西省上饶市余干县杜庚乡方樊村委会姜湾村14号</t>
  </si>
  <si>
    <t>久安居7-204</t>
  </si>
  <si>
    <t>文滔</t>
  </si>
  <si>
    <t>15875536071</t>
  </si>
  <si>
    <t>6222031511003278143</t>
  </si>
  <si>
    <t>抚州东乡恒安支行</t>
  </si>
  <si>
    <t>102438110406</t>
  </si>
  <si>
    <t>梁仓郡</t>
  </si>
  <si>
    <t>360781199005164231</t>
  </si>
  <si>
    <t>江西省瑞金市云石山乡丰垅村甘路塘组2号</t>
  </si>
  <si>
    <t>宁海县力洋渡头村</t>
  </si>
  <si>
    <t>宋永鑫</t>
  </si>
  <si>
    <t>15306767637</t>
  </si>
  <si>
    <t>6217001590025105472</t>
  </si>
  <si>
    <t>张哲曦</t>
  </si>
  <si>
    <t>430525200410254515</t>
  </si>
  <si>
    <t>湖南省洞口县山门镇边街21号</t>
  </si>
  <si>
    <t>宁海久安居5-406</t>
  </si>
  <si>
    <t>贺小南</t>
  </si>
  <si>
    <t>15728023260</t>
  </si>
  <si>
    <t>6221805550001417382</t>
  </si>
  <si>
    <t>洞口县山门镇营业所</t>
  </si>
  <si>
    <t>王俊锋</t>
  </si>
  <si>
    <t>330226199010064318</t>
  </si>
  <si>
    <t>浙江省宁海县前童镇上溪村大溪王1组65号</t>
  </si>
  <si>
    <t>王伟帅</t>
  </si>
  <si>
    <t>18969842953</t>
  </si>
  <si>
    <t>浙BS68L7</t>
  </si>
  <si>
    <t>6228480316104567763</t>
  </si>
  <si>
    <t>陈炜龙</t>
  </si>
  <si>
    <t>330226199110042394</t>
  </si>
  <si>
    <t>浙江省宁海县梅林街道应家村上应3组78号</t>
  </si>
  <si>
    <t>梅林街道金色华府二期</t>
  </si>
  <si>
    <t>陆巧巧</t>
  </si>
  <si>
    <t>13777011314</t>
  </si>
  <si>
    <t>浙BCA393/浙B0P0P5</t>
  </si>
  <si>
    <t>6230910299087357061</t>
  </si>
  <si>
    <t>广西省灌阳县灌阳镇胜利路3号</t>
  </si>
  <si>
    <t>莫家珍</t>
  </si>
  <si>
    <t>6217003430005179890</t>
  </si>
  <si>
    <t>宜州支行</t>
  </si>
  <si>
    <t>袁称亮</t>
  </si>
  <si>
    <t>360731200103107611</t>
  </si>
  <si>
    <t>江西省赣州市于都县梓山镇岗脑村袁屋组16号</t>
  </si>
  <si>
    <t>江西制造</t>
  </si>
  <si>
    <t>袁冰清</t>
  </si>
  <si>
    <t>13608437925</t>
  </si>
  <si>
    <t>6214186666006223247</t>
  </si>
  <si>
    <t>刘彪</t>
  </si>
  <si>
    <t>362522199908212012</t>
  </si>
  <si>
    <t>江西省抚州市南城县万坊镇钟家边村大塘组3号</t>
  </si>
  <si>
    <t>刘应发</t>
  </si>
  <si>
    <t>15355136075</t>
  </si>
  <si>
    <t>6217900800003584412</t>
  </si>
  <si>
    <t>通辽支行</t>
  </si>
  <si>
    <t>牛雨叶</t>
  </si>
  <si>
    <t>320722200405276062</t>
  </si>
  <si>
    <t>江苏省东海县洪庄镇沟南村26-32号</t>
  </si>
  <si>
    <t>梅林街道金色华府</t>
  </si>
  <si>
    <t>牛雪利</t>
  </si>
  <si>
    <t>18067271220</t>
  </si>
  <si>
    <t>6235370111001028029</t>
  </si>
  <si>
    <t>宁波通商银行</t>
  </si>
  <si>
    <t>杨凯栋</t>
  </si>
  <si>
    <t>33022620030212367X</t>
  </si>
  <si>
    <t>浙江省宁海县桃源街道居委会13组11号</t>
  </si>
  <si>
    <t>杨建杰</t>
  </si>
  <si>
    <t>15258385800</t>
  </si>
  <si>
    <t>6214186666011384687</t>
  </si>
  <si>
    <t>刘妮妮</t>
  </si>
  <si>
    <t>330226199702162402</t>
  </si>
  <si>
    <t>浙江省宁海县梅林街道刘三村山下2组53号</t>
  </si>
  <si>
    <t>堤树现代家居广场C馆5B36</t>
  </si>
  <si>
    <t>潍坊学院</t>
  </si>
  <si>
    <t>叶静亚</t>
  </si>
  <si>
    <t>13858393051</t>
  </si>
  <si>
    <t>6230910299012923136</t>
  </si>
  <si>
    <t>宁海城北分理处</t>
  </si>
  <si>
    <t>10.1从兴利模具转为兴利汽车模具</t>
  </si>
  <si>
    <t>钟海雁</t>
  </si>
  <si>
    <t>330327198506120261</t>
  </si>
  <si>
    <t>浙江省象山县石浦镇大华路96号</t>
  </si>
  <si>
    <t>梅林街道金色华府29幢1401</t>
  </si>
  <si>
    <t>杨益</t>
  </si>
  <si>
    <t>6214186666000703871</t>
  </si>
  <si>
    <t>刘广宇</t>
  </si>
  <si>
    <t>432503199001295912</t>
  </si>
  <si>
    <t>湖南省涟源市斗笠山镇明镜村陈家组</t>
  </si>
  <si>
    <t>宁海兴工一路</t>
  </si>
  <si>
    <t>阳思</t>
  </si>
  <si>
    <t>15080819260</t>
  </si>
  <si>
    <t>6216691400000680449</t>
  </si>
  <si>
    <t>曾飞明介绍</t>
  </si>
  <si>
    <t>王继业</t>
  </si>
  <si>
    <t>220182200202245119</t>
  </si>
  <si>
    <t>吉林省榆树市新立镇太平村王老八1组</t>
  </si>
  <si>
    <t>孟繁辉</t>
  </si>
  <si>
    <t>13944950124</t>
  </si>
  <si>
    <t>6217001590030178811</t>
  </si>
  <si>
    <t>王坤彪</t>
  </si>
  <si>
    <t>36243020001108751X</t>
  </si>
  <si>
    <t>江西省吉安市永新县芦溪乡厚村村老东田组007号</t>
  </si>
  <si>
    <t>浙B.H3C55</t>
  </si>
  <si>
    <t>6214180002005410344</t>
  </si>
  <si>
    <t>林佳仪</t>
  </si>
  <si>
    <t>330226200110212408</t>
  </si>
  <si>
    <t>浙江省宁海县梅林街道方前村4组35号</t>
  </si>
  <si>
    <t>梅林方前村</t>
  </si>
  <si>
    <t>2024-7-3调岗，电极设计学徒到模流助理工程师</t>
  </si>
  <si>
    <t>储伟姣</t>
  </si>
  <si>
    <t>13732137611</t>
  </si>
  <si>
    <t>浙BE099E</t>
  </si>
  <si>
    <t>6216601400008004138</t>
  </si>
  <si>
    <t>伍莉莉介绍</t>
  </si>
  <si>
    <t>王焱龙</t>
  </si>
  <si>
    <t>360313200008145519</t>
  </si>
  <si>
    <t>江西省萍乡市东区广寒寨乡官陂村同心24号</t>
  </si>
  <si>
    <t>桥头胡街道久安居</t>
  </si>
  <si>
    <t>王晓华</t>
  </si>
  <si>
    <t>6217233901005502895</t>
  </si>
  <si>
    <t>袁贤通</t>
  </si>
  <si>
    <t>330226198502261911</t>
  </si>
  <si>
    <t>浙江省宁海县大佳何镇石门村外袁4组32号</t>
  </si>
  <si>
    <t>宁海大佳何</t>
  </si>
  <si>
    <t>赖彩霞</t>
  </si>
  <si>
    <t>15968096355</t>
  </si>
  <si>
    <t>浙BE51Z2</t>
  </si>
  <si>
    <t>6214180002019590032</t>
  </si>
  <si>
    <t>陆龙华</t>
  </si>
  <si>
    <t>522726199606140611</t>
  </si>
  <si>
    <t>贵州省独山县尧梭乡拉偶村下亢点组6号</t>
  </si>
  <si>
    <t>新村13号301</t>
  </si>
  <si>
    <t>陆庆文</t>
  </si>
  <si>
    <t>18886458914</t>
  </si>
  <si>
    <t>浙B9K5J5</t>
  </si>
  <si>
    <t>6214180000005952364</t>
  </si>
  <si>
    <t>王玉聪</t>
  </si>
  <si>
    <t>330226197909112403</t>
  </si>
  <si>
    <t>浙江省宁海县梅林街道半洋村1组18号</t>
  </si>
  <si>
    <t>6214186666004555657</t>
  </si>
  <si>
    <t>黄佳玮</t>
  </si>
  <si>
    <t>360502199910313616</t>
  </si>
  <si>
    <t>江西省新余市渝水区江西花矿三村21栋3单元6号1室</t>
  </si>
  <si>
    <t>2024-3-19，从数控铣作业员调岗到数控铣编程学徒</t>
  </si>
  <si>
    <t>6214180002001273902</t>
  </si>
  <si>
    <t>葛宇杰</t>
  </si>
  <si>
    <t>330226200202132237</t>
  </si>
  <si>
    <t>浙江省宁海县桥头胡街道岙马村岙口1组49号</t>
  </si>
  <si>
    <t>葛建中</t>
  </si>
  <si>
    <t>15088852487</t>
  </si>
  <si>
    <t>6228480318381845573</t>
  </si>
  <si>
    <t>李文杰</t>
  </si>
  <si>
    <t>430223200303030058</t>
  </si>
  <si>
    <t>湖南省攸县皇图岭镇龙和村圳上组圳上032号</t>
  </si>
  <si>
    <t>久安居5-403</t>
  </si>
  <si>
    <t>应用化工技术</t>
  </si>
  <si>
    <t>湖南化工职业技术学院</t>
  </si>
  <si>
    <t>邻居</t>
  </si>
  <si>
    <t>18858608390</t>
  </si>
  <si>
    <t>6217857500040067479</t>
  </si>
  <si>
    <t>株洲市新华路支行</t>
  </si>
  <si>
    <t>周祖益</t>
  </si>
  <si>
    <t>330226198108262238</t>
  </si>
  <si>
    <t>浙江省宁海县桥头胡街道西吕村1组121号</t>
  </si>
  <si>
    <t>孔晓英</t>
  </si>
  <si>
    <t>浙B9EC93</t>
  </si>
  <si>
    <t>6210811597230024682</t>
  </si>
  <si>
    <t>聂亮</t>
  </si>
  <si>
    <t>522401200009044850</t>
  </si>
  <si>
    <t>贵州省毕节市何官屯镇唐官村堰塘组</t>
  </si>
  <si>
    <t>彭琼</t>
  </si>
  <si>
    <t>6217007140009244261</t>
  </si>
  <si>
    <t>毕节麻园支行</t>
  </si>
  <si>
    <t>105709000081</t>
  </si>
  <si>
    <t>张铁军</t>
  </si>
  <si>
    <t>430525199005128536</t>
  </si>
  <si>
    <t>湖南省洞口县黄桥镇邻江村9组6号</t>
  </si>
  <si>
    <r>
      <rPr>
        <sz val="11"/>
        <rFont val="宋体"/>
        <charset val="134"/>
      </rPr>
      <t>湘</t>
    </r>
    <r>
      <rPr>
        <sz val="11"/>
        <rFont val="Arial"/>
        <charset val="134"/>
      </rPr>
      <t>EA345J</t>
    </r>
  </si>
  <si>
    <t>6222623150002683765</t>
  </si>
  <si>
    <t>台州黄岩支行</t>
  </si>
  <si>
    <t>葛彪鑫</t>
  </si>
  <si>
    <t>33022619820313447X</t>
  </si>
  <si>
    <t>浙江省宁海县岔路镇岔路村上畈8组1号</t>
  </si>
  <si>
    <t>宁海县岔路镇</t>
  </si>
  <si>
    <t>陈凤姣</t>
  </si>
  <si>
    <t>18758378098</t>
  </si>
  <si>
    <t>浙BVR060</t>
  </si>
  <si>
    <t>6214180000010750498</t>
  </si>
  <si>
    <t>李林</t>
  </si>
  <si>
    <t>511623199201290374</t>
  </si>
  <si>
    <t>四川省邻水县太和乡火炮铺村3组54号</t>
  </si>
  <si>
    <t>颜在碧</t>
  </si>
  <si>
    <t>川XL675Z</t>
  </si>
  <si>
    <t>6214180002010669082</t>
  </si>
  <si>
    <t>合模组长</t>
  </si>
  <si>
    <t>431281199109264810</t>
  </si>
  <si>
    <t>湖南省洪江市湾溪乡双江口村石棒冲组</t>
  </si>
  <si>
    <t>浙JG35A0</t>
  </si>
  <si>
    <t>6214180000009436935</t>
  </si>
  <si>
    <t>高志青</t>
  </si>
  <si>
    <t>362425200403201018</t>
  </si>
  <si>
    <t>江西省吉安市永丰县八江乡高家村叶家边自然村22号</t>
  </si>
  <si>
    <t>西洋村</t>
  </si>
  <si>
    <t>吴招英</t>
  </si>
  <si>
    <t>18797969508</t>
  </si>
  <si>
    <t>6230520310023078679</t>
  </si>
  <si>
    <t>黄小毛介绍</t>
  </si>
  <si>
    <t>葛良进</t>
  </si>
  <si>
    <t>330226198307082715</t>
  </si>
  <si>
    <t>浙江省宁海县桃源街道花山村花山3组1号</t>
  </si>
  <si>
    <t>薛丹萍</t>
  </si>
  <si>
    <t>15968906950</t>
  </si>
  <si>
    <t>浙B3L6ZB</t>
  </si>
  <si>
    <t>6217251400016616247</t>
  </si>
  <si>
    <t>洞口支行</t>
  </si>
  <si>
    <t>久安居7-205</t>
  </si>
  <si>
    <t>6227002922080586668</t>
  </si>
  <si>
    <t>建设银行湖南省分行营业部</t>
  </si>
  <si>
    <t>任义</t>
  </si>
  <si>
    <t>532128199607062151</t>
  </si>
  <si>
    <t>云南省邵通市镇雄县坡头镇营上村民委员会马桑坪村民小组32号</t>
  </si>
  <si>
    <t>梅林街道</t>
  </si>
  <si>
    <t>任永贵</t>
  </si>
  <si>
    <t>15012351995</t>
  </si>
  <si>
    <t>云CEL709</t>
  </si>
  <si>
    <t>6214186666010989650</t>
  </si>
  <si>
    <t>宁波银行庵东支行</t>
  </si>
  <si>
    <t>金博文</t>
  </si>
  <si>
    <t>330226200208300019</t>
  </si>
  <si>
    <t>浙江省宁海县跃龙街道怡惠路213号</t>
  </si>
  <si>
    <t>宁海县桃源街道大岙路46号</t>
  </si>
  <si>
    <t>王亚琴</t>
  </si>
  <si>
    <t>13968330657</t>
  </si>
  <si>
    <t>许德祥</t>
  </si>
  <si>
    <t>360733198409192778</t>
  </si>
  <si>
    <t>江西省赣州市会昌县西江镇饼丘村河子口42号</t>
  </si>
  <si>
    <t>王桂兰</t>
  </si>
  <si>
    <t>15770733065</t>
  </si>
  <si>
    <t>浙B091V9</t>
  </si>
  <si>
    <t>6214830540052148</t>
  </si>
  <si>
    <t>杨亚萍</t>
  </si>
  <si>
    <t>410482200402289644</t>
  </si>
  <si>
    <t>河南省汝州市庙下镇杨庄村6组</t>
  </si>
  <si>
    <t>杜田</t>
  </si>
  <si>
    <t>13782457501</t>
  </si>
  <si>
    <t>6216601400009285892</t>
  </si>
  <si>
    <t>白晓珂介绍</t>
  </si>
  <si>
    <t>潘佳俊</t>
  </si>
  <si>
    <t>330226199907082879</t>
  </si>
  <si>
    <t>浙江省宁海县桃源街道胜利村1组121号</t>
  </si>
  <si>
    <t>潘宏辉</t>
  </si>
  <si>
    <t>15267821674</t>
  </si>
  <si>
    <t>浙BL399G</t>
  </si>
  <si>
    <t>6214180000011746883</t>
  </si>
  <si>
    <t>王意豪</t>
  </si>
  <si>
    <t>411681200611195551</t>
  </si>
  <si>
    <t>河南省项城市王明口镇吴楼村2号院</t>
  </si>
  <si>
    <t>王同强</t>
  </si>
  <si>
    <t>13973889005</t>
  </si>
  <si>
    <t>6228480317128579271</t>
  </si>
  <si>
    <t>宁海梅林街道支行</t>
  </si>
  <si>
    <t>王明明介绍</t>
  </si>
  <si>
    <t>张雷</t>
  </si>
  <si>
    <t>120224199612316410</t>
  </si>
  <si>
    <t>天津市宝坻区大钟庄镇勾家庄村28排8号</t>
  </si>
  <si>
    <t>宁海县梅林前园新苑2-1-401</t>
  </si>
  <si>
    <t>庞祥艳</t>
  </si>
  <si>
    <t>15122496219</t>
  </si>
  <si>
    <t>津B53K91</t>
  </si>
  <si>
    <t>6217921570545213</t>
  </si>
  <si>
    <t>浦发银行</t>
  </si>
  <si>
    <t>天津市滨海新区营口支行</t>
  </si>
  <si>
    <t>王志芳</t>
  </si>
  <si>
    <t>430223200107202211</t>
  </si>
  <si>
    <t>湖南省攸县皇图岭镇龙和村根塘组根塘007号</t>
  </si>
  <si>
    <t>新能源汽车技术</t>
  </si>
  <si>
    <t>湖南都市职业学院</t>
  </si>
  <si>
    <t>王爱云</t>
  </si>
  <si>
    <t>15573346097</t>
  </si>
  <si>
    <t>6212687310293555</t>
  </si>
  <si>
    <t>渤海银行</t>
  </si>
  <si>
    <t>渤海银行股份有限公司长沙分行营业部</t>
  </si>
  <si>
    <t>麻树田</t>
  </si>
  <si>
    <t>电火花作业员普师</t>
  </si>
  <si>
    <t>522229199801251431</t>
  </si>
  <si>
    <t>上金村</t>
  </si>
  <si>
    <t>龙正和</t>
  </si>
  <si>
    <t>18911854432</t>
  </si>
  <si>
    <t>贵D59S12</t>
  </si>
  <si>
    <t>6217852800003417439</t>
  </si>
  <si>
    <t>中国银行铜仁市金滩支行</t>
  </si>
  <si>
    <t>华晨阳</t>
  </si>
  <si>
    <t>330226200405180079</t>
  </si>
  <si>
    <t>浙江省宁海县跃龙街道白龙潭洋村白龙潭</t>
  </si>
  <si>
    <t>宁海县跃龙街道白龙潭洋村白龙潭</t>
  </si>
  <si>
    <t>曾敏</t>
  </si>
  <si>
    <t>13867836957</t>
  </si>
  <si>
    <t>6213321400000214970</t>
  </si>
  <si>
    <t>陈坚照介绍</t>
  </si>
  <si>
    <t>付元</t>
  </si>
  <si>
    <t>42032519881125111X</t>
  </si>
  <si>
    <t>湖北省房县白鹤镇赤岩村7组16号</t>
  </si>
  <si>
    <t>宁海县跃龙街道莘岭莘村</t>
  </si>
  <si>
    <t>李芸</t>
  </si>
  <si>
    <t>18352931281</t>
  </si>
  <si>
    <t>浙B7GX27</t>
  </si>
  <si>
    <t>6228480318316350772</t>
  </si>
  <si>
    <t>丁振齐</t>
  </si>
  <si>
    <t>220211200110083319</t>
  </si>
  <si>
    <t>吉林省延吉市进学街双阳委十三组</t>
  </si>
  <si>
    <t>马利丽</t>
  </si>
  <si>
    <t>6210810830004518550</t>
  </si>
  <si>
    <t>哈达湾支行</t>
  </si>
  <si>
    <t>105242000065</t>
  </si>
  <si>
    <t>潘宗梁</t>
  </si>
  <si>
    <t>330226200105283674</t>
  </si>
  <si>
    <t>浙江省宁海县桃源街道沙地村1组80号</t>
  </si>
  <si>
    <t>宁海县桃源街道万兴路30号</t>
  </si>
  <si>
    <t>机械设计与自动化</t>
  </si>
  <si>
    <t>潘启云</t>
  </si>
  <si>
    <t>13566550397</t>
  </si>
  <si>
    <t>浙B8786U</t>
  </si>
  <si>
    <t>6217001590017602924</t>
  </si>
  <si>
    <t>李国栋</t>
  </si>
  <si>
    <t>362330199712302496</t>
  </si>
  <si>
    <t>江西省上饶市鄱阳县油墩街镇新田村050号</t>
  </si>
  <si>
    <t>李春阳</t>
  </si>
  <si>
    <t>浙DZ12F4</t>
  </si>
  <si>
    <t>6214180000021515773</t>
  </si>
  <si>
    <t>董江南</t>
  </si>
  <si>
    <t>330226199205122899</t>
  </si>
  <si>
    <t>浙江省宁海县跃龙街道枧头村下新屋</t>
  </si>
  <si>
    <t>化学</t>
  </si>
  <si>
    <t>湖州师范学院</t>
  </si>
  <si>
    <t>董岳成</t>
  </si>
  <si>
    <t>浙B978NP/浙B603A5/浙BDP3916</t>
  </si>
  <si>
    <t>6214180000018986433</t>
  </si>
  <si>
    <t>罗虎</t>
  </si>
  <si>
    <t>420325199107241916</t>
  </si>
  <si>
    <t>湖北省房县化龙堰镇汪家河村2组500号</t>
  </si>
  <si>
    <t>绳从菊</t>
  </si>
  <si>
    <t>18069081831</t>
  </si>
  <si>
    <t>浙B7F9Y7</t>
  </si>
  <si>
    <t>6215593901001110576</t>
  </si>
  <si>
    <t>宁海兴海支行</t>
  </si>
  <si>
    <t>金书贤</t>
  </si>
  <si>
    <t>360403200005223019</t>
  </si>
  <si>
    <t>江西省九江市浔阳区湖滨小区23栋2单元701室</t>
  </si>
  <si>
    <t>金国家</t>
  </si>
  <si>
    <t>6217002030010124229</t>
  </si>
  <si>
    <t>江西九江湖滨支行</t>
  </si>
  <si>
    <t>杨长伟</t>
  </si>
  <si>
    <t>330226197709252874</t>
  </si>
  <si>
    <t>浙江省宁海县桃源街道隔水洋村2组46号</t>
  </si>
  <si>
    <t>隔水洋西区2幢16号</t>
  </si>
  <si>
    <t>陈雪娟</t>
  </si>
  <si>
    <t>13780087022</t>
  </si>
  <si>
    <t>浙BEV921</t>
  </si>
  <si>
    <t>6214180000018974165</t>
  </si>
  <si>
    <t>柯体卿</t>
  </si>
  <si>
    <t>330226198701247055</t>
  </si>
  <si>
    <t>浙江省宁海县长街镇南塘村合宁3组46号</t>
  </si>
  <si>
    <t>宁海县梅林街道</t>
  </si>
  <si>
    <t>彭雪文</t>
  </si>
  <si>
    <t>17707432371</t>
  </si>
  <si>
    <t>浙B7T8M0</t>
  </si>
  <si>
    <t>6222033901003350356</t>
  </si>
  <si>
    <t>华宁</t>
  </si>
  <si>
    <t>330226199602142893</t>
  </si>
  <si>
    <t>厨师</t>
  </si>
  <si>
    <t>浙B37XK3/浙BV516P</t>
  </si>
  <si>
    <t>朱从娟</t>
  </si>
  <si>
    <t>李丽丽</t>
  </si>
  <si>
    <t>330226199005096104</t>
  </si>
  <si>
    <t>浙江省宁海县茶院乡后坑李村5组30号</t>
  </si>
  <si>
    <t>浙DE367R</t>
  </si>
  <si>
    <t>冯丽达</t>
  </si>
  <si>
    <t>411526199910245410</t>
  </si>
  <si>
    <t>河南省潢川县传流店乡钟寨村亚港组</t>
  </si>
  <si>
    <t>冯长友</t>
  </si>
  <si>
    <t>13750690866</t>
  </si>
  <si>
    <t>浙J7T5P8</t>
  </si>
  <si>
    <t>6222623150002163602</t>
  </si>
  <si>
    <t>白晓珂</t>
  </si>
  <si>
    <t>410482199704103344</t>
  </si>
  <si>
    <t>河南省汝州市庙下镇杨庄村21组</t>
  </si>
  <si>
    <t>杨青豫</t>
  </si>
  <si>
    <t>621418000200547099</t>
  </si>
  <si>
    <t>邬博泽</t>
  </si>
  <si>
    <t>330226200909062877</t>
  </si>
  <si>
    <t>浙江省宁海县桃源街道后徐村56号</t>
  </si>
  <si>
    <t xml:space="preserve"> 宁海县北宁府10幢2单元1503</t>
  </si>
  <si>
    <t>13968330240</t>
  </si>
  <si>
    <t>2028/12/090</t>
  </si>
  <si>
    <t>6217251400028202101</t>
  </si>
  <si>
    <t>谢辉辉</t>
  </si>
  <si>
    <t>331022200103071277</t>
  </si>
  <si>
    <t>浙江省宁海县跃龙街道元峰村双溪</t>
  </si>
  <si>
    <t>2024-09-01学徒调为作业员，2024-10-1调为学徒</t>
  </si>
  <si>
    <t>吴亚军</t>
  </si>
  <si>
    <t>15888569977</t>
  </si>
  <si>
    <t>6228480318290434873</t>
  </si>
  <si>
    <t>103332279806</t>
  </si>
  <si>
    <t>章晓永介绍</t>
  </si>
  <si>
    <t>谢秀迪</t>
  </si>
  <si>
    <t>331022199411290038</t>
  </si>
  <si>
    <t>浙江省三门县海游镇谢家村144号</t>
  </si>
  <si>
    <t>江西现代学院</t>
  </si>
  <si>
    <t>伍文娟</t>
  </si>
  <si>
    <t xml:space="preserve">浙BW6J10
</t>
  </si>
  <si>
    <t>6228480368210198371</t>
  </si>
  <si>
    <t>三门人民路支行</t>
  </si>
  <si>
    <t>叶辉</t>
  </si>
  <si>
    <t>330226198806226234</t>
  </si>
  <si>
    <t>浙江省宁海县力洋村山横1组11号</t>
  </si>
  <si>
    <t>跃龙街道中天巷6弄3号</t>
  </si>
  <si>
    <t>王小雪</t>
  </si>
  <si>
    <t>13685877055</t>
  </si>
  <si>
    <t>6215593901003181799</t>
  </si>
  <si>
    <t>孟禾</t>
  </si>
  <si>
    <t>522128200210205015</t>
  </si>
  <si>
    <t>贵州省湄潭县石莲镇新华村新龙堡组4号</t>
  </si>
  <si>
    <t>孟永超</t>
  </si>
  <si>
    <t>17848526696</t>
  </si>
  <si>
    <t>6214830037876488</t>
  </si>
  <si>
    <t>深圳松岗支行</t>
  </si>
  <si>
    <t>章鑫祥</t>
  </si>
  <si>
    <t>330226198802222877</t>
  </si>
  <si>
    <t>浙江省宁海县跃龙街道元峰村石舌章</t>
  </si>
  <si>
    <t>宁海县跃龙街道元峰村石舌章</t>
  </si>
  <si>
    <t>秦圆圆</t>
  </si>
  <si>
    <t>13566558741</t>
  </si>
  <si>
    <t>6214180002074601609</t>
  </si>
  <si>
    <t>吴强</t>
  </si>
  <si>
    <t>330226198501187094</t>
  </si>
  <si>
    <t>浙江省宁海县长街镇连浦村河里1组235号</t>
  </si>
  <si>
    <t>宁海县堤树</t>
  </si>
  <si>
    <t>吴玲芳</t>
  </si>
  <si>
    <t>18067228177</t>
  </si>
  <si>
    <t>浙BTY780</t>
  </si>
  <si>
    <t>6214186666020791385</t>
  </si>
  <si>
    <t>李志金</t>
  </si>
  <si>
    <t>362330200310105858</t>
  </si>
  <si>
    <t>李青</t>
  </si>
  <si>
    <t>18368130233</t>
  </si>
  <si>
    <t>6214180002072703290</t>
  </si>
  <si>
    <t>尹交辉</t>
  </si>
  <si>
    <t>430482198410148095</t>
  </si>
  <si>
    <t>湖南省常宁市官岭镇老屋村腰子圆村民小组4号</t>
  </si>
  <si>
    <t>梅林街道前园新苑</t>
  </si>
  <si>
    <t>尹保民</t>
  </si>
  <si>
    <t>19521850248</t>
  </si>
  <si>
    <t>6215340301000192103</t>
  </si>
  <si>
    <t>宁海正学支行</t>
  </si>
  <si>
    <t>叶兴达介绍</t>
  </si>
  <si>
    <t>朱涛涛</t>
  </si>
  <si>
    <t>铣磨组长</t>
  </si>
  <si>
    <t>330226198810052417</t>
  </si>
  <si>
    <t>浙江省宁海县梅林街道新村村1组38号</t>
  </si>
  <si>
    <t>机械设计</t>
  </si>
  <si>
    <t>郑雪莲</t>
  </si>
  <si>
    <t>浙B57TB8</t>
  </si>
  <si>
    <t>陈禹廷</t>
  </si>
  <si>
    <t>152224200405015511</t>
  </si>
  <si>
    <t>蒙古族</t>
  </si>
  <si>
    <t>内蒙古兴安盟突泉县哈拉沁乡巨有村巨有屯007号</t>
  </si>
  <si>
    <t>孙艳杰</t>
  </si>
  <si>
    <t>13019608399</t>
  </si>
  <si>
    <t>6214186666020315508</t>
  </si>
  <si>
    <t>严海文</t>
  </si>
  <si>
    <t>450481200306102019</t>
  </si>
  <si>
    <t>广西岑溪市诚谏镇大新村塘头组900号</t>
  </si>
  <si>
    <t>严庆勇</t>
  </si>
  <si>
    <t>13977405482</t>
  </si>
  <si>
    <t>6214186666019360168</t>
  </si>
  <si>
    <t>15168563381</t>
  </si>
  <si>
    <t>浙BB90M1</t>
  </si>
  <si>
    <t>6214180002078425757</t>
  </si>
  <si>
    <t>6214186666010478753</t>
  </si>
  <si>
    <t>宋瑞林</t>
  </si>
  <si>
    <t>360733198511102759</t>
  </si>
  <si>
    <t>江西省赣州市会昌县西江镇莲石村坝下42号</t>
  </si>
  <si>
    <t>杨金秀</t>
  </si>
  <si>
    <t>13697072608</t>
  </si>
  <si>
    <t>6214180002072703555</t>
  </si>
  <si>
    <t>黄聪</t>
  </si>
  <si>
    <t>360728200010211315</t>
  </si>
  <si>
    <t>江西省赣州市定南县历市镇胜利南路14号2单元501室</t>
  </si>
  <si>
    <t>2024.6.13，从3D初级设计师调岗到3D中级设计师</t>
  </si>
  <si>
    <t>钟国英</t>
  </si>
  <si>
    <t>浙BS01D1</t>
  </si>
  <si>
    <t>6214180002072703217</t>
  </si>
  <si>
    <t>阮国庆</t>
  </si>
  <si>
    <t>341103199004173211</t>
  </si>
  <si>
    <t>安徽省滁州市南谯区黄泥岗镇广山村陈郢组5号</t>
  </si>
  <si>
    <t>桃源街道兴海家园</t>
  </si>
  <si>
    <t>姜佳</t>
  </si>
  <si>
    <t>15856650576</t>
  </si>
  <si>
    <t>浙B2599H</t>
  </si>
  <si>
    <t>6214180002059751551</t>
  </si>
  <si>
    <t>周逍龙</t>
  </si>
  <si>
    <t>411325200002283911</t>
  </si>
  <si>
    <t>河南省内乡县乍去乡店坊村周西13号</t>
  </si>
  <si>
    <t>6214186666002361876</t>
  </si>
  <si>
    <t>王琼</t>
  </si>
  <si>
    <t>53042419850327164X</t>
  </si>
  <si>
    <t>云南省玉溪市江川区路居镇红石岩村委会岔母得村9号</t>
  </si>
  <si>
    <t>王洪</t>
  </si>
  <si>
    <t>13023772803</t>
  </si>
  <si>
    <t>李树英介绍</t>
  </si>
  <si>
    <t>姚家宁</t>
  </si>
  <si>
    <t>450721199403280911</t>
  </si>
  <si>
    <t>广西灵山县新圩镇晏村村委会三队42号</t>
  </si>
  <si>
    <t>梅林东岙村</t>
  </si>
  <si>
    <t>林静</t>
  </si>
  <si>
    <t>13751366236</t>
  </si>
  <si>
    <t>362531198708283336</t>
  </si>
  <si>
    <t>江西省抚州市东乡区杨桥殿镇宋塘村新州安组23号</t>
  </si>
  <si>
    <t>信息与计算机科学</t>
  </si>
  <si>
    <t>江西理工大学</t>
  </si>
  <si>
    <t>危雅玲</t>
  </si>
  <si>
    <t>浙J8V75L/浙C73KS9</t>
  </si>
  <si>
    <t>6214180002010669074</t>
  </si>
  <si>
    <t>341622200708214917</t>
  </si>
  <si>
    <t>朱盼盼</t>
  </si>
  <si>
    <t>18895437023</t>
  </si>
  <si>
    <t>6214180002072703175</t>
  </si>
  <si>
    <t>尹兰董介绍</t>
  </si>
  <si>
    <t>龙刚</t>
  </si>
  <si>
    <t>522229198710101417</t>
  </si>
  <si>
    <t>杏蒋村</t>
  </si>
  <si>
    <t>龙群</t>
  </si>
  <si>
    <t>15869510109</t>
  </si>
  <si>
    <t>6214180002078400289</t>
  </si>
  <si>
    <t>浙江省台州市天台永溪乡永后村46号</t>
  </si>
  <si>
    <t>王元生</t>
  </si>
  <si>
    <t>18413351443</t>
  </si>
  <si>
    <t>6222032102007385438</t>
  </si>
  <si>
    <t>南宁民族支行</t>
  </si>
  <si>
    <t>江西机电职业技术学院</t>
  </si>
  <si>
    <t>黄勇</t>
  </si>
  <si>
    <t>13879098242</t>
  </si>
  <si>
    <t>朱安然</t>
  </si>
  <si>
    <t>320324200603010610</t>
  </si>
  <si>
    <t>桃源街道建设村17号</t>
  </si>
  <si>
    <t>025/9/9</t>
  </si>
  <si>
    <t>2025.7.17从钳工二组调到钳工四组</t>
  </si>
  <si>
    <t>邵伟娜</t>
  </si>
  <si>
    <t>13056991993</t>
  </si>
  <si>
    <t>6214180002054617963</t>
  </si>
  <si>
    <t>朱友春介绍</t>
  </si>
  <si>
    <t>袁诚</t>
  </si>
  <si>
    <t>362426200305138437</t>
  </si>
  <si>
    <t>江西省吉安市泰和县万合镇霞山村二组39号</t>
  </si>
  <si>
    <t>工程造价</t>
  </si>
  <si>
    <t>共青科技职业学院</t>
  </si>
  <si>
    <t>袁四宝</t>
  </si>
  <si>
    <t>18879662812</t>
  </si>
  <si>
    <t>赣D04N32</t>
  </si>
  <si>
    <t>6214180002074598177</t>
  </si>
  <si>
    <t>学校</t>
  </si>
  <si>
    <t>解约日期</t>
  </si>
  <si>
    <t>顶岗日期</t>
  </si>
  <si>
    <t>实训日期</t>
  </si>
  <si>
    <t>身份证有效期</t>
  </si>
  <si>
    <t>参保
类别</t>
  </si>
  <si>
    <t>参保时间</t>
  </si>
  <si>
    <t>紧急
联系人</t>
  </si>
  <si>
    <t>相互
关系</t>
  </si>
  <si>
    <t>紧急
联系电话</t>
  </si>
  <si>
    <t>银行卡账号</t>
  </si>
  <si>
    <t>试用
期限</t>
  </si>
  <si>
    <t>试用到
期时间</t>
  </si>
  <si>
    <t>消费系统卡号</t>
  </si>
  <si>
    <t>农历生日</t>
  </si>
  <si>
    <t>内民大</t>
  </si>
  <si>
    <t>中途退出</t>
  </si>
  <si>
    <t>1811637</t>
  </si>
  <si>
    <t>宫卫宾</t>
  </si>
  <si>
    <t>实训组</t>
  </si>
  <si>
    <t>001期设计</t>
  </si>
  <si>
    <t>宁波兴利汽车模具有限公司</t>
  </si>
  <si>
    <t>150426199603032159</t>
  </si>
  <si>
    <t>内蒙古赤峰市翁牛特旗毛山东乡布格吐村二组</t>
  </si>
  <si>
    <t>1811639</t>
  </si>
  <si>
    <t>张旭</t>
  </si>
  <si>
    <t>15022219971012321X</t>
  </si>
  <si>
    <t>内蒙古包头市固阳县下湿壕镇海流树村51号</t>
  </si>
  <si>
    <t>1811641</t>
  </si>
  <si>
    <t>张天兴</t>
  </si>
  <si>
    <t>533523199612152013</t>
  </si>
  <si>
    <t>云南省临沧市云县茶房乡南挖河村委会丫口组</t>
  </si>
  <si>
    <t>周新连</t>
  </si>
  <si>
    <t>1811638</t>
  </si>
  <si>
    <t>1811640</t>
  </si>
  <si>
    <t>江西机电</t>
  </si>
  <si>
    <t>1908726</t>
  </si>
  <si>
    <t>002期数控</t>
  </si>
  <si>
    <t>1908734</t>
  </si>
  <si>
    <t>1908724</t>
  </si>
  <si>
    <t>2020/6月</t>
  </si>
  <si>
    <t>2020/12/1输送米勒</t>
  </si>
  <si>
    <t>1908728</t>
  </si>
  <si>
    <t>叶自鹏</t>
  </si>
  <si>
    <t>360124199904195410</t>
  </si>
  <si>
    <t>江西省南昌市进贤县罗溪镇谭叶村委会叶家村4号</t>
  </si>
  <si>
    <t>工伤</t>
  </si>
  <si>
    <t>2020/5月</t>
  </si>
  <si>
    <t>1908733</t>
  </si>
  <si>
    <t>熊建民</t>
  </si>
  <si>
    <t>360103200002100017</t>
  </si>
  <si>
    <t>江西省南昌市西湖区孺子路2号</t>
  </si>
  <si>
    <t>1908722</t>
  </si>
  <si>
    <t>002期设计</t>
  </si>
  <si>
    <t>1908723</t>
  </si>
  <si>
    <t>1910756</t>
  </si>
  <si>
    <t>虞鹏</t>
  </si>
  <si>
    <t>003期设计</t>
  </si>
  <si>
    <t>532923199810060911</t>
  </si>
  <si>
    <t>云南省大理白族自治区祥云县云南驿镇虞旗营272号</t>
  </si>
  <si>
    <t>1910758</t>
  </si>
  <si>
    <t>杨裕鑫</t>
  </si>
  <si>
    <t>152625199812162511</t>
  </si>
  <si>
    <t>内蒙古乌兰察布市化德县公腊胡洞乡富吉山村</t>
  </si>
  <si>
    <t>1910759</t>
  </si>
  <si>
    <t>魏晓波</t>
  </si>
  <si>
    <t>15262419980526031X</t>
  </si>
  <si>
    <t>内蒙古乌兰察布市卓资县旗下营镇油房营行政村那七村</t>
  </si>
  <si>
    <t>1910760</t>
  </si>
  <si>
    <t>吕超</t>
  </si>
  <si>
    <t>142232199703031595</t>
  </si>
  <si>
    <t>内蒙古鄂尔多斯市达拉特旗树林召镇靴铺窑村新建社95号</t>
  </si>
  <si>
    <t>1910763</t>
  </si>
  <si>
    <t>陈广杰</t>
  </si>
  <si>
    <t>15771557382
15144971878</t>
  </si>
  <si>
    <t>450422199411220839</t>
  </si>
  <si>
    <t>广西藤县太平镇仁安村坛客一组30号</t>
  </si>
  <si>
    <t>1910755</t>
  </si>
  <si>
    <t>孙国华</t>
  </si>
  <si>
    <t>33052219961228591X</t>
  </si>
  <si>
    <t>浙江省长兴县泗安镇杨湾村龙冲自然村65号</t>
  </si>
  <si>
    <t>罗绍多</t>
  </si>
  <si>
    <t>1910757</t>
  </si>
  <si>
    <t>1910764</t>
  </si>
  <si>
    <t>1910765</t>
  </si>
  <si>
    <t>1910762</t>
  </si>
  <si>
    <t>0001762</t>
  </si>
  <si>
    <t>2009796</t>
  </si>
  <si>
    <t>004期数控</t>
  </si>
  <si>
    <t>2009797</t>
  </si>
  <si>
    <t>2009792</t>
  </si>
  <si>
    <t>004期设计</t>
  </si>
  <si>
    <t>2009794</t>
  </si>
  <si>
    <t>卢致康</t>
  </si>
  <si>
    <t>362204200003183516</t>
  </si>
  <si>
    <t>江西省高安市建山镇建山社区建山村508号</t>
  </si>
  <si>
    <t>2009793</t>
  </si>
  <si>
    <t>王龙</t>
  </si>
  <si>
    <t>360725200010101416</t>
  </si>
  <si>
    <t>江西省赣州市崇义县长龙镇葫芦村下村组36号</t>
  </si>
  <si>
    <t>008期数控</t>
  </si>
  <si>
    <t>18382796912</t>
  </si>
  <si>
    <t>霍峰</t>
  </si>
  <si>
    <t>009期设计</t>
  </si>
  <si>
    <t>152301200001193013</t>
  </si>
  <si>
    <t>内蒙古自治区通辽市科尔沁区庆和镇</t>
  </si>
  <si>
    <t>150426200002132375</t>
  </si>
  <si>
    <t>吉林工程师范</t>
  </si>
  <si>
    <t>2022/11/1</t>
  </si>
  <si>
    <t>吉林农业科技</t>
  </si>
  <si>
    <t>36243020001108751x</t>
  </si>
  <si>
    <t>徐博</t>
  </si>
  <si>
    <t>010期设计</t>
  </si>
  <si>
    <t>620523199904163493</t>
  </si>
  <si>
    <t>甘肃省甘谷县礼辛乡董岘村下42号</t>
  </si>
  <si>
    <t>于振群</t>
  </si>
  <si>
    <t>220382199903033739</t>
  </si>
  <si>
    <t>吉林省双辽市柳条乡同德村四屯</t>
  </si>
  <si>
    <t>马云飞</t>
  </si>
  <si>
    <t>62052419971229329x</t>
  </si>
  <si>
    <t>甘肃省武山县山丹乡丁湾村四组139号</t>
  </si>
  <si>
    <t>2022/11/28</t>
  </si>
  <si>
    <t>012期数控</t>
  </si>
  <si>
    <t>2023/4/28</t>
  </si>
  <si>
    <t>专业共建001期设计</t>
  </si>
  <si>
    <t>2023/4/24</t>
  </si>
  <si>
    <t>张际鹏</t>
  </si>
  <si>
    <t>220202200102107214</t>
  </si>
  <si>
    <t>吉林省吉林市昌邑区桦皮厂镇张相村二组</t>
  </si>
  <si>
    <t>周凤云</t>
  </si>
  <si>
    <t>中途回汉峘</t>
  </si>
  <si>
    <t>崔博云</t>
  </si>
  <si>
    <t>220282200008173831</t>
  </si>
  <si>
    <t>吉林省桦甸市夹皮沟镇松江街西委一组</t>
  </si>
  <si>
    <t>王照华</t>
  </si>
  <si>
    <t>2023/10/19</t>
  </si>
  <si>
    <t>专业共建002期数控</t>
  </si>
  <si>
    <t>2024/7/15</t>
  </si>
  <si>
    <t>016期设计</t>
  </si>
  <si>
    <t>张洪彬</t>
  </si>
  <si>
    <t>532926199911061314</t>
  </si>
  <si>
    <t>云南省大理白族自治州南涧彝族自治县公郎镇凤凰村民委员会赵村21号</t>
  </si>
  <si>
    <t>张如金</t>
  </si>
  <si>
    <t>15087280291</t>
  </si>
  <si>
    <t>侯朝辉</t>
  </si>
  <si>
    <t>130984200004061217</t>
  </si>
  <si>
    <t>河北省河间市米各庄镇南留路村629号</t>
  </si>
  <si>
    <t>侯振芬</t>
  </si>
  <si>
    <t>孙舒豪</t>
  </si>
  <si>
    <t>341221200101181559</t>
  </si>
  <si>
    <t>宁夏吴忠市利通区金花园C区01幢3032室7243号</t>
  </si>
  <si>
    <t>孙小晶</t>
  </si>
  <si>
    <t>张育辉</t>
  </si>
  <si>
    <t>220284200108170614</t>
  </si>
  <si>
    <t>吉林省磐石市烟筒山镇东大村二社</t>
  </si>
  <si>
    <t>张洪武</t>
  </si>
  <si>
    <t>2025/1/20</t>
  </si>
  <si>
    <t>曹志</t>
  </si>
  <si>
    <t>兴利012批设计</t>
  </si>
  <si>
    <t>152531200208280711</t>
  </si>
  <si>
    <t>内蒙古锡林郭勒盟多伦县大北沟镇西山根村8组4号</t>
  </si>
  <si>
    <t>曹君峰</t>
  </si>
  <si>
    <t>2025/9/8青山青</t>
  </si>
  <si>
    <t>刘鹏锦</t>
  </si>
  <si>
    <t>522723200307040019</t>
  </si>
  <si>
    <t>贵州省贵定县金南街道麦溪路1号3单元附6号</t>
  </si>
  <si>
    <t>许维莎</t>
  </si>
  <si>
    <t>2025/1/8</t>
  </si>
  <si>
    <t>李庆福</t>
  </si>
  <si>
    <t>450322200303035513</t>
  </si>
  <si>
    <t>侗</t>
  </si>
  <si>
    <t>广西桂林市临桂区黄沙乡黄沙村委会李家村2-2号</t>
  </si>
  <si>
    <t>李长成</t>
  </si>
  <si>
    <t>袁景鹏</t>
  </si>
  <si>
    <t>350722200007293911</t>
  </si>
  <si>
    <t>福建省浦城县濠村乡毛墘村毛墘70号</t>
  </si>
  <si>
    <t>叶春辉</t>
  </si>
  <si>
    <t>2025/9/8富强</t>
  </si>
  <si>
    <t>吴国正</t>
  </si>
  <si>
    <t>360721200401066018</t>
  </si>
  <si>
    <t>江西省赣州市赣县区梅林镇站前大道113号1栋362室</t>
  </si>
  <si>
    <t>工业设计</t>
  </si>
  <si>
    <t>王建英</t>
  </si>
  <si>
    <t>中途淘汰</t>
  </si>
  <si>
    <t>张文达</t>
  </si>
  <si>
    <t>360111200403166017</t>
  </si>
  <si>
    <t>江西省南昌市青山湖区北京东路1480号京东F组8栋3单元101室</t>
  </si>
  <si>
    <t>谢计兰</t>
  </si>
  <si>
    <t>王泽添</t>
  </si>
  <si>
    <t>360124200408295135</t>
  </si>
  <si>
    <t>江西省南昌市进贤县张公镇党溪村委会王家村43号</t>
  </si>
  <si>
    <t>周兰兰</t>
  </si>
  <si>
    <t>兴利012批数控</t>
  </si>
  <si>
    <t>兴利013批设计</t>
  </si>
  <si>
    <t>吉A004期</t>
  </si>
  <si>
    <t>彭金诚</t>
  </si>
  <si>
    <t>361025200501272917</t>
  </si>
  <si>
    <t>江西省抚州市乐安县罗陂乡水溪村水溪四组34号</t>
  </si>
  <si>
    <t>彭禄报</t>
  </si>
  <si>
    <t>6214180002078425898</t>
  </si>
  <si>
    <t>028期</t>
  </si>
  <si>
    <t>曾其乔</t>
  </si>
  <si>
    <t>36242220040328431X</t>
  </si>
  <si>
    <t>江西省吉安市吉水县金滩镇南下村南下自然村104号</t>
  </si>
  <si>
    <t>曾正生</t>
  </si>
  <si>
    <t>6214180002078425807</t>
  </si>
  <si>
    <t>熊炜</t>
  </si>
  <si>
    <t>360730200601156313</t>
  </si>
  <si>
    <t>江西省赣州市宁都县小布镇徐会村山下组</t>
  </si>
  <si>
    <t>范春秀</t>
  </si>
  <si>
    <t>6214180002078425815</t>
  </si>
  <si>
    <t>邱佳星</t>
  </si>
  <si>
    <t>360502200501313311</t>
  </si>
  <si>
    <t>江西省新余市渝水区观巢镇观巢村委新塘村2号1室</t>
  </si>
  <si>
    <t>邱细平</t>
  </si>
  <si>
    <t>6214180002078425856</t>
  </si>
  <si>
    <t>刘颂明</t>
  </si>
  <si>
    <t>360723200511131610</t>
  </si>
  <si>
    <t>江西省赣州市大余县新城镇灌湖村塔下90号</t>
  </si>
  <si>
    <t>董福娣</t>
  </si>
  <si>
    <t>6214180002078425781</t>
  </si>
  <si>
    <t>邓洪运</t>
  </si>
  <si>
    <t>36220420050308301X</t>
  </si>
  <si>
    <t>江西省高安市相城镇善坊村品塘自然村7号</t>
  </si>
  <si>
    <t>邓付漂</t>
  </si>
  <si>
    <t>6214180002078425849</t>
  </si>
  <si>
    <t>吉林化工大学</t>
  </si>
  <si>
    <t>李弘义</t>
  </si>
  <si>
    <t>341721200405084616</t>
  </si>
  <si>
    <t>安徽省东至县大渡口镇白沙洲村庆丰组</t>
  </si>
  <si>
    <t>杨绍英</t>
  </si>
  <si>
    <t>6214180002078425880</t>
  </si>
  <si>
    <t>029期</t>
  </si>
  <si>
    <t>贾海欣</t>
  </si>
  <si>
    <t>150429200310013637</t>
  </si>
  <si>
    <t>内蒙古赤峰市宁城县大城子镇乃林皋村七组15号</t>
  </si>
  <si>
    <t>贾国志</t>
  </si>
  <si>
    <t>6214180002078425864</t>
  </si>
  <si>
    <t>宋云昊</t>
  </si>
  <si>
    <t>220381200408137214</t>
  </si>
  <si>
    <t>吉林省公主岭市玻璃城子镇重兴村五组</t>
  </si>
  <si>
    <t>宋治君</t>
  </si>
  <si>
    <t>6214180002078425872</t>
  </si>
  <si>
    <t>姚世健</t>
  </si>
  <si>
    <t>兴利013批数控</t>
  </si>
  <si>
    <t>362524200506291019</t>
  </si>
  <si>
    <t>江西省抚州市南丰县白舍镇陈坊村新安组14号</t>
  </si>
  <si>
    <t>机械制造及自动化</t>
  </si>
  <si>
    <t>姚圣飞</t>
  </si>
  <si>
    <t>6214180002078425831</t>
  </si>
  <si>
    <t>兴利014批电火花</t>
  </si>
  <si>
    <t>人事周/月报表</t>
  </si>
  <si>
    <t>序
号</t>
  </si>
  <si>
    <t>12/31
合计</t>
  </si>
  <si>
    <t>1/1-1/12
入职人数</t>
  </si>
  <si>
    <t>1/1-1/12
离职人数</t>
  </si>
  <si>
    <t>截止1月12日
现有人数</t>
  </si>
  <si>
    <t>行政人员</t>
  </si>
  <si>
    <t>保安+保洁</t>
  </si>
  <si>
    <t>国内项目（含部长）</t>
  </si>
  <si>
    <t>含助理/学徒？人</t>
  </si>
  <si>
    <t>国际项目</t>
  </si>
  <si>
    <t>部长+主管+文员</t>
  </si>
  <si>
    <t>工艺计划</t>
  </si>
  <si>
    <t>CNC组</t>
  </si>
  <si>
    <t>深孔钻组</t>
  </si>
  <si>
    <t>电火花组</t>
  </si>
  <si>
    <t>铣磨组</t>
  </si>
  <si>
    <t>线切割组</t>
  </si>
  <si>
    <t>钻床组</t>
  </si>
  <si>
    <t>钳工组</t>
  </si>
  <si>
    <t>合模组</t>
  </si>
  <si>
    <t>抛光组</t>
  </si>
  <si>
    <t>部长+计划统计+质检</t>
  </si>
  <si>
    <t>合计人数</t>
  </si>
  <si>
    <t>实训组（A类设计）</t>
  </si>
  <si>
    <t>花名册外挂人员</t>
  </si>
  <si>
    <t>花名册总人数</t>
  </si>
  <si>
    <t>月度人事报表</t>
  </si>
  <si>
    <t>编    号</t>
  </si>
  <si>
    <t>XLFM-ADD-0011</t>
  </si>
  <si>
    <t>版    次</t>
  </si>
  <si>
    <t>A/0</t>
  </si>
  <si>
    <t>年</t>
  </si>
  <si>
    <t>月</t>
  </si>
  <si>
    <t>编制日期：</t>
  </si>
  <si>
    <t>新入职名册</t>
  </si>
  <si>
    <t>离职类别</t>
  </si>
  <si>
    <t>备注（扣款）</t>
  </si>
  <si>
    <t>工作服</t>
  </si>
  <si>
    <t>水电费＋工作服</t>
  </si>
  <si>
    <t>概述：</t>
  </si>
  <si>
    <t>1、</t>
  </si>
  <si>
    <t>上月总人数为</t>
  </si>
  <si>
    <t>人</t>
  </si>
  <si>
    <t>4、</t>
  </si>
  <si>
    <t>本月离职</t>
  </si>
  <si>
    <t>当月离职</t>
  </si>
  <si>
    <t>2、</t>
  </si>
  <si>
    <t>本月入职</t>
  </si>
  <si>
    <t>3、</t>
  </si>
  <si>
    <t>截止4月28日总人数</t>
  </si>
  <si>
    <t>机加工</t>
  </si>
  <si>
    <t>模具</t>
  </si>
  <si>
    <t>迈卡蒂：</t>
  </si>
  <si>
    <t>在职</t>
  </si>
  <si>
    <t>编制人：</t>
  </si>
  <si>
    <t>审核人：</t>
  </si>
  <si>
    <t>注：①离职日期写员工正式离开岗位的第一天
②类别分：正常、自离、辞退、试用期离职、试用期自离（不结算工资）</t>
  </si>
  <si>
    <t>员工工号</t>
  </si>
  <si>
    <t>参保类别</t>
  </si>
  <si>
    <t>参保单位</t>
  </si>
  <si>
    <t>试用到期时间</t>
  </si>
  <si>
    <t>现住地址</t>
  </si>
  <si>
    <t>张山峰</t>
  </si>
  <si>
    <t>330226199403070831</t>
  </si>
  <si>
    <t>浙江省宁海县深甽镇清潭村清潭五组29号</t>
  </si>
  <si>
    <t>二个月</t>
  </si>
  <si>
    <t>张华才</t>
  </si>
  <si>
    <t>郑可欣</t>
  </si>
  <si>
    <t>会计助理</t>
  </si>
  <si>
    <t>330226199408302240</t>
  </si>
  <si>
    <t>浙江省宁海县桥头胡街道铜岭村烟厂1组65号</t>
  </si>
  <si>
    <t>宁波兴利模具有限公司</t>
  </si>
  <si>
    <t>叶斋芬</t>
  </si>
  <si>
    <t>胡建永</t>
  </si>
  <si>
    <t>330226197610112556</t>
  </si>
  <si>
    <t>浙江省宁海县梅林街道兰田村1组42号</t>
  </si>
  <si>
    <t>胡建伟</t>
  </si>
  <si>
    <t>李双燕</t>
  </si>
  <si>
    <t>注塑</t>
  </si>
  <si>
    <t>仓管</t>
  </si>
  <si>
    <t>331003198604260069</t>
  </si>
  <si>
    <t>浙江省台州市黄岩区新前街道杏头村212号</t>
  </si>
  <si>
    <t>王再军</t>
  </si>
  <si>
    <t>胡有功</t>
  </si>
  <si>
    <t>362330199301045819</t>
  </si>
  <si>
    <t>江西省上饶市鄱阳县古县渡镇寺前村</t>
  </si>
  <si>
    <t>刘桶生</t>
  </si>
  <si>
    <t>362330199708085855</t>
  </si>
  <si>
    <t>江西省上饶市鄱阳县古县渡镇恩源村</t>
  </si>
  <si>
    <t>刘</t>
  </si>
  <si>
    <t>宁海下洋吴</t>
  </si>
  <si>
    <t>张随虎</t>
  </si>
  <si>
    <t>610202197210142015</t>
  </si>
  <si>
    <t>45</t>
  </si>
  <si>
    <t>陕西省铜川市王益区青年路12号平房97号</t>
  </si>
  <si>
    <t>陈顺琴</t>
  </si>
  <si>
    <t>王绍存</t>
  </si>
  <si>
    <t>532425197702041621</t>
  </si>
  <si>
    <t>40</t>
  </si>
  <si>
    <t>云南省玉溪市华宁县青龙镇马鹿塘村委会马鹿塘村19号</t>
  </si>
  <si>
    <t>李青华</t>
  </si>
  <si>
    <t>骆小锋</t>
  </si>
  <si>
    <t>330226198301011617</t>
  </si>
  <si>
    <t>浙江省宁海县强蛟镇临港村骆家坑2组77号</t>
  </si>
  <si>
    <t>陈敏丽</t>
  </si>
  <si>
    <t>杨辉</t>
  </si>
  <si>
    <t>532923199710200358</t>
  </si>
  <si>
    <t>20</t>
  </si>
  <si>
    <t>伊允竹</t>
  </si>
  <si>
    <t>综合部</t>
  </si>
  <si>
    <t>部长</t>
  </si>
  <si>
    <t>610422198504230513</t>
  </si>
  <si>
    <t>陕西省三原县城关镇起驾村6号</t>
  </si>
  <si>
    <t>8月</t>
  </si>
  <si>
    <t>荆智强</t>
  </si>
  <si>
    <t>410325199508021517</t>
  </si>
  <si>
    <t>河南省嵩县库区乡安岭村六组40号</t>
  </si>
  <si>
    <t>2017-8-21已退</t>
  </si>
  <si>
    <t>荆顺烦</t>
  </si>
  <si>
    <t>7月</t>
  </si>
  <si>
    <t>段云栋</t>
  </si>
  <si>
    <t>普加</t>
  </si>
  <si>
    <t>532124198904050739</t>
  </si>
  <si>
    <t>云南省昭通市盐津县兴隆乡凤凰村老林头社19号</t>
  </si>
  <si>
    <t>2017-7-10已退</t>
  </si>
  <si>
    <t>桥头胡中新南街25号</t>
  </si>
  <si>
    <t>10月前</t>
  </si>
  <si>
    <t>葛晨凯</t>
  </si>
  <si>
    <t>330226199207092873</t>
  </si>
  <si>
    <t>浙江省宁海县跃龙街道水车村上园</t>
  </si>
  <si>
    <t>陈密芬</t>
  </si>
  <si>
    <t>顾敏来</t>
  </si>
  <si>
    <t>钳工-叶秀建组</t>
  </si>
  <si>
    <t>330226198501052253</t>
  </si>
  <si>
    <t>浙江省宁海县桃源街道下洋顾村溪边1组87号</t>
  </si>
  <si>
    <t>国未燕</t>
  </si>
  <si>
    <t>王伟</t>
  </si>
  <si>
    <t>330226199106306553</t>
  </si>
  <si>
    <t>浙江省宁海县长街镇青珠农场西关224号</t>
  </si>
  <si>
    <t>葛威力</t>
  </si>
  <si>
    <t>向梅</t>
  </si>
  <si>
    <t>42108719841023382X</t>
  </si>
  <si>
    <t>湖北省松滋市涴市镇丁家垴村一组3号</t>
  </si>
  <si>
    <t>2017-9-1已退</t>
  </si>
  <si>
    <t>140621197112233720</t>
  </si>
  <si>
    <t>山西省山阴县北周庄镇李家窑村1区18号2室</t>
  </si>
  <si>
    <t>张涛</t>
  </si>
  <si>
    <t>辞退</t>
  </si>
  <si>
    <t>骆锡芬</t>
  </si>
  <si>
    <t>330226196610201765</t>
  </si>
  <si>
    <t>浙江省宁海县强蛟镇下农村1组94号</t>
  </si>
  <si>
    <t>无保险</t>
  </si>
  <si>
    <t>项目经理</t>
  </si>
  <si>
    <t>510781198204028893</t>
  </si>
  <si>
    <t>李康</t>
  </si>
  <si>
    <t>钳工-林建能组</t>
  </si>
  <si>
    <t>330226198505051290</t>
  </si>
  <si>
    <t>浙江省宁海县西店镇吴山村江瑶1组109号</t>
  </si>
  <si>
    <t>靳杨</t>
  </si>
  <si>
    <t>抛光</t>
  </si>
  <si>
    <t>510824199508166251</t>
  </si>
  <si>
    <t>四川省苍溪县东溪镇八庙村四组49号</t>
  </si>
  <si>
    <t>向荣锋</t>
  </si>
  <si>
    <t>510824199605026795</t>
  </si>
  <si>
    <t>四川省苍溪县高坡镇严家村一组15号</t>
  </si>
  <si>
    <t>杨小强</t>
  </si>
  <si>
    <t>51082319860524533X</t>
  </si>
  <si>
    <t>四川省剑阁县长岭乡曙光村3组1号</t>
  </si>
  <si>
    <t>卢开东</t>
  </si>
  <si>
    <t>注塑工艺员/抛光</t>
  </si>
  <si>
    <t>420325198801062331</t>
  </si>
  <si>
    <t>湖北省房县窑淮镇窑场村4组60号</t>
  </si>
  <si>
    <t>麻跃跃</t>
  </si>
  <si>
    <t>线切割</t>
  </si>
  <si>
    <t>330226198503244953</t>
  </si>
  <si>
    <t>浙江省宁海县桑洲镇新屋村1组66号</t>
  </si>
  <si>
    <t>麻秧</t>
  </si>
  <si>
    <t>吕久益</t>
  </si>
  <si>
    <t>330226198512242896</t>
  </si>
  <si>
    <t>浙江省宁海县桃源街道钱西村钱岙1组72号</t>
  </si>
  <si>
    <t>陆鑫</t>
  </si>
  <si>
    <t>52232419990404165X</t>
  </si>
  <si>
    <t>贵州省晴隆县大厂镇六坝田村老包组</t>
  </si>
  <si>
    <t>陆乾龙</t>
  </si>
  <si>
    <t>胡有臣</t>
  </si>
  <si>
    <t>钳工-谢清桥组</t>
  </si>
  <si>
    <t>362330199606125799</t>
  </si>
  <si>
    <t>江西省上饶市翻阳县古县渡镇寺前镇</t>
  </si>
  <si>
    <t>郑鹏波</t>
  </si>
  <si>
    <t>精雕操机</t>
  </si>
  <si>
    <t>330226199110101913</t>
  </si>
  <si>
    <t>1991-10-10</t>
  </si>
  <si>
    <t>郑元明</t>
  </si>
  <si>
    <t>王长根</t>
  </si>
  <si>
    <t>仓库</t>
  </si>
  <si>
    <t>刀具仓库</t>
  </si>
  <si>
    <t>330226198207245433</t>
  </si>
  <si>
    <t>浙江省宁海县越溪乡双盘村小林1组97号</t>
  </si>
  <si>
    <t>王孝先</t>
  </si>
  <si>
    <t>俞葱叶</t>
  </si>
  <si>
    <t>330226196212300645</t>
  </si>
  <si>
    <t>1962-12-30</t>
  </si>
  <si>
    <t>浙江省宁海县深甽镇清潭村上陈二组14号</t>
  </si>
  <si>
    <t>尤祖军</t>
  </si>
  <si>
    <t>330226195701201598</t>
  </si>
  <si>
    <t>1957-01-20</t>
  </si>
  <si>
    <t>浙江省宁海县强蛟镇和盛村1组25号</t>
  </si>
  <si>
    <t>尤咪娜</t>
  </si>
  <si>
    <t>骆强强</t>
  </si>
  <si>
    <t>电火花</t>
  </si>
  <si>
    <t>330226198907231593</t>
  </si>
  <si>
    <t>1989-07-23</t>
  </si>
  <si>
    <t>浙江省宁海县强蛟镇骆家坑1组29号</t>
  </si>
  <si>
    <t>骆情女</t>
  </si>
  <si>
    <t>隔水洋</t>
  </si>
  <si>
    <t>胡敏娟</t>
  </si>
  <si>
    <t>330224196407117020</t>
  </si>
  <si>
    <t>浙江省宁海县桥头胡街道桥头胡村23组49号</t>
  </si>
  <si>
    <t>林辉</t>
  </si>
  <si>
    <t>33022619821019223X</t>
  </si>
  <si>
    <t>1982-10-19</t>
  </si>
  <si>
    <t>浙江省宁海县桥头胡街道林家村1组8号</t>
  </si>
  <si>
    <t>王丹玲</t>
  </si>
  <si>
    <t>钟晨红</t>
  </si>
  <si>
    <t>装配</t>
  </si>
  <si>
    <t>362330199811286081</t>
  </si>
  <si>
    <t>1998-11-28</t>
  </si>
  <si>
    <t>江西省上饶市翻阳县古县渡镇八甲村</t>
  </si>
  <si>
    <t>况丽平</t>
  </si>
  <si>
    <t>500242199708102189</t>
  </si>
  <si>
    <t>1997-08-10</t>
  </si>
  <si>
    <t>重庆市西阳县麻旺镇亮垭村9组</t>
  </si>
  <si>
    <t>钳工学徒-林建能组</t>
  </si>
  <si>
    <t>1995-11-08</t>
  </si>
  <si>
    <t>浙江宁海县桥头胡街道陆家村1组126号</t>
  </si>
  <si>
    <t>王定芳</t>
  </si>
  <si>
    <t>陈忠兴</t>
  </si>
  <si>
    <t>塑品/注塑</t>
  </si>
  <si>
    <t>522729197909263918</t>
  </si>
  <si>
    <t>1979-09-26</t>
  </si>
  <si>
    <t>贵州省长顺县鼓扬镇田哨村格渣组</t>
  </si>
  <si>
    <t>柏桂利</t>
  </si>
  <si>
    <t>陈德华</t>
  </si>
  <si>
    <t>330226199101252891</t>
  </si>
  <si>
    <t>浙江省宁海县桃源街道杏蒋村1组41号</t>
  </si>
  <si>
    <t>陈先兵</t>
  </si>
  <si>
    <t>王燕</t>
  </si>
  <si>
    <t>330226199007131604</t>
  </si>
  <si>
    <t>浙江省宁海县强蛟镇王石岙村1组48号</t>
  </si>
  <si>
    <t>袁姣浓</t>
  </si>
  <si>
    <t>宁海强蛟</t>
  </si>
  <si>
    <t>徐能波</t>
  </si>
  <si>
    <t>330226199407010799</t>
  </si>
  <si>
    <t>宁海县深甽镇岭徐村四组13号</t>
  </si>
  <si>
    <t>徐仁夫</t>
  </si>
  <si>
    <t>马云晓</t>
  </si>
  <si>
    <t>注塑抛光</t>
  </si>
  <si>
    <t>330226199003052239</t>
  </si>
  <si>
    <t>浙江省宁海县桥头胡街道岙马村大岙马1组52号</t>
  </si>
  <si>
    <t>马仁宏</t>
  </si>
  <si>
    <t>王乾科</t>
  </si>
  <si>
    <t>线切割组长</t>
  </si>
  <si>
    <t>330226197810112235</t>
  </si>
  <si>
    <t>浙江省宁海县桥头胡街道店前王村10组12号</t>
  </si>
  <si>
    <t>王海超</t>
  </si>
  <si>
    <t>薛科军</t>
  </si>
  <si>
    <t>330226197110181774</t>
  </si>
  <si>
    <t>浙江省宁海县强蛟镇下渔村1组36号</t>
  </si>
  <si>
    <t>兴利汽车</t>
  </si>
  <si>
    <t>林红燕</t>
  </si>
  <si>
    <t>王聪燕</t>
  </si>
  <si>
    <t>生产部/医疗</t>
  </si>
  <si>
    <t>医疗组检验</t>
  </si>
  <si>
    <t>330226197705022406</t>
  </si>
  <si>
    <t>浙江省宁海县桥头胡街道店前王村2组56号</t>
  </si>
  <si>
    <t>谢秀芬</t>
  </si>
  <si>
    <t>戴炳强</t>
  </si>
  <si>
    <t>330226199104251317</t>
  </si>
  <si>
    <t>浙江省宁海县西店镇望海村周戴1组42号</t>
  </si>
  <si>
    <t>数控应用</t>
  </si>
  <si>
    <t>石秋燕</t>
  </si>
  <si>
    <t>邓明静</t>
  </si>
  <si>
    <t>仓管（刀具库）</t>
  </si>
  <si>
    <t>522422197808105821</t>
  </si>
  <si>
    <t>浙江省宁海县梅林街道下应村3组78号</t>
  </si>
  <si>
    <t>应宗强</t>
  </si>
  <si>
    <t>杨泽雄</t>
  </si>
  <si>
    <t>330226198710236075</t>
  </si>
  <si>
    <t>浙江省宁海县茶院乡道士桥村道士桥5组34号</t>
  </si>
  <si>
    <t>二职高</t>
  </si>
  <si>
    <t>杨相华</t>
  </si>
  <si>
    <t>陈委根</t>
  </si>
  <si>
    <t>430626197306053390</t>
  </si>
  <si>
    <t>湖南省平江县长寿镇光明村211号</t>
  </si>
  <si>
    <t>长寿镇三中</t>
  </si>
  <si>
    <t>李细华</t>
  </si>
  <si>
    <t>高大超</t>
  </si>
  <si>
    <t>411423198601261071</t>
  </si>
  <si>
    <t>河南省宁陵县张弓镇大杨庄村225号</t>
  </si>
  <si>
    <t>高娟</t>
  </si>
  <si>
    <t>朱素琴</t>
  </si>
  <si>
    <t>33022619621227562X</t>
  </si>
  <si>
    <t>浙江省宁海县一市镇外岙村1组124号</t>
  </si>
  <si>
    <t>王兴娥</t>
  </si>
  <si>
    <t>帮厨</t>
  </si>
  <si>
    <t>330226196201092246</t>
  </si>
  <si>
    <t>浙江省宁海县桥头胡街道店前王村9组35号</t>
  </si>
  <si>
    <t>栗强强</t>
  </si>
  <si>
    <t>622824199201210921</t>
  </si>
  <si>
    <t>安徽省宿州市灵壁县禅堂乡黄山村一组</t>
  </si>
  <si>
    <t>赵路路</t>
  </si>
  <si>
    <t>桥头胡屠家村</t>
  </si>
  <si>
    <t>注塑技术员</t>
  </si>
  <si>
    <t>徐能干</t>
  </si>
  <si>
    <t>收发员</t>
  </si>
  <si>
    <t>330226195910112874</t>
  </si>
  <si>
    <t>浙江省宁海县桃源街道上桥村1组2号</t>
  </si>
  <si>
    <t>王爱娣</t>
  </si>
  <si>
    <t>葛志航</t>
  </si>
  <si>
    <t>33022619940720223X</t>
  </si>
  <si>
    <t>浙江省宁海县桥头胡街道东吕村1组112号</t>
  </si>
  <si>
    <t>葛倩倩</t>
  </si>
  <si>
    <t>郑伟杰</t>
  </si>
  <si>
    <t>钳工组长-王能军</t>
  </si>
  <si>
    <t>330226198501115613</t>
  </si>
  <si>
    <t>浙江省宁海县一市镇新跳头村上张1组51号</t>
  </si>
  <si>
    <t>一市高中</t>
  </si>
  <si>
    <t>周微微</t>
  </si>
  <si>
    <t>蒋杭欣</t>
  </si>
  <si>
    <t>331022199101130055</t>
  </si>
  <si>
    <t>浙江省三门县海游镇善岙蒋村93号</t>
  </si>
  <si>
    <t>蒋玉标</t>
  </si>
  <si>
    <t>毛家广</t>
  </si>
  <si>
    <t>CNC加工组长</t>
  </si>
  <si>
    <t>342128197502084712</t>
  </si>
  <si>
    <t>安徽省颍上县颍河乡飞机场村孙圩队66号</t>
  </si>
  <si>
    <t>祁明芬</t>
  </si>
  <si>
    <t>林广春</t>
  </si>
  <si>
    <t>33022619560218207X</t>
  </si>
  <si>
    <t>浙江省宁海县桥头胡街道麻车村1组36号</t>
  </si>
  <si>
    <t>仇银采</t>
  </si>
  <si>
    <t>叶秀娟</t>
  </si>
  <si>
    <t>332626196502040662</t>
  </si>
  <si>
    <t>浙江省三门县沙柳镇姚家村东片2号</t>
  </si>
  <si>
    <t>姚</t>
  </si>
  <si>
    <t>葛宇翔</t>
  </si>
  <si>
    <t>网管员</t>
  </si>
  <si>
    <t>330226198506142397</t>
  </si>
  <si>
    <t>浙江省宁海县桃源街道花山村花山6组277号</t>
  </si>
  <si>
    <t>李燕红</t>
  </si>
  <si>
    <t>娄爱兵</t>
  </si>
  <si>
    <t>试模员</t>
  </si>
  <si>
    <t>330226197408194631</t>
  </si>
  <si>
    <t>浙江省宁海县岔路镇天河村叶岙3组53号</t>
  </si>
  <si>
    <t>注塑工艺</t>
  </si>
  <si>
    <t>郭高勇</t>
  </si>
  <si>
    <t>钳工-胡云雷组</t>
  </si>
  <si>
    <t>330226199111156078</t>
  </si>
  <si>
    <t>浙江省宁海县茶院乡道士桥村双宫1组33号</t>
  </si>
  <si>
    <t>郭才旺</t>
  </si>
  <si>
    <t>深孔钻</t>
  </si>
  <si>
    <t>浙江省宁海县深圳镇上湖村上湖四组17号</t>
  </si>
  <si>
    <t>俞志夫</t>
  </si>
  <si>
    <t>王宝凤</t>
  </si>
  <si>
    <t>420325196612202324</t>
  </si>
  <si>
    <t>湖北省房县窑淮乡三岔村1组118号</t>
  </si>
  <si>
    <t>刘明华</t>
  </si>
  <si>
    <t>李友云</t>
  </si>
  <si>
    <t>422626196308021523</t>
  </si>
  <si>
    <t>湖北省房县军店镇松柏村6组</t>
  </si>
  <si>
    <t>宋家成</t>
  </si>
  <si>
    <t>孔铭</t>
  </si>
  <si>
    <t>钳工学徒-胡云雷组</t>
  </si>
  <si>
    <t>330226199910223695</t>
  </si>
  <si>
    <t>浙江省宁海县黄坛镇明珠村山头王1组8号</t>
  </si>
  <si>
    <t>孔建祥</t>
  </si>
  <si>
    <t>赵广挺</t>
  </si>
  <si>
    <t>钳工学徒-谢清桥组</t>
  </si>
  <si>
    <t>330226199706232877</t>
  </si>
  <si>
    <t>浙江省宁海县桃源街道钱西村新西岙1组24号</t>
  </si>
  <si>
    <t>赵全旺</t>
  </si>
  <si>
    <t>俞俊秀</t>
  </si>
  <si>
    <t>生产部/机加工</t>
  </si>
  <si>
    <t>330226199211182230</t>
  </si>
  <si>
    <t>浙江省宁海县桥头胡街道五联村铜岭王1组24号</t>
  </si>
  <si>
    <t>陈敏钿</t>
  </si>
  <si>
    <t>330226198305246552</t>
  </si>
  <si>
    <t>宁海县长街镇青珠村二组27号</t>
  </si>
  <si>
    <t>陈温岱</t>
  </si>
  <si>
    <t>张文忠</t>
  </si>
  <si>
    <t>43082119821128363X</t>
  </si>
  <si>
    <t>湖南省慈利县景龙桥乡杨家垭村13组</t>
  </si>
  <si>
    <t>王佐芳</t>
  </si>
  <si>
    <t>朱凤鸣</t>
  </si>
  <si>
    <t>注塑仓管</t>
  </si>
  <si>
    <t>330226197706292424</t>
  </si>
  <si>
    <t>浙江省宁海县桥头胡街道店前王村店前王8组18号</t>
  </si>
  <si>
    <t>朱小红</t>
  </si>
  <si>
    <t>黄才妹</t>
  </si>
  <si>
    <t>33022619500809240X</t>
  </si>
  <si>
    <t>浙江省宁海县梅林街道仇家村仇家4组61号</t>
  </si>
  <si>
    <t>黄平军</t>
  </si>
  <si>
    <t>弟弟</t>
  </si>
  <si>
    <t>屠成南</t>
  </si>
  <si>
    <t>330226197710302234</t>
  </si>
  <si>
    <t>浙江省宁海县桥头胡街道屠家村上份</t>
  </si>
  <si>
    <t>到3月底</t>
  </si>
  <si>
    <t>陈灵芬</t>
  </si>
  <si>
    <t>陈倩</t>
  </si>
  <si>
    <t>411381199306153943</t>
  </si>
  <si>
    <t>河南省邓州市赵</t>
  </si>
  <si>
    <t>李术文</t>
  </si>
  <si>
    <t>522422198002086638</t>
  </si>
  <si>
    <t>贵州省大方县兴隆乡兴隆村兴丰组</t>
  </si>
  <si>
    <t>金丽</t>
  </si>
  <si>
    <t>谭文迪</t>
  </si>
  <si>
    <t>钳工学徒-吴小林组</t>
  </si>
  <si>
    <t>420983200001294034</t>
  </si>
  <si>
    <t>湖北省广水市陈巷镇高峰村舒家凹</t>
  </si>
  <si>
    <t>童咪娜</t>
  </si>
  <si>
    <t>330226199111184386</t>
  </si>
  <si>
    <t>浙江省宁海县前童镇双桥村洋加山1组131号</t>
  </si>
  <si>
    <t>国际贸易</t>
  </si>
  <si>
    <t>浙江农业商贸技术学院</t>
  </si>
  <si>
    <t>杨象波</t>
  </si>
  <si>
    <t>华雷剑</t>
  </si>
  <si>
    <t>模流分析</t>
  </si>
  <si>
    <t>330226199107210051</t>
  </si>
  <si>
    <t>浙江省宁海县跃龙街道白龙潭洋村白龙潭四组205号</t>
  </si>
  <si>
    <t>航海技术</t>
  </si>
  <si>
    <t>华岳谟</t>
  </si>
  <si>
    <t>谢永强</t>
  </si>
  <si>
    <t>432522198210113577</t>
  </si>
  <si>
    <t>湖南省双峰县印塘乡印泉村印泉村民组</t>
  </si>
  <si>
    <t>领取</t>
  </si>
  <si>
    <t>严辉</t>
  </si>
  <si>
    <t>330226199203071290</t>
  </si>
  <si>
    <t>浙江省宁海县西店镇凫溪村沙地1组96号</t>
  </si>
  <si>
    <t>陈永杰</t>
  </si>
  <si>
    <t>舅舅</t>
  </si>
  <si>
    <t>葛忠成</t>
  </si>
  <si>
    <t>33022619830318225X</t>
  </si>
  <si>
    <t>浙江省宁海县桥头胡街道岙马村岙口1组26号</t>
  </si>
  <si>
    <t>刀具仓管</t>
  </si>
  <si>
    <t>330226197910132428</t>
  </si>
  <si>
    <t>浙江省宁海县桥头胡街道桥头胡村22组55号</t>
  </si>
  <si>
    <t>胡永乾</t>
  </si>
  <si>
    <t>王智亮</t>
  </si>
  <si>
    <t>330226198709142231</t>
  </si>
  <si>
    <t>浙江省宁海县桥头胡街道龙储村龙潭1组60号</t>
  </si>
  <si>
    <t>储秀女</t>
  </si>
  <si>
    <t>孙莹</t>
  </si>
  <si>
    <t>医疗组质检员</t>
  </si>
  <si>
    <t>411381198709158429</t>
  </si>
  <si>
    <t>河南省邓州市九龙乡贾营村孙家271号</t>
  </si>
  <si>
    <t>谢兵权</t>
  </si>
  <si>
    <t>3+2铣</t>
  </si>
  <si>
    <t>摇臂钻</t>
  </si>
  <si>
    <t>511525198807143275</t>
  </si>
  <si>
    <t>1988-07-14</t>
  </si>
  <si>
    <t>四川省高县落润乡榜上村石岗组3号</t>
  </si>
  <si>
    <t>邓青凤</t>
  </si>
  <si>
    <t>邬飞兵</t>
  </si>
  <si>
    <t>330226198108211430</t>
  </si>
  <si>
    <t>1981-08-21</t>
  </si>
  <si>
    <t>浙江省宁海县西店镇吉山村吉山1组189号</t>
  </si>
  <si>
    <t>邬善友</t>
  </si>
  <si>
    <t>樊燕欢</t>
  </si>
  <si>
    <t>360424198006051564</t>
  </si>
  <si>
    <t>江西省九江市修水县大桥镇朱溪村十四组19号</t>
  </si>
  <si>
    <t>张启美</t>
  </si>
  <si>
    <t>翁小华</t>
  </si>
  <si>
    <t>332527197608225011</t>
  </si>
  <si>
    <t>浙江省遂昌县金竹镇上古楼村包村10号</t>
  </si>
  <si>
    <t>翁法樟</t>
  </si>
  <si>
    <t>0578-8381335</t>
  </si>
  <si>
    <t>金丹枫</t>
  </si>
  <si>
    <t>3D设计师</t>
  </si>
  <si>
    <t>330226199004222877</t>
  </si>
  <si>
    <t>浙江省宁海县桃源街道大岙村大金1组177号</t>
  </si>
  <si>
    <t>安武</t>
  </si>
  <si>
    <t>522227199609057636</t>
  </si>
  <si>
    <t>贵州省德江县泉口镇马喇村青岗丫组</t>
  </si>
  <si>
    <t>冉启香</t>
  </si>
  <si>
    <t>宋洪光</t>
  </si>
  <si>
    <t>342201199104046416</t>
  </si>
  <si>
    <t>安徽省宿州市埇桥区祁县镇新王村宋庄西组023号</t>
  </si>
  <si>
    <t>马晓云</t>
  </si>
  <si>
    <t>李红伟</t>
  </si>
  <si>
    <t>530125199611080431</t>
  </si>
  <si>
    <t>云南省昆明市宜良县匡远镇永丰村委会新村27号</t>
  </si>
  <si>
    <t>李水芳</t>
  </si>
  <si>
    <t>深甽镇</t>
  </si>
  <si>
    <t>谢东</t>
  </si>
  <si>
    <t>422825199511061828</t>
  </si>
  <si>
    <t>湖北省宣恩县椿木营乡深湾村一组4号</t>
  </si>
  <si>
    <t>谢佑安</t>
  </si>
  <si>
    <t>宁海汽车生活广场20#301</t>
  </si>
  <si>
    <t>王其坚</t>
  </si>
  <si>
    <t>330226195712027193</t>
  </si>
  <si>
    <t>浙江省宁海县长街镇新城村1组189号</t>
  </si>
  <si>
    <t>王幸杰</t>
  </si>
  <si>
    <t>张长标</t>
  </si>
  <si>
    <t>330226198104056090</t>
  </si>
  <si>
    <t>浙江省宁海县茶院乡茶院村张家13组36号</t>
  </si>
  <si>
    <t>张兴吉</t>
  </si>
  <si>
    <t>陈士刚</t>
  </si>
  <si>
    <t>372822197208303836</t>
  </si>
  <si>
    <t>山东省郯城县花园乡前捷村二组65号</t>
  </si>
  <si>
    <t>苗兴翠</t>
  </si>
  <si>
    <t>应盱成</t>
  </si>
  <si>
    <t>330226199407182398</t>
  </si>
  <si>
    <t>浙江省宁海县梅林街道梅湖村后岸1组78号</t>
  </si>
  <si>
    <t>湛仲义</t>
  </si>
  <si>
    <t>430626197704264812</t>
  </si>
  <si>
    <t>湖南省平江县大坪乡积谷村103号</t>
  </si>
  <si>
    <t>农彩霄</t>
  </si>
  <si>
    <t>452131197912061584</t>
  </si>
  <si>
    <t>广西贵港市港北区大镇仁心村张屋屯30号</t>
  </si>
  <si>
    <t>浙江省宁海县一市镇下洋陈村蒋公洞1组31号</t>
  </si>
  <si>
    <t>吴本尊</t>
  </si>
  <si>
    <t>412822198010205306</t>
  </si>
  <si>
    <t>河南省泌阳县高邑乡小屯村委茨园</t>
  </si>
  <si>
    <t>朱金芳</t>
  </si>
  <si>
    <t>朱冬</t>
  </si>
  <si>
    <t>41282219801122447X</t>
  </si>
  <si>
    <t>浙江省泌阳县高邑乡小屯村委茨园</t>
  </si>
  <si>
    <t>朱进芳</t>
  </si>
  <si>
    <t>程德华</t>
  </si>
  <si>
    <t>622102199106065213</t>
  </si>
  <si>
    <t>甘肃省酒泉市肃州区上坝镇茂福存2组23号</t>
  </si>
  <si>
    <t>5个月</t>
  </si>
  <si>
    <t>辛丽萍</t>
  </si>
  <si>
    <t>452128198707203025</t>
  </si>
  <si>
    <t>付云飞</t>
  </si>
  <si>
    <t>612401198605101155</t>
  </si>
  <si>
    <t>陕西省安康市汉滨区恒口镇五星村二组</t>
  </si>
  <si>
    <t>廖国会</t>
  </si>
  <si>
    <t>注塑质检</t>
  </si>
  <si>
    <t>湖北省房县军店镇军马铺新街56-6号</t>
  </si>
  <si>
    <t>林坚强</t>
  </si>
  <si>
    <t>钳工-吴小林组</t>
  </si>
  <si>
    <t>33022619780704223X</t>
  </si>
  <si>
    <t>浙江省宁海县桥头胡街道林家村2组75号</t>
  </si>
  <si>
    <t>赵霞</t>
  </si>
  <si>
    <t>420323198102046727</t>
  </si>
  <si>
    <t>湖北省竹山县官渡小河4组</t>
  </si>
  <si>
    <t>段昌明</t>
  </si>
  <si>
    <t>王惠女</t>
  </si>
  <si>
    <t>330226196105122409</t>
  </si>
  <si>
    <t>浙江省宁海县梅林街道上陈村1组53号</t>
  </si>
  <si>
    <t>刘小军</t>
  </si>
  <si>
    <t>注塑部/吹塑</t>
  </si>
  <si>
    <t>吹塑操作员</t>
  </si>
  <si>
    <t>420325198912191515</t>
  </si>
  <si>
    <t>湖北省房县军店镇军马铺居委会3组</t>
  </si>
  <si>
    <t>1</t>
  </si>
  <si>
    <t>杨华云</t>
  </si>
  <si>
    <t>330226198011236105</t>
  </si>
  <si>
    <t>浙江省宁海县茶院乡毛屿村4组21号</t>
  </si>
  <si>
    <t>胡建良</t>
  </si>
  <si>
    <t>王秋保</t>
  </si>
  <si>
    <t>430621197712216114</t>
  </si>
  <si>
    <t>湖南省岳阳县新开镇新开村王魏村民小组11号</t>
  </si>
  <si>
    <t>袁军保</t>
  </si>
  <si>
    <t>许伟东</t>
  </si>
  <si>
    <t>3D设计师（学徒）</t>
  </si>
  <si>
    <t>330225199304051794</t>
  </si>
  <si>
    <t>浙江省奉化市萧王庙街道云集村柳家2组22号</t>
  </si>
  <si>
    <t>毛波琴</t>
  </si>
  <si>
    <t>伍江峰</t>
  </si>
  <si>
    <t>330226197909051911</t>
  </si>
  <si>
    <t>浙江省宁海县大佳何镇伍家村1组104号</t>
  </si>
  <si>
    <t>陈萍巧</t>
  </si>
  <si>
    <t>陈永辉</t>
  </si>
  <si>
    <t>钳工-黄小军组</t>
  </si>
  <si>
    <t>432524198511210613</t>
  </si>
  <si>
    <t>湖南省新化县西河镇新家村第九村民小组7号</t>
  </si>
  <si>
    <t>吴建辉</t>
  </si>
  <si>
    <t>表兄弟</t>
  </si>
  <si>
    <t>刘传辉</t>
  </si>
  <si>
    <t>362326199611063313</t>
  </si>
  <si>
    <t>江西省上饶市戈阳县漆工镇告头村沙洲组21号</t>
  </si>
  <si>
    <t>刘开贤</t>
  </si>
  <si>
    <t>周华铭</t>
  </si>
  <si>
    <t>钳工学徒-王能军组</t>
  </si>
  <si>
    <t>330226199707024957</t>
  </si>
  <si>
    <t>浙江省宁海县桑洲镇三星村老屋基1组54号</t>
  </si>
  <si>
    <t>周衍昌</t>
  </si>
  <si>
    <t>金佳杰</t>
  </si>
  <si>
    <t>330226198602252393</t>
  </si>
  <si>
    <t>浙江省宁海县梅林街道九顷洋村上陈1组81号</t>
  </si>
  <si>
    <t>徐晓燕</t>
  </si>
  <si>
    <t>林浩轩</t>
  </si>
  <si>
    <t>数控编程</t>
  </si>
  <si>
    <t>330226198704302259</t>
  </si>
  <si>
    <t>浙江省宁海县桥头胡街道汶溪周村4组54号</t>
  </si>
  <si>
    <t>葛梦露</t>
  </si>
  <si>
    <t>应凤彩</t>
  </si>
  <si>
    <t>洗碗工</t>
  </si>
  <si>
    <t>330226195202092403</t>
  </si>
  <si>
    <t>浙江省宁海县梅林街道槐陆村1组55号</t>
  </si>
  <si>
    <t>王健冲</t>
  </si>
  <si>
    <t>511526199911081714</t>
  </si>
  <si>
    <t>四川省珙县泉镇德袜村1组76号</t>
  </si>
  <si>
    <t>王烽光</t>
  </si>
  <si>
    <t>宁海叶兴村</t>
  </si>
  <si>
    <t>方辉成</t>
  </si>
  <si>
    <t>360222197702140714</t>
  </si>
  <si>
    <t>江西省景德镇市浮梁县经公桥镇老街80号</t>
  </si>
  <si>
    <t>金享敏</t>
  </si>
  <si>
    <t>钳工学徒-黄小军组</t>
  </si>
  <si>
    <t>33038219980707451X</t>
  </si>
  <si>
    <t>浙江省乐清市天成街道万泽后村</t>
  </si>
  <si>
    <t>模具设计</t>
  </si>
  <si>
    <t>金永乐</t>
  </si>
  <si>
    <t>余松松</t>
  </si>
  <si>
    <t>432502197506126019</t>
  </si>
  <si>
    <t>湖南省冷水江市沙塘湾办事处俩塘社区11组012号</t>
  </si>
  <si>
    <t>李美玲</t>
  </si>
  <si>
    <t>石永久</t>
  </si>
  <si>
    <t>522229198703290571</t>
  </si>
  <si>
    <t>贵州省松涛苗族自治县盘信镇满家村三组</t>
  </si>
  <si>
    <t>林鑫麒</t>
  </si>
  <si>
    <t>330226199205232238</t>
  </si>
  <si>
    <t>浙江宁海县桥头胡街道林家村2组12号</t>
  </si>
  <si>
    <t>伍映红</t>
  </si>
  <si>
    <t>刘登辉</t>
  </si>
  <si>
    <t>330226198911052416</t>
  </si>
  <si>
    <t>浙江省宁海县梅林街道刘三村上洋头1组48号</t>
  </si>
  <si>
    <t>朱妙叶</t>
  </si>
  <si>
    <t>伍石清</t>
  </si>
  <si>
    <t>432524199112170639</t>
  </si>
  <si>
    <t>湖南省新化县西河镇新家村第六村民小组37号</t>
  </si>
  <si>
    <t>王雪桃</t>
  </si>
  <si>
    <t>张巨霞</t>
  </si>
  <si>
    <t>620402197207202788</t>
  </si>
  <si>
    <t>甘肃省白银市白银区水川镇关家沟93号</t>
  </si>
  <si>
    <t>关有忠</t>
  </si>
  <si>
    <t>王新宽</t>
  </si>
  <si>
    <t>330226197102171437</t>
  </si>
  <si>
    <t>浙江省宁海县西店镇吉山村吉山1组98号</t>
  </si>
  <si>
    <t>刘印钱</t>
  </si>
  <si>
    <t>黄溪口</t>
  </si>
  <si>
    <t>宋海飞</t>
  </si>
  <si>
    <t>钳工-唐活泼组</t>
  </si>
  <si>
    <t>360733199107152775</t>
  </si>
  <si>
    <t>江西省赣州市会昌县西江镇连石村坝下13号</t>
  </si>
  <si>
    <t>宋海洋</t>
  </si>
  <si>
    <t>堂兄弟</t>
  </si>
  <si>
    <t>郑才坤</t>
  </si>
  <si>
    <t>工艺员</t>
  </si>
  <si>
    <t>330226198511156072</t>
  </si>
  <si>
    <t>浙江省宁海县茶院乡杜岙村杜岙3组14号</t>
  </si>
  <si>
    <t>郑流元</t>
  </si>
  <si>
    <t>茶院下王村</t>
  </si>
  <si>
    <t>尤丹莹</t>
  </si>
  <si>
    <t>330226199602132249</t>
  </si>
  <si>
    <t>浙江省宁海县桃源街道尤家村尤家3组45号</t>
  </si>
  <si>
    <t>尤卡勇</t>
  </si>
  <si>
    <t>360733198603152737</t>
  </si>
  <si>
    <t>江西省赣州市会昌县西江镇莲石村坝下43号</t>
  </si>
  <si>
    <t>208</t>
  </si>
  <si>
    <t>谢清桥</t>
  </si>
  <si>
    <t>钳工七组长</t>
  </si>
  <si>
    <t>430281198708277212</t>
  </si>
  <si>
    <t>209</t>
  </si>
  <si>
    <t>邓国凤</t>
  </si>
  <si>
    <t>湖北省来凤县旧司乡大坝村4组2号</t>
  </si>
  <si>
    <t>李宏军</t>
  </si>
  <si>
    <t>陆双永</t>
  </si>
  <si>
    <t>330226197501042253</t>
  </si>
  <si>
    <t>梅素芬</t>
  </si>
  <si>
    <t>蒋海生</t>
  </si>
  <si>
    <t>330226198901155593</t>
  </si>
  <si>
    <t>浙江省宁海县一市镇西刘村西刘1组191号</t>
  </si>
  <si>
    <t>蒋国行</t>
  </si>
  <si>
    <t>仇莹杰</t>
  </si>
  <si>
    <t>33022619830707239X</t>
  </si>
  <si>
    <t>浙江省宁海县梅林街道仇家村</t>
  </si>
  <si>
    <t>胡小仙</t>
  </si>
  <si>
    <t>仇家村</t>
  </si>
  <si>
    <t>刘海涛</t>
  </si>
  <si>
    <t>钳工学徒-叶秀建组</t>
  </si>
  <si>
    <t>360733200005302715</t>
  </si>
  <si>
    <t>江西省赣州市会昌县西江镇西源村刘新屋01号</t>
  </si>
  <si>
    <t>赖小东</t>
  </si>
  <si>
    <t>吴孟鑫</t>
  </si>
  <si>
    <t>330521199803071715</t>
  </si>
  <si>
    <t>浙江省德清县新安镇城头村五房角16号</t>
  </si>
  <si>
    <t>杨文香</t>
  </si>
  <si>
    <t>330226199711016095</t>
  </si>
  <si>
    <t>浙江宁海县茶院乡许民村亦长坪1组51号</t>
  </si>
  <si>
    <t>王露露</t>
  </si>
  <si>
    <t>610</t>
  </si>
  <si>
    <t>王文斌</t>
  </si>
  <si>
    <t>钳工学徒-王兵组</t>
  </si>
  <si>
    <t>362330199908267135</t>
  </si>
  <si>
    <t>江西省上饶市潘阳县双港镇汤家村011号</t>
  </si>
  <si>
    <t>王章为</t>
  </si>
  <si>
    <t>17770364368</t>
  </si>
  <si>
    <t>邬荣函</t>
  </si>
  <si>
    <t>330226199905312896</t>
  </si>
  <si>
    <t>浙江省宁海县桃源街道后徐村1组146号</t>
  </si>
  <si>
    <t>李荣荣</t>
  </si>
  <si>
    <t>330226199303121312</t>
  </si>
  <si>
    <t>浙江省宁海县西店镇香联村礼村1组114号</t>
  </si>
  <si>
    <t>李建军</t>
  </si>
  <si>
    <t>宿舍</t>
  </si>
  <si>
    <t>苏瑞瑶</t>
  </si>
  <si>
    <t>外派设计</t>
  </si>
  <si>
    <t>450122198212154030</t>
  </si>
  <si>
    <t>广西武鸣县府城镇渌龙村上六水屯23号</t>
  </si>
  <si>
    <t>向凤江</t>
  </si>
  <si>
    <t>430524198210174856</t>
  </si>
  <si>
    <t>湖南省隆回县荷香桥镇左家潭村10组9号</t>
  </si>
  <si>
    <t>销售助理</t>
  </si>
  <si>
    <t>330226198807222892</t>
  </si>
  <si>
    <t>浙江省宁海县桃源街道钱西村新西岙1组21号</t>
  </si>
  <si>
    <t>杨其峰</t>
  </si>
  <si>
    <t>伍学平</t>
  </si>
  <si>
    <t>532923199601011670</t>
  </si>
  <si>
    <t>云南省大理白族自治州祥云下庄镇沙沟村95号</t>
  </si>
  <si>
    <t>吴忠言</t>
  </si>
  <si>
    <t>李艳</t>
  </si>
  <si>
    <t>420621198206076844</t>
  </si>
  <si>
    <t>湖北省襄阳市樊城区太平店镇扬旗营村2组</t>
  </si>
  <si>
    <t>邵龙升</t>
  </si>
  <si>
    <t>任进元</t>
  </si>
  <si>
    <t>610427198806113613</t>
  </si>
  <si>
    <t>陕西省彬县义门镇中堡子村一组</t>
  </si>
  <si>
    <t>任富祥</t>
  </si>
  <si>
    <t>段金海</t>
  </si>
  <si>
    <t>431028198006012410</t>
  </si>
  <si>
    <t>湖南省安仁县安平镇坊岭村老屋组</t>
  </si>
  <si>
    <t>黄小军</t>
  </si>
  <si>
    <t>钳工五组长</t>
  </si>
  <si>
    <t>421023198610208336</t>
  </si>
  <si>
    <t>湖北省监利县柘木乡姜堤村11-40号</t>
  </si>
  <si>
    <t>罗雪娇</t>
  </si>
  <si>
    <t>陈以东</t>
  </si>
  <si>
    <t>330226199511022896</t>
  </si>
  <si>
    <t>郭金女</t>
  </si>
  <si>
    <t>郑浩南</t>
  </si>
  <si>
    <t>330226199304296739</t>
  </si>
  <si>
    <t>浙江省宁海县胡陈永和村上郑2组23号</t>
  </si>
  <si>
    <t>郑则会</t>
  </si>
  <si>
    <t>彭炜</t>
  </si>
  <si>
    <t>430528199411295355</t>
  </si>
  <si>
    <t>湖南省新宁县安山乡安山村3组4号</t>
  </si>
  <si>
    <t>同事</t>
  </si>
  <si>
    <t>陈德军</t>
  </si>
  <si>
    <t>412922197502053856</t>
  </si>
  <si>
    <t>薛波</t>
  </si>
  <si>
    <t>330226198409261597</t>
  </si>
  <si>
    <t>浙江省宁海县强蛟镇薛上岙村上农1组123号</t>
  </si>
  <si>
    <t>葛仲浓</t>
  </si>
  <si>
    <t>程宪</t>
  </si>
  <si>
    <t>420325199406071515</t>
  </si>
  <si>
    <t>湖北省房县军店镇中村村5组</t>
  </si>
  <si>
    <t>程芳</t>
  </si>
  <si>
    <t>林全备</t>
  </si>
  <si>
    <t>33022619800122707X</t>
  </si>
  <si>
    <t>浙江省宁海县长街镇洋湖村1组127号</t>
  </si>
  <si>
    <t>谢恒参</t>
  </si>
  <si>
    <t>葛美玉</t>
  </si>
  <si>
    <t>办公楼保洁员</t>
  </si>
  <si>
    <t>330226195806062408</t>
  </si>
  <si>
    <t>浙江省宁海县梅林街道九顷洋村槐路2组28号</t>
  </si>
  <si>
    <t>王鑫</t>
  </si>
  <si>
    <t>522530198604141791</t>
  </si>
  <si>
    <t>贵州省紫云苗族布依族自治县坝羊乡红院村中寨组</t>
  </si>
  <si>
    <t>杨庭勇</t>
  </si>
  <si>
    <t>341221199007019074</t>
  </si>
  <si>
    <t>安徽省临泉县谭棚镇孙庄行政村西张寨38号</t>
  </si>
  <si>
    <t>阜阳机械技工学校</t>
  </si>
  <si>
    <t>张其林</t>
  </si>
  <si>
    <t>周云飞</t>
  </si>
  <si>
    <t>钳工学徒-唐活泼组</t>
  </si>
  <si>
    <t>431121199909120071</t>
  </si>
  <si>
    <t>湖南省祁阳县浯溪镇光明小区3栋4楼</t>
  </si>
  <si>
    <t>周昌宏</t>
  </si>
  <si>
    <t>叶露兰</t>
  </si>
  <si>
    <t>330226199402215605</t>
  </si>
  <si>
    <t>浙江省宁海县一市镇白岐村白岐</t>
  </si>
  <si>
    <t>应用德语</t>
  </si>
  <si>
    <t>叶美华</t>
  </si>
  <si>
    <t>林永铭</t>
  </si>
  <si>
    <t>330226199511086718</t>
  </si>
  <si>
    <t>浙江省宁海县胡陈乡长平村长坑1组177号</t>
  </si>
  <si>
    <t>林洪家</t>
  </si>
  <si>
    <t>石政兴</t>
  </si>
  <si>
    <t>522727197612090611</t>
  </si>
  <si>
    <t>贵州省平塘县卡蒲毛南族乡甲垻村新沙沟组</t>
  </si>
  <si>
    <t>昝澳东</t>
  </si>
  <si>
    <t>420325199911191913</t>
  </si>
  <si>
    <t>湖北省房县化龙镇上湾村2组12号</t>
  </si>
  <si>
    <t>王业军</t>
  </si>
  <si>
    <t>马蓉</t>
  </si>
  <si>
    <t>532101199612082026</t>
  </si>
  <si>
    <t>云南省昭通市昭阳区守望乡刘家海子村村民委员会马家湾村26号</t>
  </si>
  <si>
    <t>回</t>
  </si>
  <si>
    <t>王德先</t>
  </si>
  <si>
    <t>范呈杰</t>
  </si>
  <si>
    <t>331082199606121855</t>
  </si>
  <si>
    <t>浙江省临海市白水洋镇山头王村1-28号</t>
  </si>
  <si>
    <t>范友富</t>
  </si>
  <si>
    <t>严建财</t>
  </si>
  <si>
    <t>362330199608124255</t>
  </si>
  <si>
    <t>江西省上饶市潘阳县三庙前乡郎里村097</t>
  </si>
  <si>
    <t>黄新娇</t>
  </si>
  <si>
    <t>吴武法</t>
  </si>
  <si>
    <t>330226198104271911</t>
  </si>
  <si>
    <t>浙江省宁海县大佳何镇滨海村吴家1组150号</t>
  </si>
  <si>
    <t>黄金丽</t>
  </si>
  <si>
    <t>任国军</t>
  </si>
  <si>
    <t>模具抛光</t>
  </si>
  <si>
    <t>330226197304122393</t>
  </si>
  <si>
    <t>浙江省宁海县梅林街道伍家村石埠1组124号</t>
  </si>
  <si>
    <t>临时</t>
  </si>
  <si>
    <t>陈小萍</t>
  </si>
  <si>
    <t>陈峰</t>
  </si>
  <si>
    <t>330226198903222390</t>
  </si>
  <si>
    <t>浙江省宁海县梅林街道九顷洋村1组284号</t>
  </si>
  <si>
    <t>王海桥</t>
  </si>
  <si>
    <t>槐路1组284</t>
  </si>
  <si>
    <t>史建伟</t>
  </si>
  <si>
    <t>33022619880413001X</t>
  </si>
  <si>
    <t>浙江省宁海县跃龙街道岭脚村一组72号</t>
  </si>
  <si>
    <t>叶阳春</t>
  </si>
  <si>
    <t>洪贵斌</t>
  </si>
  <si>
    <t>36042919780101193X</t>
  </si>
  <si>
    <t>江西省九江市湖口县付垅乡东涧村三组015号</t>
  </si>
  <si>
    <t>董卫民</t>
  </si>
  <si>
    <t>204</t>
  </si>
  <si>
    <t>廖艳</t>
  </si>
  <si>
    <t>510923199310034666</t>
  </si>
  <si>
    <t>浙江省宁海县茶院乡东南溪村东南溪5组60号</t>
  </si>
  <si>
    <t>陈其帅</t>
  </si>
  <si>
    <t>梅林花园</t>
  </si>
  <si>
    <t>邓细民</t>
  </si>
  <si>
    <t>430626197410202819</t>
  </si>
  <si>
    <t>湖南省平江县加义镇梅塘村272号</t>
  </si>
  <si>
    <t>邓双义</t>
  </si>
  <si>
    <t>210</t>
  </si>
  <si>
    <t>夏伟银</t>
  </si>
  <si>
    <t>330226198107216715</t>
  </si>
  <si>
    <t>浙江省宁海县胡陈乡沙地下村地下1组31号</t>
  </si>
  <si>
    <t>杨建军</t>
  </si>
  <si>
    <t>普加组长</t>
  </si>
  <si>
    <t>362325199110122518</t>
  </si>
  <si>
    <t>江西省上饶市横峰县青板乡排楼村杨家三组180附1号</t>
  </si>
  <si>
    <t>徐坤</t>
  </si>
  <si>
    <t>421083199603062130</t>
  </si>
  <si>
    <t>湖北省荆州市洪湖市万全镇洪中村1-27号</t>
  </si>
  <si>
    <t>彭丹</t>
  </si>
  <si>
    <t>女友</t>
  </si>
  <si>
    <t>四川省达州市开江县靖安乡伏龙寿村4组12号</t>
  </si>
  <si>
    <t>张山川</t>
  </si>
  <si>
    <t>36222219760504575X</t>
  </si>
  <si>
    <t>江西省高安市七一四路17号</t>
  </si>
  <si>
    <t>张瑞昌</t>
  </si>
  <si>
    <t>宋福生</t>
  </si>
  <si>
    <t>362135198209102792</t>
  </si>
  <si>
    <t>江西省赣州市会昌县西江镇莲石村坝下25号</t>
  </si>
  <si>
    <t>宋满福</t>
  </si>
  <si>
    <t>刘翰林</t>
  </si>
  <si>
    <t>432522198505022461</t>
  </si>
  <si>
    <t>湖南省双峰县花门镇杉村郭塘村民组</t>
  </si>
  <si>
    <t>贺律</t>
  </si>
  <si>
    <t>3+2编程</t>
  </si>
  <si>
    <t>432522198202203310</t>
  </si>
  <si>
    <t>湖南省双峰县印塘乡铁马山村晏家村民组</t>
  </si>
  <si>
    <t>徐波</t>
  </si>
  <si>
    <t>数控铣</t>
  </si>
  <si>
    <t>52232319900302301X</t>
  </si>
  <si>
    <t>贵州省普安县新店乡新店村三组</t>
  </si>
  <si>
    <t>张兰</t>
  </si>
  <si>
    <t>胡芳芳</t>
  </si>
  <si>
    <t>艾武林</t>
  </si>
  <si>
    <t>装配组长</t>
  </si>
  <si>
    <t>430626198312174812</t>
  </si>
  <si>
    <t>湖南省平江县大坪乡新桥村343号</t>
  </si>
  <si>
    <t>艾桂林</t>
  </si>
  <si>
    <t>任云飞</t>
  </si>
  <si>
    <t>销售经理</t>
  </si>
  <si>
    <t>330226198312095625</t>
  </si>
  <si>
    <t>浙江省宁海县一市镇缆头村1组183号</t>
  </si>
  <si>
    <t>实用英语</t>
  </si>
  <si>
    <t>邬伟盛</t>
  </si>
  <si>
    <t>罗永平</t>
  </si>
  <si>
    <t>522123198006073578</t>
  </si>
  <si>
    <t>贵州省绥阳县黄杨镇金子村百元三组8号</t>
  </si>
  <si>
    <t>路小月</t>
  </si>
  <si>
    <t>贾相石</t>
  </si>
  <si>
    <t>411327199211204914</t>
  </si>
  <si>
    <t>河南省内乡县灌涨镇杨营村上程25号</t>
  </si>
  <si>
    <t>贾长军</t>
  </si>
  <si>
    <t>戚双双</t>
  </si>
  <si>
    <t>340621199402177567</t>
  </si>
  <si>
    <t>安徽省濉溪县百善镇李寨村戚庄西队22号</t>
  </si>
  <si>
    <t>陈文文</t>
  </si>
  <si>
    <t>姜宇</t>
  </si>
  <si>
    <t>522527199809150874</t>
  </si>
  <si>
    <t>贵州省普定县化处镇焦家村焦家寨组192号</t>
  </si>
  <si>
    <t>姜德成</t>
  </si>
  <si>
    <t>陈琪律</t>
  </si>
  <si>
    <t>330227199908076338</t>
  </si>
  <si>
    <t>浙江省宁波市海曙区时石碶街道栎社村1组53号</t>
  </si>
  <si>
    <t>中级、高级</t>
  </si>
  <si>
    <t>陈龙</t>
  </si>
  <si>
    <t>祁加文</t>
  </si>
  <si>
    <t>320830199510063413</t>
  </si>
  <si>
    <t>江苏省盱眙县王店乡化农村潘郢组23号</t>
  </si>
  <si>
    <t>吕玉芝</t>
  </si>
  <si>
    <t>魏汛</t>
  </si>
  <si>
    <t>33022619701024175X</t>
  </si>
  <si>
    <t>浙江省宁海县强蛟镇下浦村下洋1组59号</t>
  </si>
  <si>
    <t>钳工专业</t>
  </si>
  <si>
    <t>魏浩然</t>
  </si>
  <si>
    <t>刘丁石</t>
  </si>
  <si>
    <t>331022198709130577</t>
  </si>
  <si>
    <t>浙江省三门县沙柳街道金板山村老宅片159号</t>
  </si>
  <si>
    <t xml:space="preserve">是 </t>
  </si>
  <si>
    <t>闫忠学</t>
  </si>
  <si>
    <t>副总</t>
  </si>
  <si>
    <t>232326197604301514</t>
  </si>
  <si>
    <t>黑龙江省青冈县青冈镇文明街四委五十三组</t>
  </si>
  <si>
    <t>贺</t>
  </si>
  <si>
    <t>钟平辉</t>
  </si>
  <si>
    <t>362125197210318518</t>
  </si>
  <si>
    <t>江西省赣州市上游县平复乡向前村</t>
  </si>
  <si>
    <t>张芳兰</t>
  </si>
  <si>
    <t>陈芝英</t>
  </si>
  <si>
    <t>330226194806282406</t>
  </si>
  <si>
    <t>浙江省宁海县梅林街道上应村1组48号</t>
  </si>
  <si>
    <t>丁宗坤</t>
  </si>
  <si>
    <t>高速铣</t>
  </si>
  <si>
    <t>330226199107126554</t>
  </si>
  <si>
    <t>浙江省宁海县长街镇双家村丁家一组80号</t>
  </si>
  <si>
    <t>鲍兰兰</t>
  </si>
  <si>
    <t>隆艳</t>
  </si>
  <si>
    <t>433123199602188746</t>
  </si>
  <si>
    <t>湖南省凤凰县都里乡塘头村6组</t>
  </si>
  <si>
    <t>槐路村</t>
  </si>
  <si>
    <t>钳工学徒-梁辉组</t>
  </si>
  <si>
    <t>李新周</t>
  </si>
  <si>
    <t>203</t>
  </si>
  <si>
    <t>胡菲</t>
  </si>
  <si>
    <t>三坐标测量员学徒</t>
  </si>
  <si>
    <t>362330199403135807</t>
  </si>
  <si>
    <t>江西省上饶市鄱阳县古县渡镇塘口村</t>
  </si>
  <si>
    <t>熊天文</t>
  </si>
  <si>
    <t>王新冕</t>
  </si>
  <si>
    <t>371324199103160713</t>
  </si>
  <si>
    <t>山东省苍山县大仲村镇胡家庄村540号</t>
  </si>
  <si>
    <t>谢小波</t>
  </si>
  <si>
    <t>604</t>
  </si>
  <si>
    <t>常高飞</t>
  </si>
  <si>
    <t>注塑抛光工</t>
  </si>
  <si>
    <t>411082198710140699</t>
  </si>
  <si>
    <t>河南省长葛市坡胡镇小李庄村1组</t>
  </si>
  <si>
    <t>常科举</t>
  </si>
  <si>
    <t>吴亚丹</t>
  </si>
  <si>
    <t>41108219861101067X</t>
  </si>
  <si>
    <t>杜菲菲</t>
  </si>
  <si>
    <t>王敏翔</t>
  </si>
  <si>
    <t>330226199608117031</t>
  </si>
  <si>
    <t>浙江省宁海县长街镇伍山村伍家屿1组95号</t>
  </si>
  <si>
    <t>何妙莲</t>
  </si>
  <si>
    <t>330226197111192563</t>
  </si>
  <si>
    <t>浙江省宁海县梅林街道九顷洋村槐路2组13号</t>
  </si>
  <si>
    <t>王爱芬</t>
  </si>
  <si>
    <t>330226196402041445</t>
  </si>
  <si>
    <t>浙江省宁海县西店镇吉山村吉山4组43号</t>
  </si>
  <si>
    <t>邬林兴</t>
  </si>
  <si>
    <t>龙世勇</t>
  </si>
  <si>
    <t>522229199212211415</t>
  </si>
  <si>
    <t>凡俊志</t>
  </si>
  <si>
    <t>431028199201261214</t>
  </si>
  <si>
    <t>湖南省安仁县清溪镇永乐村新北组25号</t>
  </si>
  <si>
    <t>凡海红</t>
  </si>
  <si>
    <t>周平</t>
  </si>
  <si>
    <t>设计部长</t>
  </si>
  <si>
    <t>420105198201171618</t>
  </si>
  <si>
    <t>陕西西安市户县甘亭镇政法路48号</t>
  </si>
  <si>
    <t>张海洋</t>
  </si>
  <si>
    <t>叶政伟</t>
  </si>
  <si>
    <t>330226199302185592</t>
  </si>
  <si>
    <t>浙江省宁海县一市镇白岐村白歧</t>
  </si>
  <si>
    <t>葛媛媛</t>
  </si>
  <si>
    <t>谢江河</t>
  </si>
  <si>
    <t>430281199306134811</t>
  </si>
  <si>
    <t>湖南省醴陵市船湾镇台前村桐子树组8号</t>
  </si>
  <si>
    <t>谢国安</t>
  </si>
  <si>
    <t>杨秀秀</t>
  </si>
  <si>
    <t>张欢吉</t>
  </si>
  <si>
    <t>330226199610166238</t>
  </si>
  <si>
    <t>浙江省宁海县力洋镇力洋村山横1组19号</t>
  </si>
  <si>
    <t>力洋中学</t>
  </si>
  <si>
    <t>董燕飞</t>
  </si>
  <si>
    <t>吴和兵</t>
  </si>
  <si>
    <t>420325199305071911</t>
  </si>
  <si>
    <t>湖北省房县化龙镇汪家河村4组5号</t>
  </si>
  <si>
    <t>吴秀金</t>
  </si>
  <si>
    <t>孙德荣</t>
  </si>
  <si>
    <t>362330199111046335</t>
  </si>
  <si>
    <t>江西省上饶市潘阳县昌洲乡孙家咀村119号</t>
  </si>
  <si>
    <t>孙光金</t>
  </si>
  <si>
    <t>周绍永</t>
  </si>
  <si>
    <t>保安</t>
  </si>
  <si>
    <t>330226195504142074</t>
  </si>
  <si>
    <t>浙江省宁海县桥头胡街道汶溪周村6组39号</t>
  </si>
  <si>
    <t>唐活泼</t>
  </si>
  <si>
    <t>钳工九组长</t>
  </si>
  <si>
    <t>452323198110010713</t>
  </si>
  <si>
    <t>广西全州县绍水镇高田村委高田村57号</t>
  </si>
  <si>
    <t>刘巧琴</t>
  </si>
  <si>
    <t>王乙斌</t>
  </si>
  <si>
    <t>中速铣操机</t>
  </si>
  <si>
    <t>330226199308282238</t>
  </si>
  <si>
    <t>浙江省宁海县桥头胡街道五联村童岭王1组99号</t>
  </si>
  <si>
    <t>王露霞</t>
  </si>
  <si>
    <t>王小红</t>
  </si>
  <si>
    <t>520202199601047426</t>
  </si>
  <si>
    <t>贵州省盘县大山镇白腊村一组</t>
  </si>
  <si>
    <t>汪志强</t>
  </si>
  <si>
    <t>362330199312135799</t>
  </si>
  <si>
    <t>江西省上饶市鄱阳县古县渡镇汪家村</t>
  </si>
  <si>
    <t>汪永福</t>
  </si>
  <si>
    <t>陈柳秀</t>
  </si>
  <si>
    <t>330226199506046551</t>
  </si>
  <si>
    <t>浙江省宁海县长街镇港中村三村三组85号</t>
  </si>
  <si>
    <t>陈兆国</t>
  </si>
  <si>
    <t>祝均升</t>
  </si>
  <si>
    <t>52242219980219261X</t>
  </si>
  <si>
    <t>贵州省大方县响水乡响水社区居民委员会新桥组</t>
  </si>
  <si>
    <t>祝国顺</t>
  </si>
  <si>
    <t>周雨峰</t>
  </si>
  <si>
    <t>330624199909195892</t>
  </si>
  <si>
    <t>浙江省绍兴新昌县儒岙镇琅下村319号</t>
  </si>
  <si>
    <t>周森万</t>
  </si>
  <si>
    <t>周立昊</t>
  </si>
  <si>
    <t>330205199808210319</t>
  </si>
  <si>
    <t>浙江省宁波市江东区华绣巷75号602室</t>
  </si>
  <si>
    <t>周强军</t>
  </si>
  <si>
    <t>贺浩恩</t>
  </si>
  <si>
    <t>330206199802250017</t>
  </si>
  <si>
    <t>浙江省宁波市北仑区白峰镇东港新村29号</t>
  </si>
  <si>
    <t>贺文杰</t>
  </si>
  <si>
    <t>周法同</t>
  </si>
  <si>
    <t>342224199801121316</t>
  </si>
  <si>
    <t>浙江省宁波市镇海区庄市街道兴庄路18幢601室</t>
  </si>
  <si>
    <t>周计广</t>
  </si>
  <si>
    <t>朱文程</t>
  </si>
  <si>
    <t>33020519990723333X</t>
  </si>
  <si>
    <t>浙江省宁波市江北区慈城镇华联新村6单元204室</t>
  </si>
  <si>
    <t>朱升康</t>
  </si>
  <si>
    <t>沈益航</t>
  </si>
  <si>
    <t>330282199906202817</t>
  </si>
  <si>
    <t>浙江省宁波市慈溪市观海卫镇城南村花桥桃园中路105号</t>
  </si>
  <si>
    <t>沈白勇</t>
  </si>
  <si>
    <t>蔡宇炳</t>
  </si>
  <si>
    <t>330282199811014258</t>
  </si>
  <si>
    <t>浙江省宁波市慈溪市逍林镇振兴村蔡家</t>
  </si>
  <si>
    <t>蔡铁中</t>
  </si>
  <si>
    <t>尚军风</t>
  </si>
  <si>
    <t>医疗仓库</t>
  </si>
  <si>
    <t>411325199101235565</t>
  </si>
  <si>
    <t>河南省唐河县黑龙镇尚庄村尚庄九组17号</t>
  </si>
  <si>
    <t>尹小双</t>
  </si>
  <si>
    <t>张兵</t>
  </si>
  <si>
    <t>512926196807156690</t>
  </si>
  <si>
    <t>四川省蓬安县天成乡水鸭塘村二组</t>
  </si>
  <si>
    <t>王雪君</t>
  </si>
  <si>
    <t>330226197610054165</t>
  </si>
  <si>
    <t>浙江省宁海县一市镇里岙村1组158号</t>
  </si>
  <si>
    <t>叶建权</t>
  </si>
  <si>
    <t>梅林街道梅林陈村</t>
  </si>
  <si>
    <t>陈水莲</t>
  </si>
  <si>
    <t>33022619770708562X</t>
  </si>
  <si>
    <t>浙江省宁海县一市镇武岙村1组77号</t>
  </si>
  <si>
    <t>李和灶</t>
  </si>
  <si>
    <t>330226197002215754</t>
  </si>
  <si>
    <t>浙江省宁海县一市镇武岙村武岙李1组77号</t>
  </si>
  <si>
    <t>詹杏绒</t>
  </si>
  <si>
    <t>330226194904212401</t>
  </si>
  <si>
    <t>浙江省宁海县梅林街道九都王村1组39号</t>
  </si>
  <si>
    <t>邬贤宽</t>
  </si>
  <si>
    <t>钳工-陈开增组</t>
  </si>
  <si>
    <t>330226198702211599</t>
  </si>
  <si>
    <t>浙江省宁海县桃源街道上洋村1组26号</t>
  </si>
  <si>
    <t>郑玲</t>
  </si>
  <si>
    <t>王一旭</t>
  </si>
  <si>
    <t>330226199401065596</t>
  </si>
  <si>
    <t>浙江省宁海县一市镇东岙村东岙王1组173号</t>
  </si>
  <si>
    <t>叶琼</t>
  </si>
  <si>
    <t>盛路路</t>
  </si>
  <si>
    <t>361127199909101129</t>
  </si>
  <si>
    <t>江西省上饶市余干县洪家嘴乡石岭小组16号</t>
  </si>
  <si>
    <t>程万顺</t>
  </si>
  <si>
    <t>蔡双森</t>
  </si>
  <si>
    <t>钳工学徒-陈开增组</t>
  </si>
  <si>
    <t>330226199610142877</t>
  </si>
  <si>
    <t>浙江省宁海县桃源街道钱西村钱岙2组57号</t>
  </si>
  <si>
    <t>数铣</t>
  </si>
  <si>
    <t>邬红绒</t>
  </si>
  <si>
    <t>李赛</t>
  </si>
  <si>
    <t>421221199703202913</t>
  </si>
  <si>
    <t>湖北省嘉鱼县官桥镇白湖寺村六组28号</t>
  </si>
  <si>
    <t>熊青山</t>
  </si>
  <si>
    <t>姑父</t>
  </si>
  <si>
    <t>施君锋</t>
  </si>
  <si>
    <t>330226196505102239</t>
  </si>
  <si>
    <t>浙江省宁海县桥头胡街道桥头胡村4组6号</t>
  </si>
  <si>
    <t>陈芬娟</t>
  </si>
  <si>
    <t>陈昌来</t>
  </si>
  <si>
    <t>33022619790813239X</t>
  </si>
  <si>
    <t>浙江省宁海县梅林街道梅林陈村3组59号</t>
  </si>
  <si>
    <t>戴琴琴</t>
  </si>
  <si>
    <t>徐彬彬</t>
  </si>
  <si>
    <t>330226199011212239</t>
  </si>
  <si>
    <t>浙江省宁海县桥头街道铜岭村铜岭头1组6号</t>
  </si>
  <si>
    <t>徐锡土</t>
  </si>
  <si>
    <t>林科名</t>
  </si>
  <si>
    <t>330225199503270316</t>
  </si>
  <si>
    <t>浙江省象山县石浦镇横路桥村潭地3号33户</t>
  </si>
  <si>
    <t>宋金林</t>
  </si>
  <si>
    <t>360733199011262785</t>
  </si>
  <si>
    <t>江西省瑞金市云石山乡石背村上屋小组6号</t>
  </si>
  <si>
    <t>赖瑞明</t>
  </si>
  <si>
    <t>张东翔</t>
  </si>
  <si>
    <t>341225199105195018</t>
  </si>
  <si>
    <t>安徽省阜南县黄岗镇耿岗村后郢21号</t>
  </si>
  <si>
    <t>张浩</t>
  </si>
  <si>
    <t>张园园</t>
  </si>
  <si>
    <t>341126198805074029</t>
  </si>
  <si>
    <t>安徽省凤阳县大庙镇三河村新庄队号</t>
  </si>
  <si>
    <t>丁伟刚</t>
  </si>
  <si>
    <t>331022199810101476</t>
  </si>
  <si>
    <t>浙江省三门县亭旁镇枧头村上枧头片20号</t>
  </si>
  <si>
    <t>丁宏健</t>
  </si>
  <si>
    <t>金欢定</t>
  </si>
  <si>
    <t>330226196202072415</t>
  </si>
  <si>
    <t>浙江省宁海县梅林街道上陈村1组81号</t>
  </si>
  <si>
    <t>金佳挺</t>
  </si>
  <si>
    <t>柴晓莹</t>
  </si>
  <si>
    <t>330226199603034480</t>
  </si>
  <si>
    <t>浙江省宁海县岔路镇柴家村柴家10组21号</t>
  </si>
  <si>
    <t>伍炳杨</t>
  </si>
  <si>
    <t>朱倩</t>
  </si>
  <si>
    <t>420625198704150045</t>
  </si>
  <si>
    <t>湖北省谷城县城关镇朱家洲村二组</t>
  </si>
  <si>
    <t>涂全奎</t>
  </si>
  <si>
    <t>王丽红</t>
  </si>
  <si>
    <t>620522198707074220</t>
  </si>
  <si>
    <t>河南省郸城县丁村乡毛寨行政村任湾村045号</t>
  </si>
  <si>
    <t>任团结</t>
  </si>
  <si>
    <t>范勇林</t>
  </si>
  <si>
    <t>513621198208271971</t>
  </si>
  <si>
    <t>四川省岳池县白庙镇三溪口村7组22号</t>
  </si>
  <si>
    <t>秦宁满</t>
  </si>
  <si>
    <t>杨旭峰</t>
  </si>
  <si>
    <t>330226199511053713</t>
  </si>
  <si>
    <t>浙江省宁海县黄坛镇弘杨村留五扇1组4号</t>
  </si>
  <si>
    <t>杨士新</t>
  </si>
  <si>
    <t>浙江省宁海县上桥村兴工西一路49号</t>
  </si>
  <si>
    <t>赵继英</t>
  </si>
  <si>
    <t>532929198312061747</t>
  </si>
  <si>
    <t>云南省大理白族自治州云龙县功果桥镇山西村委会牛头箐组13号</t>
  </si>
  <si>
    <t>赵字红</t>
  </si>
  <si>
    <t>吹塑组长</t>
  </si>
  <si>
    <t>532422197911022110</t>
  </si>
  <si>
    <t>云南省玉溪市江川县路居镇红石岩村委会岔母得村2号</t>
  </si>
  <si>
    <t>13251902336</t>
  </si>
  <si>
    <t>李青龙</t>
  </si>
  <si>
    <t>532425197611041677</t>
  </si>
  <si>
    <t>宁海冠庄</t>
  </si>
  <si>
    <t>何振</t>
  </si>
  <si>
    <t>33022619980131191X</t>
  </si>
  <si>
    <t>浙江省宁海县大佳何镇涨坑村毛洋1组161号</t>
  </si>
  <si>
    <t>毛洋村</t>
  </si>
  <si>
    <t>葛昭迪</t>
  </si>
  <si>
    <t>330226199311042390</t>
  </si>
  <si>
    <t>浙江省宁海县梅林街道九顷1组29号</t>
  </si>
  <si>
    <t>葛石中</t>
  </si>
  <si>
    <t>丁燕飞</t>
  </si>
  <si>
    <t>522426199804246226</t>
  </si>
  <si>
    <t>贵州省纳雍县老凹坝乡新良村二组</t>
  </si>
  <si>
    <t>余小英</t>
  </si>
  <si>
    <t>赵琴</t>
  </si>
  <si>
    <t>510722199702104806</t>
  </si>
  <si>
    <t>四川省三台县龙树镇白雀对风村六组019号</t>
  </si>
  <si>
    <t>赵刚</t>
  </si>
  <si>
    <t>闫忠洋</t>
  </si>
  <si>
    <t>341222199506194359</t>
  </si>
  <si>
    <t>安徽省太和县洪山镇闫洼村委会后洼186号</t>
  </si>
  <si>
    <t>闫茂会</t>
  </si>
  <si>
    <t>东岙村</t>
  </si>
  <si>
    <t>仲坤</t>
  </si>
  <si>
    <t>320831199607295217</t>
  </si>
  <si>
    <t>江苏省金湖县吕良镇军舍村三组13号</t>
  </si>
  <si>
    <t>吉翠兰</t>
  </si>
  <si>
    <t>喻晓慧</t>
  </si>
  <si>
    <t>360281199511037326</t>
  </si>
  <si>
    <t>江西省乐平市塔前镇杨树塘村3号</t>
  </si>
  <si>
    <t>段学春</t>
  </si>
  <si>
    <t>莫冬燕</t>
  </si>
  <si>
    <t>522731199806139384</t>
  </si>
  <si>
    <t>贵州省惠水县王佑镇打永村打场二组</t>
  </si>
  <si>
    <t>王金祥</t>
  </si>
  <si>
    <t>张海东</t>
  </si>
  <si>
    <t>李剑</t>
  </si>
  <si>
    <t>胡杏虎</t>
  </si>
  <si>
    <t>36012219990727543X</t>
  </si>
  <si>
    <t>彭学程</t>
  </si>
  <si>
    <t>362526199910262911</t>
  </si>
  <si>
    <t>赵育山</t>
  </si>
  <si>
    <t>532929199507181735</t>
  </si>
  <si>
    <t>云南省大理白族自治州云龙县功果桥镇山西村委会牛头箐组06号</t>
  </si>
  <si>
    <t>赵宇红</t>
  </si>
  <si>
    <t>叔侄</t>
  </si>
  <si>
    <t>杨锋</t>
  </si>
  <si>
    <t>钳工学徒-顾方明组</t>
  </si>
  <si>
    <t>362526200002255017</t>
  </si>
  <si>
    <t>江西省抚州市乐安县增田镇石陂村舟坊二组</t>
  </si>
  <si>
    <t>黄小红</t>
  </si>
  <si>
    <t>林嘉静</t>
  </si>
  <si>
    <t>330226199808212244</t>
  </si>
  <si>
    <t>浙江省宁海县桥头胡街道桥头胡村16组89号</t>
  </si>
  <si>
    <t>徐振凯</t>
  </si>
  <si>
    <t>33022619990806703X</t>
  </si>
  <si>
    <t>浙江省宁海县长街镇车岙村1组219号</t>
  </si>
  <si>
    <t>王爱玲</t>
  </si>
  <si>
    <t>王晨</t>
  </si>
  <si>
    <t xml:space="preserve">行政助理 </t>
  </si>
  <si>
    <t>330226198905102245</t>
  </si>
  <si>
    <t>浙江省宁海县桥头胡街道店前王村店前王5组8号</t>
  </si>
  <si>
    <t>陈英谱</t>
  </si>
  <si>
    <t>362329199601061137</t>
  </si>
  <si>
    <t>江西上饶市余干县洪家嘴石岭小组119号</t>
  </si>
  <si>
    <t>吴晓东</t>
  </si>
  <si>
    <t>湖北省房县军店镇军店街社区居委会14组</t>
  </si>
  <si>
    <t>刘大放</t>
  </si>
  <si>
    <t>王俊凯</t>
  </si>
  <si>
    <t>330226199702101917</t>
  </si>
  <si>
    <t>浙江省宁海县大佳何镇溪下王村4组30号</t>
  </si>
  <si>
    <t>周珊</t>
  </si>
  <si>
    <t>421221199609162927</t>
  </si>
  <si>
    <t>湖北省嘉鱼县官桥镇田野大道1-36号</t>
  </si>
  <si>
    <t>胡金秀</t>
  </si>
  <si>
    <t>湖南省醴陵市明月镇新联村大屋组36号</t>
  </si>
  <si>
    <t>路绍彪</t>
  </si>
  <si>
    <t>532101199308112251</t>
  </si>
  <si>
    <t>朱明兴</t>
  </si>
  <si>
    <t>设计工程师</t>
  </si>
  <si>
    <t>331082198301152330</t>
  </si>
  <si>
    <t>浙江省宁波市鄞州区集士港镇领秀熙城24幢73单元203室</t>
  </si>
  <si>
    <t>朱明锋</t>
  </si>
  <si>
    <t>吴万龙</t>
  </si>
  <si>
    <t>522229198112191416</t>
  </si>
  <si>
    <t>贵州省松桃苗族自治县正大乡地所村组六组</t>
  </si>
  <si>
    <t>龙凤妹</t>
  </si>
  <si>
    <t>赵晨光</t>
  </si>
  <si>
    <t>331022199711260578</t>
  </si>
  <si>
    <t>浙江省三门县沙柳街道前王村3号</t>
  </si>
  <si>
    <t>陈慧芬</t>
  </si>
  <si>
    <t>王振强</t>
  </si>
  <si>
    <t>330226199502183671</t>
  </si>
  <si>
    <t>浙江省宁海县黄坛镇杨家村平安山1组41号</t>
  </si>
  <si>
    <t>王龙海</t>
  </si>
  <si>
    <t>贵州省绥阳县黄杨镇金子村白元三组8号</t>
  </si>
  <si>
    <t>罗治学</t>
  </si>
  <si>
    <t>褚银锋</t>
  </si>
  <si>
    <t>模具主管</t>
  </si>
  <si>
    <t>330226198411301295</t>
  </si>
  <si>
    <t>浙江省宁海县西店镇凫溪村沙地1组58-1号</t>
  </si>
  <si>
    <t>应春燕</t>
  </si>
  <si>
    <t>王振科</t>
  </si>
  <si>
    <t>330226199509242259</t>
  </si>
  <si>
    <t>浙江省宁海县桥头胡街道店前王村店前王7组46号</t>
  </si>
  <si>
    <t>王永才</t>
  </si>
  <si>
    <t>卢鹏</t>
  </si>
  <si>
    <t>420325199912010619</t>
  </si>
  <si>
    <t>湖北省房县红塔乡塘溪沟村5组36号</t>
  </si>
  <si>
    <t>卢学清</t>
  </si>
  <si>
    <t>王敏</t>
  </si>
  <si>
    <t>511525198707071067</t>
  </si>
  <si>
    <t>四川省高县文江镇大桥村大桥组60号</t>
  </si>
  <si>
    <t>宁海县桃源街道湖西社区赵家村1组59号</t>
  </si>
  <si>
    <t>吴军富</t>
  </si>
  <si>
    <t>王漂漂</t>
  </si>
  <si>
    <t>2D绘图员</t>
  </si>
  <si>
    <t>33022619911122080X</t>
  </si>
  <si>
    <t>浙江省宁海县深甽镇大洋村独旦二组8号</t>
  </si>
  <si>
    <t>财会专业</t>
  </si>
  <si>
    <t>倪水琳</t>
  </si>
  <si>
    <t>马建新</t>
  </si>
  <si>
    <t>410523197412196071</t>
  </si>
  <si>
    <t>河南省汤阴县瓦岗乡郑家屯村1区1号</t>
  </si>
  <si>
    <t>任瑞芹</t>
  </si>
  <si>
    <t>许展翔</t>
  </si>
  <si>
    <t>33022619931101703X</t>
  </si>
  <si>
    <t>浙江省宁海县长街镇长街村九江1组3号</t>
  </si>
  <si>
    <t>许小海</t>
  </si>
  <si>
    <t>朱敏敏</t>
  </si>
  <si>
    <t>340827199706104323</t>
  </si>
  <si>
    <t>安徽省安庆市望江县凉泉乡河南村四组201号</t>
  </si>
  <si>
    <t>虞永建</t>
  </si>
  <si>
    <t>葛德富</t>
  </si>
  <si>
    <t>330226195810222718</t>
  </si>
  <si>
    <t>浙江省宁海县桃源街道花山村2组59号</t>
  </si>
  <si>
    <t>330226198608094488</t>
  </si>
  <si>
    <t>浙江省宁海县强蛟镇下浦村钟家1组91号</t>
  </si>
  <si>
    <t>钟海波</t>
  </si>
  <si>
    <t>杨宗侠</t>
  </si>
  <si>
    <t>372822196210013825</t>
  </si>
  <si>
    <t>山东省郯城县花园乡张哨村9号</t>
  </si>
  <si>
    <t>孟</t>
  </si>
  <si>
    <t>蒋小波</t>
  </si>
  <si>
    <t>431121198610031758</t>
  </si>
  <si>
    <t>湖南省祁阳县大忠桥镇两塘村1组</t>
  </si>
  <si>
    <t>唐春梅</t>
  </si>
  <si>
    <t>刘家豪</t>
  </si>
  <si>
    <t>360733199809100072</t>
  </si>
  <si>
    <t>江西省赣州市会昌县文武坝镇二中路58号</t>
  </si>
  <si>
    <t>刘金龙</t>
  </si>
  <si>
    <t>童亚萍</t>
  </si>
  <si>
    <t>330226198109183689</t>
  </si>
  <si>
    <t>浙江省宁海县黄坛镇新后山村1组39号</t>
  </si>
  <si>
    <t>向德</t>
  </si>
  <si>
    <t>郑司凯</t>
  </si>
  <si>
    <t>330226199511262232</t>
  </si>
  <si>
    <t>浙江省宁海县桥头胡街道店前王村店前王1组32号</t>
  </si>
  <si>
    <t>郑端祥</t>
  </si>
  <si>
    <t>孙德虎</t>
  </si>
  <si>
    <t>362330199307156333</t>
  </si>
  <si>
    <t>江西省上饶市鄱阳县昌洲乡孙家咀村119号</t>
  </si>
  <si>
    <t>王菊彩</t>
  </si>
  <si>
    <t>330226195803012405</t>
  </si>
  <si>
    <t>浙江省宁海县梅林街道应家村前园1组66号</t>
  </si>
  <si>
    <t>应必伟</t>
  </si>
  <si>
    <t>330226196210046073</t>
  </si>
  <si>
    <t>浙江省宁海县茶院乡下徐村5组21号</t>
  </si>
  <si>
    <t>冯一慧</t>
  </si>
  <si>
    <t>330226199310236230</t>
  </si>
  <si>
    <t>浙江省宁海县力洋镇东园村林屿8组34号</t>
  </si>
  <si>
    <t>冯字球</t>
  </si>
  <si>
    <t>吴海林</t>
  </si>
  <si>
    <t>340823199108243715</t>
  </si>
  <si>
    <t>安徽省安庆市枞阳县金社乡向荣村吴宕组55号</t>
  </si>
  <si>
    <t>龚有良</t>
  </si>
  <si>
    <t>钳工-金玉梁组</t>
  </si>
  <si>
    <t>421023198709028415</t>
  </si>
  <si>
    <t>湖北省监利县柘木乡龚塘村3-14号</t>
  </si>
  <si>
    <t>江西省上饶市鄱阳县三庙前乡郎里村097</t>
  </si>
  <si>
    <t>严学英</t>
  </si>
  <si>
    <t>蒋锦超</t>
  </si>
  <si>
    <t>330226198306287073</t>
  </si>
  <si>
    <t>浙江省宁海县长街镇塘里村1组35号</t>
  </si>
  <si>
    <t>自动化</t>
  </si>
  <si>
    <t>韩代英</t>
  </si>
  <si>
    <t>邬振华</t>
  </si>
  <si>
    <t>330226199804251270</t>
  </si>
  <si>
    <t>浙江省宁海县西店镇吉山村吉山6组5号</t>
  </si>
  <si>
    <t>邬常君</t>
  </si>
  <si>
    <t>赖中余</t>
  </si>
  <si>
    <t>330226198810271599</t>
  </si>
  <si>
    <t>浙江省宁海县跃龙街道外环路45弄21幢501室</t>
  </si>
  <si>
    <t>严晓莹</t>
  </si>
  <si>
    <t>卓朝巍</t>
  </si>
  <si>
    <t>330283199906177718</t>
  </si>
  <si>
    <t>浙江省奉化市松岙镇街一村5组9号</t>
  </si>
  <si>
    <t>舒飞</t>
  </si>
  <si>
    <t>612321198904291710</t>
  </si>
  <si>
    <t>陕西省南郑县梁山镇万众村二组86号</t>
  </si>
  <si>
    <t>张丽萍</t>
  </si>
  <si>
    <t>362329199403200810</t>
  </si>
  <si>
    <t>江西省上饶市余干县玉亭镇百湖凤凰溪35号</t>
  </si>
  <si>
    <t>吴托福</t>
  </si>
  <si>
    <t>330226198609086113</t>
  </si>
  <si>
    <t>浙江省宁海县茶院乡茶院村下王2组75号</t>
  </si>
  <si>
    <t>应敏霞</t>
  </si>
  <si>
    <t>李香翠</t>
  </si>
  <si>
    <t>34222419660720080X</t>
  </si>
  <si>
    <t>王健</t>
  </si>
  <si>
    <t>李世亮</t>
  </si>
  <si>
    <t>612422198903093415</t>
  </si>
  <si>
    <t>陕西省汉阴县双乳镇双乳村3组</t>
  </si>
  <si>
    <t>邹恩连</t>
  </si>
  <si>
    <t>荆俊强</t>
  </si>
  <si>
    <t>高速铣编程</t>
  </si>
  <si>
    <t>41032519920713151X</t>
  </si>
  <si>
    <t>杨继全</t>
  </si>
  <si>
    <t>330226198208085275</t>
  </si>
  <si>
    <t>浙江省宁海县越溪乡白芨村东白芨1组75号</t>
  </si>
  <si>
    <t>刘三琴</t>
  </si>
  <si>
    <t>周丹莹</t>
  </si>
  <si>
    <t>330226198809242248</t>
  </si>
  <si>
    <t>浙江省宁海县桥头胡街道汶溪周村10组32号</t>
  </si>
  <si>
    <t>顾三绒</t>
  </si>
  <si>
    <t>严国俊</t>
  </si>
  <si>
    <t>330226198502072870</t>
  </si>
  <si>
    <t>浙江省宁海县桃源街道胜利村3组41号</t>
  </si>
  <si>
    <t>章婷婷</t>
  </si>
  <si>
    <t>胡燕蓉</t>
  </si>
  <si>
    <t>330226198206137043</t>
  </si>
  <si>
    <t>浙江省宁海县长街镇浦东村车岙港1组29号</t>
  </si>
  <si>
    <t>章伟伟</t>
  </si>
  <si>
    <t>330226198210220018</t>
  </si>
  <si>
    <t>浙江省宁海县跃龙街道二亩园巷3弄13号</t>
  </si>
  <si>
    <t>实训组/004</t>
  </si>
  <si>
    <t>刘晓晓</t>
  </si>
  <si>
    <t>320382198409272522</t>
  </si>
  <si>
    <t>江苏省邳州市铁富镇镇中村小麻墩1组91号</t>
  </si>
  <si>
    <t>窦利国</t>
  </si>
  <si>
    <t>周行亮</t>
  </si>
  <si>
    <t>330226199209292254</t>
  </si>
  <si>
    <t>浙江省宁海县桥头胡街道汶溪周村3组37号</t>
  </si>
  <si>
    <t>林建豪</t>
  </si>
  <si>
    <t>2021-9-31</t>
  </si>
  <si>
    <t>浙江省宁海县茶园乡上徐村5组7号</t>
  </si>
  <si>
    <t>介绍人</t>
  </si>
  <si>
    <t>入职员工姓名</t>
  </si>
  <si>
    <t>入职岗位</t>
  </si>
  <si>
    <t>入职时间</t>
  </si>
  <si>
    <t>介绍费</t>
  </si>
  <si>
    <t>支付次数</t>
  </si>
  <si>
    <t>待支付月份</t>
  </si>
  <si>
    <t>实际申请日期</t>
  </si>
  <si>
    <t>介绍人验算</t>
  </si>
  <si>
    <t>入职人验算</t>
  </si>
  <si>
    <t>2023/5/24取消</t>
  </si>
  <si>
    <t>临时工名单</t>
  </si>
  <si>
    <t>商业险缴纳信息</t>
  </si>
  <si>
    <t>沈振辉</t>
  </si>
  <si>
    <t>330226198306202236</t>
  </si>
  <si>
    <t>浙江省宁海县桥头胡街道陆家村1组142号</t>
  </si>
  <si>
    <t>吴建峰</t>
  </si>
  <si>
    <t>33022619790521367X</t>
  </si>
  <si>
    <t>浙江省宁海县黄坛镇大木村木坑镇</t>
  </si>
  <si>
    <t>干胜良</t>
  </si>
  <si>
    <t>330226197902275277</t>
  </si>
  <si>
    <t>浙江省宁海县越溪乡东白芨村1组5号</t>
  </si>
  <si>
    <t>葛兆熊</t>
  </si>
  <si>
    <t>13968352327
复制
转发
回复
收藏
删除
多选
海雁</t>
  </si>
  <si>
    <t>330226198211052239</t>
  </si>
  <si>
    <t>浙江省宁海县桥头胡街道东吕村1组268号</t>
  </si>
  <si>
    <t>胡银结</t>
  </si>
  <si>
    <t>330226198307186071</t>
  </si>
  <si>
    <t>浙江省宁海县茶园乡许民村许家1组3号</t>
  </si>
  <si>
    <t>刘海平</t>
  </si>
  <si>
    <t>15867577445
海雁</t>
  </si>
  <si>
    <t>330226198307312234</t>
  </si>
  <si>
    <t>浙江省宁海县桥头胡街道汶溪周村6组68号</t>
  </si>
  <si>
    <t>王俊士</t>
  </si>
  <si>
    <t>330226198602217053</t>
  </si>
  <si>
    <t>浙江省宁海县长街镇车岙村1组202号</t>
  </si>
  <si>
    <t>郑小斌</t>
  </si>
  <si>
    <t>330226197706081918</t>
  </si>
  <si>
    <t>浙江省宁海县大佳何镇和平村伍家1组194号</t>
  </si>
  <si>
    <t>陈伟祥</t>
  </si>
  <si>
    <t>330226197809043033</t>
  </si>
  <si>
    <t>浙江省宁海县桃源街道杏蒋村2组76号</t>
  </si>
  <si>
    <t>叶春雷</t>
  </si>
  <si>
    <t>330226198510166551</t>
  </si>
  <si>
    <t>浙江省宁海县力洋镇前横村下山350号</t>
  </si>
  <si>
    <t>顾建峰</t>
  </si>
  <si>
    <t>330226198511216071</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</si>
</sst>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6" formatCode="&quot;￥&quot;#,##0;[Red]&quot;￥&quot;\-#,##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yyyy/m/d;@"/>
    <numFmt numFmtId="178" formatCode="yyyy\-mm\-dd;@"/>
    <numFmt numFmtId="179" formatCode="yyyy&quot;年&quot;m&quot;月&quot;;@"/>
    <numFmt numFmtId="180" formatCode="0_);\(0\)"/>
    <numFmt numFmtId="181" formatCode="m&quot;月&quot;d&quot;日&quot;;@"/>
    <numFmt numFmtId="182" formatCode="yyyy/mm/dd"/>
    <numFmt numFmtId="183" formatCode="0_);[Red]\(0\)"/>
    <numFmt numFmtId="184" formatCode="000000"/>
  </numFmts>
  <fonts count="64">
    <font>
      <sz val="12"/>
      <name val="宋体"/>
      <charset val="134"/>
    </font>
    <font>
      <b/>
      <sz val="10"/>
      <name val="微软雅黑"/>
      <charset val="134"/>
    </font>
    <font>
      <sz val="9"/>
      <name val="微软雅黑"/>
      <charset val="134"/>
    </font>
    <font>
      <sz val="10"/>
      <name val="微软雅黑"/>
      <charset val="134"/>
    </font>
    <font>
      <sz val="18"/>
      <name val="微软雅黑"/>
      <charset val="134"/>
    </font>
    <font>
      <b/>
      <sz val="12"/>
      <name val="宋体"/>
      <charset val="134"/>
    </font>
    <font>
      <sz val="10"/>
      <color theme="1"/>
      <name val="微软雅黑"/>
      <charset val="134"/>
    </font>
    <font>
      <sz val="10"/>
      <name val="宋体"/>
      <charset val="134"/>
    </font>
    <font>
      <sz val="24"/>
      <name val="宋体"/>
      <charset val="134"/>
    </font>
    <font>
      <sz val="10"/>
      <color rgb="FFFF0000"/>
      <name val="微软雅黑"/>
      <charset val="134"/>
    </font>
    <font>
      <sz val="10"/>
      <color rgb="FF000000"/>
      <name val="微软雅黑"/>
      <charset val="134"/>
    </font>
    <font>
      <sz val="11"/>
      <name val="宋体"/>
      <charset val="134"/>
    </font>
    <font>
      <b/>
      <sz val="20"/>
      <name val="宋体"/>
      <charset val="134"/>
    </font>
    <font>
      <sz val="8"/>
      <name val="宋体"/>
      <charset val="134"/>
    </font>
    <font>
      <b/>
      <sz val="10"/>
      <name val="宋体"/>
      <charset val="134"/>
    </font>
    <font>
      <b/>
      <sz val="11"/>
      <name val="宋体"/>
      <charset val="134"/>
    </font>
    <font>
      <sz val="9"/>
      <name val="宋体"/>
      <charset val="134"/>
    </font>
    <font>
      <sz val="10"/>
      <color theme="1"/>
      <name val="宋体"/>
      <charset val="134"/>
    </font>
    <font>
      <sz val="10"/>
      <color rgb="FFFF0000"/>
      <name val="宋体"/>
      <charset val="134"/>
    </font>
    <font>
      <sz val="10"/>
      <color theme="1"/>
      <name val="宋体"/>
      <charset val="134"/>
      <scheme val="minor"/>
    </font>
    <font>
      <b/>
      <sz val="14"/>
      <color theme="1"/>
      <name val="微软雅黑"/>
      <charset val="134"/>
    </font>
    <font>
      <b/>
      <sz val="11"/>
      <color theme="1"/>
      <name val="微软雅黑"/>
      <charset val="134"/>
    </font>
    <font>
      <b/>
      <sz val="10"/>
      <color theme="1"/>
      <name val="微软雅黑"/>
      <charset val="134"/>
    </font>
    <font>
      <b/>
      <sz val="11"/>
      <name val="微软雅黑"/>
      <charset val="134"/>
    </font>
    <font>
      <b/>
      <sz val="10"/>
      <name val="黑体"/>
      <charset val="134"/>
    </font>
    <font>
      <sz val="12"/>
      <name val="微软雅黑"/>
      <charset val="134"/>
    </font>
    <font>
      <sz val="22"/>
      <name val="微软雅黑"/>
      <charset val="134"/>
    </font>
    <font>
      <sz val="11"/>
      <name val="微软雅黑"/>
      <charset val="134"/>
    </font>
    <font>
      <sz val="11"/>
      <color theme="1"/>
      <name val="微软雅黑"/>
      <charset val="134"/>
    </font>
    <font>
      <sz val="10"/>
      <color rgb="FF000000"/>
      <name val="宋体"/>
      <charset val="134"/>
    </font>
    <font>
      <sz val="9"/>
      <color theme="1"/>
      <name val="微软雅黑"/>
      <charset val="134"/>
    </font>
    <font>
      <sz val="9"/>
      <color rgb="FFFF0000"/>
      <name val="微软雅黑"/>
      <charset val="134"/>
    </font>
    <font>
      <sz val="24"/>
      <name val="微软雅黑"/>
      <charset val="134"/>
    </font>
    <font>
      <b/>
      <sz val="10"/>
      <color theme="0"/>
      <name val="微软雅黑"/>
      <charset val="134"/>
    </font>
    <font>
      <sz val="10"/>
      <color theme="0"/>
      <name val="微软雅黑"/>
      <charset val="134"/>
    </font>
    <font>
      <sz val="10"/>
      <name val="等线"/>
      <charset val="134"/>
    </font>
    <font>
      <sz val="10.5"/>
      <name val="微软雅黑"/>
      <charset val="134"/>
    </font>
    <font>
      <sz val="10.5"/>
      <color rgb="FF333333"/>
      <name val="Arial"/>
      <charset val="134"/>
    </font>
    <font>
      <sz val="6"/>
      <name val="微软雅黑"/>
      <charset val="134"/>
    </font>
    <font>
      <sz val="10.5"/>
      <color rgb="FF333333"/>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Arial"/>
      <charset val="134"/>
    </font>
    <font>
      <b/>
      <sz val="9"/>
      <name val="宋体"/>
      <charset val="134"/>
    </font>
    <font>
      <sz val="9"/>
      <name val="宋体"/>
      <charset val="134"/>
    </font>
    <font>
      <sz val="10"/>
      <name val="宋体"/>
      <charset val="134"/>
    </font>
  </fonts>
  <fills count="48">
    <fill>
      <patternFill patternType="none"/>
    </fill>
    <fill>
      <patternFill patternType="gray125"/>
    </fill>
    <fill>
      <patternFill patternType="solid">
        <fgColor theme="4" tint="0.399945066682943"/>
        <bgColor indexed="64"/>
      </patternFill>
    </fill>
    <fill>
      <patternFill patternType="solid">
        <fgColor theme="0" tint="-0.499984740745262"/>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5"/>
        <bgColor indexed="64"/>
      </patternFill>
    </fill>
    <fill>
      <patternFill patternType="solid">
        <fgColor theme="4" tint="0.799340800195319"/>
        <bgColor theme="4" tint="0.799340800195319"/>
      </patternFill>
    </fill>
    <fill>
      <patternFill patternType="solid">
        <fgColor theme="4" tint="0.799951170384838"/>
        <bgColor indexed="64"/>
      </patternFill>
    </fill>
    <fill>
      <patternFill patternType="solid">
        <fgColor theme="9"/>
        <bgColor indexed="64"/>
      </patternFill>
    </fill>
    <fill>
      <patternFill patternType="solid">
        <fgColor theme="0" tint="-0.249977111117893"/>
        <bgColor indexed="64"/>
      </patternFill>
    </fill>
    <fill>
      <patternFill patternType="solid">
        <fgColor theme="0" tint="-0.25"/>
        <bgColor indexed="64"/>
      </patternFill>
    </fill>
    <fill>
      <patternFill patternType="solid">
        <fgColor rgb="FF7030A0"/>
        <bgColor indexed="64"/>
      </patternFill>
    </fill>
    <fill>
      <patternFill patternType="solid">
        <fgColor rgb="FF00B050"/>
        <bgColor indexed="64"/>
      </patternFill>
    </fill>
    <fill>
      <patternFill patternType="solid">
        <fgColor theme="5" tint="-0.249977111117893"/>
        <bgColor indexed="64"/>
      </patternFill>
    </fill>
    <fill>
      <patternFill patternType="solid">
        <fgColor theme="4"/>
        <bgColor indexed="64"/>
      </patternFill>
    </fill>
    <fill>
      <patternFill patternType="solid">
        <fgColor theme="0" tint="-0.34998626667073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rgb="FFFF0000"/>
      </bottom>
      <diagonal/>
    </border>
    <border>
      <left style="thin">
        <color auto="1"/>
      </left>
      <right style="thin">
        <color auto="1"/>
      </right>
      <top/>
      <bottom style="thin">
        <color auto="1"/>
      </bottom>
      <diagonal/>
    </border>
    <border>
      <left/>
      <right/>
      <top style="medium">
        <color rgb="FFFF0000"/>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medium">
        <color rgb="FFFF0000"/>
      </top>
      <bottom style="thin">
        <color auto="1"/>
      </bottom>
      <diagonal/>
    </border>
    <border>
      <left style="thin">
        <color auto="1"/>
      </left>
      <right/>
      <top style="thin">
        <color auto="1"/>
      </top>
      <bottom/>
      <diagonal/>
    </border>
    <border>
      <left style="thin">
        <color auto="1"/>
      </left>
      <right/>
      <top style="medium">
        <color rgb="FFFF0000"/>
      </top>
      <bottom style="thin">
        <color auto="1"/>
      </bottom>
      <diagonal/>
    </border>
    <border>
      <left style="thin">
        <color auto="1"/>
      </left>
      <right/>
      <top/>
      <bottom style="thin">
        <color auto="1"/>
      </bottom>
      <diagonal/>
    </border>
    <border>
      <left style="double">
        <color auto="1"/>
      </left>
      <right/>
      <top style="double">
        <color auto="1"/>
      </top>
      <bottom/>
      <diagonal/>
    </border>
    <border>
      <left/>
      <right/>
      <top style="double">
        <color auto="1"/>
      </top>
      <bottom/>
      <diagonal/>
    </border>
    <border>
      <left style="double">
        <color auto="1"/>
      </left>
      <right/>
      <top/>
      <bottom/>
      <diagonal/>
    </border>
    <border>
      <left style="double">
        <color auto="1"/>
      </left>
      <right/>
      <top style="thin">
        <color auto="1"/>
      </top>
      <bottom style="thin">
        <color auto="1"/>
      </bottom>
      <diagonal/>
    </border>
    <border>
      <left style="double">
        <color auto="1"/>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double">
        <color auto="1"/>
      </left>
      <right/>
      <top/>
      <bottom style="double">
        <color auto="1"/>
      </bottom>
      <diagonal/>
    </border>
    <border>
      <left/>
      <right/>
      <top/>
      <bottom style="double">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medium">
        <color auto="1"/>
      </bottom>
      <diagonal/>
    </border>
    <border>
      <left/>
      <right style="thin">
        <color auto="1"/>
      </right>
      <top/>
      <bottom style="medium">
        <color auto="1"/>
      </bottom>
      <diagonal/>
    </border>
    <border>
      <left/>
      <right style="double">
        <color auto="1"/>
      </right>
      <top style="thin">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double">
        <color auto="1"/>
      </top>
      <bottom/>
      <diagonal/>
    </border>
    <border>
      <left/>
      <right/>
      <top style="thin">
        <color auto="1"/>
      </top>
      <bottom/>
      <diagonal/>
    </border>
    <border>
      <left style="thin">
        <color auto="1"/>
      </left>
      <right style="thin">
        <color auto="1"/>
      </right>
      <top style="double">
        <color auto="1"/>
      </top>
      <bottom style="thin">
        <color auto="1"/>
      </bottom>
      <diagonal/>
    </border>
    <border>
      <left/>
      <right style="medium">
        <color auto="1"/>
      </right>
      <top style="medium">
        <color auto="1"/>
      </top>
      <bottom style="medium">
        <color auto="1"/>
      </bottom>
      <diagonal/>
    </border>
    <border>
      <left style="thin">
        <color auto="1"/>
      </left>
      <right style="double">
        <color auto="1"/>
      </right>
      <top style="double">
        <color auto="1"/>
      </top>
      <bottom style="thin">
        <color auto="1"/>
      </bottom>
      <diagonal/>
    </border>
    <border>
      <left style="thin">
        <color auto="1"/>
      </left>
      <right style="double">
        <color auto="1"/>
      </right>
      <top style="thin">
        <color auto="1"/>
      </top>
      <bottom/>
      <diagonal/>
    </border>
    <border>
      <left/>
      <right style="double">
        <color auto="1"/>
      </right>
      <top/>
      <bottom/>
      <diagonal/>
    </border>
    <border>
      <left style="thin">
        <color auto="1"/>
      </left>
      <right style="double">
        <color auto="1"/>
      </right>
      <top style="thin">
        <color auto="1"/>
      </top>
      <bottom style="thin">
        <color auto="1"/>
      </bottom>
      <diagonal/>
    </border>
    <border>
      <left style="thin">
        <color auto="1"/>
      </left>
      <right style="double">
        <color auto="1"/>
      </right>
      <top/>
      <bottom style="thin">
        <color auto="1"/>
      </bottom>
      <diagonal/>
    </border>
    <border>
      <left/>
      <right style="double">
        <color auto="1"/>
      </right>
      <top/>
      <bottom style="double">
        <color auto="1"/>
      </bottom>
      <diagonal/>
    </border>
    <border>
      <left style="medium">
        <color auto="1"/>
      </left>
      <right/>
      <top style="thin">
        <color auto="1"/>
      </top>
      <bottom style="medium">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rgb="FF000000"/>
      </left>
      <right style="thin">
        <color rgb="FF000000"/>
      </right>
      <top style="thin">
        <color rgb="FF000000"/>
      </top>
      <bottom style="thin">
        <color rgb="FF00000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right style="thin">
        <color theme="0"/>
      </right>
      <top style="thin">
        <color theme="0"/>
      </top>
      <bottom/>
      <diagonal/>
    </border>
    <border>
      <left style="thin">
        <color auto="1"/>
      </left>
      <right style="thin">
        <color auto="1"/>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right/>
      <top style="thin">
        <color theme="0" tint="-0.499984740745262"/>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40" fillId="0" borderId="0" applyFont="0" applyFill="0" applyBorder="0" applyAlignment="0" applyProtection="0">
      <alignment vertical="center"/>
    </xf>
    <xf numFmtId="44" fontId="40" fillId="0" borderId="0" applyFont="0" applyFill="0" applyBorder="0" applyAlignment="0" applyProtection="0">
      <alignment vertical="center"/>
    </xf>
    <xf numFmtId="9" fontId="40" fillId="0" borderId="0" applyFont="0" applyFill="0" applyBorder="0" applyAlignment="0" applyProtection="0">
      <alignment vertical="center"/>
    </xf>
    <xf numFmtId="41" fontId="40" fillId="0" borderId="0" applyFont="0" applyFill="0" applyBorder="0" applyAlignment="0" applyProtection="0">
      <alignment vertical="center"/>
    </xf>
    <xf numFmtId="42" fontId="40" fillId="0" borderId="0" applyFon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0" fillId="20" borderId="69" applyNumberFormat="0" applyFont="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70" applyNumberFormat="0" applyFill="0" applyAlignment="0" applyProtection="0">
      <alignment vertical="center"/>
    </xf>
    <xf numFmtId="0" fontId="47" fillId="0" borderId="70" applyNumberFormat="0" applyFill="0" applyAlignment="0" applyProtection="0">
      <alignment vertical="center"/>
    </xf>
    <xf numFmtId="0" fontId="48" fillId="0" borderId="71" applyNumberFormat="0" applyFill="0" applyAlignment="0" applyProtection="0">
      <alignment vertical="center"/>
    </xf>
    <xf numFmtId="0" fontId="48" fillId="0" borderId="0" applyNumberFormat="0" applyFill="0" applyBorder="0" applyAlignment="0" applyProtection="0">
      <alignment vertical="center"/>
    </xf>
    <xf numFmtId="0" fontId="49" fillId="21" borderId="72" applyNumberFormat="0" applyAlignment="0" applyProtection="0">
      <alignment vertical="center"/>
    </xf>
    <xf numFmtId="0" fontId="50" fillId="22" borderId="73" applyNumberFormat="0" applyAlignment="0" applyProtection="0">
      <alignment vertical="center"/>
    </xf>
    <xf numFmtId="0" fontId="51" fillId="22" borderId="72" applyNumberFormat="0" applyAlignment="0" applyProtection="0">
      <alignment vertical="center"/>
    </xf>
    <xf numFmtId="0" fontId="52" fillId="23" borderId="74" applyNumberFormat="0" applyAlignment="0" applyProtection="0">
      <alignment vertical="center"/>
    </xf>
    <xf numFmtId="0" fontId="53" fillId="0" borderId="75" applyNumberFormat="0" applyFill="0" applyAlignment="0" applyProtection="0">
      <alignment vertical="center"/>
    </xf>
    <xf numFmtId="0" fontId="54" fillId="0" borderId="76" applyNumberFormat="0" applyFill="0" applyAlignment="0" applyProtection="0">
      <alignment vertical="center"/>
    </xf>
    <xf numFmtId="0" fontId="55" fillId="24" borderId="0" applyNumberFormat="0" applyBorder="0" applyAlignment="0" applyProtection="0">
      <alignment vertical="center"/>
    </xf>
    <xf numFmtId="0" fontId="56" fillId="25" borderId="0" applyNumberFormat="0" applyBorder="0" applyAlignment="0" applyProtection="0">
      <alignment vertical="center"/>
    </xf>
    <xf numFmtId="0" fontId="57" fillId="26" borderId="0" applyNumberFormat="0" applyBorder="0" applyAlignment="0" applyProtection="0">
      <alignment vertical="center"/>
    </xf>
    <xf numFmtId="0" fontId="58" fillId="18" borderId="0" applyNumberFormat="0" applyBorder="0" applyAlignment="0" applyProtection="0">
      <alignment vertical="center"/>
    </xf>
    <xf numFmtId="0" fontId="59" fillId="27" borderId="0" applyNumberFormat="0" applyBorder="0" applyAlignment="0" applyProtection="0">
      <alignment vertical="center"/>
    </xf>
    <xf numFmtId="0" fontId="59" fillId="28" borderId="0" applyNumberFormat="0" applyBorder="0" applyAlignment="0" applyProtection="0">
      <alignment vertical="center"/>
    </xf>
    <xf numFmtId="0" fontId="58" fillId="29" borderId="0" applyNumberFormat="0" applyBorder="0" applyAlignment="0" applyProtection="0">
      <alignment vertical="center"/>
    </xf>
    <xf numFmtId="0" fontId="58" fillId="9" borderId="0" applyNumberFormat="0" applyBorder="0" applyAlignment="0" applyProtection="0">
      <alignment vertical="center"/>
    </xf>
    <xf numFmtId="0" fontId="59" fillId="30" borderId="0" applyNumberFormat="0" applyBorder="0" applyAlignment="0" applyProtection="0">
      <alignment vertical="center"/>
    </xf>
    <xf numFmtId="0" fontId="59" fillId="31" borderId="0" applyNumberFormat="0" applyBorder="0" applyAlignment="0" applyProtection="0">
      <alignment vertical="center"/>
    </xf>
    <xf numFmtId="0" fontId="58" fillId="32" borderId="0" applyNumberFormat="0" applyBorder="0" applyAlignment="0" applyProtection="0">
      <alignment vertical="center"/>
    </xf>
    <xf numFmtId="0" fontId="58" fillId="33" borderId="0" applyNumberFormat="0" applyBorder="0" applyAlignment="0" applyProtection="0">
      <alignment vertical="center"/>
    </xf>
    <xf numFmtId="0" fontId="59" fillId="34" borderId="0" applyNumberFormat="0" applyBorder="0" applyAlignment="0" applyProtection="0">
      <alignment vertical="center"/>
    </xf>
    <xf numFmtId="0" fontId="59" fillId="35" borderId="0" applyNumberFormat="0" applyBorder="0" applyAlignment="0" applyProtection="0">
      <alignment vertical="center"/>
    </xf>
    <xf numFmtId="0" fontId="58" fillId="36" borderId="0" applyNumberFormat="0" applyBorder="0" applyAlignment="0" applyProtection="0">
      <alignment vertical="center"/>
    </xf>
    <xf numFmtId="0" fontId="58" fillId="37" borderId="0" applyNumberFormat="0" applyBorder="0" applyAlignment="0" applyProtection="0">
      <alignment vertical="center"/>
    </xf>
    <xf numFmtId="0" fontId="59" fillId="38" borderId="0" applyNumberFormat="0" applyBorder="0" applyAlignment="0" applyProtection="0">
      <alignment vertical="center"/>
    </xf>
    <xf numFmtId="0" fontId="59" fillId="39" borderId="0" applyNumberFormat="0" applyBorder="0" applyAlignment="0" applyProtection="0">
      <alignment vertical="center"/>
    </xf>
    <xf numFmtId="0" fontId="58" fillId="40" borderId="0" applyNumberFormat="0" applyBorder="0" applyAlignment="0" applyProtection="0">
      <alignment vertical="center"/>
    </xf>
    <xf numFmtId="0" fontId="58" fillId="41" borderId="0" applyNumberFormat="0" applyBorder="0" applyAlignment="0" applyProtection="0">
      <alignment vertical="center"/>
    </xf>
    <xf numFmtId="0" fontId="59" fillId="42" borderId="0" applyNumberFormat="0" applyBorder="0" applyAlignment="0" applyProtection="0">
      <alignment vertical="center"/>
    </xf>
    <xf numFmtId="0" fontId="59" fillId="43" borderId="0" applyNumberFormat="0" applyBorder="0" applyAlignment="0" applyProtection="0">
      <alignment vertical="center"/>
    </xf>
    <xf numFmtId="0" fontId="58" fillId="44" borderId="0" applyNumberFormat="0" applyBorder="0" applyAlignment="0" applyProtection="0">
      <alignment vertical="center"/>
    </xf>
    <xf numFmtId="0" fontId="58" fillId="12" borderId="0" applyNumberFormat="0" applyBorder="0" applyAlignment="0" applyProtection="0">
      <alignment vertical="center"/>
    </xf>
    <xf numFmtId="0" fontId="59" fillId="45" borderId="0" applyNumberFormat="0" applyBorder="0" applyAlignment="0" applyProtection="0">
      <alignment vertical="center"/>
    </xf>
    <xf numFmtId="0" fontId="59" fillId="46" borderId="0" applyNumberFormat="0" applyBorder="0" applyAlignment="0" applyProtection="0">
      <alignment vertical="center"/>
    </xf>
    <xf numFmtId="0" fontId="58" fillId="47" borderId="0" applyNumberFormat="0" applyBorder="0" applyAlignment="0" applyProtection="0">
      <alignment vertical="center"/>
    </xf>
    <xf numFmtId="0" fontId="0" fillId="0" borderId="0">
      <alignment vertical="center"/>
    </xf>
    <xf numFmtId="0" fontId="0" fillId="0" borderId="0" applyProtection="0">
      <alignment vertical="center"/>
    </xf>
  </cellStyleXfs>
  <cellXfs count="622">
    <xf numFmtId="0" fontId="0" fillId="0" borderId="0" xfId="0">
      <alignment vertical="center"/>
    </xf>
    <xf numFmtId="0" fontId="1" fillId="0" borderId="0" xfId="0" applyFont="1" applyFill="1" applyBorder="1" applyAlignment="1">
      <alignment horizontal="center" vertical="center"/>
    </xf>
    <xf numFmtId="0" fontId="2" fillId="0" borderId="0" xfId="0" applyFont="1" applyFill="1" applyBorder="1" applyAlignment="1">
      <alignment horizontal="center" vertical="center"/>
    </xf>
    <xf numFmtId="0" fontId="3" fillId="0" borderId="0" xfId="0" applyFont="1" applyFill="1" applyBorder="1" applyAlignment="1">
      <alignment horizontal="center" vertical="center"/>
    </xf>
    <xf numFmtId="0" fontId="3" fillId="0" borderId="0" xfId="0" applyNumberFormat="1" applyFont="1" applyFill="1" applyBorder="1" applyAlignment="1">
      <alignment horizontal="center" vertical="center" wrapText="1"/>
    </xf>
    <xf numFmtId="0" fontId="3" fillId="0" borderId="0" xfId="0" applyFont="1" applyFill="1" applyBorder="1" applyAlignment="1">
      <alignment horizontal="center" vertical="center" shrinkToFit="1"/>
    </xf>
    <xf numFmtId="49" fontId="3" fillId="0" borderId="0" xfId="0" applyNumberFormat="1" applyFont="1" applyFill="1" applyBorder="1" applyAlignment="1">
      <alignment horizontal="center" vertical="center"/>
    </xf>
    <xf numFmtId="0" fontId="3" fillId="0" borderId="0" xfId="0" applyNumberFormat="1" applyFont="1" applyFill="1" applyBorder="1" applyAlignment="1">
      <alignment horizontal="center" vertical="center"/>
    </xf>
    <xf numFmtId="0" fontId="3" fillId="0" borderId="0" xfId="0" applyFont="1" applyFill="1" applyBorder="1" applyAlignment="1" applyProtection="1">
      <alignment horizontal="center" vertical="center"/>
    </xf>
    <xf numFmtId="176" fontId="3" fillId="0" borderId="0" xfId="0" applyNumberFormat="1" applyFont="1" applyFill="1" applyBorder="1" applyAlignment="1" applyProtection="1">
      <alignment horizontal="center" vertical="center"/>
    </xf>
    <xf numFmtId="177" fontId="3" fillId="0" borderId="0" xfId="0" applyNumberFormat="1" applyFont="1" applyFill="1" applyBorder="1" applyAlignment="1" applyProtection="1">
      <alignment horizontal="center" vertical="center"/>
    </xf>
    <xf numFmtId="0" fontId="3" fillId="0" borderId="0" xfId="0" applyFont="1" applyFill="1" applyBorder="1" applyAlignment="1">
      <alignment horizontal="left" vertical="center" shrinkToFit="1"/>
    </xf>
    <xf numFmtId="176" fontId="3" fillId="0" borderId="0" xfId="0" applyNumberFormat="1" applyFont="1" applyFill="1" applyBorder="1" applyAlignment="1">
      <alignment horizontal="center" vertical="center"/>
    </xf>
    <xf numFmtId="0" fontId="4" fillId="0" borderId="0" xfId="0" applyFont="1" applyFill="1" applyAlignment="1">
      <alignment horizontal="center" vertical="center"/>
    </xf>
    <xf numFmtId="0" fontId="1" fillId="2" borderId="1" xfId="0" applyNumberFormat="1" applyFont="1" applyFill="1" applyBorder="1" applyAlignment="1">
      <alignment horizontal="center" vertical="center" wrapText="1"/>
    </xf>
    <xf numFmtId="0"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shrinkToFit="1"/>
    </xf>
    <xf numFmtId="0" fontId="3" fillId="3" borderId="1" xfId="0" applyFont="1" applyFill="1" applyBorder="1" applyAlignment="1">
      <alignment horizontal="center" vertical="center"/>
    </xf>
    <xf numFmtId="0" fontId="3"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shrinkToFit="1"/>
    </xf>
    <xf numFmtId="0" fontId="3" fillId="0" borderId="1" xfId="0" applyFont="1" applyFill="1" applyBorder="1" applyAlignment="1">
      <alignment horizontal="center" vertical="center"/>
    </xf>
    <xf numFmtId="0" fontId="3"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shrinkToFit="1"/>
    </xf>
    <xf numFmtId="0" fontId="1" fillId="2" borderId="2" xfId="0" applyNumberFormat="1" applyFont="1" applyFill="1" applyBorder="1" applyAlignment="1">
      <alignment horizontal="center" vertical="center" wrapText="1"/>
    </xf>
    <xf numFmtId="0" fontId="1" fillId="2" borderId="3"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shrinkToFit="1"/>
    </xf>
    <xf numFmtId="49" fontId="1" fillId="2" borderId="1" xfId="0" applyNumberFormat="1" applyFont="1" applyFill="1" applyBorder="1" applyAlignment="1">
      <alignment horizontal="center" vertical="center" wrapText="1"/>
    </xf>
    <xf numFmtId="176" fontId="1" fillId="2" borderId="1" xfId="0" applyNumberFormat="1" applyFont="1" applyFill="1" applyBorder="1" applyAlignment="1">
      <alignment horizontal="center" vertical="center" wrapText="1"/>
    </xf>
    <xf numFmtId="0" fontId="1" fillId="2" borderId="1" xfId="0" applyFont="1" applyFill="1" applyBorder="1" applyAlignment="1" applyProtection="1">
      <alignment horizontal="center" vertical="center"/>
    </xf>
    <xf numFmtId="49" fontId="3" fillId="3" borderId="1" xfId="0" applyNumberFormat="1" applyFont="1" applyFill="1" applyBorder="1" applyAlignment="1">
      <alignment horizontal="center" vertical="center"/>
    </xf>
    <xf numFmtId="176" fontId="3" fillId="3" borderId="1" xfId="0" applyNumberFormat="1" applyFont="1" applyFill="1" applyBorder="1" applyAlignment="1">
      <alignment horizontal="center" vertical="center"/>
    </xf>
    <xf numFmtId="0" fontId="3" fillId="3" borderId="1" xfId="0" applyFont="1" applyFill="1" applyBorder="1" applyAlignment="1" applyProtection="1">
      <alignment horizontal="center" vertical="center"/>
    </xf>
    <xf numFmtId="0" fontId="3" fillId="3"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49" fontId="3" fillId="0" borderId="1" xfId="0" applyNumberFormat="1" applyFont="1" applyFill="1" applyBorder="1" applyAlignment="1">
      <alignment horizontal="center" vertical="center"/>
    </xf>
    <xf numFmtId="176" fontId="3" fillId="0" borderId="1" xfId="0" applyNumberFormat="1" applyFont="1" applyFill="1" applyBorder="1" applyAlignment="1">
      <alignment horizontal="center" vertical="center"/>
    </xf>
    <xf numFmtId="0" fontId="3" fillId="0" borderId="1" xfId="0" applyFont="1" applyFill="1" applyBorder="1" applyAlignment="1" applyProtection="1">
      <alignment horizontal="center" vertical="center"/>
    </xf>
    <xf numFmtId="176" fontId="1" fillId="2" borderId="1" xfId="0" applyNumberFormat="1" applyFont="1" applyFill="1" applyBorder="1" applyAlignment="1" applyProtection="1">
      <alignment horizontal="center" vertical="center" wrapText="1"/>
    </xf>
    <xf numFmtId="177" fontId="1" fillId="2" borderId="1" xfId="0" applyNumberFormat="1" applyFont="1" applyFill="1" applyBorder="1" applyAlignment="1" applyProtection="1">
      <alignment horizontal="center" vertical="center" wrapText="1"/>
    </xf>
    <xf numFmtId="0" fontId="1" fillId="2" borderId="1" xfId="0" applyFont="1" applyFill="1" applyBorder="1" applyAlignment="1">
      <alignment horizontal="center" vertical="center" wrapText="1"/>
    </xf>
    <xf numFmtId="176" fontId="3" fillId="3" borderId="1" xfId="0" applyNumberFormat="1" applyFont="1" applyFill="1" applyBorder="1" applyAlignment="1" applyProtection="1">
      <alignment horizontal="center" vertical="center"/>
    </xf>
    <xf numFmtId="0" fontId="3" fillId="3" borderId="1" xfId="0" applyNumberFormat="1" applyFont="1" applyFill="1" applyBorder="1" applyAlignment="1" applyProtection="1">
      <alignment horizontal="center" vertical="center"/>
    </xf>
    <xf numFmtId="0" fontId="3" fillId="3" borderId="1" xfId="0" applyFont="1" applyFill="1" applyBorder="1" applyAlignment="1">
      <alignment horizontal="left" vertical="center" shrinkToFit="1"/>
    </xf>
    <xf numFmtId="176" fontId="3" fillId="0" borderId="1" xfId="0" applyNumberFormat="1" applyFont="1" applyFill="1" applyBorder="1" applyAlignment="1" applyProtection="1">
      <alignment horizontal="center" vertical="center"/>
    </xf>
    <xf numFmtId="0" fontId="3" fillId="0" borderId="1" xfId="0" applyNumberFormat="1" applyFont="1" applyFill="1" applyBorder="1" applyAlignment="1" applyProtection="1">
      <alignment horizontal="center" vertical="center"/>
    </xf>
    <xf numFmtId="0" fontId="3" fillId="0" borderId="1" xfId="0" applyFont="1" applyFill="1" applyBorder="1" applyAlignment="1">
      <alignment horizontal="left" vertical="center" shrinkToFit="1"/>
    </xf>
    <xf numFmtId="178" fontId="3" fillId="0" borderId="1" xfId="0" applyNumberFormat="1" applyFont="1" applyFill="1" applyBorder="1" applyAlignment="1" applyProtection="1">
      <alignment horizontal="center" vertical="center"/>
    </xf>
    <xf numFmtId="0" fontId="1" fillId="0" borderId="0" xfId="0" applyFont="1" applyFill="1" applyAlignment="1">
      <alignment horizontal="center" vertical="center"/>
    </xf>
    <xf numFmtId="0" fontId="0" fillId="0" borderId="0" xfId="0" applyBorder="1" applyAlignment="1">
      <alignment horizontal="center" vertical="center"/>
    </xf>
    <xf numFmtId="0" fontId="0" fillId="0" borderId="0" xfId="0" applyAlignment="1">
      <alignment horizontal="center" vertical="center"/>
    </xf>
    <xf numFmtId="177" fontId="0" fillId="0" borderId="0" xfId="0" applyNumberFormat="1" applyAlignment="1">
      <alignment horizontal="center" vertical="center"/>
    </xf>
    <xf numFmtId="179" fontId="0" fillId="0" borderId="0" xfId="0" applyNumberFormat="1" applyAlignment="1">
      <alignment horizontal="center" vertical="center"/>
    </xf>
    <xf numFmtId="0" fontId="0" fillId="0" borderId="0" xfId="0" applyFont="1" applyAlignment="1">
      <alignment horizontal="center" vertical="center"/>
    </xf>
    <xf numFmtId="0" fontId="5" fillId="0" borderId="1" xfId="0" applyFont="1" applyFill="1" applyBorder="1" applyAlignment="1">
      <alignment horizontal="center" vertical="center"/>
    </xf>
    <xf numFmtId="0" fontId="0" fillId="0" borderId="1" xfId="0" applyFill="1" applyBorder="1" applyAlignment="1">
      <alignment horizontal="center" vertical="center"/>
    </xf>
    <xf numFmtId="0" fontId="0" fillId="0" borderId="1" xfId="0" applyFont="1" applyFill="1" applyBorder="1" applyAlignment="1">
      <alignment horizontal="center" vertical="center"/>
    </xf>
    <xf numFmtId="177" fontId="5" fillId="0" borderId="1" xfId="0" applyNumberFormat="1" applyFont="1" applyFill="1" applyBorder="1" applyAlignment="1">
      <alignment horizontal="center" vertical="center"/>
    </xf>
    <xf numFmtId="179" fontId="5" fillId="0" borderId="1" xfId="0" applyNumberFormat="1" applyFont="1" applyFill="1" applyBorder="1" applyAlignment="1">
      <alignment horizontal="center" vertical="center"/>
    </xf>
    <xf numFmtId="177" fontId="0" fillId="0" borderId="1" xfId="0" applyNumberFormat="1" applyFill="1" applyBorder="1" applyAlignment="1">
      <alignment horizontal="center" vertical="center"/>
    </xf>
    <xf numFmtId="179" fontId="0" fillId="0" borderId="1" xfId="0" applyNumberFormat="1" applyFont="1" applyFill="1" applyBorder="1" applyAlignment="1">
      <alignment horizontal="center" vertical="center"/>
    </xf>
    <xf numFmtId="179" fontId="0" fillId="0" borderId="1" xfId="0" applyNumberFormat="1" applyFill="1" applyBorder="1" applyAlignment="1">
      <alignment horizontal="center" vertical="center"/>
    </xf>
    <xf numFmtId="177" fontId="0" fillId="0" borderId="1" xfId="0" applyNumberFormat="1" applyFont="1" applyFill="1" applyBorder="1" applyAlignment="1">
      <alignment horizontal="center" vertical="center"/>
    </xf>
    <xf numFmtId="14" fontId="0" fillId="0" borderId="0" xfId="0" applyNumberFormat="1" applyAlignment="1">
      <alignment horizontal="center" vertical="center"/>
    </xf>
    <xf numFmtId="0" fontId="0" fillId="0" borderId="4" xfId="0" applyFont="1" applyFill="1" applyBorder="1" applyAlignment="1">
      <alignment horizontal="center" vertical="center"/>
    </xf>
    <xf numFmtId="0" fontId="0" fillId="0" borderId="5" xfId="0" applyFont="1" applyFill="1" applyBorder="1" applyAlignment="1">
      <alignment horizontal="center" vertical="center"/>
    </xf>
    <xf numFmtId="177" fontId="0" fillId="0" borderId="4" xfId="0" applyNumberFormat="1" applyFill="1" applyBorder="1" applyAlignment="1">
      <alignment horizontal="center" vertical="center"/>
    </xf>
    <xf numFmtId="0" fontId="0" fillId="0" borderId="4" xfId="0" applyFill="1" applyBorder="1" applyAlignment="1">
      <alignment horizontal="center" vertical="center"/>
    </xf>
    <xf numFmtId="179" fontId="0" fillId="0" borderId="4" xfId="0" applyNumberFormat="1" applyFont="1" applyFill="1" applyBorder="1" applyAlignment="1">
      <alignment horizontal="center" vertical="center"/>
    </xf>
    <xf numFmtId="177" fontId="0" fillId="0" borderId="5" xfId="0" applyNumberFormat="1" applyFill="1" applyBorder="1" applyAlignment="1">
      <alignment horizontal="center" vertical="center"/>
    </xf>
    <xf numFmtId="0" fontId="0" fillId="0" borderId="5" xfId="0" applyFill="1" applyBorder="1" applyAlignment="1">
      <alignment horizontal="center" vertical="center"/>
    </xf>
    <xf numFmtId="179" fontId="0" fillId="0" borderId="5" xfId="0" applyNumberFormat="1" applyFill="1" applyBorder="1" applyAlignment="1">
      <alignment horizontal="center" vertical="center"/>
    </xf>
    <xf numFmtId="179" fontId="0" fillId="0" borderId="4" xfId="0" applyNumberFormat="1" applyFill="1" applyBorder="1" applyAlignment="1">
      <alignment horizontal="center" vertical="center"/>
    </xf>
    <xf numFmtId="0" fontId="5" fillId="0" borderId="4" xfId="0" applyFont="1" applyFill="1" applyBorder="1" applyAlignment="1">
      <alignment horizontal="center" vertical="center"/>
    </xf>
    <xf numFmtId="0" fontId="0" fillId="0" borderId="1" xfId="0" applyFont="1" applyBorder="1" applyAlignment="1">
      <alignment horizontal="center" vertical="center"/>
    </xf>
    <xf numFmtId="177" fontId="0" fillId="0" borderId="1" xfId="0" applyNumberFormat="1" applyBorder="1" applyAlignment="1">
      <alignment horizontal="center" vertical="center"/>
    </xf>
    <xf numFmtId="0" fontId="0" fillId="0" borderId="1" xfId="0" applyBorder="1" applyAlignment="1">
      <alignment horizontal="center" vertical="center"/>
    </xf>
    <xf numFmtId="179" fontId="0" fillId="0" borderId="1" xfId="0" applyNumberFormat="1" applyBorder="1" applyAlignment="1">
      <alignment horizontal="center" vertical="center"/>
    </xf>
    <xf numFmtId="0" fontId="1" fillId="0" borderId="0" xfId="0" applyFont="1" applyFill="1" applyBorder="1" applyAlignment="1">
      <alignment horizontal="center" vertical="center" wrapText="1"/>
    </xf>
    <xf numFmtId="0" fontId="6" fillId="0" borderId="0" xfId="0" applyFont="1" applyFill="1" applyBorder="1" applyAlignment="1">
      <alignment horizontal="center" vertical="center"/>
    </xf>
    <xf numFmtId="0" fontId="3" fillId="0" borderId="0" xfId="0" applyFont="1" applyFill="1" applyAlignment="1">
      <alignment horizontal="center" vertical="center"/>
    </xf>
    <xf numFmtId="0" fontId="3" fillId="0" borderId="0" xfId="0" applyFont="1">
      <alignment vertical="center"/>
    </xf>
    <xf numFmtId="0" fontId="3" fillId="0" borderId="6" xfId="0" applyFont="1" applyFill="1" applyBorder="1" applyAlignment="1">
      <alignment horizontal="center" vertical="center"/>
    </xf>
    <xf numFmtId="0" fontId="7" fillId="0" borderId="0" xfId="0" applyFont="1" applyFill="1" applyBorder="1" applyAlignment="1">
      <alignment horizontal="center" vertical="center"/>
    </xf>
    <xf numFmtId="177" fontId="7" fillId="0" borderId="0" xfId="0" applyNumberFormat="1" applyFont="1" applyFill="1" applyBorder="1" applyAlignment="1">
      <alignment horizontal="center" vertical="center"/>
    </xf>
    <xf numFmtId="0" fontId="7" fillId="0" borderId="0" xfId="0" applyNumberFormat="1" applyFont="1" applyFill="1" applyBorder="1" applyAlignment="1">
      <alignment horizontal="center" vertical="center" wrapText="1"/>
    </xf>
    <xf numFmtId="0" fontId="7" fillId="0" borderId="0" xfId="0" applyFont="1" applyFill="1" applyBorder="1" applyAlignment="1" applyProtection="1">
      <alignment horizontal="center" vertical="center"/>
    </xf>
    <xf numFmtId="177" fontId="7" fillId="0" borderId="0" xfId="0" applyNumberFormat="1" applyFont="1" applyFill="1" applyBorder="1" applyAlignment="1" applyProtection="1">
      <alignment horizontal="center" vertical="center"/>
    </xf>
    <xf numFmtId="0" fontId="7" fillId="0" borderId="0" xfId="0" applyFont="1" applyFill="1" applyBorder="1" applyAlignment="1">
      <alignment horizontal="left" vertical="center" shrinkToFit="1"/>
    </xf>
    <xf numFmtId="0" fontId="8" fillId="0" borderId="0" xfId="0" applyFont="1" applyFill="1" applyAlignment="1">
      <alignment vertical="center"/>
    </xf>
    <xf numFmtId="0" fontId="1"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wrapText="1"/>
    </xf>
    <xf numFmtId="177" fontId="1" fillId="0" borderId="1" xfId="0" applyNumberFormat="1" applyFont="1" applyFill="1" applyBorder="1" applyAlignment="1">
      <alignment horizontal="center" vertical="center" wrapText="1"/>
    </xf>
    <xf numFmtId="177" fontId="3" fillId="0" borderId="1" xfId="0" applyNumberFormat="1" applyFont="1" applyFill="1" applyBorder="1" applyAlignment="1">
      <alignment horizontal="center" vertical="center" wrapText="1"/>
    </xf>
    <xf numFmtId="0" fontId="7" fillId="0" borderId="0" xfId="0" applyFont="1" applyFill="1" applyAlignment="1">
      <alignment vertical="center" wrapText="1"/>
    </xf>
    <xf numFmtId="0" fontId="1" fillId="0" borderId="1" xfId="0" applyFont="1" applyFill="1" applyBorder="1" applyAlignment="1">
      <alignment horizontal="center" vertical="center" wrapText="1"/>
    </xf>
    <xf numFmtId="177" fontId="3" fillId="0" borderId="1" xfId="0" applyNumberFormat="1" applyFont="1" applyFill="1" applyBorder="1" applyAlignment="1">
      <alignment horizontal="center" vertical="center"/>
    </xf>
    <xf numFmtId="0" fontId="6" fillId="0" borderId="1" xfId="0" applyFont="1" applyFill="1" applyBorder="1" applyAlignment="1">
      <alignment horizontal="center" vertical="center"/>
    </xf>
    <xf numFmtId="177" fontId="6" fillId="0" borderId="1" xfId="0" applyNumberFormat="1" applyFont="1" applyFill="1" applyBorder="1" applyAlignment="1">
      <alignment horizontal="center" vertical="center"/>
    </xf>
    <xf numFmtId="0" fontId="6" fillId="0" borderId="1" xfId="0" applyNumberFormat="1" applyFont="1" applyFill="1" applyBorder="1" applyAlignment="1">
      <alignment horizontal="center" vertical="center" wrapText="1"/>
    </xf>
    <xf numFmtId="177" fontId="6" fillId="0" borderId="1" xfId="0" applyNumberFormat="1" applyFont="1" applyFill="1" applyBorder="1" applyAlignment="1">
      <alignment horizontal="center" vertical="center" wrapText="1"/>
    </xf>
    <xf numFmtId="14" fontId="3" fillId="0" borderId="1" xfId="0" applyNumberFormat="1" applyFont="1" applyFill="1" applyBorder="1" applyAlignment="1">
      <alignment horizontal="center" vertical="center" wrapText="1"/>
    </xf>
    <xf numFmtId="14" fontId="6" fillId="0" borderId="1" xfId="0" applyNumberFormat="1" applyFont="1" applyFill="1" applyBorder="1" applyAlignment="1">
      <alignment horizontal="center" vertical="center"/>
    </xf>
    <xf numFmtId="14" fontId="3" fillId="0" borderId="1" xfId="0" applyNumberFormat="1" applyFont="1" applyFill="1" applyBorder="1" applyAlignment="1">
      <alignment horizontal="center" vertical="center"/>
    </xf>
    <xf numFmtId="0" fontId="8" fillId="0" borderId="0" xfId="0" applyFont="1" applyFill="1" applyBorder="1" applyAlignment="1" applyProtection="1">
      <alignment horizontal="center" vertical="center"/>
    </xf>
    <xf numFmtId="0" fontId="8" fillId="0" borderId="0" xfId="0" applyFont="1" applyFill="1" applyBorder="1" applyAlignment="1">
      <alignment horizontal="center" vertical="center"/>
    </xf>
    <xf numFmtId="0" fontId="1" fillId="0" borderId="1" xfId="0" applyFont="1" applyFill="1" applyBorder="1" applyAlignment="1" applyProtection="1">
      <alignment horizontal="center" vertical="center"/>
    </xf>
    <xf numFmtId="177" fontId="1" fillId="0" borderId="1" xfId="0" applyNumberFormat="1" applyFont="1" applyFill="1" applyBorder="1" applyAlignment="1" applyProtection="1">
      <alignment horizontal="center" vertical="center" wrapText="1"/>
    </xf>
    <xf numFmtId="177" fontId="3" fillId="0" borderId="1" xfId="0" applyNumberFormat="1" applyFont="1" applyFill="1" applyBorder="1" applyAlignment="1" applyProtection="1">
      <alignment horizontal="center" vertical="center"/>
    </xf>
    <xf numFmtId="49" fontId="3" fillId="0" borderId="1" xfId="0" applyNumberFormat="1" applyFont="1" applyFill="1" applyBorder="1" applyAlignment="1" applyProtection="1">
      <alignment horizontal="center" vertical="center"/>
      <protection locked="0"/>
    </xf>
    <xf numFmtId="0" fontId="6" fillId="0" borderId="1" xfId="0" applyFont="1" applyFill="1" applyBorder="1" applyAlignment="1" applyProtection="1">
      <alignment horizontal="center" vertical="center"/>
      <protection locked="0"/>
    </xf>
    <xf numFmtId="0" fontId="6" fillId="0" borderId="1" xfId="0" applyFont="1" applyFill="1" applyBorder="1" applyAlignment="1" applyProtection="1">
      <alignment horizontal="center" vertical="center"/>
    </xf>
    <xf numFmtId="177" fontId="6" fillId="0" borderId="1" xfId="0" applyNumberFormat="1" applyFont="1" applyFill="1" applyBorder="1" applyAlignment="1" applyProtection="1">
      <alignment horizontal="center" vertical="center"/>
    </xf>
    <xf numFmtId="0" fontId="6" fillId="0" borderId="1" xfId="0" applyFont="1" applyFill="1" applyBorder="1" applyAlignment="1">
      <alignment horizontal="center" vertical="center" wrapText="1"/>
    </xf>
    <xf numFmtId="49" fontId="6" fillId="0" borderId="1" xfId="0" applyNumberFormat="1" applyFont="1" applyFill="1" applyBorder="1" applyAlignment="1" applyProtection="1">
      <alignment horizontal="center" vertical="center"/>
      <protection locked="0"/>
    </xf>
    <xf numFmtId="0" fontId="3" fillId="0" borderId="1" xfId="0" applyFont="1" applyFill="1" applyBorder="1" applyAlignment="1" applyProtection="1">
      <alignment horizontal="center" vertical="center"/>
      <protection locked="0"/>
    </xf>
    <xf numFmtId="0" fontId="8" fillId="0" borderId="0" xfId="0" applyFont="1" applyFill="1" applyBorder="1" applyAlignment="1">
      <alignment horizontal="left" vertical="center" shrinkToFit="1"/>
    </xf>
    <xf numFmtId="0" fontId="1" fillId="0" borderId="1" xfId="0" applyFont="1" applyFill="1" applyBorder="1" applyAlignment="1">
      <alignment horizontal="center" vertical="center" shrinkToFit="1"/>
    </xf>
    <xf numFmtId="0" fontId="1" fillId="0" borderId="1" xfId="0" applyFont="1" applyFill="1" applyBorder="1" applyAlignment="1">
      <alignment horizontal="center" vertical="center" wrapText="1" shrinkToFit="1"/>
    </xf>
    <xf numFmtId="49" fontId="3" fillId="0" borderId="1" xfId="0" applyNumberFormat="1" applyFont="1" applyFill="1" applyBorder="1" applyAlignment="1" applyProtection="1">
      <alignment horizontal="center" vertical="center"/>
    </xf>
    <xf numFmtId="49" fontId="6" fillId="0" borderId="1" xfId="0" applyNumberFormat="1" applyFont="1" applyFill="1" applyBorder="1" applyAlignment="1" applyProtection="1">
      <alignment horizontal="center" vertical="center"/>
    </xf>
    <xf numFmtId="0" fontId="6" fillId="0" borderId="1" xfId="0" applyFont="1" applyFill="1" applyBorder="1" applyAlignment="1">
      <alignment horizontal="left" vertical="center" shrinkToFit="1"/>
    </xf>
    <xf numFmtId="0" fontId="6" fillId="0" borderId="1" xfId="0" applyFont="1" applyFill="1" applyBorder="1" applyAlignment="1">
      <alignment horizontal="center" vertical="center" shrinkToFit="1"/>
    </xf>
    <xf numFmtId="14" fontId="3" fillId="4" borderId="1" xfId="0" applyNumberFormat="1" applyFont="1" applyFill="1" applyBorder="1" applyAlignment="1">
      <alignment horizontal="center" vertical="center"/>
    </xf>
    <xf numFmtId="14" fontId="6" fillId="4" borderId="1" xfId="0" applyNumberFormat="1" applyFont="1" applyFill="1" applyBorder="1" applyAlignment="1">
      <alignment horizontal="center" vertical="center"/>
    </xf>
    <xf numFmtId="14" fontId="3" fillId="0" borderId="1" xfId="0" applyNumberFormat="1" applyFont="1" applyFill="1" applyBorder="1" applyAlignment="1">
      <alignment horizontal="center" vertical="center" shrinkToFit="1"/>
    </xf>
    <xf numFmtId="0" fontId="3" fillId="0" borderId="1" xfId="0" applyNumberFormat="1" applyFont="1" applyFill="1" applyBorder="1" applyAlignment="1">
      <alignment horizontal="center" vertical="center"/>
    </xf>
    <xf numFmtId="0" fontId="6" fillId="0" borderId="1" xfId="0" applyNumberFormat="1" applyFont="1" applyFill="1" applyBorder="1" applyAlignment="1">
      <alignment horizontal="center" vertical="center"/>
    </xf>
    <xf numFmtId="14" fontId="9" fillId="0" borderId="1" xfId="0" applyNumberFormat="1" applyFont="1" applyFill="1" applyBorder="1" applyAlignment="1">
      <alignment horizontal="center" vertical="center"/>
    </xf>
    <xf numFmtId="49" fontId="3" fillId="0" borderId="1" xfId="0" applyNumberFormat="1" applyFont="1" applyFill="1" applyBorder="1" applyAlignment="1">
      <alignment horizontal="center" vertical="center" shrinkToFit="1"/>
    </xf>
    <xf numFmtId="49" fontId="6" fillId="0" borderId="1" xfId="0" applyNumberFormat="1" applyFont="1" applyFill="1" applyBorder="1" applyAlignment="1">
      <alignment horizontal="center" vertical="center" shrinkToFit="1"/>
    </xf>
    <xf numFmtId="0" fontId="3" fillId="4" borderId="1" xfId="0" applyFont="1" applyFill="1" applyBorder="1" applyAlignment="1">
      <alignment horizontal="center" vertical="center"/>
    </xf>
    <xf numFmtId="177" fontId="3" fillId="0" borderId="1" xfId="0" applyNumberFormat="1" applyFont="1" applyBorder="1" applyAlignment="1">
      <alignment horizontal="center" vertical="center"/>
    </xf>
    <xf numFmtId="14" fontId="3" fillId="0" borderId="1" xfId="0" applyNumberFormat="1" applyFont="1" applyBorder="1" applyAlignment="1">
      <alignment horizontal="center" vertical="center"/>
    </xf>
    <xf numFmtId="0" fontId="9" fillId="0" borderId="1" xfId="0" applyFont="1" applyFill="1" applyBorder="1" applyAlignment="1">
      <alignment horizontal="center" vertical="center"/>
    </xf>
    <xf numFmtId="180" fontId="3" fillId="0" borderId="1" xfId="0" applyNumberFormat="1" applyFont="1" applyFill="1" applyBorder="1" applyAlignment="1" applyProtection="1">
      <alignment horizontal="center" vertical="center"/>
      <protection locked="0"/>
    </xf>
    <xf numFmtId="14" fontId="3" fillId="5" borderId="1" xfId="0" applyNumberFormat="1" applyFont="1" applyFill="1" applyBorder="1" applyAlignment="1">
      <alignment horizontal="center" vertical="center"/>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shrinkToFit="1"/>
    </xf>
    <xf numFmtId="177" fontId="6" fillId="0" borderId="1" xfId="0" applyNumberFormat="1" applyFont="1" applyFill="1" applyBorder="1" applyAlignment="1">
      <alignment horizontal="center" vertical="center" shrinkToFit="1"/>
    </xf>
    <xf numFmtId="177" fontId="3" fillId="0" borderId="1" xfId="0" applyNumberFormat="1" applyFont="1" applyFill="1" applyBorder="1" applyAlignment="1">
      <alignment horizontal="center" vertical="center" shrinkToFit="1"/>
    </xf>
    <xf numFmtId="0" fontId="3" fillId="0" borderId="1" xfId="0" applyNumberFormat="1" applyFont="1" applyFill="1" applyBorder="1" applyAlignment="1" applyProtection="1">
      <alignment horizontal="center" vertical="center"/>
      <protection locked="0"/>
    </xf>
    <xf numFmtId="0" fontId="3" fillId="0" borderId="1" xfId="0" applyFont="1" applyBorder="1" applyAlignment="1">
      <alignment horizontal="left" vertical="center" shrinkToFit="1"/>
    </xf>
    <xf numFmtId="0" fontId="3" fillId="0" borderId="1" xfId="0" applyFont="1" applyBorder="1" applyAlignment="1">
      <alignment horizontal="center" vertical="center" shrinkToFit="1"/>
    </xf>
    <xf numFmtId="14" fontId="3" fillId="0" borderId="7" xfId="0" applyNumberFormat="1" applyFont="1" applyFill="1" applyBorder="1" applyAlignment="1">
      <alignment horizontal="center" vertical="center"/>
    </xf>
    <xf numFmtId="0" fontId="3" fillId="0" borderId="8" xfId="0" applyFont="1" applyFill="1" applyBorder="1" applyAlignment="1">
      <alignment horizontal="center" vertical="center"/>
    </xf>
    <xf numFmtId="0" fontId="3" fillId="6" borderId="1" xfId="0" applyNumberFormat="1" applyFont="1" applyFill="1" applyBorder="1" applyAlignment="1">
      <alignment horizontal="center" vertical="center" wrapText="1"/>
    </xf>
    <xf numFmtId="49" fontId="6" fillId="0" borderId="1" xfId="0" applyNumberFormat="1" applyFont="1" applyFill="1" applyBorder="1" applyAlignment="1">
      <alignment horizontal="center" vertical="center"/>
    </xf>
    <xf numFmtId="0" fontId="6" fillId="0" borderId="1" xfId="0" applyFont="1" applyFill="1" applyBorder="1" applyAlignment="1">
      <alignment vertical="center" shrinkToFit="1"/>
    </xf>
    <xf numFmtId="0" fontId="3" fillId="7" borderId="1" xfId="0" applyNumberFormat="1" applyFont="1" applyFill="1" applyBorder="1" applyAlignment="1">
      <alignment horizontal="center" vertical="center" wrapText="1"/>
    </xf>
    <xf numFmtId="0" fontId="3" fillId="8" borderId="1" xfId="0" applyNumberFormat="1" applyFont="1" applyFill="1" applyBorder="1" applyAlignment="1">
      <alignment horizontal="center" vertical="center" wrapText="1"/>
    </xf>
    <xf numFmtId="0" fontId="3" fillId="0" borderId="2" xfId="0" applyFont="1" applyFill="1" applyBorder="1" applyAlignment="1">
      <alignment horizontal="center" vertical="center"/>
    </xf>
    <xf numFmtId="0" fontId="3" fillId="0" borderId="7" xfId="0" applyFont="1" applyFill="1" applyBorder="1" applyAlignment="1">
      <alignment horizontal="center" vertical="center"/>
    </xf>
    <xf numFmtId="49" fontId="3" fillId="0" borderId="7" xfId="0" applyNumberFormat="1" applyFont="1" applyFill="1" applyBorder="1" applyAlignment="1">
      <alignment horizontal="center" vertical="center"/>
    </xf>
    <xf numFmtId="14" fontId="3" fillId="0" borderId="9" xfId="0" applyNumberFormat="1" applyFont="1" applyFill="1" applyBorder="1" applyAlignment="1">
      <alignment horizontal="center" vertical="center"/>
    </xf>
    <xf numFmtId="0" fontId="3" fillId="0" borderId="9" xfId="0" applyFont="1" applyFill="1" applyBorder="1" applyAlignment="1">
      <alignment horizontal="center" vertical="center"/>
    </xf>
    <xf numFmtId="49" fontId="3" fillId="0" borderId="9" xfId="0" applyNumberFormat="1" applyFont="1" applyFill="1" applyBorder="1" applyAlignment="1">
      <alignment horizontal="center" vertical="center"/>
    </xf>
    <xf numFmtId="49" fontId="3" fillId="9" borderId="1" xfId="0" applyNumberFormat="1" applyFont="1" applyFill="1" applyBorder="1" applyAlignment="1">
      <alignment horizontal="center" vertical="center"/>
    </xf>
    <xf numFmtId="177" fontId="10" fillId="0" borderId="1" xfId="0" applyNumberFormat="1" applyFont="1" applyFill="1" applyBorder="1" applyAlignment="1">
      <alignment horizontal="center" vertical="center"/>
    </xf>
    <xf numFmtId="177" fontId="3" fillId="0" borderId="7" xfId="0" applyNumberFormat="1" applyFont="1" applyFill="1" applyBorder="1" applyAlignment="1">
      <alignment horizontal="center" vertical="center"/>
    </xf>
    <xf numFmtId="0" fontId="3" fillId="0" borderId="7" xfId="0" applyNumberFormat="1" applyFont="1" applyFill="1" applyBorder="1" applyAlignment="1">
      <alignment horizontal="center" vertical="center" wrapText="1"/>
    </xf>
    <xf numFmtId="177" fontId="3" fillId="0" borderId="9" xfId="0" applyNumberFormat="1" applyFont="1" applyFill="1" applyBorder="1" applyAlignment="1">
      <alignment horizontal="center" vertical="center"/>
    </xf>
    <xf numFmtId="0" fontId="3" fillId="0" borderId="9" xfId="0" applyNumberFormat="1" applyFont="1" applyFill="1" applyBorder="1" applyAlignment="1">
      <alignment horizontal="center" vertical="center" wrapText="1"/>
    </xf>
    <xf numFmtId="177" fontId="6" fillId="0" borderId="9" xfId="0" applyNumberFormat="1" applyFont="1" applyFill="1" applyBorder="1" applyAlignment="1">
      <alignment horizontal="center" vertical="center"/>
    </xf>
    <xf numFmtId="176" fontId="6" fillId="0" borderId="1" xfId="0" applyNumberFormat="1" applyFont="1" applyFill="1" applyBorder="1" applyAlignment="1">
      <alignment horizontal="center" vertical="center"/>
    </xf>
    <xf numFmtId="176" fontId="3" fillId="0" borderId="7" xfId="0" applyNumberFormat="1" applyFont="1" applyFill="1" applyBorder="1" applyAlignment="1">
      <alignment horizontal="center" vertical="center"/>
    </xf>
    <xf numFmtId="176" fontId="3" fillId="0" borderId="9" xfId="0" applyNumberFormat="1" applyFont="1" applyFill="1" applyBorder="1" applyAlignment="1">
      <alignment horizontal="center" vertical="center"/>
    </xf>
    <xf numFmtId="0" fontId="3" fillId="0" borderId="7" xfId="0" applyFont="1" applyFill="1" applyBorder="1" applyAlignment="1">
      <alignment horizontal="center" vertical="center" wrapText="1"/>
    </xf>
    <xf numFmtId="0" fontId="3" fillId="0" borderId="7" xfId="0" applyFont="1" applyFill="1" applyBorder="1" applyAlignment="1" applyProtection="1">
      <alignment horizontal="center" vertical="center"/>
    </xf>
    <xf numFmtId="177" fontId="3" fillId="0" borderId="7" xfId="0" applyNumberFormat="1" applyFont="1" applyFill="1" applyBorder="1" applyAlignment="1" applyProtection="1">
      <alignment horizontal="center" vertical="center"/>
    </xf>
    <xf numFmtId="0" fontId="3" fillId="0" borderId="9" xfId="0" applyFont="1" applyFill="1" applyBorder="1" applyAlignment="1" applyProtection="1">
      <alignment horizontal="center" vertical="center"/>
      <protection locked="0"/>
    </xf>
    <xf numFmtId="0" fontId="3" fillId="0" borderId="9" xfId="0" applyFont="1" applyFill="1" applyBorder="1" applyAlignment="1" applyProtection="1">
      <alignment horizontal="center" vertical="center"/>
    </xf>
    <xf numFmtId="177" fontId="3" fillId="0" borderId="9" xfId="0" applyNumberFormat="1" applyFont="1" applyFill="1" applyBorder="1" applyAlignment="1" applyProtection="1">
      <alignment horizontal="center" vertical="center"/>
    </xf>
    <xf numFmtId="176" fontId="3" fillId="0" borderId="7" xfId="0" applyNumberFormat="1" applyFont="1" applyFill="1" applyBorder="1" applyAlignment="1" applyProtection="1">
      <alignment horizontal="center" vertical="center"/>
    </xf>
    <xf numFmtId="176" fontId="3" fillId="0" borderId="9" xfId="0" applyNumberFormat="1" applyFont="1" applyFill="1" applyBorder="1" applyAlignment="1" applyProtection="1">
      <alignment horizontal="center" vertical="center"/>
    </xf>
    <xf numFmtId="49" fontId="3" fillId="0" borderId="7" xfId="0" applyNumberFormat="1" applyFont="1" applyFill="1" applyBorder="1" applyAlignment="1" applyProtection="1">
      <alignment horizontal="center" vertical="center"/>
    </xf>
    <xf numFmtId="0" fontId="3" fillId="0" borderId="7" xfId="0" applyFont="1" applyFill="1" applyBorder="1" applyAlignment="1">
      <alignment horizontal="left" vertical="center" shrinkToFit="1"/>
    </xf>
    <xf numFmtId="0" fontId="3" fillId="0" borderId="7" xfId="0" applyFont="1" applyFill="1" applyBorder="1" applyAlignment="1">
      <alignment horizontal="center" vertical="center" shrinkToFit="1"/>
    </xf>
    <xf numFmtId="49" fontId="3" fillId="0" borderId="9" xfId="0" applyNumberFormat="1" applyFont="1" applyFill="1" applyBorder="1" applyAlignment="1" applyProtection="1">
      <alignment horizontal="center" vertical="center"/>
    </xf>
    <xf numFmtId="0" fontId="3" fillId="0" borderId="9" xfId="0" applyFont="1" applyFill="1" applyBorder="1" applyAlignment="1">
      <alignment horizontal="left" vertical="center" shrinkToFit="1"/>
    </xf>
    <xf numFmtId="0" fontId="3" fillId="0" borderId="9" xfId="0" applyFont="1" applyFill="1" applyBorder="1" applyAlignment="1">
      <alignment horizontal="center" vertical="center" shrinkToFit="1"/>
    </xf>
    <xf numFmtId="0" fontId="6" fillId="0" borderId="9" xfId="0" applyFont="1" applyFill="1" applyBorder="1" applyAlignment="1">
      <alignment horizontal="center" vertical="center"/>
    </xf>
    <xf numFmtId="0" fontId="6" fillId="0" borderId="7" xfId="0" applyFont="1" applyFill="1" applyBorder="1" applyAlignment="1">
      <alignment horizontal="center" vertical="center"/>
    </xf>
    <xf numFmtId="0" fontId="3" fillId="0" borderId="10" xfId="0" applyFont="1" applyFill="1" applyBorder="1" applyAlignment="1">
      <alignment horizontal="center" vertical="center"/>
    </xf>
    <xf numFmtId="0" fontId="3" fillId="0" borderId="11" xfId="0" applyFont="1" applyFill="1" applyBorder="1" applyAlignment="1">
      <alignment horizontal="center" vertical="center"/>
    </xf>
    <xf numFmtId="177" fontId="3" fillId="0" borderId="7" xfId="0" applyNumberFormat="1" applyFont="1" applyFill="1" applyBorder="1" applyAlignment="1">
      <alignment horizontal="center" vertical="center" shrinkToFit="1"/>
    </xf>
    <xf numFmtId="177" fontId="3" fillId="0" borderId="9" xfId="0" applyNumberFormat="1" applyFont="1" applyFill="1" applyBorder="1" applyAlignment="1">
      <alignment horizontal="center" vertical="center" shrinkToFit="1"/>
    </xf>
    <xf numFmtId="14" fontId="3" fillId="0" borderId="9" xfId="0" applyNumberFormat="1" applyFont="1" applyBorder="1" applyAlignment="1">
      <alignment horizontal="center" vertical="center" shrinkToFit="1"/>
    </xf>
    <xf numFmtId="176" fontId="3" fillId="0" borderId="1" xfId="0" applyNumberFormat="1" applyFont="1" applyBorder="1" applyAlignment="1">
      <alignment horizontal="center" vertical="center" shrinkToFit="1"/>
    </xf>
    <xf numFmtId="176" fontId="3" fillId="0" borderId="7" xfId="0" applyNumberFormat="1" applyFont="1" applyFill="1" applyBorder="1" applyAlignment="1">
      <alignment horizontal="center" vertical="center" shrinkToFit="1"/>
    </xf>
    <xf numFmtId="176" fontId="3" fillId="0" borderId="9" xfId="0" applyNumberFormat="1" applyFont="1" applyFill="1" applyBorder="1" applyAlignment="1">
      <alignment horizontal="center" vertical="center" shrinkToFit="1"/>
    </xf>
    <xf numFmtId="176" fontId="6" fillId="0" borderId="1" xfId="0" applyNumberFormat="1" applyFont="1" applyFill="1" applyBorder="1" applyAlignment="1">
      <alignment horizontal="center" vertical="center" shrinkToFit="1"/>
    </xf>
    <xf numFmtId="176" fontId="3" fillId="0" borderId="1" xfId="0" applyNumberFormat="1" applyFont="1" applyFill="1" applyBorder="1" applyAlignment="1">
      <alignment horizontal="center" vertical="center" shrinkToFit="1"/>
    </xf>
    <xf numFmtId="49" fontId="6" fillId="0" borderId="1" xfId="0" applyNumberFormat="1" applyFont="1" applyFill="1" applyBorder="1" applyAlignment="1">
      <alignment horizontal="left" vertical="center"/>
    </xf>
    <xf numFmtId="0" fontId="3" fillId="0" borderId="1" xfId="0" applyFont="1" applyFill="1" applyBorder="1" applyAlignment="1">
      <alignment horizontal="left" vertical="center"/>
    </xf>
    <xf numFmtId="49" fontId="3" fillId="0" borderId="7" xfId="0" applyNumberFormat="1" applyFont="1" applyFill="1" applyBorder="1" applyAlignment="1">
      <alignment horizontal="left" vertical="center"/>
    </xf>
    <xf numFmtId="0" fontId="3" fillId="0" borderId="7" xfId="0" applyNumberFormat="1" applyFont="1" applyFill="1" applyBorder="1" applyAlignment="1">
      <alignment horizontal="center" vertical="center"/>
    </xf>
    <xf numFmtId="49" fontId="3" fillId="0" borderId="9" xfId="0" applyNumberFormat="1" applyFont="1" applyFill="1" applyBorder="1" applyAlignment="1">
      <alignment horizontal="left" vertical="center"/>
    </xf>
    <xf numFmtId="0" fontId="3" fillId="0" borderId="9" xfId="0" applyNumberFormat="1" applyFont="1" applyFill="1" applyBorder="1" applyAlignment="1">
      <alignment horizontal="center" vertical="center"/>
    </xf>
    <xf numFmtId="49" fontId="3" fillId="0" borderId="1" xfId="0" applyNumberFormat="1" applyFont="1" applyFill="1" applyBorder="1" applyAlignment="1">
      <alignment horizontal="left" vertical="center"/>
    </xf>
    <xf numFmtId="181" fontId="3" fillId="0" borderId="1" xfId="0" applyNumberFormat="1" applyFont="1" applyFill="1" applyBorder="1" applyAlignment="1">
      <alignment horizontal="center" vertical="center"/>
    </xf>
    <xf numFmtId="0" fontId="3" fillId="0" borderId="9" xfId="0" applyFont="1" applyFill="1" applyBorder="1" applyAlignment="1">
      <alignment horizontal="left" vertical="center"/>
    </xf>
    <xf numFmtId="0" fontId="6" fillId="0" borderId="0" xfId="0" applyFont="1" applyFill="1" applyAlignment="1">
      <alignment vertical="center"/>
    </xf>
    <xf numFmtId="49" fontId="3" fillId="0" borderId="1" xfId="0" applyNumberFormat="1" applyFont="1" applyFill="1" applyBorder="1" applyAlignment="1">
      <alignment horizontal="left" vertical="center" shrinkToFit="1"/>
    </xf>
    <xf numFmtId="0" fontId="3" fillId="0" borderId="7" xfId="0" applyFont="1" applyFill="1" applyBorder="1" applyAlignment="1">
      <alignment horizontal="left" vertical="center"/>
    </xf>
    <xf numFmtId="49" fontId="6" fillId="0" borderId="9" xfId="0" applyNumberFormat="1" applyFont="1" applyFill="1" applyBorder="1" applyAlignment="1">
      <alignment horizontal="left" vertical="center"/>
    </xf>
    <xf numFmtId="0" fontId="3" fillId="0" borderId="5" xfId="0" applyFont="1" applyFill="1" applyBorder="1" applyAlignment="1">
      <alignment horizontal="center" vertical="center"/>
    </xf>
    <xf numFmtId="14" fontId="3" fillId="0" borderId="5" xfId="0" applyNumberFormat="1" applyFont="1" applyFill="1" applyBorder="1" applyAlignment="1">
      <alignment horizontal="center" vertical="center"/>
    </xf>
    <xf numFmtId="49" fontId="3" fillId="0" borderId="5" xfId="0" applyNumberFormat="1" applyFont="1" applyFill="1" applyBorder="1" applyAlignment="1">
      <alignment horizontal="center" vertical="center"/>
    </xf>
    <xf numFmtId="176" fontId="6" fillId="0" borderId="9" xfId="0" applyNumberFormat="1" applyFont="1" applyFill="1" applyBorder="1" applyAlignment="1">
      <alignment horizontal="center" vertical="center"/>
    </xf>
    <xf numFmtId="176" fontId="6" fillId="0" borderId="7" xfId="0" applyNumberFormat="1" applyFont="1" applyFill="1" applyBorder="1" applyAlignment="1">
      <alignment horizontal="center" vertical="center"/>
    </xf>
    <xf numFmtId="0" fontId="3" fillId="4" borderId="7" xfId="0" applyFont="1" applyFill="1" applyBorder="1" applyAlignment="1">
      <alignment horizontal="center" vertical="center"/>
    </xf>
    <xf numFmtId="0" fontId="3" fillId="3" borderId="7" xfId="0" applyFont="1" applyFill="1" applyBorder="1" applyAlignment="1">
      <alignment horizontal="center" vertical="center"/>
    </xf>
    <xf numFmtId="176" fontId="3" fillId="0" borderId="5" xfId="0" applyNumberFormat="1" applyFont="1" applyFill="1" applyBorder="1" applyAlignment="1">
      <alignment horizontal="center" vertical="center"/>
    </xf>
    <xf numFmtId="0" fontId="3" fillId="0" borderId="5" xfId="0" applyNumberFormat="1" applyFont="1" applyFill="1" applyBorder="1" applyAlignment="1">
      <alignment horizontal="center" vertical="center" wrapText="1"/>
    </xf>
    <xf numFmtId="0" fontId="3" fillId="8" borderId="1" xfId="0" applyFont="1" applyFill="1" applyBorder="1" applyAlignment="1">
      <alignment horizontal="center" vertical="center"/>
    </xf>
    <xf numFmtId="176" fontId="3" fillId="0" borderId="1" xfId="0" applyNumberFormat="1" applyFont="1" applyFill="1" applyBorder="1" applyAlignment="1">
      <alignment horizontal="center" vertical="center" wrapText="1"/>
    </xf>
    <xf numFmtId="49" fontId="3" fillId="0" borderId="7" xfId="0" applyNumberFormat="1" applyFont="1" applyFill="1" applyBorder="1" applyAlignment="1" applyProtection="1">
      <alignment horizontal="center" vertical="center"/>
      <protection locked="0"/>
    </xf>
    <xf numFmtId="0" fontId="3" fillId="0" borderId="5" xfId="0" applyFont="1" applyFill="1" applyBorder="1" applyAlignment="1" applyProtection="1">
      <alignment horizontal="center" vertical="center"/>
    </xf>
    <xf numFmtId="176" fontId="3" fillId="0" borderId="5" xfId="0" applyNumberFormat="1" applyFont="1" applyFill="1" applyBorder="1" applyAlignment="1" applyProtection="1">
      <alignment horizontal="center" vertical="center"/>
    </xf>
    <xf numFmtId="49" fontId="3" fillId="0" borderId="5" xfId="0" applyNumberFormat="1" applyFont="1" applyFill="1" applyBorder="1" applyAlignment="1" applyProtection="1">
      <alignment horizontal="center" vertical="center"/>
    </xf>
    <xf numFmtId="0" fontId="3" fillId="0" borderId="5" xfId="0" applyFont="1" applyFill="1" applyBorder="1" applyAlignment="1">
      <alignment horizontal="left" vertical="center" shrinkToFit="1"/>
    </xf>
    <xf numFmtId="0" fontId="3" fillId="0" borderId="5" xfId="0" applyFont="1" applyFill="1" applyBorder="1" applyAlignment="1">
      <alignment horizontal="center" vertical="center" shrinkToFit="1"/>
    </xf>
    <xf numFmtId="0" fontId="3" fillId="0" borderId="12" xfId="0" applyFont="1" applyFill="1" applyBorder="1" applyAlignment="1">
      <alignment horizontal="center" vertical="center"/>
    </xf>
    <xf numFmtId="0" fontId="6" fillId="0" borderId="2" xfId="0" applyFont="1" applyFill="1" applyBorder="1" applyAlignment="1">
      <alignment horizontal="center" vertical="center"/>
    </xf>
    <xf numFmtId="176" fontId="3" fillId="0" borderId="9" xfId="0" applyNumberFormat="1" applyFont="1" applyBorder="1" applyAlignment="1">
      <alignment horizontal="center" vertical="center" shrinkToFit="1"/>
    </xf>
    <xf numFmtId="176" fontId="3" fillId="0" borderId="7" xfId="0" applyNumberFormat="1" applyFont="1" applyBorder="1" applyAlignment="1">
      <alignment horizontal="center" vertical="center" shrinkToFit="1"/>
    </xf>
    <xf numFmtId="176" fontId="3" fillId="0" borderId="5" xfId="0" applyNumberFormat="1" applyFont="1" applyBorder="1" applyAlignment="1">
      <alignment horizontal="center" vertical="center" shrinkToFit="1"/>
    </xf>
    <xf numFmtId="0" fontId="10" fillId="0" borderId="7" xfId="0" applyFont="1" applyBorder="1">
      <alignment vertical="center"/>
    </xf>
    <xf numFmtId="0" fontId="3" fillId="0" borderId="5" xfId="0" applyFont="1" applyFill="1" applyBorder="1" applyAlignment="1">
      <alignment horizontal="left" vertical="center"/>
    </xf>
    <xf numFmtId="49" fontId="3" fillId="0" borderId="5" xfId="0" applyNumberFormat="1" applyFont="1" applyFill="1" applyBorder="1" applyAlignment="1">
      <alignment horizontal="left" vertical="center"/>
    </xf>
    <xf numFmtId="49" fontId="3" fillId="0" borderId="1" xfId="0" applyNumberFormat="1" applyFont="1" applyFill="1" applyBorder="1" applyAlignment="1">
      <alignment horizontal="left" vertical="center" wrapText="1"/>
    </xf>
    <xf numFmtId="49" fontId="3" fillId="0" borderId="0" xfId="0" applyNumberFormat="1" applyFont="1" applyFill="1" applyBorder="1" applyAlignment="1">
      <alignment horizontal="left"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5" fillId="0" borderId="16" xfId="0" applyFont="1" applyBorder="1" applyAlignment="1">
      <alignment horizontal="right" vertical="center"/>
    </xf>
    <xf numFmtId="0" fontId="5" fillId="0" borderId="3" xfId="0" applyFont="1" applyBorder="1" applyAlignment="1">
      <alignment horizontal="right" vertical="center"/>
    </xf>
    <xf numFmtId="0" fontId="5" fillId="0" borderId="15" xfId="0" applyFont="1" applyBorder="1" applyAlignment="1">
      <alignment horizontal="center" vertical="center"/>
    </xf>
    <xf numFmtId="0" fontId="5" fillId="0" borderId="0" xfId="0" applyFont="1" applyAlignment="1">
      <alignment horizontal="center" vertical="center"/>
    </xf>
    <xf numFmtId="0" fontId="7" fillId="0" borderId="17" xfId="50" applyFont="1" applyBorder="1" applyAlignment="1">
      <alignment horizontal="center" vertical="center"/>
    </xf>
    <xf numFmtId="0" fontId="7" fillId="0" borderId="1" xfId="50" applyFont="1" applyBorder="1" applyAlignment="1">
      <alignment horizontal="center" vertical="center"/>
    </xf>
    <xf numFmtId="0" fontId="7" fillId="0" borderId="1" xfId="50" applyFont="1" applyBorder="1" applyAlignment="1">
      <alignment horizontal="center" vertical="center" wrapText="1"/>
    </xf>
    <xf numFmtId="0" fontId="7" fillId="0" borderId="17" xfId="0" applyFont="1" applyBorder="1" applyAlignment="1">
      <alignment horizontal="center" vertical="center"/>
    </xf>
    <xf numFmtId="0" fontId="7" fillId="0" borderId="1" xfId="0" applyFont="1" applyBorder="1" applyAlignment="1">
      <alignment horizontal="center" vertical="center"/>
    </xf>
    <xf numFmtId="176" fontId="7" fillId="0" borderId="1" xfId="0" applyNumberFormat="1" applyFont="1" applyBorder="1" applyAlignment="1">
      <alignment horizontal="center" vertical="center"/>
    </xf>
    <xf numFmtId="176" fontId="7" fillId="0" borderId="2" xfId="0" applyNumberFormat="1" applyFont="1" applyBorder="1" applyAlignment="1">
      <alignment horizontal="center" vertical="center"/>
    </xf>
    <xf numFmtId="176" fontId="7" fillId="0" borderId="3" xfId="0" applyNumberFormat="1" applyFont="1" applyBorder="1" applyAlignment="1">
      <alignment horizontal="center" vertical="center"/>
    </xf>
    <xf numFmtId="176" fontId="7" fillId="0" borderId="1" xfId="0" applyNumberFormat="1" applyFont="1" applyFill="1" applyBorder="1" applyAlignment="1">
      <alignment horizontal="center" vertical="center"/>
    </xf>
    <xf numFmtId="0" fontId="5" fillId="0" borderId="17" xfId="50" applyFont="1" applyBorder="1" applyAlignment="1">
      <alignment horizontal="center" vertical="center" wrapText="1"/>
    </xf>
    <xf numFmtId="0" fontId="5" fillId="0" borderId="1" xfId="50" applyFont="1" applyBorder="1" applyAlignment="1">
      <alignment horizontal="center" vertical="center" wrapText="1"/>
    </xf>
    <xf numFmtId="0" fontId="7" fillId="0" borderId="2" xfId="50" applyFont="1" applyBorder="1" applyAlignment="1">
      <alignment horizontal="center" vertical="center" wrapText="1"/>
    </xf>
    <xf numFmtId="0" fontId="7" fillId="0" borderId="3" xfId="50" applyFont="1" applyBorder="1" applyAlignment="1">
      <alignment horizontal="center" vertical="center" wrapText="1"/>
    </xf>
    <xf numFmtId="0" fontId="5" fillId="0" borderId="0" xfId="0" applyFont="1" applyAlignment="1">
      <alignment horizontal="left" vertical="center"/>
    </xf>
    <xf numFmtId="0" fontId="7" fillId="0" borderId="0" xfId="0" applyFont="1">
      <alignment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15" xfId="0" applyFont="1" applyBorder="1" applyAlignment="1">
      <alignment horizontal="left" vertical="center"/>
    </xf>
    <xf numFmtId="0" fontId="7" fillId="0" borderId="22" xfId="0" applyFont="1" applyBorder="1" applyAlignment="1">
      <alignment horizontal="center"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11" fillId="0" borderId="15" xfId="0" applyFont="1" applyBorder="1" applyAlignment="1">
      <alignment horizontal="center" vertical="center"/>
    </xf>
    <xf numFmtId="0" fontId="11" fillId="0" borderId="0" xfId="0" applyFont="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0" fillId="0" borderId="3" xfId="0" applyBorder="1" applyAlignment="1">
      <alignment horizontal="center" vertical="center"/>
    </xf>
    <xf numFmtId="176" fontId="7" fillId="0" borderId="8" xfId="0" applyNumberFormat="1"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4" borderId="27" xfId="0" applyFont="1" applyFill="1" applyBorder="1" applyAlignment="1">
      <alignment horizontal="center" vertical="center"/>
    </xf>
    <xf numFmtId="0" fontId="7" fillId="4" borderId="28" xfId="0" applyFont="1" applyFill="1" applyBorder="1" applyAlignment="1">
      <alignment horizontal="center" vertical="center"/>
    </xf>
    <xf numFmtId="14" fontId="11" fillId="0" borderId="0" xfId="0" applyNumberFormat="1" applyFont="1" applyAlignment="1">
      <alignment horizontal="center" vertical="center"/>
    </xf>
    <xf numFmtId="0" fontId="5" fillId="0" borderId="3" xfId="0" applyFont="1" applyBorder="1" applyAlignment="1">
      <alignment horizontal="center" vertical="center"/>
    </xf>
    <xf numFmtId="0" fontId="7" fillId="0" borderId="1" xfId="0" applyNumberFormat="1" applyFont="1" applyBorder="1" applyAlignment="1">
      <alignment horizontal="center" vertical="center"/>
    </xf>
    <xf numFmtId="0" fontId="7" fillId="0" borderId="2" xfId="0" applyNumberFormat="1" applyFont="1" applyBorder="1" applyAlignment="1">
      <alignment horizontal="center" vertical="center" shrinkToFit="1"/>
    </xf>
    <xf numFmtId="0" fontId="7" fillId="0" borderId="3" xfId="0" applyNumberFormat="1" applyFont="1" applyBorder="1" applyAlignment="1">
      <alignment horizontal="center" vertical="center" shrinkToFit="1"/>
    </xf>
    <xf numFmtId="0" fontId="7" fillId="0" borderId="2" xfId="0" applyNumberFormat="1" applyFont="1" applyFill="1" applyBorder="1" applyAlignment="1">
      <alignment horizontal="center" vertical="center" shrinkToFit="1"/>
    </xf>
    <xf numFmtId="0" fontId="7" fillId="0" borderId="3" xfId="0" applyNumberFormat="1" applyFont="1" applyFill="1" applyBorder="1" applyAlignment="1">
      <alignment horizontal="center" vertical="center" shrinkToFit="1"/>
    </xf>
    <xf numFmtId="14" fontId="7" fillId="0" borderId="1" xfId="0" applyNumberFormat="1" applyFont="1" applyBorder="1" applyAlignment="1">
      <alignment horizontal="center" vertical="center"/>
    </xf>
    <xf numFmtId="0" fontId="7" fillId="0" borderId="8" xfId="0" applyFont="1" applyBorder="1" applyAlignment="1">
      <alignment horizontal="center" vertical="center"/>
    </xf>
    <xf numFmtId="0" fontId="7" fillId="4" borderId="29" xfId="0" applyFont="1" applyFill="1" applyBorder="1" applyAlignment="1">
      <alignment horizontal="center" vertical="center"/>
    </xf>
    <xf numFmtId="14" fontId="11" fillId="0" borderId="0" xfId="0" applyNumberFormat="1" applyFont="1" applyAlignment="1">
      <alignment horizontal="center" vertical="center" shrinkToFit="1"/>
    </xf>
    <xf numFmtId="0" fontId="12" fillId="0" borderId="14" xfId="50" applyFont="1" applyBorder="1" applyAlignment="1">
      <alignment horizontal="center" vertical="center" wrapText="1"/>
    </xf>
    <xf numFmtId="0" fontId="12" fillId="0" borderId="0" xfId="50" applyFont="1" applyAlignment="1">
      <alignment horizontal="center" vertical="center" wrapText="1"/>
    </xf>
    <xf numFmtId="0" fontId="0" fillId="0" borderId="3" xfId="0" applyBorder="1">
      <alignment vertical="center"/>
    </xf>
    <xf numFmtId="0" fontId="13" fillId="0" borderId="1" xfId="0" applyNumberFormat="1" applyFont="1" applyBorder="1" applyAlignment="1">
      <alignment horizontal="center" vertical="center"/>
    </xf>
    <xf numFmtId="0" fontId="7" fillId="0" borderId="8" xfId="0" applyNumberFormat="1" applyFont="1" applyBorder="1" applyAlignment="1">
      <alignment horizontal="center" vertical="center" shrinkToFit="1"/>
    </xf>
    <xf numFmtId="0" fontId="7" fillId="0" borderId="8" xfId="0" applyNumberFormat="1" applyFont="1" applyFill="1" applyBorder="1" applyAlignment="1">
      <alignment horizontal="center" vertical="center" shrinkToFit="1"/>
    </xf>
    <xf numFmtId="0" fontId="7" fillId="4" borderId="24" xfId="0" applyFont="1" applyFill="1" applyBorder="1" applyAlignment="1">
      <alignment horizontal="center" vertical="center"/>
    </xf>
    <xf numFmtId="0" fontId="7" fillId="0" borderId="0" xfId="0" applyFont="1" applyAlignment="1">
      <alignment horizontal="center" vertical="center"/>
    </xf>
    <xf numFmtId="0" fontId="0" fillId="0" borderId="26" xfId="0" applyBorder="1" applyAlignment="1">
      <alignment horizontal="center" vertical="center"/>
    </xf>
    <xf numFmtId="0" fontId="13" fillId="0" borderId="1" xfId="50" applyNumberFormat="1" applyFont="1" applyBorder="1" applyAlignment="1">
      <alignment horizontal="center" vertical="center" wrapText="1"/>
    </xf>
    <xf numFmtId="0" fontId="7" fillId="0" borderId="1" xfId="0" applyNumberFormat="1" applyFont="1" applyBorder="1" applyAlignment="1">
      <alignment horizontal="center" vertical="center" shrinkToFit="1"/>
    </xf>
    <xf numFmtId="0" fontId="7" fillId="0" borderId="1" xfId="0" applyNumberFormat="1" applyFont="1" applyFill="1" applyBorder="1" applyAlignment="1">
      <alignment horizontal="center" vertical="center" shrinkToFit="1"/>
    </xf>
    <xf numFmtId="0" fontId="14" fillId="0" borderId="19" xfId="0" applyFont="1" applyBorder="1" applyAlignment="1">
      <alignment horizontal="center" vertical="center"/>
    </xf>
    <xf numFmtId="0" fontId="14" fillId="0" borderId="21" xfId="0" applyFont="1" applyBorder="1" applyAlignment="1">
      <alignment horizontal="center" vertical="center"/>
    </xf>
    <xf numFmtId="0" fontId="7" fillId="0" borderId="10" xfId="0" applyFont="1" applyBorder="1" applyAlignment="1">
      <alignment horizontal="center" vertical="center" textRotation="255" wrapText="1"/>
    </xf>
    <xf numFmtId="0" fontId="7" fillId="0" borderId="30" xfId="0" applyFont="1" applyBorder="1" applyAlignment="1">
      <alignment horizontal="center" vertical="center" textRotation="255" wrapText="1"/>
    </xf>
    <xf numFmtId="0" fontId="7" fillId="0" borderId="31" xfId="0" applyFont="1" applyBorder="1" applyAlignment="1">
      <alignment horizontal="center" vertical="center" textRotation="255" wrapText="1"/>
    </xf>
    <xf numFmtId="0" fontId="7" fillId="0" borderId="32" xfId="0" applyFont="1" applyBorder="1" applyAlignment="1">
      <alignment horizontal="center" vertical="center" textRotation="255" wrapText="1"/>
    </xf>
    <xf numFmtId="0" fontId="7" fillId="0" borderId="33" xfId="0" applyFont="1" applyBorder="1" applyAlignment="1">
      <alignment horizontal="center" vertical="center" textRotation="255" wrapText="1"/>
    </xf>
    <xf numFmtId="0" fontId="7" fillId="0" borderId="34" xfId="0" applyFont="1" applyBorder="1" applyAlignment="1">
      <alignment horizontal="center" vertical="center" textRotation="255" wrapText="1"/>
    </xf>
    <xf numFmtId="0" fontId="7" fillId="0" borderId="27" xfId="0" applyFont="1" applyBorder="1" applyAlignment="1">
      <alignment horizontal="center" vertical="center"/>
    </xf>
    <xf numFmtId="0" fontId="7" fillId="0" borderId="28" xfId="0" applyFont="1" applyBorder="1" applyAlignment="1">
      <alignment horizontal="center" vertical="center"/>
    </xf>
    <xf numFmtId="0" fontId="7" fillId="0" borderId="0" xfId="0" applyFont="1" applyAlignment="1">
      <alignment horizontal="center" vertical="center" shrinkToFit="1"/>
    </xf>
    <xf numFmtId="0" fontId="7" fillId="0" borderId="29" xfId="0" applyFont="1" applyBorder="1" applyAlignment="1">
      <alignment horizontal="center" vertical="center"/>
    </xf>
    <xf numFmtId="0" fontId="7" fillId="0" borderId="1" xfId="50" applyNumberFormat="1" applyFont="1" applyBorder="1" applyAlignment="1">
      <alignment horizontal="center" vertical="center" wrapText="1"/>
    </xf>
    <xf numFmtId="0" fontId="7" fillId="0" borderId="1" xfId="0" applyNumberFormat="1" applyFont="1" applyFill="1" applyBorder="1" applyAlignment="1">
      <alignment horizontal="center" vertical="center"/>
    </xf>
    <xf numFmtId="0" fontId="7" fillId="0" borderId="2" xfId="0" applyNumberFormat="1" applyFont="1" applyBorder="1" applyAlignment="1">
      <alignment horizontal="center" vertical="center"/>
    </xf>
    <xf numFmtId="0" fontId="7" fillId="0" borderId="3" xfId="0" applyNumberFormat="1" applyFont="1" applyBorder="1" applyAlignment="1">
      <alignment horizontal="center" vertical="center"/>
    </xf>
    <xf numFmtId="0" fontId="7" fillId="0" borderId="35" xfId="0" applyNumberFormat="1" applyFont="1" applyBorder="1" applyAlignment="1">
      <alignment horizontal="center" vertical="center"/>
    </xf>
    <xf numFmtId="0" fontId="7" fillId="0" borderId="36" xfId="0" applyFont="1" applyBorder="1" applyAlignment="1">
      <alignment horizontal="center" vertical="center"/>
    </xf>
    <xf numFmtId="0" fontId="7" fillId="0" borderId="37" xfId="0" applyFont="1" applyBorder="1" applyAlignment="1">
      <alignment horizontal="center" vertical="center"/>
    </xf>
    <xf numFmtId="0" fontId="7" fillId="0" borderId="38" xfId="0" applyFont="1" applyBorder="1" applyAlignment="1">
      <alignment horizontal="center" vertical="center"/>
    </xf>
    <xf numFmtId="0" fontId="7" fillId="0" borderId="39" xfId="0" applyFont="1" applyBorder="1" applyAlignment="1">
      <alignment horizontal="center" vertical="center"/>
    </xf>
    <xf numFmtId="14" fontId="7" fillId="0" borderId="0" xfId="0" applyNumberFormat="1" applyFont="1" applyAlignment="1">
      <alignment horizontal="center" vertical="center"/>
    </xf>
    <xf numFmtId="0" fontId="15" fillId="0" borderId="40" xfId="0" applyFont="1" applyBorder="1" applyAlignment="1">
      <alignment horizontal="left" vertical="center"/>
    </xf>
    <xf numFmtId="0" fontId="7" fillId="0" borderId="41" xfId="0" applyFont="1" applyBorder="1" applyAlignment="1">
      <alignment horizontal="center" vertical="center"/>
    </xf>
    <xf numFmtId="0" fontId="7" fillId="0" borderId="40" xfId="0" applyFont="1" applyBorder="1" applyAlignment="1">
      <alignment horizontal="center" vertical="center"/>
    </xf>
    <xf numFmtId="0" fontId="7" fillId="0" borderId="42" xfId="0" applyFont="1" applyBorder="1" applyAlignment="1">
      <alignment horizontal="center" vertical="center"/>
    </xf>
    <xf numFmtId="0" fontId="11" fillId="0" borderId="0" xfId="0" applyFont="1">
      <alignment vertical="center"/>
    </xf>
    <xf numFmtId="6" fontId="7" fillId="0" borderId="0" xfId="0" applyNumberFormat="1" applyFont="1" applyAlignment="1">
      <alignment horizontal="center" vertical="center"/>
    </xf>
    <xf numFmtId="0" fontId="7" fillId="0" borderId="40" xfId="0" applyFont="1" applyBorder="1">
      <alignment vertical="center"/>
    </xf>
    <xf numFmtId="0" fontId="16" fillId="0" borderId="43" xfId="0" applyFont="1" applyBorder="1" applyAlignment="1">
      <alignment horizontal="center" vertical="center"/>
    </xf>
    <xf numFmtId="0" fontId="12" fillId="0" borderId="44" xfId="50" applyFont="1" applyBorder="1" applyAlignment="1">
      <alignment horizontal="center" vertical="center" wrapText="1"/>
    </xf>
    <xf numFmtId="0" fontId="12" fillId="0" borderId="32" xfId="50" applyFont="1" applyBorder="1" applyAlignment="1">
      <alignment horizontal="center" vertical="center" wrapText="1"/>
    </xf>
    <xf numFmtId="0" fontId="7" fillId="0" borderId="8" xfId="0" applyNumberFormat="1" applyFont="1" applyBorder="1" applyAlignment="1">
      <alignment horizontal="center" vertical="center"/>
    </xf>
    <xf numFmtId="0" fontId="7" fillId="0" borderId="0" xfId="0" applyFont="1" applyAlignment="1">
      <alignment horizontal="left" vertical="center"/>
    </xf>
    <xf numFmtId="0" fontId="16" fillId="0" borderId="40" xfId="0" applyFont="1" applyBorder="1" applyAlignment="1">
      <alignment horizontal="center" vertical="center"/>
    </xf>
    <xf numFmtId="0" fontId="16" fillId="0" borderId="42" xfId="0" applyFont="1" applyBorder="1" applyAlignment="1">
      <alignment horizontal="center" vertical="center"/>
    </xf>
    <xf numFmtId="0" fontId="0" fillId="0" borderId="14" xfId="49" applyFont="1" applyBorder="1" applyAlignment="1">
      <alignment horizontal="center" vertical="center" wrapText="1"/>
    </xf>
    <xf numFmtId="0" fontId="0" fillId="0" borderId="45" xfId="49" applyFont="1" applyBorder="1" applyAlignment="1">
      <alignment horizontal="center" vertical="center" wrapText="1"/>
    </xf>
    <xf numFmtId="6" fontId="7" fillId="0" borderId="1" xfId="0" applyNumberFormat="1" applyFont="1" applyBorder="1" applyAlignment="1">
      <alignment horizontal="left" vertical="center"/>
    </xf>
    <xf numFmtId="0" fontId="7" fillId="0" borderId="1" xfId="0" applyFont="1" applyBorder="1" applyAlignment="1">
      <alignment horizontal="left" vertical="center"/>
    </xf>
    <xf numFmtId="0" fontId="17" fillId="0" borderId="1" xfId="0" applyFont="1" applyBorder="1" applyAlignment="1">
      <alignment horizontal="left" vertical="center"/>
    </xf>
    <xf numFmtId="0" fontId="7" fillId="0" borderId="1" xfId="0" applyFont="1" applyBorder="1" applyAlignment="1">
      <alignment horizontal="center" vertical="center" textRotation="255" wrapText="1"/>
    </xf>
    <xf numFmtId="0" fontId="7" fillId="0" borderId="24" xfId="0" applyFont="1" applyBorder="1" applyAlignment="1">
      <alignment horizontal="center" vertical="center" textRotation="255" wrapText="1"/>
    </xf>
    <xf numFmtId="0" fontId="7" fillId="0" borderId="43" xfId="0" applyFont="1" applyBorder="1">
      <alignment vertical="center"/>
    </xf>
    <xf numFmtId="0" fontId="0" fillId="0" borderId="26" xfId="0" applyBorder="1">
      <alignment vertical="center"/>
    </xf>
    <xf numFmtId="0" fontId="0" fillId="0" borderId="44" xfId="49" applyFont="1" applyBorder="1" applyAlignment="1">
      <alignment horizontal="center" vertical="center" wrapText="1"/>
    </xf>
    <xf numFmtId="0" fontId="0" fillId="0" borderId="46" xfId="49" applyFont="1" applyBorder="1" applyAlignment="1">
      <alignment horizontal="center" vertical="center" wrapText="1"/>
    </xf>
    <xf numFmtId="0" fontId="0" fillId="0" borderId="30" xfId="49" applyFont="1" applyBorder="1" applyAlignment="1">
      <alignment horizontal="center" vertical="center" wrapText="1"/>
    </xf>
    <xf numFmtId="0" fontId="0" fillId="0" borderId="7" xfId="49" applyFont="1" applyBorder="1" applyAlignment="1">
      <alignment horizontal="center" vertical="center" wrapText="1"/>
    </xf>
    <xf numFmtId="14" fontId="5" fillId="4" borderId="3" xfId="0" applyNumberFormat="1" applyFont="1" applyFill="1" applyBorder="1" applyAlignment="1">
      <alignment horizontal="center" vertical="center"/>
    </xf>
    <xf numFmtId="0" fontId="5" fillId="0" borderId="5" xfId="50" applyFont="1" applyBorder="1" applyAlignment="1">
      <alignment horizontal="center" vertical="center" wrapText="1"/>
    </xf>
    <xf numFmtId="0" fontId="18" fillId="0" borderId="1" xfId="0" applyFont="1" applyBorder="1" applyAlignment="1">
      <alignment horizontal="left" vertical="center"/>
    </xf>
    <xf numFmtId="0" fontId="5" fillId="4" borderId="3" xfId="0" applyFont="1" applyFill="1" applyBorder="1" applyAlignment="1">
      <alignment horizontal="center" vertical="center"/>
    </xf>
    <xf numFmtId="0" fontId="7" fillId="0" borderId="47" xfId="0" applyFont="1" applyBorder="1" applyAlignment="1">
      <alignment horizontal="center" vertical="center"/>
    </xf>
    <xf numFmtId="0" fontId="0" fillId="0" borderId="48" xfId="49" applyFont="1" applyBorder="1" applyAlignment="1">
      <alignment horizontal="center" vertical="center" wrapText="1"/>
    </xf>
    <xf numFmtId="0" fontId="0" fillId="0" borderId="49" xfId="49" applyFont="1" applyBorder="1" applyAlignment="1">
      <alignment horizontal="center" vertical="center" wrapText="1"/>
    </xf>
    <xf numFmtId="0" fontId="5" fillId="4" borderId="35" xfId="0" applyFont="1" applyFill="1" applyBorder="1" applyAlignment="1">
      <alignment horizontal="center" vertical="center"/>
    </xf>
    <xf numFmtId="0" fontId="5" fillId="0" borderId="50" xfId="0" applyFont="1" applyBorder="1" applyAlignment="1">
      <alignment horizontal="center" vertical="center"/>
    </xf>
    <xf numFmtId="0" fontId="7" fillId="0" borderId="51" xfId="50" applyFont="1" applyBorder="1" applyAlignment="1">
      <alignment horizontal="center" vertical="center" wrapText="1"/>
    </xf>
    <xf numFmtId="0" fontId="5" fillId="0" borderId="52" xfId="50" applyFont="1" applyBorder="1" applyAlignment="1">
      <alignment horizontal="center" vertical="center" wrapText="1"/>
    </xf>
    <xf numFmtId="0" fontId="7" fillId="0" borderId="51" xfId="0" applyFont="1" applyBorder="1" applyAlignment="1">
      <alignment horizontal="center" vertical="center"/>
    </xf>
    <xf numFmtId="0" fontId="7" fillId="0" borderId="51" xfId="0" applyFont="1" applyBorder="1" applyAlignment="1">
      <alignment horizontal="left" vertical="center"/>
    </xf>
    <xf numFmtId="0" fontId="18" fillId="0" borderId="51" xfId="0" applyFont="1" applyBorder="1" applyAlignment="1">
      <alignment horizontal="left" vertical="center"/>
    </xf>
    <xf numFmtId="0" fontId="7" fillId="0" borderId="50" xfId="0" applyFont="1" applyBorder="1" applyAlignment="1">
      <alignment horizontal="left" vertical="center"/>
    </xf>
    <xf numFmtId="0" fontId="11" fillId="0" borderId="50" xfId="0" applyFont="1" applyBorder="1">
      <alignment vertical="center"/>
    </xf>
    <xf numFmtId="0" fontId="0" fillId="0" borderId="53" xfId="0" applyBorder="1">
      <alignment vertical="center"/>
    </xf>
    <xf numFmtId="0" fontId="19" fillId="0" borderId="0" xfId="0" applyFont="1" applyFill="1" applyBorder="1" applyAlignment="1">
      <alignment vertical="center"/>
    </xf>
    <xf numFmtId="0" fontId="19" fillId="0" borderId="0" xfId="0" applyFont="1" applyFill="1" applyBorder="1" applyAlignment="1">
      <alignment horizontal="center" vertical="center"/>
    </xf>
    <xf numFmtId="0" fontId="19" fillId="0" borderId="0" xfId="0" applyFont="1" applyFill="1" applyBorder="1" applyAlignment="1">
      <alignment vertical="center" wrapText="1"/>
    </xf>
    <xf numFmtId="0" fontId="7" fillId="0" borderId="0" xfId="0" applyFont="1" applyBorder="1">
      <alignment vertical="center"/>
    </xf>
    <xf numFmtId="0" fontId="20" fillId="0" borderId="0" xfId="0" applyFont="1" applyFill="1" applyAlignment="1">
      <alignment horizontal="center" vertical="center"/>
    </xf>
    <xf numFmtId="0" fontId="21" fillId="0" borderId="20" xfId="0" applyFont="1" applyFill="1" applyBorder="1" applyAlignment="1">
      <alignment horizontal="center" vertical="center" wrapText="1"/>
    </xf>
    <xf numFmtId="0" fontId="21" fillId="0" borderId="21" xfId="0" applyFont="1" applyFill="1" applyBorder="1" applyAlignment="1">
      <alignment horizontal="center" vertical="center" wrapText="1"/>
    </xf>
    <xf numFmtId="0" fontId="21" fillId="0" borderId="21" xfId="0" applyFont="1" applyFill="1" applyBorder="1" applyAlignment="1">
      <alignment horizontal="center" vertical="center"/>
    </xf>
    <xf numFmtId="0" fontId="6" fillId="0" borderId="22" xfId="0" applyFont="1" applyFill="1" applyBorder="1" applyAlignment="1">
      <alignment horizontal="center" vertical="center"/>
    </xf>
    <xf numFmtId="0" fontId="6" fillId="10" borderId="1"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6" fillId="11" borderId="8"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22" fillId="0" borderId="54" xfId="0" applyFont="1" applyFill="1" applyBorder="1" applyAlignment="1">
      <alignment horizontal="center" vertical="center"/>
    </xf>
    <xf numFmtId="0" fontId="22" fillId="0" borderId="28" xfId="0" applyFont="1" applyFill="1" applyBorder="1" applyAlignment="1">
      <alignment horizontal="center" vertical="center"/>
    </xf>
    <xf numFmtId="0" fontId="22" fillId="0" borderId="29" xfId="0" applyFont="1" applyFill="1" applyBorder="1" applyAlignment="1">
      <alignment horizontal="center" vertical="center"/>
    </xf>
    <xf numFmtId="0" fontId="3" fillId="10" borderId="1" xfId="0" applyFont="1" applyFill="1" applyBorder="1" applyAlignment="1">
      <alignment horizontal="center" vertical="center" wrapText="1"/>
    </xf>
    <xf numFmtId="0" fontId="3" fillId="10" borderId="1" xfId="0" applyFont="1" applyFill="1" applyBorder="1" applyAlignment="1">
      <alignment horizontal="center" vertical="center"/>
    </xf>
    <xf numFmtId="0" fontId="22" fillId="0" borderId="41" xfId="0" applyFont="1" applyFill="1" applyBorder="1" applyAlignment="1">
      <alignment horizontal="center" vertical="center"/>
    </xf>
    <xf numFmtId="0" fontId="22" fillId="0" borderId="40" xfId="0" applyFont="1" applyFill="1" applyBorder="1" applyAlignment="1">
      <alignment horizontal="center" vertical="center"/>
    </xf>
    <xf numFmtId="0" fontId="6" fillId="10" borderId="1" xfId="0" applyFont="1" applyFill="1" applyBorder="1" applyAlignment="1">
      <alignment horizontal="center" vertical="center"/>
    </xf>
    <xf numFmtId="0" fontId="6" fillId="10" borderId="1" xfId="0" applyNumberFormat="1" applyFont="1" applyFill="1" applyBorder="1" applyAlignment="1">
      <alignment horizontal="center" vertical="center"/>
    </xf>
    <xf numFmtId="0" fontId="22" fillId="0" borderId="24" xfId="0" applyFont="1" applyFill="1" applyBorder="1" applyAlignment="1">
      <alignment horizontal="center" vertical="center"/>
    </xf>
    <xf numFmtId="0" fontId="22" fillId="7" borderId="24" xfId="0" applyFont="1" applyFill="1" applyBorder="1" applyAlignment="1">
      <alignment horizontal="center" vertical="center"/>
    </xf>
    <xf numFmtId="0" fontId="22" fillId="0" borderId="42" xfId="0" applyFont="1" applyFill="1" applyBorder="1" applyAlignment="1">
      <alignment horizontal="center" vertical="center"/>
    </xf>
    <xf numFmtId="0" fontId="22" fillId="0" borderId="19" xfId="0" applyFont="1" applyFill="1" applyBorder="1" applyAlignment="1">
      <alignment horizontal="center" vertical="center"/>
    </xf>
    <xf numFmtId="0" fontId="23" fillId="0" borderId="37" xfId="0" applyFont="1" applyBorder="1" applyAlignment="1">
      <alignment horizontal="center" vertical="center"/>
    </xf>
    <xf numFmtId="0" fontId="24" fillId="0" borderId="0" xfId="0" applyFont="1" applyBorder="1" applyAlignment="1">
      <alignment horizontal="center" vertical="center"/>
    </xf>
    <xf numFmtId="0" fontId="6" fillId="0" borderId="38" xfId="0" applyFont="1" applyFill="1" applyBorder="1" applyAlignment="1">
      <alignment horizontal="center" vertical="center"/>
    </xf>
    <xf numFmtId="0" fontId="6" fillId="0" borderId="55" xfId="0" applyFont="1" applyFill="1" applyBorder="1" applyAlignment="1">
      <alignment horizontal="center" vertical="center" wrapText="1"/>
    </xf>
    <xf numFmtId="0" fontId="6" fillId="0" borderId="56" xfId="0" applyFont="1" applyFill="1" applyBorder="1" applyAlignment="1">
      <alignment horizontal="center" vertical="center" wrapText="1"/>
    </xf>
    <xf numFmtId="0" fontId="3" fillId="0" borderId="39" xfId="0" applyFont="1" applyFill="1" applyBorder="1" applyAlignment="1">
      <alignment horizontal="center" vertical="center" wrapText="1"/>
    </xf>
    <xf numFmtId="0" fontId="6" fillId="10" borderId="38" xfId="0" applyFont="1" applyFill="1" applyBorder="1" applyAlignment="1">
      <alignment horizontal="center" vertical="center"/>
    </xf>
    <xf numFmtId="0" fontId="6" fillId="0" borderId="55" xfId="0" applyFont="1" applyFill="1" applyBorder="1" applyAlignment="1">
      <alignment horizontal="center" vertical="center"/>
    </xf>
    <xf numFmtId="0" fontId="22" fillId="0" borderId="36" xfId="0" applyFont="1" applyFill="1" applyBorder="1" applyAlignment="1">
      <alignment vertical="center"/>
    </xf>
    <xf numFmtId="0" fontId="23" fillId="0" borderId="0" xfId="0" applyFont="1" applyFill="1" applyBorder="1" applyAlignment="1">
      <alignment horizontal="center" vertical="center" wrapText="1"/>
    </xf>
    <xf numFmtId="177" fontId="3" fillId="0" borderId="0" xfId="0" applyNumberFormat="1" applyFont="1" applyFill="1" applyBorder="1" applyAlignment="1">
      <alignment horizontal="center" vertical="center"/>
    </xf>
    <xf numFmtId="0" fontId="25" fillId="0" borderId="0" xfId="0" applyFont="1" applyAlignment="1">
      <alignment horizontal="center" vertical="center" shrinkToFit="1"/>
    </xf>
    <xf numFmtId="0" fontId="26" fillId="0" borderId="0" xfId="0" applyFont="1" applyFill="1" applyAlignment="1">
      <alignment horizontal="left" vertical="center"/>
    </xf>
    <xf numFmtId="0" fontId="26" fillId="0" borderId="0" xfId="0" applyFont="1" applyFill="1" applyAlignment="1">
      <alignment horizontal="center" vertical="center"/>
    </xf>
    <xf numFmtId="177" fontId="3" fillId="0" borderId="0" xfId="0" applyNumberFormat="1" applyFont="1" applyFill="1" applyAlignment="1">
      <alignment horizontal="center" vertical="center"/>
    </xf>
    <xf numFmtId="0" fontId="27" fillId="0" borderId="0" xfId="0" applyFont="1" applyFill="1" applyAlignment="1">
      <alignment horizontal="center" vertical="center"/>
    </xf>
    <xf numFmtId="0" fontId="23" fillId="0" borderId="1" xfId="0" applyNumberFormat="1" applyFont="1" applyFill="1" applyBorder="1" applyAlignment="1">
      <alignment horizontal="center" vertical="center"/>
    </xf>
    <xf numFmtId="177" fontId="23" fillId="12" borderId="1" xfId="0" applyNumberFormat="1" applyFont="1" applyFill="1" applyBorder="1" applyAlignment="1">
      <alignment horizontal="center" vertical="center" wrapText="1"/>
    </xf>
    <xf numFmtId="49" fontId="23" fillId="12" borderId="1" xfId="0" applyNumberFormat="1" applyFont="1" applyFill="1" applyBorder="1" applyAlignment="1">
      <alignment horizontal="center" vertical="center" wrapText="1"/>
    </xf>
    <xf numFmtId="0" fontId="3" fillId="13" borderId="1" xfId="0" applyFont="1" applyFill="1" applyBorder="1" applyAlignment="1">
      <alignment horizontal="center" vertical="center"/>
    </xf>
    <xf numFmtId="177" fontId="3" fillId="13" borderId="1" xfId="0" applyNumberFormat="1" applyFont="1" applyFill="1" applyBorder="1" applyAlignment="1">
      <alignment horizontal="center" vertical="center"/>
    </xf>
    <xf numFmtId="177" fontId="3" fillId="13" borderId="1" xfId="0" applyNumberFormat="1" applyFont="1" applyFill="1" applyBorder="1" applyAlignment="1">
      <alignment horizontal="center" vertical="center" wrapText="1"/>
    </xf>
    <xf numFmtId="49" fontId="3" fillId="13" borderId="1" xfId="0" applyNumberFormat="1" applyFont="1" applyFill="1" applyBorder="1" applyAlignment="1">
      <alignment horizontal="center" vertical="center"/>
    </xf>
    <xf numFmtId="49" fontId="27" fillId="0" borderId="0" xfId="0" applyNumberFormat="1" applyFont="1" applyFill="1" applyAlignment="1">
      <alignment horizontal="center" vertical="center"/>
    </xf>
    <xf numFmtId="0" fontId="23" fillId="0" borderId="1" xfId="0" applyFont="1" applyFill="1" applyBorder="1" applyAlignment="1">
      <alignment horizontal="center" vertical="center" wrapText="1" shrinkToFit="1"/>
    </xf>
    <xf numFmtId="177" fontId="23" fillId="0" borderId="1" xfId="0" applyNumberFormat="1" applyFont="1" applyFill="1" applyBorder="1" applyAlignment="1">
      <alignment horizontal="center" vertical="center" wrapText="1"/>
    </xf>
    <xf numFmtId="0" fontId="23" fillId="0" borderId="1" xfId="0" applyFont="1" applyFill="1" applyBorder="1" applyAlignment="1">
      <alignment horizontal="center" vertical="center" wrapText="1"/>
    </xf>
    <xf numFmtId="0" fontId="6" fillId="13" borderId="1" xfId="0" applyFont="1" applyFill="1" applyBorder="1" applyAlignment="1">
      <alignment horizontal="center" vertical="center"/>
    </xf>
    <xf numFmtId="0" fontId="23" fillId="0" borderId="1" xfId="0" applyNumberFormat="1" applyFont="1" applyFill="1" applyBorder="1" applyAlignment="1">
      <alignment horizontal="center" vertical="center" wrapText="1"/>
    </xf>
    <xf numFmtId="0" fontId="3" fillId="13" borderId="1" xfId="0" applyNumberFormat="1" applyFont="1" applyFill="1" applyBorder="1" applyAlignment="1">
      <alignment horizontal="center" vertical="center" wrapText="1"/>
    </xf>
    <xf numFmtId="14" fontId="3" fillId="13" borderId="1" xfId="0" applyNumberFormat="1" applyFont="1" applyFill="1" applyBorder="1" applyAlignment="1">
      <alignment horizontal="center" vertical="center"/>
    </xf>
    <xf numFmtId="49" fontId="23" fillId="0" borderId="1" xfId="0" applyNumberFormat="1" applyFont="1" applyFill="1" applyBorder="1" applyAlignment="1">
      <alignment horizontal="center" vertical="center" wrapText="1"/>
    </xf>
    <xf numFmtId="0" fontId="23" fillId="0" borderId="1" xfId="0" applyFont="1" applyFill="1" applyBorder="1" applyAlignment="1" applyProtection="1">
      <alignment horizontal="center" vertical="center"/>
    </xf>
    <xf numFmtId="49" fontId="6" fillId="13" borderId="1" xfId="0" applyNumberFormat="1" applyFont="1" applyFill="1" applyBorder="1" applyAlignment="1">
      <alignment horizontal="center" vertical="center"/>
    </xf>
    <xf numFmtId="0" fontId="3" fillId="13" borderId="1" xfId="0" applyFont="1" applyFill="1" applyBorder="1" applyAlignment="1" applyProtection="1">
      <alignment horizontal="center" vertical="center"/>
    </xf>
    <xf numFmtId="0" fontId="3" fillId="13" borderId="1" xfId="0" applyFont="1" applyFill="1" applyBorder="1" applyAlignment="1">
      <alignment horizontal="center" vertical="center" wrapText="1"/>
    </xf>
    <xf numFmtId="49" fontId="3" fillId="13" borderId="1" xfId="0" applyNumberFormat="1" applyFont="1" applyFill="1" applyBorder="1" applyAlignment="1" applyProtection="1">
      <alignment horizontal="center" vertical="center"/>
    </xf>
    <xf numFmtId="177" fontId="23" fillId="0" borderId="1" xfId="0" applyNumberFormat="1" applyFont="1" applyFill="1" applyBorder="1" applyAlignment="1" applyProtection="1">
      <alignment horizontal="center" vertical="center" wrapText="1"/>
    </xf>
    <xf numFmtId="177" fontId="3" fillId="13" borderId="1" xfId="0" applyNumberFormat="1" applyFont="1" applyFill="1" applyBorder="1" applyAlignment="1" applyProtection="1">
      <alignment horizontal="center" vertical="center"/>
    </xf>
    <xf numFmtId="0" fontId="23" fillId="0" borderId="1" xfId="0" applyFont="1" applyFill="1" applyBorder="1" applyAlignment="1">
      <alignment horizontal="center" vertical="center" shrinkToFit="1"/>
    </xf>
    <xf numFmtId="0" fontId="28" fillId="13" borderId="1" xfId="0" applyFont="1" applyFill="1" applyBorder="1" applyAlignment="1">
      <alignment horizontal="left" vertical="center" shrinkToFit="1"/>
    </xf>
    <xf numFmtId="0" fontId="3" fillId="13" borderId="1" xfId="0" applyFont="1" applyFill="1" applyBorder="1" applyAlignment="1">
      <alignment horizontal="center" vertical="center" shrinkToFit="1"/>
    </xf>
    <xf numFmtId="0" fontId="3" fillId="13" borderId="1" xfId="0" applyFont="1" applyFill="1" applyBorder="1" applyAlignment="1">
      <alignment horizontal="left" vertical="center" shrinkToFit="1"/>
    </xf>
    <xf numFmtId="0" fontId="6" fillId="13" borderId="1" xfId="0" applyFont="1" applyFill="1" applyBorder="1" applyAlignment="1">
      <alignment horizontal="center" vertical="center" shrinkToFit="1"/>
    </xf>
    <xf numFmtId="177" fontId="3" fillId="13" borderId="1" xfId="0" applyNumberFormat="1" applyFont="1" applyFill="1" applyBorder="1" applyAlignment="1" applyProtection="1">
      <alignment horizontal="left" vertical="center"/>
    </xf>
    <xf numFmtId="0" fontId="27" fillId="0" borderId="0" xfId="0" applyFont="1" applyFill="1" applyBorder="1" applyAlignment="1">
      <alignment horizontal="center" vertical="center"/>
    </xf>
    <xf numFmtId="0" fontId="27" fillId="0" borderId="0" xfId="0" applyFont="1" applyFill="1" applyBorder="1" applyAlignment="1">
      <alignment horizontal="center" vertical="center" shrinkToFit="1"/>
    </xf>
    <xf numFmtId="0" fontId="2" fillId="13" borderId="1" xfId="0" applyFont="1" applyFill="1" applyBorder="1" applyAlignment="1">
      <alignment horizontal="center" vertical="center" shrinkToFit="1"/>
    </xf>
    <xf numFmtId="14" fontId="2" fillId="13" borderId="1" xfId="0" applyNumberFormat="1" applyFont="1" applyFill="1" applyBorder="1" applyAlignment="1">
      <alignment horizontal="center" vertical="center" shrinkToFit="1"/>
    </xf>
    <xf numFmtId="177" fontId="6" fillId="13" borderId="1" xfId="0" applyNumberFormat="1" applyFont="1" applyFill="1" applyBorder="1" applyAlignment="1">
      <alignment horizontal="center" vertical="center" shrinkToFit="1"/>
    </xf>
    <xf numFmtId="177" fontId="3" fillId="13" borderId="1" xfId="0" applyNumberFormat="1" applyFont="1" applyFill="1" applyBorder="1" applyAlignment="1">
      <alignment horizontal="center" vertical="center" shrinkToFit="1"/>
    </xf>
    <xf numFmtId="14" fontId="25" fillId="13" borderId="1" xfId="0" applyNumberFormat="1" applyFont="1" applyFill="1" applyBorder="1" applyAlignment="1">
      <alignment horizontal="center" vertical="center" shrinkToFit="1"/>
    </xf>
    <xf numFmtId="0" fontId="25" fillId="13" borderId="1" xfId="0" applyFont="1" applyFill="1" applyBorder="1" applyAlignment="1">
      <alignment horizontal="center" vertical="center" shrinkToFit="1"/>
    </xf>
    <xf numFmtId="0" fontId="25" fillId="0" borderId="1" xfId="0" applyFont="1" applyBorder="1" applyAlignment="1">
      <alignment horizontal="center" vertical="center" shrinkToFit="1"/>
    </xf>
    <xf numFmtId="0" fontId="23" fillId="0" borderId="1" xfId="0" applyFont="1" applyFill="1" applyBorder="1" applyAlignment="1">
      <alignment vertical="center" wrapText="1" shrinkToFit="1"/>
    </xf>
    <xf numFmtId="0" fontId="23" fillId="0" borderId="0" xfId="0" applyFont="1" applyFill="1" applyBorder="1" applyAlignment="1">
      <alignment horizontal="center" vertical="center" wrapText="1" shrinkToFit="1"/>
    </xf>
    <xf numFmtId="49" fontId="6" fillId="0" borderId="0" xfId="0" applyNumberFormat="1" applyFont="1" applyFill="1" applyBorder="1" applyAlignment="1">
      <alignment horizontal="center" vertical="center"/>
    </xf>
    <xf numFmtId="0" fontId="25" fillId="0" borderId="0" xfId="0" applyFont="1" applyFill="1" applyBorder="1">
      <alignment vertical="center"/>
    </xf>
    <xf numFmtId="49" fontId="3" fillId="0" borderId="0" xfId="0" applyNumberFormat="1" applyFont="1" applyFill="1" applyAlignment="1">
      <alignment horizontal="center" vertical="center"/>
    </xf>
    <xf numFmtId="0" fontId="23" fillId="0" borderId="0" xfId="0" applyFont="1" applyFill="1" applyBorder="1" applyAlignment="1">
      <alignment horizontal="center" vertical="center"/>
    </xf>
    <xf numFmtId="0" fontId="6" fillId="0" borderId="0" xfId="0" applyFont="1" applyFill="1" applyAlignment="1">
      <alignment horizontal="center" vertical="center"/>
    </xf>
    <xf numFmtId="0" fontId="25" fillId="0" borderId="0" xfId="0" applyFont="1" applyFill="1" applyAlignment="1">
      <alignment vertical="center"/>
    </xf>
    <xf numFmtId="0" fontId="25" fillId="0" borderId="0" xfId="0" applyFont="1" applyFill="1">
      <alignment vertical="center"/>
    </xf>
    <xf numFmtId="0" fontId="29" fillId="0" borderId="57" xfId="0" applyFont="1" applyFill="1" applyBorder="1" applyAlignment="1">
      <alignment horizontal="center" vertical="center" wrapText="1"/>
    </xf>
    <xf numFmtId="0" fontId="3" fillId="14" borderId="1" xfId="0" applyFont="1" applyFill="1" applyBorder="1" applyAlignment="1">
      <alignment horizontal="center" vertical="center"/>
    </xf>
    <xf numFmtId="0" fontId="29" fillId="14" borderId="57" xfId="0" applyFont="1" applyFill="1" applyBorder="1" applyAlignment="1">
      <alignment horizontal="center" vertical="center" wrapText="1"/>
    </xf>
    <xf numFmtId="177" fontId="3" fillId="14" borderId="1" xfId="0" applyNumberFormat="1" applyFont="1" applyFill="1" applyBorder="1" applyAlignment="1">
      <alignment horizontal="center" vertical="center"/>
    </xf>
    <xf numFmtId="49" fontId="3" fillId="14" borderId="1" xfId="0" applyNumberFormat="1" applyFont="1" applyFill="1" applyBorder="1" applyAlignment="1">
      <alignment horizontal="center" vertical="center"/>
    </xf>
    <xf numFmtId="0" fontId="29" fillId="0" borderId="57" xfId="0" applyFont="1" applyFill="1" applyBorder="1" applyAlignment="1">
      <alignment horizontal="center" vertical="center"/>
    </xf>
    <xf numFmtId="0" fontId="3" fillId="14" borderId="1" xfId="0" applyNumberFormat="1" applyFont="1" applyFill="1" applyBorder="1" applyAlignment="1">
      <alignment horizontal="center" vertical="center" wrapText="1"/>
    </xf>
    <xf numFmtId="14" fontId="3" fillId="14" borderId="1" xfId="0" applyNumberFormat="1" applyFont="1" applyFill="1" applyBorder="1" applyAlignment="1">
      <alignment horizontal="center" vertical="center"/>
    </xf>
    <xf numFmtId="0" fontId="3" fillId="14" borderId="1" xfId="0" applyFont="1" applyFill="1" applyBorder="1" applyAlignment="1" applyProtection="1">
      <alignment horizontal="center" vertical="center"/>
    </xf>
    <xf numFmtId="177" fontId="3" fillId="14" borderId="1" xfId="0" applyNumberFormat="1" applyFont="1" applyFill="1" applyBorder="1" applyAlignment="1" applyProtection="1">
      <alignment horizontal="center" vertical="center"/>
    </xf>
    <xf numFmtId="49" fontId="3" fillId="14" borderId="1" xfId="0" applyNumberFormat="1" applyFont="1" applyFill="1" applyBorder="1" applyAlignment="1" applyProtection="1">
      <alignment horizontal="center" vertical="center"/>
    </xf>
    <xf numFmtId="0" fontId="3" fillId="14" borderId="1" xfId="0" applyFont="1" applyFill="1" applyBorder="1" applyAlignment="1">
      <alignment horizontal="left" vertical="center" shrinkToFit="1"/>
    </xf>
    <xf numFmtId="0" fontId="3" fillId="14" borderId="1" xfId="0" applyFont="1" applyFill="1" applyBorder="1" applyAlignment="1">
      <alignment horizontal="center" vertical="center" shrinkToFit="1"/>
    </xf>
    <xf numFmtId="0" fontId="25" fillId="14" borderId="1" xfId="0" applyFont="1" applyFill="1" applyBorder="1" applyAlignment="1">
      <alignment horizontal="center" vertical="center" shrinkToFit="1"/>
    </xf>
    <xf numFmtId="0" fontId="30" fillId="0" borderId="0" xfId="0" applyFont="1" applyFill="1" applyBorder="1" applyAlignment="1">
      <alignment horizontal="center" vertical="center"/>
    </xf>
    <xf numFmtId="0" fontId="2" fillId="0" borderId="0" xfId="0" applyFont="1" applyFill="1">
      <alignment vertical="center"/>
    </xf>
    <xf numFmtId="0" fontId="31" fillId="0" borderId="0" xfId="0" applyFont="1" applyFill="1" applyBorder="1" applyAlignment="1">
      <alignment horizontal="center" vertical="center"/>
    </xf>
    <xf numFmtId="0" fontId="3" fillId="0" borderId="0" xfId="0" applyFont="1" applyFill="1" applyBorder="1" applyAlignment="1">
      <alignment horizontal="left" vertical="center"/>
    </xf>
    <xf numFmtId="0" fontId="4" fillId="0" borderId="0" xfId="0" applyFont="1" applyFill="1" applyAlignment="1">
      <alignment vertical="center"/>
    </xf>
    <xf numFmtId="0" fontId="32" fillId="0" borderId="0" xfId="0" applyFont="1" applyFill="1" applyAlignment="1">
      <alignment vertical="center"/>
    </xf>
    <xf numFmtId="0" fontId="33" fillId="15" borderId="58" xfId="0" applyNumberFormat="1" applyFont="1" applyFill="1" applyBorder="1" applyAlignment="1">
      <alignment horizontal="center" vertical="center" wrapText="1"/>
    </xf>
    <xf numFmtId="0" fontId="33" fillId="15" borderId="59" xfId="0" applyNumberFormat="1" applyFont="1" applyFill="1" applyBorder="1" applyAlignment="1">
      <alignment horizontal="center" vertical="center" wrapText="1"/>
    </xf>
    <xf numFmtId="0" fontId="1" fillId="15" borderId="59" xfId="0" applyNumberFormat="1" applyFont="1" applyFill="1" applyBorder="1" applyAlignment="1">
      <alignment horizontal="center" vertical="center" wrapText="1"/>
    </xf>
    <xf numFmtId="0" fontId="33" fillId="15" borderId="60" xfId="0" applyNumberFormat="1" applyFont="1" applyFill="1" applyBorder="1" applyAlignment="1">
      <alignment horizontal="center" vertical="center"/>
    </xf>
    <xf numFmtId="176" fontId="33" fillId="15" borderId="61" xfId="0" applyNumberFormat="1" applyFont="1" applyFill="1" applyBorder="1" applyAlignment="1">
      <alignment horizontal="center" vertical="center" wrapText="1"/>
    </xf>
    <xf numFmtId="0" fontId="3" fillId="0" borderId="0" xfId="0" applyFont="1" applyFill="1" applyAlignment="1">
      <alignment vertical="center" wrapText="1"/>
    </xf>
    <xf numFmtId="176" fontId="33" fillId="15" borderId="60" xfId="0" applyNumberFormat="1" applyFont="1" applyFill="1" applyBorder="1" applyAlignment="1">
      <alignment horizontal="center" vertical="center" wrapText="1"/>
    </xf>
    <xf numFmtId="0" fontId="33" fillId="15" borderId="60"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33" fillId="15" borderId="59" xfId="0" applyNumberFormat="1" applyFont="1" applyFill="1" applyBorder="1" applyAlignment="1">
      <alignment horizontal="left" vertical="center" wrapText="1"/>
    </xf>
    <xf numFmtId="0" fontId="33" fillId="15" borderId="60" xfId="0" applyFont="1" applyFill="1" applyBorder="1" applyAlignment="1">
      <alignment horizontal="center" vertical="center" wrapText="1"/>
    </xf>
    <xf numFmtId="14" fontId="3" fillId="0" borderId="1" xfId="0" applyNumberFormat="1" applyFont="1" applyFill="1" applyBorder="1" applyAlignment="1">
      <alignment horizontal="left" vertical="center"/>
    </xf>
    <xf numFmtId="14" fontId="3" fillId="0" borderId="1" xfId="0" applyNumberFormat="1" applyFont="1" applyFill="1" applyBorder="1" applyAlignment="1">
      <alignment horizontal="left" vertical="center" shrinkToFit="1"/>
    </xf>
    <xf numFmtId="0" fontId="33" fillId="16" borderId="59" xfId="0" applyNumberFormat="1" applyFont="1" applyFill="1" applyBorder="1" applyAlignment="1">
      <alignment horizontal="center" vertical="center" wrapText="1"/>
    </xf>
    <xf numFmtId="0" fontId="33" fillId="15" borderId="60" xfId="0" applyFont="1" applyFill="1" applyBorder="1" applyAlignment="1">
      <alignment horizontal="center" vertical="center" wrapText="1" shrinkToFit="1"/>
    </xf>
    <xf numFmtId="0" fontId="33" fillId="16" borderId="61" xfId="0" applyNumberFormat="1" applyFont="1" applyFill="1" applyBorder="1" applyAlignment="1">
      <alignment horizontal="center" vertical="center" wrapText="1"/>
    </xf>
    <xf numFmtId="0" fontId="32" fillId="0" borderId="0" xfId="0" applyFont="1" applyFill="1" applyBorder="1" applyAlignment="1" applyProtection="1">
      <alignment horizontal="center" vertical="center"/>
    </xf>
    <xf numFmtId="0" fontId="32" fillId="0" borderId="0" xfId="0" applyFont="1" applyFill="1" applyBorder="1" applyAlignment="1">
      <alignment horizontal="center" vertical="center"/>
    </xf>
    <xf numFmtId="176" fontId="33" fillId="16" borderId="61" xfId="0" applyNumberFormat="1" applyFont="1" applyFill="1" applyBorder="1" applyAlignment="1">
      <alignment horizontal="center" vertical="center" wrapText="1"/>
    </xf>
    <xf numFmtId="0" fontId="33" fillId="16" borderId="61" xfId="0" applyFont="1" applyFill="1" applyBorder="1" applyAlignment="1" applyProtection="1">
      <alignment horizontal="center" vertical="center"/>
    </xf>
    <xf numFmtId="176" fontId="33" fillId="16" borderId="61" xfId="0" applyNumberFormat="1" applyFont="1" applyFill="1" applyBorder="1" applyAlignment="1" applyProtection="1">
      <alignment horizontal="center" vertical="center" wrapText="1"/>
    </xf>
    <xf numFmtId="177" fontId="33" fillId="16" borderId="61" xfId="0" applyNumberFormat="1" applyFont="1" applyFill="1" applyBorder="1" applyAlignment="1" applyProtection="1">
      <alignment horizontal="center" vertical="center" wrapText="1"/>
    </xf>
    <xf numFmtId="0" fontId="32" fillId="0" borderId="0" xfId="0" applyFont="1" applyFill="1" applyBorder="1" applyAlignment="1">
      <alignment horizontal="left" vertical="center" shrinkToFit="1"/>
    </xf>
    <xf numFmtId="0" fontId="33" fillId="16" borderId="61" xfId="0" applyFont="1" applyFill="1" applyBorder="1" applyAlignment="1">
      <alignment horizontal="center" vertical="center" wrapText="1"/>
    </xf>
    <xf numFmtId="0" fontId="33" fillId="16" borderId="61" xfId="0" applyFont="1" applyFill="1" applyBorder="1" applyAlignment="1">
      <alignment horizontal="center" vertical="center" shrinkToFit="1"/>
    </xf>
    <xf numFmtId="0" fontId="33" fillId="16" borderId="61" xfId="0" applyFont="1" applyFill="1" applyBorder="1" applyAlignment="1">
      <alignment horizontal="center" vertical="center" wrapText="1" shrinkToFit="1"/>
    </xf>
    <xf numFmtId="0" fontId="33" fillId="15" borderId="58" xfId="0" applyFont="1" applyFill="1" applyBorder="1" applyAlignment="1">
      <alignment horizontal="center" vertical="center" wrapText="1"/>
    </xf>
    <xf numFmtId="0" fontId="33" fillId="15" borderId="59" xfId="0" applyFont="1" applyFill="1" applyBorder="1" applyAlignment="1">
      <alignment horizontal="center" vertical="center" wrapText="1"/>
    </xf>
    <xf numFmtId="0" fontId="33" fillId="15" borderId="61" xfId="0" applyFont="1" applyFill="1" applyBorder="1" applyAlignment="1">
      <alignment horizontal="center" vertical="center" wrapText="1"/>
    </xf>
    <xf numFmtId="0" fontId="33" fillId="15" borderId="62" xfId="0" applyFont="1" applyFill="1" applyBorder="1" applyAlignment="1">
      <alignment horizontal="center" vertical="center" wrapText="1"/>
    </xf>
    <xf numFmtId="177" fontId="33" fillId="15" borderId="59" xfId="0" applyNumberFormat="1" applyFont="1" applyFill="1" applyBorder="1" applyAlignment="1">
      <alignment horizontal="center" vertical="center" wrapText="1"/>
    </xf>
    <xf numFmtId="0" fontId="33" fillId="15" borderId="62" xfId="0" applyFont="1" applyFill="1" applyBorder="1" applyAlignment="1">
      <alignment horizontal="center" vertical="center" wrapText="1" shrinkToFit="1"/>
    </xf>
    <xf numFmtId="177" fontId="33" fillId="15" borderId="61" xfId="0" applyNumberFormat="1" applyFont="1" applyFill="1" applyBorder="1" applyAlignment="1">
      <alignment horizontal="center" vertical="center" wrapText="1" shrinkToFit="1"/>
    </xf>
    <xf numFmtId="0" fontId="33" fillId="15" borderId="63" xfId="0" applyFont="1" applyFill="1" applyBorder="1" applyAlignment="1">
      <alignment horizontal="center" vertical="center" wrapText="1"/>
    </xf>
    <xf numFmtId="0" fontId="33" fillId="17" borderId="62" xfId="0" applyFont="1" applyFill="1" applyBorder="1" applyAlignment="1">
      <alignment horizontal="center" vertical="center" wrapText="1"/>
    </xf>
    <xf numFmtId="0" fontId="33" fillId="15" borderId="64" xfId="0" applyFont="1" applyFill="1" applyBorder="1" applyAlignment="1">
      <alignment horizontal="center" vertical="center" shrinkToFit="1"/>
    </xf>
    <xf numFmtId="0" fontId="33" fillId="17" borderId="61" xfId="0" applyFont="1" applyFill="1" applyBorder="1" applyAlignment="1">
      <alignment horizontal="center" vertical="center" wrapText="1"/>
    </xf>
    <xf numFmtId="176" fontId="33" fillId="17" borderId="61" xfId="0" applyNumberFormat="1" applyFont="1" applyFill="1" applyBorder="1" applyAlignment="1">
      <alignment horizontal="center" vertical="center" wrapText="1"/>
    </xf>
    <xf numFmtId="0" fontId="33" fillId="7" borderId="58" xfId="0" applyFont="1" applyFill="1" applyBorder="1" applyAlignment="1">
      <alignment horizontal="center" vertical="center" wrapText="1" shrinkToFit="1"/>
    </xf>
    <xf numFmtId="0" fontId="33" fillId="7" borderId="59" xfId="0" applyFont="1" applyFill="1" applyBorder="1" applyAlignment="1">
      <alignment horizontal="center" vertical="center" wrapText="1" shrinkToFit="1"/>
    </xf>
    <xf numFmtId="0" fontId="33" fillId="7" borderId="63" xfId="0" applyFont="1" applyFill="1" applyBorder="1" applyAlignment="1">
      <alignment horizontal="center" vertical="center" wrapText="1" shrinkToFit="1"/>
    </xf>
    <xf numFmtId="0" fontId="33" fillId="18" borderId="59" xfId="0" applyFont="1" applyFill="1" applyBorder="1" applyAlignment="1">
      <alignment horizontal="center" vertical="center" wrapText="1" shrinkToFit="1"/>
    </xf>
    <xf numFmtId="0" fontId="33" fillId="7" borderId="61" xfId="0" applyFont="1" applyFill="1" applyBorder="1" applyAlignment="1">
      <alignment horizontal="center" vertical="center" wrapText="1" shrinkToFit="1"/>
    </xf>
    <xf numFmtId="0" fontId="33" fillId="18" borderId="61" xfId="0" applyFont="1" applyFill="1" applyBorder="1" applyAlignment="1">
      <alignment horizontal="center" vertical="center" wrapText="1" shrinkToFit="1"/>
    </xf>
    <xf numFmtId="0" fontId="33" fillId="18" borderId="63" xfId="0" applyFont="1" applyFill="1" applyBorder="1" applyAlignment="1">
      <alignment horizontal="center" vertical="center" wrapText="1" shrinkToFit="1"/>
    </xf>
    <xf numFmtId="0" fontId="33" fillId="19" borderId="62" xfId="0" applyFont="1" applyFill="1" applyBorder="1" applyAlignment="1">
      <alignment horizontal="center" vertical="center" wrapText="1" shrinkToFit="1"/>
    </xf>
    <xf numFmtId="0" fontId="33" fillId="19" borderId="61" xfId="0" applyFont="1" applyFill="1" applyBorder="1" applyAlignment="1">
      <alignment horizontal="center" vertical="center" wrapText="1" shrinkToFit="1"/>
    </xf>
    <xf numFmtId="58" fontId="3" fillId="0" borderId="2" xfId="0" applyNumberFormat="1" applyFont="1" applyFill="1" applyBorder="1" applyAlignment="1">
      <alignment horizontal="center" vertical="center"/>
    </xf>
    <xf numFmtId="49" fontId="3" fillId="0" borderId="1" xfId="0" applyNumberFormat="1" applyFont="1" applyFill="1" applyBorder="1" applyAlignment="1">
      <alignment horizontal="center" vertical="center" wrapText="1"/>
    </xf>
    <xf numFmtId="176" fontId="3" fillId="0" borderId="2" xfId="0" applyNumberFormat="1" applyFont="1" applyFill="1" applyBorder="1" applyAlignment="1">
      <alignment horizontal="center" vertical="center"/>
    </xf>
    <xf numFmtId="176" fontId="3" fillId="0" borderId="10" xfId="0" applyNumberFormat="1" applyFont="1" applyFill="1" applyBorder="1" applyAlignment="1">
      <alignment horizontal="center" vertical="center"/>
    </xf>
    <xf numFmtId="0" fontId="10" fillId="0" borderId="1" xfId="0" applyFont="1" applyFill="1" applyBorder="1" applyAlignment="1">
      <alignment horizontal="center" vertical="center"/>
    </xf>
    <xf numFmtId="0" fontId="34" fillId="0" borderId="1" xfId="0" applyFont="1" applyFill="1" applyBorder="1" applyAlignment="1">
      <alignment horizontal="center" vertical="center"/>
    </xf>
    <xf numFmtId="176" fontId="34" fillId="0" borderId="1" xfId="0" applyNumberFormat="1" applyFont="1" applyFill="1" applyBorder="1" applyAlignment="1">
      <alignment horizontal="center" vertical="center"/>
    </xf>
    <xf numFmtId="0" fontId="3" fillId="0" borderId="5" xfId="0" applyNumberFormat="1" applyFont="1" applyFill="1" applyBorder="1" applyAlignment="1">
      <alignment horizontal="center" vertical="center"/>
    </xf>
    <xf numFmtId="14" fontId="3" fillId="0" borderId="7" xfId="0" applyNumberFormat="1" applyFont="1" applyFill="1" applyBorder="1" applyAlignment="1">
      <alignment horizontal="left" vertical="center"/>
    </xf>
    <xf numFmtId="177" fontId="3" fillId="0" borderId="5" xfId="0" applyNumberFormat="1" applyFont="1" applyFill="1" applyBorder="1" applyAlignment="1" applyProtection="1">
      <alignment horizontal="center" vertical="center"/>
    </xf>
    <xf numFmtId="49" fontId="3" fillId="0" borderId="7" xfId="0" applyNumberFormat="1" applyFont="1" applyFill="1" applyBorder="1" applyAlignment="1">
      <alignment horizontal="left" vertical="center" shrinkToFit="1"/>
    </xf>
    <xf numFmtId="0" fontId="3" fillId="0" borderId="2" xfId="0" applyFont="1" applyFill="1" applyBorder="1" applyAlignment="1">
      <alignment horizontal="center" vertical="center" shrinkToFit="1"/>
    </xf>
    <xf numFmtId="0" fontId="3" fillId="0" borderId="10" xfId="0" applyFont="1" applyFill="1" applyBorder="1" applyAlignment="1">
      <alignment horizontal="center" vertical="center" shrinkToFit="1"/>
    </xf>
    <xf numFmtId="14" fontId="3" fillId="0" borderId="65" xfId="0" applyNumberFormat="1" applyFont="1" applyFill="1" applyBorder="1" applyAlignment="1">
      <alignment horizontal="center" vertical="center"/>
    </xf>
    <xf numFmtId="177" fontId="3" fillId="0" borderId="5" xfId="0" applyNumberFormat="1" applyFont="1" applyFill="1" applyBorder="1" applyAlignment="1">
      <alignment horizontal="center" vertical="center"/>
    </xf>
    <xf numFmtId="176" fontId="3" fillId="0" borderId="12" xfId="0" applyNumberFormat="1" applyFont="1" applyFill="1" applyBorder="1" applyAlignment="1">
      <alignment horizontal="center" vertical="center"/>
    </xf>
    <xf numFmtId="49" fontId="6" fillId="0" borderId="7" xfId="0" applyNumberFormat="1" applyFont="1" applyFill="1" applyBorder="1" applyAlignment="1">
      <alignment horizontal="left" vertical="center"/>
    </xf>
    <xf numFmtId="182" fontId="6" fillId="0" borderId="66" xfId="0" applyNumberFormat="1" applyFont="1" applyFill="1" applyBorder="1" applyAlignment="1">
      <alignment horizontal="center" vertical="center"/>
    </xf>
    <xf numFmtId="49" fontId="6" fillId="0" borderId="66" xfId="0" applyNumberFormat="1" applyFont="1" applyFill="1" applyBorder="1" applyAlignment="1">
      <alignment horizontal="center" vertical="center"/>
    </xf>
    <xf numFmtId="49" fontId="27" fillId="0" borderId="1" xfId="0" applyNumberFormat="1" applyFont="1" applyFill="1" applyBorder="1" applyAlignment="1">
      <alignment horizontal="center" vertical="center"/>
    </xf>
    <xf numFmtId="49" fontId="28" fillId="0" borderId="66" xfId="0" applyNumberFormat="1" applyFont="1" applyFill="1" applyBorder="1" applyAlignment="1">
      <alignment horizontal="center" vertical="center"/>
    </xf>
    <xf numFmtId="49" fontId="27" fillId="0" borderId="66" xfId="0" applyNumberFormat="1" applyFont="1" applyFill="1" applyBorder="1" applyAlignment="1">
      <alignment horizontal="center" vertical="center"/>
    </xf>
    <xf numFmtId="0" fontId="28" fillId="0" borderId="66" xfId="0" applyNumberFormat="1" applyFont="1" applyFill="1" applyBorder="1" applyAlignment="1">
      <alignment horizontal="center" vertical="center"/>
    </xf>
    <xf numFmtId="0" fontId="28" fillId="0" borderId="1" xfId="0" applyNumberFormat="1" applyFont="1" applyFill="1" applyBorder="1" applyAlignment="1">
      <alignment horizontal="center" vertical="center"/>
    </xf>
    <xf numFmtId="49" fontId="27" fillId="0" borderId="5"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6" fillId="0" borderId="66" xfId="0" applyNumberFormat="1" applyFont="1" applyFill="1" applyBorder="1" applyAlignment="1">
      <alignment horizontal="center" vertical="center"/>
    </xf>
    <xf numFmtId="49" fontId="6" fillId="0" borderId="67" xfId="0" applyNumberFormat="1" applyFont="1" applyFill="1" applyBorder="1" applyAlignment="1">
      <alignment horizontal="center" vertical="center"/>
    </xf>
    <xf numFmtId="0" fontId="2" fillId="0" borderId="0" xfId="0" applyFont="1" applyFill="1" applyAlignment="1">
      <alignment vertical="center"/>
    </xf>
    <xf numFmtId="0" fontId="2" fillId="0" borderId="0" xfId="0" applyFont="1" applyFill="1" applyAlignment="1">
      <alignment horizontal="center" vertical="center"/>
    </xf>
    <xf numFmtId="0" fontId="6" fillId="0" borderId="7" xfId="0" applyFont="1" applyFill="1" applyBorder="1" applyAlignment="1">
      <alignment horizontal="left" vertical="center"/>
    </xf>
    <xf numFmtId="0" fontId="6" fillId="0" borderId="1" xfId="0" applyFont="1" applyFill="1" applyBorder="1" applyAlignment="1">
      <alignment horizontal="left" vertical="center"/>
    </xf>
    <xf numFmtId="14" fontId="6" fillId="0" borderId="1" xfId="0" applyNumberFormat="1" applyFont="1" applyFill="1" applyBorder="1" applyAlignment="1">
      <alignment horizontal="left" vertical="center"/>
    </xf>
    <xf numFmtId="176" fontId="6" fillId="0" borderId="1" xfId="0" applyNumberFormat="1" applyFont="1" applyFill="1" applyBorder="1" applyAlignment="1" applyProtection="1">
      <alignment horizontal="center" vertical="center"/>
    </xf>
    <xf numFmtId="0" fontId="6" fillId="0" borderId="2" xfId="0" applyFont="1" applyFill="1" applyBorder="1" applyAlignment="1">
      <alignment horizontal="center" vertical="center" shrinkToFit="1"/>
    </xf>
    <xf numFmtId="14" fontId="6" fillId="0" borderId="5"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30" fillId="0" borderId="1" xfId="0" applyFont="1" applyFill="1" applyBorder="1">
      <alignment vertical="center"/>
    </xf>
    <xf numFmtId="0" fontId="30" fillId="0" borderId="0" xfId="0" applyFont="1" applyFill="1" applyBorder="1">
      <alignment vertical="center"/>
    </xf>
    <xf numFmtId="0" fontId="30" fillId="0" borderId="0" xfId="0" applyFont="1" applyFill="1" applyAlignment="1">
      <alignment vertical="center"/>
    </xf>
    <xf numFmtId="0" fontId="2" fillId="0" borderId="0" xfId="0" applyFont="1" applyFill="1" applyBorder="1">
      <alignment vertical="center"/>
    </xf>
    <xf numFmtId="0" fontId="3" fillId="0" borderId="1" xfId="0" applyNumberFormat="1" applyFont="1" applyFill="1" applyBorder="1" applyAlignment="1">
      <alignment horizontal="left" vertical="center" wrapText="1"/>
    </xf>
    <xf numFmtId="49" fontId="6" fillId="0" borderId="1" xfId="0" applyNumberFormat="1" applyFont="1" applyFill="1" applyBorder="1" applyAlignment="1">
      <alignment horizontal="left" vertical="center" shrinkToFit="1"/>
    </xf>
    <xf numFmtId="177" fontId="3" fillId="0" borderId="12" xfId="0" applyNumberFormat="1" applyFont="1" applyFill="1" applyBorder="1" applyAlignment="1">
      <alignment horizontal="center" vertical="center"/>
    </xf>
    <xf numFmtId="58" fontId="3" fillId="0" borderId="1" xfId="0" applyNumberFormat="1" applyFont="1" applyFill="1" applyBorder="1" applyAlignment="1">
      <alignment horizontal="center" vertical="center"/>
    </xf>
    <xf numFmtId="49" fontId="3" fillId="0" borderId="66" xfId="0" applyNumberFormat="1" applyFont="1" applyFill="1" applyBorder="1" applyAlignment="1">
      <alignment horizontal="center" vertical="center"/>
    </xf>
    <xf numFmtId="0" fontId="2" fillId="0" borderId="1" xfId="0" applyFont="1" applyFill="1" applyBorder="1">
      <alignment vertical="center"/>
    </xf>
    <xf numFmtId="49" fontId="6" fillId="0" borderId="68" xfId="0" applyNumberFormat="1" applyFont="1" applyFill="1" applyBorder="1" applyAlignment="1">
      <alignment horizontal="center" vertical="center"/>
    </xf>
    <xf numFmtId="0" fontId="6" fillId="0" borderId="66" xfId="0" applyFont="1" applyFill="1" applyBorder="1" applyAlignment="1">
      <alignment horizontal="left" vertical="center"/>
    </xf>
    <xf numFmtId="0" fontId="3" fillId="0" borderId="1" xfId="0" applyNumberFormat="1" applyFont="1" applyFill="1" applyBorder="1" applyAlignment="1">
      <alignment horizontal="left" vertical="center"/>
    </xf>
    <xf numFmtId="0" fontId="2" fillId="0" borderId="7" xfId="0" applyFont="1" applyFill="1" applyBorder="1" applyAlignment="1">
      <alignment horizontal="center" vertical="center"/>
    </xf>
    <xf numFmtId="0" fontId="30" fillId="0" borderId="0" xfId="0" applyFont="1" applyFill="1" applyBorder="1" applyAlignment="1">
      <alignment vertical="center"/>
    </xf>
    <xf numFmtId="0" fontId="2" fillId="0" borderId="0" xfId="0" applyFont="1" applyFill="1" applyBorder="1" applyAlignment="1">
      <alignment vertical="center"/>
    </xf>
    <xf numFmtId="183" fontId="3" fillId="0" borderId="1" xfId="0" applyNumberFormat="1" applyFont="1" applyFill="1" applyBorder="1" applyAlignment="1">
      <alignment horizontal="center" vertical="center"/>
    </xf>
    <xf numFmtId="0" fontId="3" fillId="0" borderId="1" xfId="0" applyFont="1" applyFill="1" applyBorder="1" applyAlignment="1">
      <alignment vertical="center"/>
    </xf>
    <xf numFmtId="14" fontId="3" fillId="0" borderId="2" xfId="0" applyNumberFormat="1" applyFont="1" applyFill="1" applyBorder="1" applyAlignment="1">
      <alignment horizontal="center" vertical="center"/>
    </xf>
    <xf numFmtId="14" fontId="3" fillId="0" borderId="2" xfId="0" applyNumberFormat="1" applyFont="1" applyFill="1" applyBorder="1" applyAlignment="1">
      <alignment horizontal="center" vertical="center" shrinkToFit="1"/>
    </xf>
    <xf numFmtId="14" fontId="35" fillId="0" borderId="5" xfId="0" applyNumberFormat="1" applyFont="1" applyFill="1" applyBorder="1" applyAlignment="1">
      <alignment horizontal="center" vertical="center"/>
    </xf>
    <xf numFmtId="0" fontId="3" fillId="0" borderId="2" xfId="0" applyNumberFormat="1" applyFont="1" applyFill="1" applyBorder="1" applyAlignment="1">
      <alignment horizontal="center" vertical="center"/>
    </xf>
    <xf numFmtId="0" fontId="3" fillId="0" borderId="1" xfId="0" applyFont="1" applyFill="1" applyBorder="1" applyAlignment="1">
      <alignment horizontal="left" vertical="center" wrapText="1"/>
    </xf>
    <xf numFmtId="184" fontId="3" fillId="0" borderId="1" xfId="0" applyNumberFormat="1" applyFont="1" applyFill="1" applyBorder="1" applyAlignment="1">
      <alignment horizontal="center" vertical="center"/>
    </xf>
    <xf numFmtId="0" fontId="2" fillId="0" borderId="0" xfId="0" applyFont="1">
      <alignment vertical="center"/>
    </xf>
    <xf numFmtId="14" fontId="3" fillId="0" borderId="0" xfId="0" applyNumberFormat="1" applyFont="1" applyFill="1" applyBorder="1" applyAlignment="1">
      <alignment horizontal="center" vertical="center"/>
    </xf>
    <xf numFmtId="0" fontId="3" fillId="0" borderId="66" xfId="0" applyFont="1" applyFill="1" applyBorder="1" applyAlignment="1">
      <alignment horizontal="center" vertical="center"/>
    </xf>
    <xf numFmtId="0" fontId="36" fillId="0" borderId="0" xfId="0" applyFont="1" applyFill="1" applyAlignment="1">
      <alignment horizontal="center" vertical="center"/>
    </xf>
    <xf numFmtId="176" fontId="3" fillId="13" borderId="1" xfId="0" applyNumberFormat="1" applyFont="1" applyFill="1" applyBorder="1" applyAlignment="1">
      <alignment horizontal="center" vertical="center"/>
    </xf>
    <xf numFmtId="176" fontId="9" fillId="0" borderId="1" xfId="0" applyNumberFormat="1" applyFont="1" applyFill="1" applyBorder="1" applyAlignment="1">
      <alignment horizontal="center" vertical="center"/>
    </xf>
    <xf numFmtId="0" fontId="9" fillId="0" borderId="1" xfId="0" applyNumberFormat="1" applyFont="1" applyFill="1" applyBorder="1" applyAlignment="1">
      <alignment horizontal="center" vertical="center"/>
    </xf>
    <xf numFmtId="0" fontId="6" fillId="0" borderId="66" xfId="0" applyFont="1" applyFill="1" applyBorder="1" applyAlignment="1">
      <alignment horizontal="center" vertical="center"/>
    </xf>
    <xf numFmtId="0" fontId="3" fillId="0" borderId="0" xfId="0" applyFont="1" applyFill="1" applyBorder="1" applyAlignment="1">
      <alignment horizontal="left" vertical="center" wrapText="1"/>
    </xf>
    <xf numFmtId="183" fontId="3" fillId="0" borderId="0" xfId="0" applyNumberFormat="1" applyFont="1" applyFill="1" applyBorder="1" applyAlignment="1">
      <alignment horizontal="center" vertical="center"/>
    </xf>
    <xf numFmtId="0" fontId="4" fillId="0" borderId="0" xfId="0" applyFont="1" applyFill="1" applyAlignment="1">
      <alignment horizontal="left" vertical="center"/>
    </xf>
    <xf numFmtId="0" fontId="3" fillId="0" borderId="0" xfId="0" applyNumberFormat="1" applyFont="1" applyFill="1" applyAlignment="1">
      <alignment horizontal="center" vertical="center"/>
    </xf>
    <xf numFmtId="0" fontId="3" fillId="12" borderId="1" xfId="0" applyFont="1" applyFill="1" applyBorder="1" applyAlignment="1">
      <alignment horizontal="center" vertical="center"/>
    </xf>
    <xf numFmtId="0" fontId="3" fillId="12" borderId="1" xfId="0" applyFont="1" applyFill="1" applyBorder="1" applyAlignment="1">
      <alignment horizontal="center" vertical="center" shrinkToFit="1"/>
    </xf>
    <xf numFmtId="0" fontId="3" fillId="0" borderId="5" xfId="0" applyNumberFormat="1" applyFont="1" applyFill="1" applyBorder="1" applyAlignment="1" applyProtection="1">
      <alignment horizontal="center" vertical="center"/>
    </xf>
    <xf numFmtId="0" fontId="1" fillId="2" borderId="8" xfId="0" applyNumberFormat="1" applyFont="1" applyFill="1" applyBorder="1" applyAlignment="1">
      <alignment horizontal="center" vertical="center" wrapText="1"/>
    </xf>
    <xf numFmtId="177" fontId="1"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3" fillId="0" borderId="0" xfId="0" applyFont="1" applyFill="1" applyAlignment="1">
      <alignment horizontal="center" vertical="center" wrapText="1"/>
    </xf>
    <xf numFmtId="49" fontId="3" fillId="0" borderId="5" xfId="0" applyNumberFormat="1" applyFont="1" applyFill="1" applyBorder="1" applyAlignment="1">
      <alignment horizontal="left" vertical="center" wrapText="1"/>
    </xf>
    <xf numFmtId="49" fontId="6" fillId="0" borderId="1" xfId="0" applyNumberFormat="1" applyFont="1" applyFill="1" applyBorder="1" applyAlignment="1">
      <alignment horizontal="left" vertical="center" wrapText="1"/>
    </xf>
    <xf numFmtId="49" fontId="1" fillId="2" borderId="1" xfId="0" applyNumberFormat="1" applyFont="1" applyFill="1" applyBorder="1" applyAlignment="1">
      <alignment horizontal="center" vertical="center" wrapText="1" shrinkToFit="1"/>
    </xf>
    <xf numFmtId="0" fontId="1" fillId="2" borderId="2" xfId="0" applyFont="1" applyFill="1" applyBorder="1" applyAlignment="1">
      <alignment horizontal="center" vertical="center" wrapText="1" shrinkToFit="1"/>
    </xf>
    <xf numFmtId="0" fontId="1" fillId="2" borderId="3" xfId="0" applyFont="1" applyFill="1" applyBorder="1" applyAlignment="1">
      <alignment horizontal="center" vertical="center" wrapText="1" shrinkToFit="1"/>
    </xf>
    <xf numFmtId="0" fontId="1" fillId="2" borderId="8" xfId="0" applyFont="1" applyFill="1" applyBorder="1" applyAlignment="1">
      <alignment horizontal="center" vertical="center" wrapText="1" shrinkToFit="1"/>
    </xf>
    <xf numFmtId="183" fontId="1" fillId="2" borderId="1" xfId="0" applyNumberFormat="1" applyFont="1" applyFill="1" applyBorder="1" applyAlignment="1">
      <alignment horizontal="center" vertical="center" wrapText="1" shrinkToFit="1"/>
    </xf>
    <xf numFmtId="183" fontId="3" fillId="0" borderId="5" xfId="0" applyNumberFormat="1" applyFont="1" applyFill="1" applyBorder="1" applyAlignment="1">
      <alignment horizontal="center" vertical="center"/>
    </xf>
    <xf numFmtId="183" fontId="37" fillId="0" borderId="1" xfId="0" applyNumberFormat="1" applyFont="1" applyBorder="1" applyAlignment="1">
      <alignment horizontal="center" vertical="center"/>
    </xf>
    <xf numFmtId="183" fontId="6" fillId="0" borderId="1" xfId="0" applyNumberFormat="1" applyFont="1" applyFill="1" applyBorder="1" applyAlignment="1">
      <alignment horizontal="center" vertical="center"/>
    </xf>
    <xf numFmtId="0" fontId="10" fillId="0" borderId="57" xfId="0" applyFont="1" applyFill="1" applyBorder="1" applyAlignment="1">
      <alignment horizontal="left" vertical="center" shrinkToFit="1"/>
    </xf>
    <xf numFmtId="0" fontId="3" fillId="0" borderId="1" xfId="0" applyNumberFormat="1" applyFont="1" applyFill="1" applyBorder="1" applyAlignment="1">
      <alignment horizontal="center" vertical="center" shrinkToFit="1"/>
    </xf>
    <xf numFmtId="0" fontId="3" fillId="0" borderId="1" xfId="0" applyFont="1" applyFill="1" applyBorder="1" applyAlignment="1">
      <alignment horizontal="center" vertical="center" wrapText="1" shrinkToFit="1"/>
    </xf>
    <xf numFmtId="0" fontId="38" fillId="0" borderId="1" xfId="0" applyFont="1" applyFill="1" applyBorder="1" applyAlignment="1">
      <alignment horizontal="center" vertical="center"/>
    </xf>
    <xf numFmtId="0" fontId="39" fillId="0" borderId="0" xfId="0" applyFont="1" applyFill="1" applyAlignment="1">
      <alignment horizontal="center" vertical="center"/>
    </xf>
    <xf numFmtId="20" fontId="3" fillId="0" borderId="1" xfId="0" applyNumberFormat="1" applyFont="1" applyFill="1" applyBorder="1" applyAlignment="1">
      <alignment horizontal="center" vertical="center"/>
    </xf>
    <xf numFmtId="0" fontId="3" fillId="0" borderId="8" xfId="0" applyFont="1" applyFill="1" applyBorder="1" applyAlignment="1">
      <alignment horizontal="left" vertical="center" shrinkToFit="1"/>
    </xf>
    <xf numFmtId="0" fontId="3" fillId="0" borderId="1" xfId="0" applyFont="1" applyFill="1" applyBorder="1" applyAlignment="1" applyProtection="1">
      <alignment horizontal="left" vertical="center" shrinkToFit="1"/>
      <protection locked="0"/>
    </xf>
    <xf numFmtId="0" fontId="2" fillId="0" borderId="1" xfId="0" applyFont="1" applyFill="1" applyBorder="1" applyAlignment="1">
      <alignment horizontal="left" vertical="center" wrapText="1"/>
    </xf>
    <xf numFmtId="0" fontId="30" fillId="0" borderId="0" xfId="0" applyFont="1" applyFill="1" applyAlignment="1">
      <alignment horizontal="center" vertical="center"/>
    </xf>
    <xf numFmtId="0" fontId="2" fillId="0" borderId="0" xfId="0" applyFont="1" applyBorder="1">
      <alignment vertical="center"/>
    </xf>
    <xf numFmtId="183" fontId="6" fillId="0" borderId="1" xfId="0" applyNumberFormat="1" applyFont="1" applyFill="1" applyBorder="1" applyAlignment="1">
      <alignment horizontal="center" vertical="center" shrinkToFit="1"/>
    </xf>
    <xf numFmtId="0" fontId="27" fillId="0" borderId="0" xfId="0" applyFont="1">
      <alignment vertical="center"/>
    </xf>
    <xf numFmtId="0" fontId="27" fillId="0" borderId="0" xfId="0" applyFont="1" applyAlignment="1">
      <alignment horizontal="center" vertical="center"/>
    </xf>
    <xf numFmtId="49" fontId="3" fillId="0" borderId="5" xfId="0" applyNumberFormat="1" applyFont="1" applyFill="1" applyBorder="1" applyAlignment="1" quotePrefix="1">
      <alignment horizontal="center" vertical="center"/>
    </xf>
    <xf numFmtId="49" fontId="3" fillId="0" borderId="1" xfId="0" applyNumberFormat="1" applyFont="1" applyFill="1" applyBorder="1" applyAlignment="1" quotePrefix="1">
      <alignment horizontal="center" vertical="center"/>
    </xf>
    <xf numFmtId="183" fontId="3" fillId="0" borderId="1" xfId="0" applyNumberFormat="1" applyFont="1" applyFill="1" applyBorder="1" applyAlignment="1" quotePrefix="1">
      <alignment horizontal="center" vertical="center"/>
    </xf>
    <xf numFmtId="0" fontId="3" fillId="0" borderId="1" xfId="0" applyFont="1" applyFill="1" applyBorder="1" applyAlignment="1" quotePrefix="1">
      <alignment horizontal="center" vertical="center"/>
    </xf>
    <xf numFmtId="49" fontId="6" fillId="0" borderId="1" xfId="0" applyNumberFormat="1" applyFont="1" applyFill="1" applyBorder="1" applyAlignment="1" quotePrefix="1">
      <alignment horizontal="center" vertical="center"/>
    </xf>
    <xf numFmtId="49" fontId="3" fillId="0" borderId="1" xfId="0" applyNumberFormat="1" applyFont="1" applyFill="1" applyBorder="1" applyAlignment="1" applyProtection="1" quotePrefix="1">
      <alignment horizontal="center" vertical="center"/>
      <protection locked="0"/>
    </xf>
    <xf numFmtId="0" fontId="3" fillId="0" borderId="1" xfId="0" applyFont="1" applyFill="1" applyBorder="1" applyAlignment="1" quotePrefix="1">
      <alignment horizontal="center" vertical="center" shrinkToFit="1"/>
    </xf>
    <xf numFmtId="0" fontId="6" fillId="0" borderId="1" xfId="0" applyFont="1" applyFill="1" applyBorder="1" applyAlignment="1" quotePrefix="1">
      <alignment horizontal="center" vertical="center"/>
    </xf>
    <xf numFmtId="0" fontId="3" fillId="0" borderId="1" xfId="0" applyNumberFormat="1" applyFont="1" applyFill="1" applyBorder="1" applyAlignment="1" quotePrefix="1">
      <alignment horizontal="center" vertical="center"/>
    </xf>
    <xf numFmtId="49" fontId="6" fillId="0" borderId="66" xfId="0" applyNumberFormat="1" applyFont="1" applyFill="1" applyBorder="1" applyAlignment="1" quotePrefix="1">
      <alignment horizontal="center" vertical="center"/>
    </xf>
    <xf numFmtId="49" fontId="3" fillId="0" borderId="7" xfId="0" applyNumberFormat="1" applyFont="1" applyFill="1" applyBorder="1" applyAlignment="1" applyProtection="1" quotePrefix="1">
      <alignment horizontal="center" vertical="center"/>
      <protection locked="0"/>
    </xf>
    <xf numFmtId="49" fontId="6" fillId="0" borderId="67" xfId="0" applyNumberFormat="1" applyFont="1" applyFill="1" applyBorder="1" applyAlignment="1" quotePrefix="1">
      <alignment horizontal="center" vertical="center"/>
    </xf>
    <xf numFmtId="49" fontId="6" fillId="0" borderId="1" xfId="0" applyNumberFormat="1" applyFont="1" applyFill="1" applyBorder="1" applyAlignment="1" applyProtection="1" quotePrefix="1">
      <alignment horizontal="center" vertical="center"/>
      <protection locked="0"/>
    </xf>
    <xf numFmtId="49" fontId="3" fillId="0" borderId="66" xfId="0" applyNumberFormat="1" applyFont="1" applyFill="1" applyBorder="1" applyAlignment="1" quotePrefix="1">
      <alignment horizontal="center" vertical="center"/>
    </xf>
    <xf numFmtId="49" fontId="6" fillId="0" borderId="68" xfId="0" applyNumberFormat="1" applyFont="1" applyFill="1" applyBorder="1" applyAlignment="1" quotePrefix="1">
      <alignment horizontal="center" vertical="center"/>
    </xf>
    <xf numFmtId="49" fontId="6" fillId="13" borderId="1" xfId="0" applyNumberFormat="1" applyFont="1" applyFill="1" applyBorder="1" applyAlignment="1" quotePrefix="1">
      <alignment horizontal="center" vertical="center"/>
    </xf>
    <xf numFmtId="49" fontId="3" fillId="13" borderId="1" xfId="0" applyNumberFormat="1" applyFont="1" applyFill="1" applyBorder="1" applyAlignment="1" quotePrefix="1">
      <alignment horizontal="center" vertical="center"/>
    </xf>
    <xf numFmtId="0" fontId="3" fillId="13" borderId="1" xfId="0" applyFont="1" applyFill="1" applyBorder="1" applyAlignment="1" quotePrefix="1">
      <alignment horizontal="center" vertical="center"/>
    </xf>
    <xf numFmtId="0" fontId="3" fillId="14" borderId="1" xfId="0" applyFont="1" applyFill="1" applyBorder="1" applyAlignment="1" quotePrefix="1">
      <alignment horizontal="center" vertical="center"/>
    </xf>
    <xf numFmtId="0" fontId="6" fillId="0" borderId="1" xfId="0" applyFont="1" applyFill="1" applyBorder="1" applyAlignment="1" applyProtection="1" quotePrefix="1">
      <alignment horizontal="center" vertical="center"/>
      <protection locked="0"/>
    </xf>
    <xf numFmtId="0" fontId="3" fillId="0" borderId="1" xfId="0" applyFont="1" applyFill="1" applyBorder="1" applyAlignment="1" applyProtection="1" quotePrefix="1">
      <alignment horizontal="center" vertical="center"/>
      <protection locked="0"/>
    </xf>
    <xf numFmtId="0" fontId="3" fillId="0" borderId="7" xfId="0" applyFont="1" applyFill="1" applyBorder="1" applyAlignment="1" quotePrefix="1">
      <alignment horizontal="center" vertical="center"/>
    </xf>
    <xf numFmtId="0" fontId="3" fillId="0" borderId="9"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6" xfId="50"/>
  </cellStyles>
  <dxfs count="6">
    <dxf>
      <fill>
        <patternFill patternType="solid">
          <bgColor rgb="FFFFC000"/>
        </patternFill>
      </fill>
    </dxf>
    <dxf>
      <font>
        <color rgb="FF9C0006"/>
      </font>
      <fill>
        <patternFill patternType="solid">
          <bgColor rgb="FFFFC7CE"/>
        </patternFill>
      </fill>
    </dxf>
    <dxf>
      <font>
        <color rgb="FFFF0000"/>
      </font>
    </dxf>
    <dxf>
      <fill>
        <patternFill patternType="solid">
          <bgColor rgb="FFF9680D"/>
        </patternFill>
      </fill>
    </dxf>
    <dxf>
      <fill>
        <patternFill patternType="solid">
          <bgColor rgb="FFF9A5E5"/>
        </patternFill>
      </fill>
    </dxf>
    <dxf>
      <fill>
        <patternFill patternType="solid">
          <bgColor rgb="FFFF0000"/>
        </patternFill>
      </fill>
    </dxf>
  </dxfs>
  <tableStyles count="0" defaultTableStyle="TableStyleMedium2" defaultPivotStyle="PivotStyleLight16"/>
  <colors>
    <mruColors>
      <color rgb="00F9680D"/>
      <color rgb="00FEB1F2"/>
      <color rgb="00FFC000"/>
      <color rgb="00F9A5E5"/>
      <color rgb="00000000"/>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jpe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7</xdr:col>
      <xdr:colOff>76200</xdr:colOff>
      <xdr:row>491</xdr:row>
      <xdr:rowOff>95250</xdr:rowOff>
    </xdr:from>
    <xdr:ext cx="2042795" cy="889000"/>
    <xdr:sp>
      <xdr:nvSpPr>
        <xdr:cNvPr id="128" name="文本框 127"/>
        <xdr:cNvSpPr txBox="1"/>
      </xdr:nvSpPr>
      <xdr:spPr>
        <a:xfrm>
          <a:off x="4391025" y="130986530"/>
          <a:ext cx="2042795" cy="889000"/>
        </a:xfrm>
        <a:prstGeom prst="rect">
          <a:avLst/>
        </a:prstGeom>
        <a:solidFill>
          <a:srgbClr val="00B0F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zh-CN" altLang="en-US" sz="1200">
              <a:latin typeface="微软雅黑" panose="020B0503020204020204" charset="-122"/>
              <a:ea typeface="微软雅黑" panose="020B0503020204020204" charset="-122"/>
              <a:cs typeface="微软雅黑" panose="020B0503020204020204" charset="-122"/>
            </a:rPr>
            <a:t>名字：</a:t>
          </a:r>
          <a:endParaRPr lang="zh-CN" altLang="en-US" sz="1200">
            <a:latin typeface="微软雅黑" panose="020B0503020204020204" charset="-122"/>
            <a:ea typeface="微软雅黑" panose="020B0503020204020204" charset="-122"/>
            <a:cs typeface="微软雅黑" panose="020B0503020204020204" charset="-122"/>
          </a:endParaRPr>
        </a:p>
        <a:p>
          <a:pPr algn="l"/>
          <a:r>
            <a:rPr lang="zh-CN" altLang="en-US" sz="1200">
              <a:latin typeface="微软雅黑" panose="020B0503020204020204" charset="-122"/>
              <a:ea typeface="微软雅黑" panose="020B0503020204020204" charset="-122"/>
              <a:cs typeface="微软雅黑" panose="020B0503020204020204" charset="-122"/>
            </a:rPr>
            <a:t>标红色，保险未操作</a:t>
          </a:r>
          <a:endParaRPr lang="zh-CN" altLang="en-US" sz="1200">
            <a:latin typeface="微软雅黑" panose="020B0503020204020204" charset="-122"/>
            <a:ea typeface="微软雅黑" panose="020B0503020204020204" charset="-122"/>
            <a:cs typeface="微软雅黑" panose="020B0503020204020204" charset="-122"/>
          </a:endParaRPr>
        </a:p>
        <a:p>
          <a:pPr algn="l"/>
          <a:r>
            <a:rPr lang="zh-CN" altLang="en-US" sz="1200">
              <a:latin typeface="微软雅黑" panose="020B0503020204020204" charset="-122"/>
              <a:ea typeface="微软雅黑" panose="020B0503020204020204" charset="-122"/>
              <a:cs typeface="微软雅黑" panose="020B0503020204020204" charset="-122"/>
            </a:rPr>
            <a:t>（意外险标注</a:t>
          </a:r>
          <a:r>
            <a:rPr lang="en-US" altLang="zh-CN" sz="1200">
              <a:latin typeface="微软雅黑" panose="020B0503020204020204" charset="-122"/>
              <a:ea typeface="微软雅黑" panose="020B0503020204020204" charset="-122"/>
              <a:cs typeface="微软雅黑" panose="020B0503020204020204" charset="-122"/>
            </a:rPr>
            <a:t>or</a:t>
          </a:r>
          <a:r>
            <a:rPr lang="zh-CN" altLang="en-US" sz="1200">
              <a:latin typeface="微软雅黑" panose="020B0503020204020204" charset="-122"/>
              <a:ea typeface="微软雅黑" panose="020B0503020204020204" charset="-122"/>
              <a:cs typeface="微软雅黑" panose="020B0503020204020204" charset="-122"/>
            </a:rPr>
            <a:t>社保退保）</a:t>
          </a:r>
          <a:endParaRPr lang="zh-CN" altLang="en-US" sz="1200">
            <a:latin typeface="微软雅黑" panose="020B0503020204020204" charset="-122"/>
            <a:ea typeface="微软雅黑" panose="020B0503020204020204" charset="-122"/>
            <a:cs typeface="微软雅黑" panose="020B0503020204020204" charset="-122"/>
          </a:endParaRPr>
        </a:p>
        <a:p>
          <a:pPr algn="l"/>
          <a:r>
            <a:rPr lang="zh-CN" altLang="en-US" sz="1200">
              <a:latin typeface="微软雅黑" panose="020B0503020204020204" charset="-122"/>
              <a:ea typeface="微软雅黑" panose="020B0503020204020204" charset="-122"/>
              <a:cs typeface="微软雅黑" panose="020B0503020204020204" charset="-122"/>
            </a:rPr>
            <a:t>标黄色，</a:t>
          </a:r>
          <a:r>
            <a:rPr lang="en-US" altLang="zh-CN" sz="1200">
              <a:latin typeface="微软雅黑" panose="020B0503020204020204" charset="-122"/>
              <a:ea typeface="微软雅黑" panose="020B0503020204020204" charset="-122"/>
              <a:cs typeface="微软雅黑" panose="020B0503020204020204" charset="-122"/>
            </a:rPr>
            <a:t>OA</a:t>
          </a:r>
          <a:r>
            <a:rPr lang="zh-CN" altLang="en-US" sz="1200">
              <a:latin typeface="微软雅黑" panose="020B0503020204020204" charset="-122"/>
              <a:ea typeface="微软雅黑" panose="020B0503020204020204" charset="-122"/>
              <a:cs typeface="微软雅黑" panose="020B0503020204020204" charset="-122"/>
            </a:rPr>
            <a:t>未离职</a:t>
          </a:r>
          <a:endParaRPr lang="zh-CN" altLang="en-US" sz="1200">
            <a:latin typeface="微软雅黑" panose="020B0503020204020204" charset="-122"/>
            <a:ea typeface="微软雅黑" panose="020B0503020204020204" charset="-122"/>
            <a:cs typeface="微软雅黑" panose="020B0503020204020204" charset="-122"/>
          </a:endParaRPr>
        </a:p>
      </xdr:txBody>
    </xdr:sp>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57150</xdr:rowOff>
    </xdr:from>
    <xdr:to>
      <xdr:col>3</xdr:col>
      <xdr:colOff>179705</xdr:colOff>
      <xdr:row>0</xdr:row>
      <xdr:rowOff>386715</xdr:rowOff>
    </xdr:to>
    <xdr:pic>
      <xdr:nvPicPr>
        <xdr:cNvPr id="2" name="图片 3" descr="黑字体标志"/>
        <xdr:cNvPicPr>
          <a:picLocks noChangeAspect="1"/>
        </xdr:cNvPicPr>
      </xdr:nvPicPr>
      <xdr:blipFill>
        <a:blip r:embed="rId1"/>
        <a:stretch>
          <a:fillRect/>
        </a:stretch>
      </xdr:blipFill>
      <xdr:spPr>
        <a:xfrm>
          <a:off x="238125" y="57150"/>
          <a:ext cx="1008380" cy="32956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22225</xdr:colOff>
      <xdr:row>0</xdr:row>
      <xdr:rowOff>26035</xdr:rowOff>
    </xdr:from>
    <xdr:to>
      <xdr:col>12</xdr:col>
      <xdr:colOff>10160</xdr:colOff>
      <xdr:row>1</xdr:row>
      <xdr:rowOff>247015</xdr:rowOff>
    </xdr:to>
    <xdr:pic>
      <xdr:nvPicPr>
        <xdr:cNvPr id="2" name="图片 3" descr="黑字体标志"/>
        <xdr:cNvPicPr>
          <a:picLocks noChangeAspect="1"/>
        </xdr:cNvPicPr>
      </xdr:nvPicPr>
      <xdr:blipFill>
        <a:blip r:embed="rId1"/>
        <a:stretch>
          <a:fillRect/>
        </a:stretch>
      </xdr:blipFill>
      <xdr:spPr>
        <a:xfrm>
          <a:off x="22225" y="26035"/>
          <a:ext cx="1473835" cy="41148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270510</xdr:colOff>
      <xdr:row>2</xdr:row>
      <xdr:rowOff>224790</xdr:rowOff>
    </xdr:from>
    <xdr:to>
      <xdr:col>21</xdr:col>
      <xdr:colOff>526911</xdr:colOff>
      <xdr:row>12</xdr:row>
      <xdr:rowOff>183127</xdr:rowOff>
    </xdr:to>
    <xdr:pic>
      <xdr:nvPicPr>
        <xdr:cNvPr id="3" name="图片 2"/>
        <xdr:cNvPicPr>
          <a:picLocks noChangeAspect="1"/>
        </xdr:cNvPicPr>
      </xdr:nvPicPr>
      <xdr:blipFill>
        <a:blip r:embed="rId1"/>
        <a:stretch>
          <a:fillRect/>
        </a:stretch>
      </xdr:blipFill>
      <xdr:spPr>
        <a:xfrm>
          <a:off x="13824585" y="858520"/>
          <a:ext cx="6189980" cy="312674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15</xdr:col>
      <xdr:colOff>238125</xdr:colOff>
      <xdr:row>11</xdr:row>
      <xdr:rowOff>168275</xdr:rowOff>
    </xdr:from>
    <xdr:to>
      <xdr:col>23</xdr:col>
      <xdr:colOff>600075</xdr:colOff>
      <xdr:row>23</xdr:row>
      <xdr:rowOff>257175</xdr:rowOff>
    </xdr:to>
    <xdr:pic>
      <xdr:nvPicPr>
        <xdr:cNvPr id="50" name="图片 49" descr="5a1979eb4930235116b3138302aaba2"/>
        <xdr:cNvPicPr>
          <a:picLocks noChangeAspect="1"/>
        </xdr:cNvPicPr>
      </xdr:nvPicPr>
      <xdr:blipFill>
        <a:blip r:embed="rId1"/>
        <a:stretch>
          <a:fillRect/>
        </a:stretch>
      </xdr:blipFill>
      <xdr:spPr>
        <a:xfrm rot="16200000">
          <a:off x="13833475" y="1837690"/>
          <a:ext cx="3289300" cy="5848350"/>
        </a:xfrm>
        <a:prstGeom prst="rect">
          <a:avLst/>
        </a:prstGeom>
      </xdr:spPr>
    </xdr:pic>
    <xdr:clientData/>
  </xdr:twoCellAnchor>
  <xdr:twoCellAnchor editAs="oneCell">
    <xdr:from>
      <xdr:col>15</xdr:col>
      <xdr:colOff>304800</xdr:colOff>
      <xdr:row>0</xdr:row>
      <xdr:rowOff>92075</xdr:rowOff>
    </xdr:from>
    <xdr:to>
      <xdr:col>22</xdr:col>
      <xdr:colOff>253365</xdr:colOff>
      <xdr:row>11</xdr:row>
      <xdr:rowOff>137160</xdr:rowOff>
    </xdr:to>
    <xdr:pic>
      <xdr:nvPicPr>
        <xdr:cNvPr id="51" name="图片 50" descr="92c3040ecfd85348721246a34a39a7f"/>
        <xdr:cNvPicPr>
          <a:picLocks noChangeAspect="1"/>
        </xdr:cNvPicPr>
      </xdr:nvPicPr>
      <xdr:blipFill>
        <a:blip r:embed="rId2"/>
        <a:srcRect t="24432" b="28314"/>
        <a:stretch>
          <a:fillRect/>
        </a:stretch>
      </xdr:blipFill>
      <xdr:spPr>
        <a:xfrm>
          <a:off x="12620625" y="92075"/>
          <a:ext cx="4749165" cy="2994025"/>
        </a:xfrm>
        <a:prstGeom prst="rect">
          <a:avLst/>
        </a:prstGeom>
      </xdr:spPr>
    </xdr:pic>
    <xdr:clientData/>
  </xdr:twoCellAnchor>
  <xdr:twoCellAnchor editAs="oneCell">
    <xdr:from>
      <xdr:col>15</xdr:col>
      <xdr:colOff>363537</xdr:colOff>
      <xdr:row>24</xdr:row>
      <xdr:rowOff>86042</xdr:rowOff>
    </xdr:from>
    <xdr:to>
      <xdr:col>22</xdr:col>
      <xdr:colOff>192722</xdr:colOff>
      <xdr:row>34</xdr:row>
      <xdr:rowOff>22542</xdr:rowOff>
    </xdr:to>
    <xdr:pic>
      <xdr:nvPicPr>
        <xdr:cNvPr id="52" name="图片 51"/>
        <xdr:cNvPicPr>
          <a:picLocks noChangeAspect="1"/>
        </xdr:cNvPicPr>
      </xdr:nvPicPr>
      <xdr:blipFill>
        <a:blip r:embed="rId3"/>
        <a:stretch>
          <a:fillRect/>
        </a:stretch>
      </xdr:blipFill>
      <xdr:spPr>
        <a:xfrm rot="5400000">
          <a:off x="13691870" y="5488305"/>
          <a:ext cx="2603500" cy="462978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esktop\00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工号编制说明"/>
      <sheetName val="在职名册（员工）"/>
      <sheetName val="离职名册（2023）"/>
      <sheetName val="在职名册 (学生)"/>
      <sheetName val="员工介绍记录表"/>
      <sheetName val="202304"/>
      <sheetName val="202303"/>
      <sheetName val="202302"/>
      <sheetName val="202301"/>
      <sheetName val="202212"/>
      <sheetName val="202211"/>
      <sheetName val="202210"/>
      <sheetName val="202208"/>
      <sheetName val="202207"/>
      <sheetName val="202206"/>
      <sheetName val="202209"/>
      <sheetName val="202203"/>
      <sheetName val="202205"/>
      <sheetName val="202201"/>
      <sheetName val="202202"/>
      <sheetName val="202204"/>
      <sheetName val="202112"/>
      <sheetName val="离职名册（2022）"/>
      <sheetName val="离职名册（2021）"/>
      <sheetName val="离职名册 (2017-2020)"/>
      <sheetName val="周月人数报表"/>
    </sheetNames>
    <sheetDataSet>
      <sheetData sheetId="0"/>
      <sheetData sheetId="1">
        <row r="3">
          <cell r="H3" t="str">
            <v>姓名</v>
          </cell>
        </row>
        <row r="4">
          <cell r="H4" t="str">
            <v>潘功汉</v>
          </cell>
        </row>
        <row r="5">
          <cell r="H5" t="str">
            <v>潘凤香</v>
          </cell>
        </row>
        <row r="6">
          <cell r="H6" t="str">
            <v>徐孝伟</v>
          </cell>
        </row>
        <row r="7">
          <cell r="H7" t="str">
            <v>邬荣武</v>
          </cell>
        </row>
        <row r="8">
          <cell r="H8" t="str">
            <v>刘杰</v>
          </cell>
        </row>
        <row r="9">
          <cell r="H9" t="str">
            <v>金巧红</v>
          </cell>
        </row>
        <row r="10">
          <cell r="H10" t="str">
            <v>李丽丽</v>
          </cell>
        </row>
        <row r="11">
          <cell r="H11" t="str">
            <v>应璐璐</v>
          </cell>
        </row>
        <row r="12">
          <cell r="H12" t="str">
            <v>冯海参</v>
          </cell>
        </row>
        <row r="13">
          <cell r="H13" t="str">
            <v>纪晓菲</v>
          </cell>
        </row>
        <row r="14">
          <cell r="H14" t="str">
            <v>尤婉晨</v>
          </cell>
        </row>
        <row r="15">
          <cell r="H15" t="str">
            <v>金平丰</v>
          </cell>
        </row>
        <row r="16">
          <cell r="H16" t="str">
            <v>薛巧亚</v>
          </cell>
        </row>
        <row r="17">
          <cell r="H17" t="str">
            <v>王佳怡</v>
          </cell>
        </row>
        <row r="18">
          <cell r="H18" t="str">
            <v>徐月丹</v>
          </cell>
        </row>
        <row r="19">
          <cell r="H19" t="str">
            <v>冉光权</v>
          </cell>
        </row>
        <row r="20">
          <cell r="H20" t="str">
            <v>黄苏斌</v>
          </cell>
        </row>
        <row r="21">
          <cell r="H21" t="str">
            <v>潘夏煜</v>
          </cell>
        </row>
        <row r="22">
          <cell r="H22" t="str">
            <v>彭健健</v>
          </cell>
        </row>
        <row r="23">
          <cell r="H23" t="str">
            <v>刘妮妮</v>
          </cell>
        </row>
        <row r="24">
          <cell r="H24" t="str">
            <v>王为谈</v>
          </cell>
        </row>
        <row r="25">
          <cell r="H25" t="str">
            <v>周绍庆</v>
          </cell>
        </row>
        <row r="26">
          <cell r="H26" t="str">
            <v>叶继法</v>
          </cell>
        </row>
        <row r="27">
          <cell r="H27" t="str">
            <v>胡华娟</v>
          </cell>
        </row>
        <row r="28">
          <cell r="H28" t="str">
            <v>胡爱玲</v>
          </cell>
        </row>
        <row r="29">
          <cell r="H29" t="str">
            <v>葛荣兵</v>
          </cell>
        </row>
        <row r="30">
          <cell r="H30" t="str">
            <v>杨贤福</v>
          </cell>
        </row>
        <row r="31">
          <cell r="H31" t="str">
            <v>陈海琴</v>
          </cell>
        </row>
        <row r="32">
          <cell r="H32" t="str">
            <v>叶鹏松</v>
          </cell>
        </row>
        <row r="33">
          <cell r="H33" t="str">
            <v>戴虎</v>
          </cell>
        </row>
        <row r="34">
          <cell r="H34" t="str">
            <v>金宣平</v>
          </cell>
        </row>
        <row r="35">
          <cell r="H35" t="str">
            <v>邬荣文</v>
          </cell>
        </row>
        <row r="36">
          <cell r="H36" t="str">
            <v>刘诏垅</v>
          </cell>
        </row>
        <row r="37">
          <cell r="H37" t="str">
            <v>苏欣</v>
          </cell>
        </row>
        <row r="38">
          <cell r="H38" t="str">
            <v>张铁军</v>
          </cell>
        </row>
        <row r="39">
          <cell r="H39" t="str">
            <v>丁振齐</v>
          </cell>
        </row>
        <row r="40">
          <cell r="H40" t="str">
            <v>金书贤</v>
          </cell>
        </row>
        <row r="41">
          <cell r="H41" t="str">
            <v>蒋静波</v>
          </cell>
        </row>
        <row r="42">
          <cell r="H42" t="str">
            <v>文滔</v>
          </cell>
        </row>
        <row r="43">
          <cell r="H43" t="str">
            <v>江荣琴</v>
          </cell>
        </row>
        <row r="44">
          <cell r="H44" t="str">
            <v>聂亮</v>
          </cell>
        </row>
        <row r="45">
          <cell r="H45" t="str">
            <v>王建跃</v>
          </cell>
        </row>
        <row r="46">
          <cell r="H46" t="str">
            <v>张学军</v>
          </cell>
        </row>
        <row r="47">
          <cell r="H47" t="str">
            <v>胡维杰</v>
          </cell>
        </row>
        <row r="48">
          <cell r="H48" t="str">
            <v>胡梦琳</v>
          </cell>
        </row>
        <row r="49">
          <cell r="H49" t="str">
            <v>谢亮</v>
          </cell>
        </row>
        <row r="50">
          <cell r="H50" t="str">
            <v>魏小强</v>
          </cell>
        </row>
        <row r="51">
          <cell r="H51" t="str">
            <v>陈云</v>
          </cell>
        </row>
        <row r="52">
          <cell r="H52" t="str">
            <v>费适灶</v>
          </cell>
        </row>
        <row r="53">
          <cell r="H53" t="str">
            <v>董江南</v>
          </cell>
        </row>
        <row r="54">
          <cell r="H54" t="str">
            <v>潘俊健</v>
          </cell>
        </row>
        <row r="55">
          <cell r="H55" t="str">
            <v>张楠</v>
          </cell>
        </row>
        <row r="56">
          <cell r="H56" t="str">
            <v>周逍龙</v>
          </cell>
        </row>
        <row r="57">
          <cell r="H57" t="str">
            <v>柳桢琨</v>
          </cell>
        </row>
        <row r="58">
          <cell r="H58" t="str">
            <v>方鸳鸳</v>
          </cell>
        </row>
        <row r="59">
          <cell r="H59" t="str">
            <v>潘海东</v>
          </cell>
        </row>
        <row r="60">
          <cell r="H60" t="str">
            <v>严骏</v>
          </cell>
        </row>
        <row r="61">
          <cell r="H61" t="str">
            <v>谢时超</v>
          </cell>
        </row>
        <row r="62">
          <cell r="H62" t="str">
            <v>王焱龙</v>
          </cell>
        </row>
        <row r="63">
          <cell r="H63" t="str">
            <v>章洪瑞</v>
          </cell>
        </row>
        <row r="64">
          <cell r="H64" t="str">
            <v>桓耀邦</v>
          </cell>
        </row>
        <row r="65">
          <cell r="H65" t="str">
            <v>吴俊霖</v>
          </cell>
        </row>
        <row r="66">
          <cell r="H66" t="str">
            <v>金晶晶</v>
          </cell>
        </row>
        <row r="67">
          <cell r="H67" t="str">
            <v>文智</v>
          </cell>
        </row>
        <row r="68">
          <cell r="H68" t="str">
            <v>尹代杰</v>
          </cell>
        </row>
        <row r="69">
          <cell r="H69" t="str">
            <v>冯丽达</v>
          </cell>
        </row>
        <row r="70">
          <cell r="H70" t="str">
            <v>文彪</v>
          </cell>
        </row>
        <row r="71">
          <cell r="H71" t="str">
            <v>黄聪</v>
          </cell>
        </row>
        <row r="72">
          <cell r="H72" t="str">
            <v>周岳峰</v>
          </cell>
        </row>
        <row r="73">
          <cell r="H73" t="str">
            <v>王坤彪</v>
          </cell>
        </row>
        <row r="74">
          <cell r="H74" t="str">
            <v>刘彪</v>
          </cell>
        </row>
        <row r="75">
          <cell r="H75" t="str">
            <v>林建能</v>
          </cell>
        </row>
        <row r="76">
          <cell r="H76" t="str">
            <v>白晓珂</v>
          </cell>
        </row>
        <row r="77">
          <cell r="H77" t="str">
            <v>林海</v>
          </cell>
        </row>
        <row r="78">
          <cell r="H78" t="str">
            <v>郑尚杰</v>
          </cell>
        </row>
        <row r="79">
          <cell r="H79" t="str">
            <v>潘以凯</v>
          </cell>
        </row>
        <row r="80">
          <cell r="H80" t="str">
            <v>杨亚萍</v>
          </cell>
        </row>
        <row r="81">
          <cell r="H81" t="str">
            <v>张格莉</v>
          </cell>
        </row>
        <row r="82">
          <cell r="H82" t="str">
            <v>王亚男</v>
          </cell>
        </row>
        <row r="83">
          <cell r="H83" t="str">
            <v>章文明</v>
          </cell>
        </row>
        <row r="84">
          <cell r="H84" t="str">
            <v>余叶玲</v>
          </cell>
        </row>
        <row r="85">
          <cell r="H85" t="str">
            <v>章晓永</v>
          </cell>
        </row>
        <row r="86">
          <cell r="H86" t="str">
            <v>钟海雁</v>
          </cell>
        </row>
        <row r="87">
          <cell r="H87" t="str">
            <v>陈坚照</v>
          </cell>
        </row>
        <row r="88">
          <cell r="H88" t="str">
            <v>陈兵</v>
          </cell>
        </row>
        <row r="89">
          <cell r="H89" t="str">
            <v>陈红兴</v>
          </cell>
        </row>
        <row r="90">
          <cell r="H90" t="str">
            <v>吕福永</v>
          </cell>
        </row>
        <row r="91">
          <cell r="H91" t="str">
            <v>陈海平</v>
          </cell>
        </row>
        <row r="92">
          <cell r="H92" t="str">
            <v>周雪峰</v>
          </cell>
        </row>
        <row r="93">
          <cell r="H93" t="str">
            <v>齐小锋</v>
          </cell>
        </row>
        <row r="94">
          <cell r="H94" t="str">
            <v>俞利江</v>
          </cell>
        </row>
        <row r="95">
          <cell r="H95" t="str">
            <v>杨真斌</v>
          </cell>
        </row>
        <row r="96">
          <cell r="H96" t="str">
            <v>胡铎飞</v>
          </cell>
        </row>
        <row r="97">
          <cell r="H97" t="str">
            <v>储振杰</v>
          </cell>
        </row>
        <row r="98">
          <cell r="H98" t="str">
            <v>陈伟丰</v>
          </cell>
        </row>
        <row r="99">
          <cell r="H99" t="str">
            <v>林津锋</v>
          </cell>
        </row>
        <row r="100">
          <cell r="H100" t="str">
            <v>谢秀迪</v>
          </cell>
        </row>
        <row r="101">
          <cell r="H101" t="str">
            <v>张冬伟</v>
          </cell>
        </row>
        <row r="102">
          <cell r="H102" t="str">
            <v>李国栋</v>
          </cell>
        </row>
        <row r="103">
          <cell r="H103" t="str">
            <v>曾飞明</v>
          </cell>
        </row>
        <row r="104">
          <cell r="H104" t="str">
            <v>张成敏</v>
          </cell>
        </row>
        <row r="105">
          <cell r="H105" t="str">
            <v>王武先</v>
          </cell>
        </row>
        <row r="106">
          <cell r="H106" t="str">
            <v>顾振杰</v>
          </cell>
        </row>
        <row r="107">
          <cell r="H107" t="str">
            <v>蔡建槐</v>
          </cell>
        </row>
        <row r="108">
          <cell r="H108" t="str">
            <v>王杨</v>
          </cell>
        </row>
        <row r="109">
          <cell r="H109" t="str">
            <v>叶德鹏</v>
          </cell>
        </row>
        <row r="110">
          <cell r="H110" t="str">
            <v>谭春辉</v>
          </cell>
        </row>
        <row r="111">
          <cell r="H111" t="str">
            <v>俞晓剑</v>
          </cell>
        </row>
        <row r="112">
          <cell r="H112" t="str">
            <v>黄佳玮</v>
          </cell>
        </row>
        <row r="113">
          <cell r="H113" t="str">
            <v>曹大众</v>
          </cell>
        </row>
        <row r="114">
          <cell r="H114" t="str">
            <v>杨健彬</v>
          </cell>
        </row>
        <row r="115">
          <cell r="H115" t="str">
            <v>杜明</v>
          </cell>
        </row>
        <row r="116">
          <cell r="H116" t="str">
            <v>袁称亮</v>
          </cell>
        </row>
        <row r="117">
          <cell r="H117" t="str">
            <v>段振祥</v>
          </cell>
        </row>
        <row r="118">
          <cell r="H118" t="str">
            <v>王建军</v>
          </cell>
        </row>
        <row r="119">
          <cell r="H119" t="str">
            <v>董修进</v>
          </cell>
        </row>
        <row r="120">
          <cell r="H120" t="str">
            <v>吕显东</v>
          </cell>
        </row>
        <row r="121">
          <cell r="H121" t="str">
            <v>龚四化</v>
          </cell>
        </row>
        <row r="122">
          <cell r="H122" t="str">
            <v>龚四海</v>
          </cell>
        </row>
        <row r="123">
          <cell r="H123" t="str">
            <v>董涛涛</v>
          </cell>
        </row>
        <row r="124">
          <cell r="H124" t="str">
            <v>葛疆疆</v>
          </cell>
        </row>
        <row r="125">
          <cell r="H125" t="str">
            <v>刘广宇</v>
          </cell>
        </row>
        <row r="126">
          <cell r="H126" t="str">
            <v>马军</v>
          </cell>
        </row>
        <row r="127">
          <cell r="H127" t="str">
            <v>王俊锋</v>
          </cell>
        </row>
        <row r="128">
          <cell r="H128" t="str">
            <v>伍莉莉</v>
          </cell>
        </row>
        <row r="129">
          <cell r="H129" t="str">
            <v>陈媛</v>
          </cell>
        </row>
        <row r="130">
          <cell r="H130" t="str">
            <v>林佳仪</v>
          </cell>
        </row>
        <row r="131">
          <cell r="H131" t="str">
            <v>尹兰董</v>
          </cell>
        </row>
        <row r="132">
          <cell r="H132" t="str">
            <v>龚建举</v>
          </cell>
        </row>
        <row r="133">
          <cell r="H133" t="str">
            <v>蒋君杰</v>
          </cell>
        </row>
        <row r="134">
          <cell r="H134" t="str">
            <v>陆龙华</v>
          </cell>
        </row>
        <row r="135">
          <cell r="H135" t="str">
            <v>谢辉辉</v>
          </cell>
        </row>
        <row r="136">
          <cell r="H136" t="str">
            <v>吴佳勇</v>
          </cell>
        </row>
        <row r="137">
          <cell r="H137" t="str">
            <v>朱涛涛</v>
          </cell>
        </row>
        <row r="138">
          <cell r="H138" t="str">
            <v>朱友春</v>
          </cell>
        </row>
        <row r="139">
          <cell r="H139" t="str">
            <v>邢坤</v>
          </cell>
        </row>
        <row r="140">
          <cell r="H140" t="str">
            <v>尤银亮</v>
          </cell>
        </row>
        <row r="141">
          <cell r="H141" t="str">
            <v>冯益锋</v>
          </cell>
        </row>
        <row r="142">
          <cell r="H142" t="str">
            <v>黄小毛</v>
          </cell>
        </row>
        <row r="143">
          <cell r="H143" t="str">
            <v>章守荣</v>
          </cell>
        </row>
        <row r="144">
          <cell r="H144" t="str">
            <v>金海峰</v>
          </cell>
        </row>
        <row r="145">
          <cell r="H145" t="str">
            <v>陈家明</v>
          </cell>
        </row>
        <row r="146">
          <cell r="H146" t="str">
            <v>童时鑫</v>
          </cell>
        </row>
        <row r="147">
          <cell r="H147" t="str">
            <v>李为仲</v>
          </cell>
        </row>
        <row r="148">
          <cell r="H148" t="str">
            <v>张永秋</v>
          </cell>
        </row>
        <row r="149">
          <cell r="H149" t="str">
            <v>金宽富</v>
          </cell>
        </row>
        <row r="150">
          <cell r="H150" t="str">
            <v>张秋红</v>
          </cell>
        </row>
        <row r="151">
          <cell r="H151" t="str">
            <v>吴小林</v>
          </cell>
        </row>
        <row r="152">
          <cell r="H152" t="str">
            <v>吴永林</v>
          </cell>
        </row>
        <row r="153">
          <cell r="H153" t="str">
            <v>周祖益</v>
          </cell>
        </row>
        <row r="154">
          <cell r="H154" t="str">
            <v>赫发云</v>
          </cell>
        </row>
        <row r="155">
          <cell r="H155" t="str">
            <v>寸代徐</v>
          </cell>
        </row>
        <row r="156">
          <cell r="H156" t="str">
            <v>杜明骏</v>
          </cell>
        </row>
        <row r="157">
          <cell r="H157" t="str">
            <v>梁辉</v>
          </cell>
        </row>
        <row r="158">
          <cell r="H158" t="str">
            <v>欧阳玄</v>
          </cell>
        </row>
        <row r="159">
          <cell r="H159" t="str">
            <v>刘瑞</v>
          </cell>
        </row>
        <row r="160">
          <cell r="H160" t="str">
            <v>刘斌杰</v>
          </cell>
        </row>
        <row r="161">
          <cell r="H161" t="str">
            <v>王能军</v>
          </cell>
        </row>
        <row r="162">
          <cell r="H162" t="str">
            <v>王阿坚</v>
          </cell>
        </row>
        <row r="163">
          <cell r="H163" t="str">
            <v>张杰</v>
          </cell>
        </row>
        <row r="164">
          <cell r="H164" t="str">
            <v>蒋赛</v>
          </cell>
        </row>
        <row r="165">
          <cell r="H165" t="str">
            <v>杜秉渊</v>
          </cell>
        </row>
        <row r="166">
          <cell r="H166" t="str">
            <v>金泽翔</v>
          </cell>
        </row>
        <row r="167">
          <cell r="H167" t="str">
            <v>金玉梁</v>
          </cell>
        </row>
        <row r="168">
          <cell r="H168" t="str">
            <v>吴建营</v>
          </cell>
        </row>
        <row r="169">
          <cell r="H169" t="str">
            <v>周华石</v>
          </cell>
        </row>
        <row r="170">
          <cell r="H170" t="str">
            <v>方舟</v>
          </cell>
        </row>
        <row r="171">
          <cell r="H171" t="str">
            <v>胡云雷</v>
          </cell>
        </row>
        <row r="172">
          <cell r="H172" t="str">
            <v>杨振强</v>
          </cell>
        </row>
        <row r="173">
          <cell r="H173" t="str">
            <v>蔡鑫</v>
          </cell>
        </row>
        <row r="174">
          <cell r="H174" t="str">
            <v>王明明</v>
          </cell>
        </row>
        <row r="175">
          <cell r="H175" t="str">
            <v>陈开增</v>
          </cell>
        </row>
        <row r="176">
          <cell r="H176" t="str">
            <v>钟军杰</v>
          </cell>
        </row>
        <row r="177">
          <cell r="H177" t="str">
            <v>赵奎</v>
          </cell>
        </row>
        <row r="178">
          <cell r="H178" t="str">
            <v>韩玉军</v>
          </cell>
        </row>
        <row r="179">
          <cell r="H179" t="str">
            <v>朱海松</v>
          </cell>
        </row>
        <row r="180">
          <cell r="H180" t="str">
            <v>华宁</v>
          </cell>
        </row>
        <row r="181">
          <cell r="H181" t="str">
            <v>赵智</v>
          </cell>
        </row>
        <row r="182">
          <cell r="H182" t="str">
            <v>高志青</v>
          </cell>
        </row>
        <row r="183">
          <cell r="H183" t="str">
            <v>胡哲豪</v>
          </cell>
        </row>
        <row r="184">
          <cell r="H184" t="str">
            <v>顾方明</v>
          </cell>
        </row>
        <row r="185">
          <cell r="H185" t="str">
            <v>叶辉</v>
          </cell>
        </row>
        <row r="186">
          <cell r="H186" t="str">
            <v>陈定辉</v>
          </cell>
        </row>
        <row r="187">
          <cell r="H187" t="str">
            <v>葛宇杰</v>
          </cell>
        </row>
        <row r="188">
          <cell r="H188" t="str">
            <v>叶秀建</v>
          </cell>
        </row>
        <row r="189">
          <cell r="H189" t="str">
            <v>李建华</v>
          </cell>
        </row>
        <row r="190">
          <cell r="H190" t="str">
            <v>赵记</v>
          </cell>
        </row>
        <row r="191">
          <cell r="H191" t="str">
            <v>王泯佳</v>
          </cell>
        </row>
        <row r="192">
          <cell r="H192" t="str">
            <v>李林</v>
          </cell>
        </row>
        <row r="193">
          <cell r="H193" t="str">
            <v>葛为清</v>
          </cell>
        </row>
        <row r="194">
          <cell r="H194" t="str">
            <v>谢乾孟</v>
          </cell>
        </row>
        <row r="195">
          <cell r="H195" t="str">
            <v>杨世孟</v>
          </cell>
        </row>
        <row r="196">
          <cell r="H196" t="str">
            <v>赫发金</v>
          </cell>
        </row>
        <row r="197">
          <cell r="H197" t="str">
            <v>唐斌</v>
          </cell>
        </row>
        <row r="198">
          <cell r="H198" t="str">
            <v>王昌飞</v>
          </cell>
        </row>
        <row r="199">
          <cell r="H199" t="str">
            <v>王瑞瑞</v>
          </cell>
        </row>
        <row r="200">
          <cell r="H200" t="str">
            <v>肖遵飞</v>
          </cell>
        </row>
        <row r="201">
          <cell r="H201" t="str">
            <v>杨军</v>
          </cell>
        </row>
        <row r="202">
          <cell r="H202" t="str">
            <v>寇延明</v>
          </cell>
        </row>
        <row r="203">
          <cell r="H203" t="str">
            <v>李亚鹏</v>
          </cell>
        </row>
        <row r="204">
          <cell r="H204" t="str">
            <v>王泉</v>
          </cell>
        </row>
        <row r="205">
          <cell r="H205" t="str">
            <v>董平河</v>
          </cell>
        </row>
        <row r="206">
          <cell r="H206" t="str">
            <v>王琼</v>
          </cell>
        </row>
        <row r="207">
          <cell r="H207" t="str">
            <v>赵玉存</v>
          </cell>
        </row>
        <row r="208">
          <cell r="H208" t="str">
            <v>施正存</v>
          </cell>
        </row>
        <row r="209">
          <cell r="H209" t="str">
            <v>李恒利</v>
          </cell>
        </row>
        <row r="210">
          <cell r="H210" t="str">
            <v>周满生</v>
          </cell>
        </row>
        <row r="211">
          <cell r="H211" t="str">
            <v>王玉聪</v>
          </cell>
        </row>
        <row r="212">
          <cell r="H212" t="str">
            <v>夏丽梅</v>
          </cell>
        </row>
        <row r="213">
          <cell r="H213" t="str">
            <v>刘德红</v>
          </cell>
        </row>
        <row r="214">
          <cell r="H214" t="str">
            <v>李树英</v>
          </cell>
        </row>
        <row r="215">
          <cell r="H215" t="str">
            <v>李树兵</v>
          </cell>
        </row>
        <row r="216">
          <cell r="H216" t="str">
            <v>何改珍</v>
          </cell>
        </row>
        <row r="217">
          <cell r="H217" t="str">
            <v>朱艳</v>
          </cell>
        </row>
        <row r="218">
          <cell r="H218" t="str">
            <v>孙敏</v>
          </cell>
        </row>
        <row r="219">
          <cell r="H219" t="str">
            <v>叶修瑞</v>
          </cell>
        </row>
        <row r="220">
          <cell r="H220" t="str">
            <v>王志芳</v>
          </cell>
        </row>
        <row r="221">
          <cell r="H221" t="str">
            <v>孔宁</v>
          </cell>
        </row>
        <row r="222">
          <cell r="H222" t="str">
            <v>董华敏</v>
          </cell>
        </row>
        <row r="223">
          <cell r="H223" t="str">
            <v>陈炜龙</v>
          </cell>
        </row>
        <row r="224">
          <cell r="H224" t="str">
            <v>葛力军</v>
          </cell>
        </row>
        <row r="225">
          <cell r="H225" t="str">
            <v>陈六相</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2:D22"/>
  <sheetViews>
    <sheetView workbookViewId="0">
      <selection activeCell="D33" sqref="D33"/>
    </sheetView>
  </sheetViews>
  <sheetFormatPr defaultColWidth="9" defaultRowHeight="16.5" outlineLevelCol="3"/>
  <cols>
    <col min="1" max="1" width="9" style="620"/>
    <col min="2" max="2" width="16.625" style="620" customWidth="1"/>
    <col min="3" max="3" width="17.625" style="620" customWidth="1"/>
    <col min="4" max="4" width="21.25" style="620" customWidth="1"/>
    <col min="5" max="16384" width="9" style="620"/>
  </cols>
  <sheetData>
    <row r="2" ht="26.1" customHeight="1" spans="1:4">
      <c r="A2" s="621" t="s">
        <v>0</v>
      </c>
      <c r="B2" s="621" t="s">
        <v>1</v>
      </c>
      <c r="C2" s="621" t="s">
        <v>2</v>
      </c>
      <c r="D2" s="621"/>
    </row>
    <row r="3" ht="26.1" customHeight="1" spans="1:4">
      <c r="A3" s="621">
        <v>1</v>
      </c>
      <c r="B3" s="621" t="s">
        <v>3</v>
      </c>
      <c r="C3" s="621" t="s">
        <v>4</v>
      </c>
      <c r="D3" s="621"/>
    </row>
    <row r="4" ht="26.1" customHeight="1" spans="1:4">
      <c r="A4" s="621">
        <v>2</v>
      </c>
      <c r="B4" s="621" t="s">
        <v>5</v>
      </c>
      <c r="C4" s="621" t="s">
        <v>6</v>
      </c>
      <c r="D4" s="621"/>
    </row>
    <row r="5" ht="26.1" customHeight="1" spans="1:4">
      <c r="A5" s="621">
        <v>3</v>
      </c>
      <c r="B5" s="621" t="s">
        <v>7</v>
      </c>
      <c r="C5" s="621" t="s">
        <v>8</v>
      </c>
      <c r="D5" s="621"/>
    </row>
    <row r="6" ht="26.1" customHeight="1" spans="1:4">
      <c r="A6" s="621"/>
      <c r="B6" s="621"/>
      <c r="C6" s="621"/>
      <c r="D6" s="621"/>
    </row>
    <row r="7" ht="26.1" customHeight="1" spans="1:4">
      <c r="A7" s="621"/>
      <c r="B7" s="621"/>
      <c r="C7" s="621"/>
      <c r="D7" s="621"/>
    </row>
    <row r="8" spans="1:4">
      <c r="A8" s="621"/>
      <c r="B8" s="621"/>
      <c r="C8" s="621"/>
      <c r="D8" s="621"/>
    </row>
    <row r="9" spans="1:4">
      <c r="A9" s="621"/>
      <c r="B9" s="621"/>
      <c r="C9" s="621"/>
      <c r="D9" s="621"/>
    </row>
    <row r="10" spans="1:4">
      <c r="A10" s="621"/>
      <c r="B10" s="621"/>
      <c r="C10" s="621"/>
      <c r="D10" s="621"/>
    </row>
    <row r="11" spans="1:4">
      <c r="A11" s="621"/>
      <c r="B11" s="621"/>
      <c r="C11" s="621"/>
      <c r="D11" s="621"/>
    </row>
    <row r="12" spans="1:4">
      <c r="A12" s="621"/>
      <c r="B12" s="621"/>
      <c r="C12" s="621"/>
      <c r="D12" s="621"/>
    </row>
    <row r="13" spans="1:4">
      <c r="A13" s="621"/>
      <c r="B13" s="621"/>
      <c r="C13" s="621"/>
      <c r="D13" s="621"/>
    </row>
    <row r="14" spans="1:4">
      <c r="A14" s="621"/>
      <c r="B14" s="621"/>
      <c r="C14" s="621"/>
      <c r="D14" s="621"/>
    </row>
    <row r="15" spans="1:4">
      <c r="A15" s="621"/>
      <c r="B15" s="621"/>
      <c r="C15" s="621"/>
      <c r="D15" s="621"/>
    </row>
    <row r="16" spans="1:4">
      <c r="A16" s="621"/>
      <c r="B16" s="621"/>
      <c r="C16" s="621"/>
      <c r="D16" s="621"/>
    </row>
    <row r="17" spans="1:4">
      <c r="A17" s="621"/>
      <c r="B17" s="621"/>
      <c r="C17" s="621"/>
      <c r="D17" s="621"/>
    </row>
    <row r="18" spans="1:4">
      <c r="A18" s="621"/>
      <c r="B18" s="621"/>
      <c r="C18" s="621"/>
      <c r="D18" s="621"/>
    </row>
    <row r="19" spans="1:4">
      <c r="A19" s="621"/>
      <c r="B19" s="621"/>
      <c r="C19" s="621"/>
      <c r="D19" s="621"/>
    </row>
    <row r="20" spans="1:4">
      <c r="A20" s="621"/>
      <c r="B20" s="621"/>
      <c r="C20" s="621"/>
      <c r="D20" s="621"/>
    </row>
    <row r="21" spans="1:4">
      <c r="A21" s="621"/>
      <c r="B21" s="621"/>
      <c r="C21" s="621"/>
      <c r="D21" s="621"/>
    </row>
    <row r="22" spans="1:4">
      <c r="A22" s="621"/>
      <c r="B22" s="621"/>
      <c r="C22" s="621"/>
      <c r="D22" s="621"/>
    </row>
  </sheetData>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9"/>
  </sheetPr>
  <dimension ref="A1:JF225"/>
  <sheetViews>
    <sheetView showGridLines="0" tabSelected="1" workbookViewId="0">
      <pane xSplit="13" ySplit="3" topLeftCell="Y34" activePane="bottomRight" state="frozen"/>
      <selection/>
      <selection pane="topRight"/>
      <selection pane="bottomLeft"/>
      <selection pane="bottomRight" activeCell="Z49" sqref="Z49"/>
    </sheetView>
  </sheetViews>
  <sheetFormatPr defaultColWidth="9" defaultRowHeight="21" customHeight="1"/>
  <cols>
    <col min="1" max="1" width="4.25" style="3" customWidth="1"/>
    <col min="2" max="2" width="4.625" style="3" customWidth="1"/>
    <col min="3" max="3" width="11" style="3" customWidth="1"/>
    <col min="4" max="4" width="8.625" style="3" customWidth="1"/>
    <col min="5" max="5" width="4" style="3" customWidth="1"/>
    <col min="6" max="6" width="6.375" style="7" customWidth="1"/>
    <col min="7" max="7" width="11" style="7" customWidth="1"/>
    <col min="8" max="8" width="7" style="3" customWidth="1"/>
    <col min="9" max="9" width="7.5" style="4" customWidth="1"/>
    <col min="10" max="10" width="16.625" style="4" customWidth="1"/>
    <col min="11" max="11" width="14.875" style="5" customWidth="1"/>
    <col min="12" max="12" width="11.25" style="3" customWidth="1"/>
    <col min="13" max="13" width="12.625" style="3" customWidth="1"/>
    <col min="14" max="14" width="9.375" style="3" customWidth="1"/>
    <col min="15" max="15" width="7.375" style="3" customWidth="1"/>
    <col min="16" max="16" width="20.375" style="6" customWidth="1"/>
    <col min="17" max="17" width="12.125" style="7" customWidth="1"/>
    <col min="18" max="18" width="5.125" style="8" customWidth="1"/>
    <col min="19" max="19" width="11" style="9" customWidth="1"/>
    <col min="20" max="22" width="5" style="10" customWidth="1"/>
    <col min="23" max="23" width="35.875" style="11" customWidth="1"/>
    <col min="24" max="24" width="25.125" style="11" customWidth="1"/>
    <col min="25" max="25" width="5.375" style="5" customWidth="1"/>
    <col min="26" max="26" width="13.125" style="3" customWidth="1"/>
    <col min="27" max="27" width="20.25" style="3" customWidth="1"/>
    <col min="28" max="28" width="11.125" style="3" customWidth="1"/>
    <col min="29" max="29" width="7.875" style="3" customWidth="1"/>
    <col min="30" max="30" width="12" style="398" customWidth="1"/>
    <col min="31" max="31" width="7.125" style="3" customWidth="1"/>
    <col min="32" max="32" width="11" style="580" customWidth="1"/>
    <col min="33" max="33" width="10.375" style="3" customWidth="1"/>
    <col min="34" max="35" width="7.125" style="3" customWidth="1"/>
    <col min="36" max="36" width="11" style="3" customWidth="1"/>
    <col min="37" max="37" width="25.25" style="587" customWidth="1"/>
    <col min="38" max="38" width="6.625" style="3" customWidth="1"/>
    <col min="39" max="39" width="12" style="12" customWidth="1"/>
    <col min="40" max="40" width="10.375" style="12" customWidth="1"/>
    <col min="41" max="41" width="7.125" style="3" customWidth="1"/>
    <col min="42" max="42" width="8.75" style="3" customWidth="1"/>
    <col min="43" max="43" width="12.125" style="6" customWidth="1"/>
    <col min="44" max="44" width="30.75" style="3" customWidth="1"/>
    <col min="45" max="45" width="7.125" style="468" customWidth="1"/>
    <col min="46" max="46" width="22.625" style="6" customWidth="1"/>
    <col min="47" max="47" width="13.625" style="3" customWidth="1"/>
    <col min="48" max="48" width="29.5" style="3" customWidth="1"/>
    <col min="49" max="49" width="14.375" style="588" customWidth="1"/>
    <col min="50" max="50" width="34" style="468" customWidth="1"/>
    <col min="51" max="51" width="9" style="3" customWidth="1"/>
    <col min="52" max="16384" width="9" style="3"/>
  </cols>
  <sheetData>
    <row r="1" ht="29.1" customHeight="1" spans="1:50">
      <c r="A1" s="589" t="s">
        <v>9</v>
      </c>
      <c r="B1" s="589"/>
      <c r="C1" s="589"/>
      <c r="D1" s="401"/>
      <c r="E1" s="401"/>
      <c r="F1" s="590"/>
      <c r="G1" s="590"/>
      <c r="H1" s="79">
        <v>1</v>
      </c>
      <c r="I1" s="79">
        <v>2</v>
      </c>
      <c r="J1" s="79">
        <v>3</v>
      </c>
      <c r="K1" s="79">
        <v>4</v>
      </c>
      <c r="L1" s="79">
        <v>5</v>
      </c>
      <c r="M1" s="79">
        <v>6</v>
      </c>
      <c r="N1" s="79">
        <v>7</v>
      </c>
      <c r="O1" s="79">
        <v>8</v>
      </c>
      <c r="P1" s="79">
        <v>9</v>
      </c>
      <c r="Q1" s="79">
        <v>10</v>
      </c>
      <c r="R1" s="79">
        <v>11</v>
      </c>
      <c r="S1" s="79">
        <v>12</v>
      </c>
      <c r="T1" s="79">
        <v>13</v>
      </c>
      <c r="U1" s="79">
        <v>14</v>
      </c>
      <c r="V1" s="79">
        <v>15</v>
      </c>
      <c r="W1" s="79">
        <v>16</v>
      </c>
      <c r="X1" s="79">
        <v>17</v>
      </c>
      <c r="Y1" s="79">
        <v>18</v>
      </c>
      <c r="Z1" s="79">
        <v>19</v>
      </c>
      <c r="AA1" s="79">
        <v>20</v>
      </c>
      <c r="AB1" s="79">
        <v>21</v>
      </c>
      <c r="AC1" s="79">
        <v>22</v>
      </c>
      <c r="AD1" s="79">
        <v>23</v>
      </c>
      <c r="AE1" s="79">
        <v>24</v>
      </c>
      <c r="AF1" s="79">
        <v>25</v>
      </c>
      <c r="AG1" s="79">
        <v>26</v>
      </c>
      <c r="AH1" s="79">
        <v>27</v>
      </c>
      <c r="AI1" s="79">
        <v>28</v>
      </c>
      <c r="AJ1" s="79">
        <v>29</v>
      </c>
      <c r="AK1" s="597">
        <v>30</v>
      </c>
      <c r="AL1" s="79">
        <v>31</v>
      </c>
      <c r="AM1" s="79">
        <v>32</v>
      </c>
      <c r="AN1" s="79">
        <v>33</v>
      </c>
      <c r="AO1" s="79">
        <v>34</v>
      </c>
      <c r="AP1" s="79">
        <v>35</v>
      </c>
      <c r="AQ1" s="79">
        <v>36</v>
      </c>
      <c r="AR1" s="79">
        <v>37</v>
      </c>
      <c r="AS1" s="79">
        <v>38</v>
      </c>
      <c r="AT1" s="79">
        <v>39</v>
      </c>
      <c r="AU1" s="79">
        <v>40</v>
      </c>
      <c r="AV1" s="79">
        <v>41</v>
      </c>
      <c r="AW1" s="79">
        <v>42</v>
      </c>
      <c r="AX1" s="79">
        <v>43</v>
      </c>
    </row>
    <row r="2" s="1" customFormat="1" customHeight="1" spans="1:50">
      <c r="A2" s="14" t="s">
        <v>10</v>
      </c>
      <c r="B2" s="14"/>
      <c r="C2" s="14"/>
      <c r="D2" s="14"/>
      <c r="E2" s="14"/>
      <c r="F2" s="14"/>
      <c r="G2" s="14"/>
      <c r="H2" s="14"/>
      <c r="I2" s="14"/>
      <c r="J2" s="14"/>
      <c r="K2" s="14"/>
      <c r="L2" s="14"/>
      <c r="M2" s="14"/>
      <c r="N2" s="14"/>
      <c r="O2" s="14"/>
      <c r="P2" s="23" t="s">
        <v>11</v>
      </c>
      <c r="Q2" s="24"/>
      <c r="R2" s="24"/>
      <c r="S2" s="24"/>
      <c r="T2" s="24"/>
      <c r="U2" s="24"/>
      <c r="V2" s="24"/>
      <c r="W2" s="24"/>
      <c r="X2" s="24"/>
      <c r="Y2" s="24"/>
      <c r="Z2" s="24"/>
      <c r="AA2" s="24"/>
      <c r="AB2" s="594"/>
      <c r="AC2" s="39" t="s">
        <v>12</v>
      </c>
      <c r="AD2" s="595"/>
      <c r="AE2" s="39"/>
      <c r="AF2" s="39"/>
      <c r="AG2" s="39"/>
      <c r="AH2" s="39"/>
      <c r="AI2" s="39"/>
      <c r="AJ2" s="39"/>
      <c r="AK2" s="39"/>
      <c r="AL2" s="39" t="s">
        <v>13</v>
      </c>
      <c r="AM2" s="39"/>
      <c r="AN2" s="39"/>
      <c r="AO2" s="25" t="s">
        <v>14</v>
      </c>
      <c r="AP2" s="25"/>
      <c r="AQ2" s="25"/>
      <c r="AR2" s="25" t="s">
        <v>15</v>
      </c>
      <c r="AS2" s="25"/>
      <c r="AT2" s="601" t="s">
        <v>16</v>
      </c>
      <c r="AU2" s="602"/>
      <c r="AV2" s="602"/>
      <c r="AW2" s="603"/>
      <c r="AX2" s="39" t="s">
        <v>17</v>
      </c>
    </row>
    <row r="3" s="1" customFormat="1" ht="26.1" customHeight="1" spans="1:266">
      <c r="A3" s="15" t="s">
        <v>0</v>
      </c>
      <c r="B3" s="15" t="s">
        <v>18</v>
      </c>
      <c r="C3" s="27" t="s">
        <v>19</v>
      </c>
      <c r="D3" s="15" t="s">
        <v>20</v>
      </c>
      <c r="E3" s="15" t="s">
        <v>21</v>
      </c>
      <c r="F3" s="14" t="s">
        <v>22</v>
      </c>
      <c r="G3" s="14" t="s">
        <v>23</v>
      </c>
      <c r="H3" s="14" t="s">
        <v>24</v>
      </c>
      <c r="I3" s="14" t="s">
        <v>25</v>
      </c>
      <c r="J3" s="14" t="s">
        <v>26</v>
      </c>
      <c r="K3" s="16" t="s">
        <v>27</v>
      </c>
      <c r="L3" s="39" t="s">
        <v>28</v>
      </c>
      <c r="M3" s="25" t="s">
        <v>29</v>
      </c>
      <c r="N3" s="25" t="s">
        <v>30</v>
      </c>
      <c r="O3" s="25" t="s">
        <v>31</v>
      </c>
      <c r="P3" s="26" t="s">
        <v>32</v>
      </c>
      <c r="Q3" s="27" t="s">
        <v>33</v>
      </c>
      <c r="R3" s="28" t="s">
        <v>34</v>
      </c>
      <c r="S3" s="37" t="s">
        <v>35</v>
      </c>
      <c r="T3" s="38" t="s">
        <v>36</v>
      </c>
      <c r="U3" s="39" t="s">
        <v>37</v>
      </c>
      <c r="V3" s="39" t="s">
        <v>38</v>
      </c>
      <c r="W3" s="16" t="s">
        <v>39</v>
      </c>
      <c r="X3" s="25" t="s">
        <v>40</v>
      </c>
      <c r="Y3" s="16" t="s">
        <v>41</v>
      </c>
      <c r="Z3" s="39" t="s">
        <v>42</v>
      </c>
      <c r="AA3" s="39" t="s">
        <v>43</v>
      </c>
      <c r="AB3" s="39" t="s">
        <v>44</v>
      </c>
      <c r="AC3" s="39" t="s">
        <v>45</v>
      </c>
      <c r="AD3" s="595" t="s">
        <v>46</v>
      </c>
      <c r="AE3" s="39" t="s">
        <v>47</v>
      </c>
      <c r="AF3" s="596" t="s">
        <v>48</v>
      </c>
      <c r="AG3" s="39" t="s">
        <v>49</v>
      </c>
      <c r="AH3" s="25" t="s">
        <v>50</v>
      </c>
      <c r="AI3" s="25" t="s">
        <v>51</v>
      </c>
      <c r="AJ3" s="25" t="s">
        <v>52</v>
      </c>
      <c r="AK3" s="25" t="s">
        <v>53</v>
      </c>
      <c r="AL3" s="39" t="s">
        <v>1</v>
      </c>
      <c r="AM3" s="27" t="s">
        <v>54</v>
      </c>
      <c r="AN3" s="27" t="s">
        <v>55</v>
      </c>
      <c r="AO3" s="25" t="s">
        <v>24</v>
      </c>
      <c r="AP3" s="25" t="s">
        <v>56</v>
      </c>
      <c r="AQ3" s="600" t="s">
        <v>57</v>
      </c>
      <c r="AR3" s="25" t="s">
        <v>58</v>
      </c>
      <c r="AS3" s="25" t="s">
        <v>59</v>
      </c>
      <c r="AT3" s="600" t="s">
        <v>60</v>
      </c>
      <c r="AU3" s="25" t="s">
        <v>61</v>
      </c>
      <c r="AV3" s="25" t="s">
        <v>62</v>
      </c>
      <c r="AW3" s="604" t="s">
        <v>63</v>
      </c>
      <c r="AX3" s="39"/>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47"/>
      <c r="DT3" s="47"/>
      <c r="DU3" s="47"/>
      <c r="DV3" s="47"/>
      <c r="DW3" s="47"/>
      <c r="DX3" s="47"/>
      <c r="DY3" s="47"/>
      <c r="DZ3" s="47"/>
      <c r="EA3" s="47"/>
      <c r="EB3" s="47"/>
      <c r="EC3" s="47"/>
      <c r="ED3" s="47"/>
      <c r="EE3" s="47"/>
      <c r="EF3" s="47"/>
      <c r="EG3" s="47"/>
      <c r="EH3" s="47"/>
      <c r="EI3" s="47"/>
      <c r="EJ3" s="47"/>
      <c r="EK3" s="47"/>
      <c r="EL3" s="47"/>
      <c r="EM3" s="47"/>
      <c r="EN3" s="47"/>
      <c r="EO3" s="47"/>
      <c r="EP3" s="47"/>
      <c r="EQ3" s="47"/>
      <c r="ER3" s="47"/>
      <c r="ES3" s="47"/>
      <c r="ET3" s="47"/>
      <c r="EU3" s="47"/>
      <c r="EV3" s="47"/>
      <c r="EW3" s="47"/>
      <c r="EX3" s="47"/>
      <c r="EY3" s="47"/>
      <c r="EZ3" s="47"/>
      <c r="FA3" s="47"/>
      <c r="FB3" s="47"/>
      <c r="FC3" s="47"/>
      <c r="FD3" s="47"/>
      <c r="FE3" s="47"/>
      <c r="FF3" s="47"/>
      <c r="FG3" s="47"/>
      <c r="FH3" s="47"/>
      <c r="FI3" s="47"/>
      <c r="FJ3" s="47"/>
      <c r="FK3" s="47"/>
      <c r="FL3" s="47"/>
      <c r="FM3" s="47"/>
      <c r="FN3" s="47"/>
      <c r="FO3" s="47"/>
      <c r="FP3" s="47"/>
      <c r="FQ3" s="47"/>
      <c r="FR3" s="47"/>
      <c r="FS3" s="47"/>
      <c r="FT3" s="47"/>
      <c r="FU3" s="47"/>
      <c r="FV3" s="47"/>
      <c r="FW3" s="47"/>
      <c r="FX3" s="47"/>
      <c r="FY3" s="47"/>
      <c r="FZ3" s="47"/>
      <c r="GA3" s="47"/>
      <c r="GB3" s="47"/>
      <c r="GC3" s="47"/>
      <c r="GD3" s="47"/>
      <c r="GE3" s="47"/>
      <c r="GF3" s="47"/>
      <c r="GG3" s="47"/>
      <c r="GH3" s="47"/>
      <c r="GI3" s="47"/>
      <c r="GJ3" s="47"/>
      <c r="GK3" s="47"/>
      <c r="GL3" s="47"/>
      <c r="GM3" s="47"/>
      <c r="GN3" s="47"/>
      <c r="GO3" s="47"/>
      <c r="GP3" s="47"/>
      <c r="GQ3" s="47"/>
      <c r="GR3" s="47"/>
      <c r="GS3" s="47"/>
      <c r="GT3" s="47"/>
      <c r="GU3" s="47"/>
      <c r="GV3" s="47"/>
      <c r="GW3" s="47"/>
      <c r="GX3" s="47"/>
      <c r="GY3" s="47"/>
      <c r="GZ3" s="47"/>
      <c r="HA3" s="47"/>
      <c r="HB3" s="47"/>
      <c r="HC3" s="47"/>
      <c r="HD3" s="47"/>
      <c r="HE3" s="47"/>
      <c r="HF3" s="47"/>
      <c r="HG3" s="47"/>
      <c r="HH3" s="47"/>
      <c r="HI3" s="47"/>
      <c r="HJ3" s="47"/>
      <c r="HK3" s="47"/>
      <c r="HL3" s="47"/>
      <c r="HM3" s="47"/>
      <c r="HN3" s="47"/>
      <c r="HO3" s="47"/>
      <c r="HP3" s="47"/>
      <c r="HQ3" s="47"/>
      <c r="HR3" s="47"/>
      <c r="HS3" s="47"/>
      <c r="HT3" s="47"/>
      <c r="HU3" s="47"/>
      <c r="HV3" s="47"/>
      <c r="HW3" s="47"/>
      <c r="HX3" s="47"/>
      <c r="HY3" s="47"/>
      <c r="HZ3" s="47"/>
      <c r="IA3" s="47"/>
      <c r="IB3" s="47"/>
      <c r="IC3" s="47"/>
      <c r="ID3" s="47"/>
      <c r="IE3" s="47"/>
      <c r="IF3" s="47"/>
      <c r="IG3" s="47"/>
      <c r="IH3" s="47"/>
      <c r="II3" s="47"/>
      <c r="IJ3" s="47"/>
      <c r="IK3" s="47"/>
      <c r="IL3" s="47"/>
      <c r="IM3" s="47"/>
      <c r="IN3" s="47"/>
      <c r="IO3" s="47"/>
      <c r="IP3" s="47"/>
      <c r="IQ3" s="47"/>
      <c r="IR3" s="47"/>
      <c r="IS3" s="47"/>
      <c r="IT3" s="47"/>
      <c r="IU3" s="47"/>
      <c r="IV3" s="47"/>
      <c r="IW3" s="47"/>
      <c r="IX3" s="47"/>
      <c r="IY3" s="47"/>
      <c r="IZ3" s="47"/>
      <c r="JA3" s="47"/>
      <c r="JB3" s="47"/>
      <c r="JC3" s="47"/>
      <c r="JD3" s="47"/>
      <c r="JE3" s="47"/>
      <c r="JF3" s="47"/>
    </row>
    <row r="4" s="2" customFormat="1" customHeight="1" spans="1:266">
      <c r="A4" s="205"/>
      <c r="B4" s="20" t="str">
        <f>IF(G4="","",IF(AND(G4&lt;&gt;"",C4=""),"在职",IF(AND(G4&lt;&gt;"",C4&lt;&gt;""),"离职")))</f>
        <v>在职</v>
      </c>
      <c r="C4" s="212"/>
      <c r="D4" s="205" t="str">
        <f ca="1">IF(G4="","",CONCATENATE(DATEDIF(G4,TODAY(),"y"),"年",DATEDIF(G4,TODAY(),"ym"),"月"))</f>
        <v>23年0月</v>
      </c>
      <c r="E4" s="205"/>
      <c r="F4" s="525"/>
      <c r="G4" s="212">
        <v>37718</v>
      </c>
      <c r="H4" s="205" t="s">
        <v>64</v>
      </c>
      <c r="I4" s="532" t="s">
        <v>65</v>
      </c>
      <c r="J4" s="532"/>
      <c r="K4" s="221" t="s">
        <v>66</v>
      </c>
      <c r="L4" s="205" t="s">
        <v>67</v>
      </c>
      <c r="M4" s="205"/>
      <c r="N4" s="205"/>
      <c r="O4" s="205"/>
      <c r="P4" s="622" t="s">
        <v>68</v>
      </c>
      <c r="Q4" s="212"/>
      <c r="R4" s="217" t="str">
        <f>IF(H4="","",IF(MOD(MID(P4,17,1),2),"男","女"))</f>
        <v>男</v>
      </c>
      <c r="S4" s="218" t="str">
        <f>TEXT(MID(P4,7,8),"0000-00-00")</f>
        <v>1967-12-17</v>
      </c>
      <c r="T4" s="593">
        <f ca="1">IF(S4="","",YEAR(TODAY())-YEAR(S4))</f>
        <v>59</v>
      </c>
      <c r="U4" s="205" t="s">
        <v>69</v>
      </c>
      <c r="V4" s="205" t="s">
        <v>70</v>
      </c>
      <c r="W4" s="220"/>
      <c r="X4" s="228"/>
      <c r="Y4" s="221"/>
      <c r="Z4" s="205"/>
      <c r="AA4" s="205"/>
      <c r="AB4" s="222"/>
      <c r="AC4" s="222"/>
      <c r="AD4" s="561"/>
      <c r="AE4" s="205" t="s">
        <v>71</v>
      </c>
      <c r="AF4" s="206"/>
      <c r="AG4" s="205" t="s">
        <v>71</v>
      </c>
      <c r="AH4" s="205"/>
      <c r="AI4" s="205"/>
      <c r="AJ4" s="205"/>
      <c r="AK4" s="598"/>
      <c r="AL4" s="205" t="s">
        <v>72</v>
      </c>
      <c r="AM4" s="212">
        <v>41671</v>
      </c>
      <c r="AN4" s="533"/>
      <c r="AO4" s="205"/>
      <c r="AP4" s="205"/>
      <c r="AQ4" s="207"/>
      <c r="AR4" s="205" t="s">
        <v>73</v>
      </c>
      <c r="AS4" s="228"/>
      <c r="AT4" s="207"/>
      <c r="AU4" s="205"/>
      <c r="AV4" s="205"/>
      <c r="AW4" s="605"/>
      <c r="AX4" s="228"/>
      <c r="AY4" s="547"/>
      <c r="AZ4" s="547"/>
      <c r="BA4" s="547"/>
      <c r="BB4" s="547"/>
      <c r="BC4" s="547"/>
      <c r="BD4" s="547"/>
      <c r="BE4" s="547"/>
      <c r="BF4" s="547"/>
      <c r="BG4" s="547"/>
      <c r="BH4" s="547"/>
      <c r="BI4" s="547"/>
      <c r="BJ4" s="547"/>
      <c r="BK4" s="547"/>
      <c r="BL4" s="547"/>
      <c r="BM4" s="547"/>
      <c r="BN4" s="547"/>
      <c r="BO4" s="547"/>
      <c r="BP4" s="547"/>
      <c r="BQ4" s="547"/>
      <c r="BR4" s="547"/>
      <c r="BS4" s="547"/>
      <c r="BT4" s="547"/>
      <c r="BU4" s="547"/>
      <c r="BV4" s="547"/>
      <c r="BW4" s="547"/>
      <c r="BX4" s="547"/>
      <c r="BY4" s="547"/>
      <c r="BZ4" s="547"/>
      <c r="CA4" s="547"/>
      <c r="CB4" s="547"/>
      <c r="CC4" s="547"/>
      <c r="CD4" s="547"/>
      <c r="CE4" s="547"/>
      <c r="CF4" s="547"/>
      <c r="CG4" s="547"/>
      <c r="CH4" s="547"/>
      <c r="CI4" s="547"/>
      <c r="CJ4" s="547"/>
      <c r="CK4" s="547"/>
      <c r="CL4" s="547"/>
      <c r="CM4" s="547"/>
      <c r="CN4" s="547"/>
      <c r="CO4" s="547"/>
      <c r="CP4" s="547"/>
      <c r="CQ4" s="547"/>
      <c r="CR4" s="547"/>
      <c r="CS4" s="547"/>
      <c r="CT4" s="547"/>
      <c r="CU4" s="547"/>
      <c r="CV4" s="547"/>
      <c r="CW4" s="547"/>
      <c r="CX4" s="547"/>
      <c r="CY4" s="547"/>
      <c r="CZ4" s="547"/>
      <c r="DA4" s="547"/>
      <c r="DB4" s="547"/>
      <c r="DC4" s="547"/>
      <c r="DD4" s="547"/>
      <c r="DE4" s="547"/>
      <c r="DF4" s="547"/>
      <c r="DG4" s="547"/>
      <c r="DH4" s="547"/>
      <c r="DI4" s="547"/>
      <c r="DJ4" s="547"/>
      <c r="DK4" s="547"/>
      <c r="DL4" s="547"/>
      <c r="DM4" s="547"/>
      <c r="DN4" s="547"/>
      <c r="DO4" s="547"/>
      <c r="DP4" s="547"/>
      <c r="DQ4" s="547"/>
      <c r="DR4" s="547"/>
      <c r="DS4" s="547"/>
      <c r="DT4" s="547"/>
      <c r="DU4" s="547"/>
      <c r="DV4" s="547"/>
      <c r="DW4" s="547"/>
      <c r="DX4" s="547"/>
      <c r="DY4" s="547"/>
      <c r="DZ4" s="547"/>
      <c r="EA4" s="547"/>
      <c r="EB4" s="547"/>
      <c r="EC4" s="547"/>
      <c r="ED4" s="547"/>
      <c r="EE4" s="547"/>
      <c r="EF4" s="547"/>
      <c r="EG4" s="547"/>
      <c r="EH4" s="547"/>
      <c r="EI4" s="547"/>
      <c r="EJ4" s="547"/>
      <c r="EK4" s="547"/>
      <c r="EL4" s="547"/>
      <c r="EM4" s="547"/>
      <c r="EN4" s="547"/>
      <c r="EO4" s="547"/>
      <c r="EP4" s="547"/>
      <c r="EQ4" s="547"/>
      <c r="ER4" s="547"/>
      <c r="ES4" s="547"/>
      <c r="ET4" s="547"/>
      <c r="EU4" s="547"/>
      <c r="EV4" s="547"/>
      <c r="EW4" s="547"/>
      <c r="EX4" s="547"/>
      <c r="EY4" s="547"/>
      <c r="EZ4" s="547"/>
      <c r="FA4" s="547"/>
      <c r="FB4" s="547"/>
      <c r="FC4" s="547"/>
      <c r="FD4" s="547"/>
      <c r="FE4" s="547"/>
      <c r="FF4" s="547"/>
      <c r="FG4" s="547"/>
      <c r="FH4" s="547"/>
      <c r="FI4" s="547"/>
      <c r="FJ4" s="547"/>
      <c r="FK4" s="547"/>
      <c r="FL4" s="547"/>
      <c r="FM4" s="547"/>
      <c r="FN4" s="547"/>
      <c r="FO4" s="547"/>
      <c r="FP4" s="547"/>
      <c r="FQ4" s="547"/>
      <c r="FR4" s="547"/>
      <c r="FS4" s="547"/>
      <c r="FT4" s="547"/>
      <c r="FU4" s="547"/>
      <c r="FV4" s="547"/>
      <c r="FW4" s="547"/>
      <c r="FX4" s="547"/>
      <c r="FY4" s="547"/>
      <c r="FZ4" s="547"/>
      <c r="GA4" s="547"/>
      <c r="GB4" s="547"/>
      <c r="GC4" s="547"/>
      <c r="GD4" s="547"/>
      <c r="GE4" s="547"/>
      <c r="GF4" s="547"/>
      <c r="GG4" s="547"/>
      <c r="GH4" s="547"/>
      <c r="GI4" s="547"/>
      <c r="GJ4" s="547"/>
      <c r="GK4" s="547"/>
      <c r="GL4" s="547"/>
      <c r="GM4" s="547"/>
      <c r="GN4" s="547"/>
      <c r="GO4" s="547"/>
      <c r="GP4" s="547"/>
      <c r="GQ4" s="547"/>
      <c r="GR4" s="547"/>
      <c r="GS4" s="547"/>
      <c r="GT4" s="547"/>
      <c r="GU4" s="547"/>
      <c r="GV4" s="547"/>
      <c r="GW4" s="547"/>
      <c r="GX4" s="547"/>
      <c r="GY4" s="547"/>
      <c r="GZ4" s="547"/>
      <c r="HA4" s="547"/>
      <c r="HB4" s="547"/>
      <c r="HC4" s="547"/>
      <c r="HD4" s="547"/>
      <c r="HE4" s="547"/>
      <c r="HF4" s="547"/>
      <c r="HG4" s="547"/>
      <c r="HH4" s="547"/>
      <c r="HI4" s="547"/>
      <c r="HJ4" s="547"/>
      <c r="HK4" s="547"/>
      <c r="HL4" s="547"/>
      <c r="HM4" s="547"/>
      <c r="HN4" s="547"/>
      <c r="HO4" s="547"/>
      <c r="HP4" s="547"/>
      <c r="HQ4" s="547"/>
      <c r="HR4" s="547"/>
      <c r="HS4" s="547"/>
      <c r="HT4" s="547"/>
      <c r="HU4" s="547"/>
      <c r="HV4" s="547"/>
      <c r="HW4" s="547"/>
      <c r="HX4" s="547"/>
      <c r="HY4" s="547"/>
      <c r="HZ4" s="547"/>
      <c r="IA4" s="547"/>
      <c r="IB4" s="547"/>
      <c r="IC4" s="547"/>
      <c r="ID4" s="547"/>
      <c r="IE4" s="547"/>
      <c r="IF4" s="547"/>
      <c r="IG4" s="547"/>
      <c r="IH4" s="547"/>
      <c r="II4" s="547"/>
      <c r="IJ4" s="547"/>
      <c r="IK4" s="547"/>
      <c r="IL4" s="547"/>
      <c r="IM4" s="547"/>
      <c r="IN4" s="547"/>
      <c r="IO4" s="547"/>
      <c r="IP4" s="547"/>
      <c r="IQ4" s="547"/>
      <c r="IR4" s="547"/>
      <c r="IS4" s="547"/>
      <c r="IT4" s="547"/>
      <c r="IU4" s="547"/>
      <c r="IV4" s="547"/>
      <c r="IW4" s="547"/>
      <c r="IX4" s="547"/>
      <c r="IY4" s="547"/>
      <c r="IZ4" s="547"/>
      <c r="JA4" s="547"/>
      <c r="JB4" s="547"/>
      <c r="JC4" s="547"/>
      <c r="JD4" s="547"/>
      <c r="JE4" s="547"/>
      <c r="JF4" s="547"/>
    </row>
    <row r="5" s="2" customFormat="1" customHeight="1" spans="1:266">
      <c r="A5" s="20"/>
      <c r="B5" s="20" t="str">
        <f>IF(G5="","",IF(AND(G5&lt;&gt;"",C5=""),"在职",IF(AND(G5&lt;&gt;"",C5&lt;&gt;""),"离职")))</f>
        <v>在职</v>
      </c>
      <c r="C5" s="35"/>
      <c r="D5" s="20" t="str">
        <f ca="1">IF(G5="","",CONCATENATE(DATEDIF(G5,TODAY(),"y"),"年",DATEDIF(G5,TODAY(),"ym"),"月"))</f>
        <v>23年0月</v>
      </c>
      <c r="E5" s="20"/>
      <c r="F5" s="125"/>
      <c r="G5" s="35">
        <v>37718</v>
      </c>
      <c r="H5" s="20" t="s">
        <v>74</v>
      </c>
      <c r="I5" s="95" t="s">
        <v>65</v>
      </c>
      <c r="J5" s="95"/>
      <c r="K5" s="22"/>
      <c r="L5" s="102" t="s">
        <v>67</v>
      </c>
      <c r="M5" s="20"/>
      <c r="N5" s="20"/>
      <c r="O5" s="20"/>
      <c r="P5" s="623" t="s">
        <v>75</v>
      </c>
      <c r="Q5" s="35"/>
      <c r="R5" s="36" t="str">
        <f>IF(H5="","",IF(MOD(MID(P5,17,1),2),"男","女"))</f>
        <v>女</v>
      </c>
      <c r="S5" s="43" t="str">
        <f>TEXT(MID(P5,7,8),"0000-00-00")</f>
        <v>1953-01-28</v>
      </c>
      <c r="T5" s="44">
        <f ca="1">IF(S5="","",YEAR(TODAY())-YEAR(S5))</f>
        <v>73</v>
      </c>
      <c r="U5" s="20" t="s">
        <v>69</v>
      </c>
      <c r="V5" s="20" t="s">
        <v>70</v>
      </c>
      <c r="W5" s="45"/>
      <c r="X5" s="193"/>
      <c r="Y5" s="22"/>
      <c r="Z5" s="22"/>
      <c r="AA5" s="22"/>
      <c r="AB5" s="529"/>
      <c r="AC5" s="150"/>
      <c r="AD5" s="561"/>
      <c r="AE5" s="20" t="s">
        <v>71</v>
      </c>
      <c r="AF5" s="206"/>
      <c r="AG5" s="20" t="s">
        <v>71</v>
      </c>
      <c r="AH5" s="205"/>
      <c r="AI5" s="205"/>
      <c r="AJ5" s="20"/>
      <c r="AK5" s="230"/>
      <c r="AL5" s="20" t="s">
        <v>76</v>
      </c>
      <c r="AM5" s="35"/>
      <c r="AN5" s="520"/>
      <c r="AO5" s="20"/>
      <c r="AP5" s="20"/>
      <c r="AQ5" s="34"/>
      <c r="AR5" s="20"/>
      <c r="AS5" s="228"/>
      <c r="AT5" s="34"/>
      <c r="AU5" s="20"/>
      <c r="AV5" s="20"/>
      <c r="AW5" s="571"/>
      <c r="AX5" s="193"/>
      <c r="AY5" s="547"/>
      <c r="AZ5" s="547"/>
      <c r="BA5" s="547"/>
      <c r="BB5" s="547"/>
      <c r="BC5" s="547"/>
      <c r="BD5" s="547"/>
      <c r="BE5" s="547"/>
      <c r="BF5" s="547"/>
      <c r="BG5" s="547"/>
      <c r="BH5" s="547"/>
      <c r="BI5" s="547"/>
      <c r="BJ5" s="547"/>
      <c r="BK5" s="547"/>
      <c r="BL5" s="547"/>
      <c r="BM5" s="547"/>
      <c r="BN5" s="547"/>
      <c r="BO5" s="547"/>
      <c r="BP5" s="547"/>
      <c r="BQ5" s="547"/>
      <c r="BR5" s="547"/>
      <c r="BS5" s="547"/>
      <c r="BT5" s="547"/>
      <c r="BU5" s="547"/>
      <c r="BV5" s="547"/>
      <c r="BW5" s="547"/>
      <c r="BX5" s="547"/>
      <c r="BY5" s="547"/>
      <c r="BZ5" s="547"/>
      <c r="CA5" s="547"/>
      <c r="CB5" s="547"/>
      <c r="CC5" s="547"/>
      <c r="CD5" s="547"/>
      <c r="CE5" s="547"/>
      <c r="CF5" s="547"/>
      <c r="CG5" s="547"/>
      <c r="CH5" s="547"/>
      <c r="CI5" s="547"/>
      <c r="CJ5" s="547"/>
      <c r="CK5" s="547"/>
      <c r="CL5" s="547"/>
      <c r="CM5" s="547"/>
      <c r="CN5" s="547"/>
      <c r="CO5" s="547"/>
      <c r="CP5" s="547"/>
      <c r="CQ5" s="547"/>
      <c r="CR5" s="547"/>
      <c r="CS5" s="547"/>
      <c r="CT5" s="547"/>
      <c r="CU5" s="547"/>
      <c r="CV5" s="547"/>
      <c r="CW5" s="547"/>
      <c r="CX5" s="547"/>
      <c r="CY5" s="547"/>
      <c r="CZ5" s="547"/>
      <c r="DA5" s="547"/>
      <c r="DB5" s="547"/>
      <c r="DC5" s="547"/>
      <c r="DD5" s="547"/>
      <c r="DE5" s="547"/>
      <c r="DF5" s="547"/>
      <c r="DG5" s="547"/>
      <c r="DH5" s="547"/>
      <c r="DI5" s="547"/>
      <c r="DJ5" s="547"/>
      <c r="DK5" s="547"/>
      <c r="DL5" s="547"/>
      <c r="DM5" s="547"/>
      <c r="DN5" s="547"/>
      <c r="DO5" s="547"/>
      <c r="DP5" s="547"/>
      <c r="DQ5" s="547"/>
      <c r="DR5" s="547"/>
      <c r="DS5" s="547"/>
      <c r="DT5" s="547"/>
      <c r="DU5" s="547"/>
      <c r="DV5" s="547"/>
      <c r="DW5" s="547"/>
      <c r="DX5" s="547"/>
      <c r="DY5" s="547"/>
      <c r="DZ5" s="547"/>
      <c r="EA5" s="547"/>
      <c r="EB5" s="547"/>
      <c r="EC5" s="547"/>
      <c r="ED5" s="547"/>
      <c r="EE5" s="547"/>
      <c r="EF5" s="547"/>
      <c r="EG5" s="547"/>
      <c r="EH5" s="547"/>
      <c r="EI5" s="547"/>
      <c r="EJ5" s="547"/>
      <c r="EK5" s="547"/>
      <c r="EL5" s="547"/>
      <c r="EM5" s="547"/>
      <c r="EN5" s="547"/>
      <c r="EO5" s="547"/>
      <c r="EP5" s="547"/>
      <c r="EQ5" s="547"/>
      <c r="ER5" s="547"/>
      <c r="ES5" s="547"/>
      <c r="ET5" s="547"/>
      <c r="EU5" s="547"/>
      <c r="EV5" s="547"/>
      <c r="EW5" s="547"/>
      <c r="EX5" s="547"/>
      <c r="EY5" s="547"/>
      <c r="EZ5" s="547"/>
      <c r="FA5" s="547"/>
      <c r="FB5" s="547"/>
      <c r="FC5" s="547"/>
      <c r="FD5" s="547"/>
      <c r="FE5" s="547"/>
      <c r="FF5" s="547"/>
      <c r="FG5" s="547"/>
      <c r="FH5" s="547"/>
      <c r="FI5" s="547"/>
      <c r="FJ5" s="547"/>
      <c r="FK5" s="547"/>
      <c r="FL5" s="547"/>
      <c r="FM5" s="547"/>
      <c r="FN5" s="547"/>
      <c r="FO5" s="547"/>
      <c r="FP5" s="547"/>
      <c r="FQ5" s="547"/>
      <c r="FR5" s="547"/>
      <c r="FS5" s="547"/>
      <c r="FT5" s="547"/>
      <c r="FU5" s="547"/>
      <c r="FV5" s="547"/>
      <c r="FW5" s="547"/>
      <c r="FX5" s="547"/>
      <c r="FY5" s="547"/>
      <c r="FZ5" s="547"/>
      <c r="GA5" s="547"/>
      <c r="GB5" s="547"/>
      <c r="GC5" s="547"/>
      <c r="GD5" s="547"/>
      <c r="GE5" s="547"/>
      <c r="GF5" s="547"/>
      <c r="GG5" s="547"/>
      <c r="GH5" s="547"/>
      <c r="GI5" s="547"/>
      <c r="GJ5" s="547"/>
      <c r="GK5" s="547"/>
      <c r="GL5" s="547"/>
      <c r="GM5" s="547"/>
      <c r="GN5" s="547"/>
      <c r="GO5" s="547"/>
      <c r="GP5" s="547"/>
      <c r="GQ5" s="547"/>
      <c r="GR5" s="547"/>
      <c r="GS5" s="547"/>
      <c r="GT5" s="547"/>
      <c r="GU5" s="547"/>
      <c r="GV5" s="547"/>
      <c r="GW5" s="547"/>
      <c r="GX5" s="547"/>
      <c r="GY5" s="547"/>
      <c r="GZ5" s="547"/>
      <c r="HA5" s="547"/>
      <c r="HB5" s="547"/>
      <c r="HC5" s="547"/>
      <c r="HD5" s="547"/>
      <c r="HE5" s="547"/>
      <c r="HF5" s="547"/>
      <c r="HG5" s="547"/>
      <c r="HH5" s="547"/>
      <c r="HI5" s="547"/>
      <c r="HJ5" s="547"/>
      <c r="HK5" s="547"/>
      <c r="HL5" s="547"/>
      <c r="HM5" s="547"/>
      <c r="HN5" s="547"/>
      <c r="HO5" s="547"/>
      <c r="HP5" s="547"/>
      <c r="HQ5" s="547"/>
      <c r="HR5" s="547"/>
      <c r="HS5" s="547"/>
      <c r="HT5" s="547"/>
      <c r="HU5" s="547"/>
      <c r="HV5" s="547"/>
      <c r="HW5" s="547"/>
      <c r="HX5" s="547"/>
      <c r="HY5" s="547"/>
      <c r="HZ5" s="547"/>
      <c r="IA5" s="547"/>
      <c r="IB5" s="547"/>
      <c r="IC5" s="547"/>
      <c r="ID5" s="547"/>
      <c r="IE5" s="547"/>
      <c r="IF5" s="547"/>
      <c r="IG5" s="547"/>
      <c r="IH5" s="547"/>
      <c r="II5" s="547"/>
      <c r="IJ5" s="547"/>
      <c r="IK5" s="547"/>
      <c r="IL5" s="547"/>
      <c r="IM5" s="547"/>
      <c r="IN5" s="547"/>
      <c r="IO5" s="547"/>
      <c r="IP5" s="547"/>
      <c r="IQ5" s="547"/>
      <c r="IR5" s="547"/>
      <c r="IS5" s="547"/>
      <c r="IT5" s="547"/>
      <c r="IU5" s="547"/>
      <c r="IV5" s="547"/>
      <c r="IW5" s="547"/>
      <c r="IX5" s="547"/>
      <c r="IY5" s="547"/>
      <c r="IZ5" s="547"/>
      <c r="JA5" s="547"/>
      <c r="JB5" s="547"/>
      <c r="JC5" s="547"/>
      <c r="JD5" s="547"/>
      <c r="JE5" s="547"/>
      <c r="JF5" s="547"/>
    </row>
    <row r="6" s="2" customFormat="1" customHeight="1" spans="1:266">
      <c r="A6" s="20"/>
      <c r="B6" s="20" t="str">
        <f>IF(G6="","",IF(AND(G6&lt;&gt;"",C6=""),"在职",IF(AND(G6&lt;&gt;"",C6&lt;&gt;""),"离职")))</f>
        <v>在职</v>
      </c>
      <c r="C6" s="35"/>
      <c r="D6" s="20" t="str">
        <f ca="1">IF(G6="","",CONCATENATE(DATEDIF(G6,TODAY(),"y"),"年",DATEDIF(G6,TODAY(),"ym"),"月"))</f>
        <v>1年10月</v>
      </c>
      <c r="E6" s="20"/>
      <c r="F6" s="125"/>
      <c r="G6" s="35">
        <v>45463</v>
      </c>
      <c r="H6" s="591" t="s">
        <v>77</v>
      </c>
      <c r="I6" s="95" t="s">
        <v>78</v>
      </c>
      <c r="J6" s="95"/>
      <c r="K6" s="592" t="s">
        <v>79</v>
      </c>
      <c r="L6" s="102" t="s">
        <v>80</v>
      </c>
      <c r="M6" s="20">
        <v>13732127816</v>
      </c>
      <c r="N6" s="20"/>
      <c r="O6" s="20"/>
      <c r="P6" s="34" t="s">
        <v>81</v>
      </c>
      <c r="Q6" s="35" t="s">
        <v>82</v>
      </c>
      <c r="R6" s="36" t="str">
        <f>IF(H6="","",IF(MOD(MID(P6,17,1),2),"男","女"))</f>
        <v>男</v>
      </c>
      <c r="S6" s="43" t="str">
        <f>TEXT(MID(P6,7,8),"0000-00-00")</f>
        <v>1976-06-07</v>
      </c>
      <c r="T6" s="44">
        <f ca="1">IF(S6="","",YEAR(TODAY())-YEAR(S6))</f>
        <v>50</v>
      </c>
      <c r="U6" s="20" t="s">
        <v>69</v>
      </c>
      <c r="V6" s="20"/>
      <c r="W6" s="45" t="s">
        <v>83</v>
      </c>
      <c r="X6" s="193"/>
      <c r="Y6" s="22"/>
      <c r="Z6" s="22"/>
      <c r="AA6" s="22"/>
      <c r="AB6" s="529"/>
      <c r="AC6" s="150"/>
      <c r="AD6" s="561"/>
      <c r="AE6" s="20" t="s">
        <v>71</v>
      </c>
      <c r="AF6" s="206"/>
      <c r="AG6" s="20" t="s">
        <v>84</v>
      </c>
      <c r="AH6" s="205" t="s">
        <v>85</v>
      </c>
      <c r="AI6" s="205" t="s">
        <v>85</v>
      </c>
      <c r="AJ6" s="20"/>
      <c r="AK6" s="230"/>
      <c r="AL6" s="20" t="s">
        <v>86</v>
      </c>
      <c r="AM6" s="35">
        <v>45464</v>
      </c>
      <c r="AN6" s="520"/>
      <c r="AO6" s="20"/>
      <c r="AP6" s="20"/>
      <c r="AQ6" s="34"/>
      <c r="AR6" s="20"/>
      <c r="AS6" s="228"/>
      <c r="AT6" s="34" t="s">
        <v>87</v>
      </c>
      <c r="AU6" s="20" t="s">
        <v>88</v>
      </c>
      <c r="AV6" s="20" t="s">
        <v>89</v>
      </c>
      <c r="AW6" s="571"/>
      <c r="AX6" s="193"/>
      <c r="AY6" s="547"/>
      <c r="AZ6" s="547"/>
      <c r="BA6" s="547"/>
      <c r="BB6" s="547"/>
      <c r="BC6" s="547"/>
      <c r="BD6" s="547"/>
      <c r="BE6" s="547"/>
      <c r="BF6" s="547"/>
      <c r="BG6" s="547"/>
      <c r="BH6" s="547"/>
      <c r="BI6" s="547"/>
      <c r="BJ6" s="547"/>
      <c r="BK6" s="547"/>
      <c r="BL6" s="547"/>
      <c r="BM6" s="547"/>
      <c r="BN6" s="547"/>
      <c r="BO6" s="547"/>
      <c r="BP6" s="547"/>
      <c r="BQ6" s="547"/>
      <c r="BR6" s="547"/>
      <c r="BS6" s="547"/>
      <c r="BT6" s="547"/>
      <c r="BU6" s="547"/>
      <c r="BV6" s="547"/>
      <c r="BW6" s="547"/>
      <c r="BX6" s="547"/>
      <c r="BY6" s="547"/>
      <c r="BZ6" s="547"/>
      <c r="CA6" s="547"/>
      <c r="CB6" s="547"/>
      <c r="CC6" s="547"/>
      <c r="CD6" s="547"/>
      <c r="CE6" s="547"/>
      <c r="CF6" s="547"/>
      <c r="CG6" s="547"/>
      <c r="CH6" s="547"/>
      <c r="CI6" s="547"/>
      <c r="CJ6" s="547"/>
      <c r="CK6" s="547"/>
      <c r="CL6" s="547"/>
      <c r="CM6" s="547"/>
      <c r="CN6" s="547"/>
      <c r="CO6" s="547"/>
      <c r="CP6" s="547"/>
      <c r="CQ6" s="547"/>
      <c r="CR6" s="547"/>
      <c r="CS6" s="547"/>
      <c r="CT6" s="547"/>
      <c r="CU6" s="547"/>
      <c r="CV6" s="547"/>
      <c r="CW6" s="547"/>
      <c r="CX6" s="547"/>
      <c r="CY6" s="547"/>
      <c r="CZ6" s="547"/>
      <c r="DA6" s="547"/>
      <c r="DB6" s="547"/>
      <c r="DC6" s="547"/>
      <c r="DD6" s="547"/>
      <c r="DE6" s="547"/>
      <c r="DF6" s="547"/>
      <c r="DG6" s="547"/>
      <c r="DH6" s="547"/>
      <c r="DI6" s="547"/>
      <c r="DJ6" s="547"/>
      <c r="DK6" s="547"/>
      <c r="DL6" s="547"/>
      <c r="DM6" s="547"/>
      <c r="DN6" s="547"/>
      <c r="DO6" s="547"/>
      <c r="DP6" s="547"/>
      <c r="DQ6" s="547"/>
      <c r="DR6" s="547"/>
      <c r="DS6" s="547"/>
      <c r="DT6" s="547"/>
      <c r="DU6" s="547"/>
      <c r="DV6" s="547"/>
      <c r="DW6" s="547"/>
      <c r="DX6" s="547"/>
      <c r="DY6" s="547"/>
      <c r="DZ6" s="547"/>
      <c r="EA6" s="547"/>
      <c r="EB6" s="547"/>
      <c r="EC6" s="547"/>
      <c r="ED6" s="547"/>
      <c r="EE6" s="547"/>
      <c r="EF6" s="547"/>
      <c r="EG6" s="547"/>
      <c r="EH6" s="547"/>
      <c r="EI6" s="547"/>
      <c r="EJ6" s="547"/>
      <c r="EK6" s="547"/>
      <c r="EL6" s="547"/>
      <c r="EM6" s="547"/>
      <c r="EN6" s="547"/>
      <c r="EO6" s="547"/>
      <c r="EP6" s="547"/>
      <c r="EQ6" s="547"/>
      <c r="ER6" s="547"/>
      <c r="ES6" s="547"/>
      <c r="ET6" s="547"/>
      <c r="EU6" s="547"/>
      <c r="EV6" s="547"/>
      <c r="EW6" s="547"/>
      <c r="EX6" s="547"/>
      <c r="EY6" s="547"/>
      <c r="EZ6" s="547"/>
      <c r="FA6" s="547"/>
      <c r="FB6" s="547"/>
      <c r="FC6" s="547"/>
      <c r="FD6" s="547"/>
      <c r="FE6" s="547"/>
      <c r="FF6" s="547"/>
      <c r="FG6" s="547"/>
      <c r="FH6" s="547"/>
      <c r="FI6" s="547"/>
      <c r="FJ6" s="547"/>
      <c r="FK6" s="547"/>
      <c r="FL6" s="547"/>
      <c r="FM6" s="547"/>
      <c r="FN6" s="547"/>
      <c r="FO6" s="547"/>
      <c r="FP6" s="547"/>
      <c r="FQ6" s="547"/>
      <c r="FR6" s="547"/>
      <c r="FS6" s="547"/>
      <c r="FT6" s="547"/>
      <c r="FU6" s="547"/>
      <c r="FV6" s="547"/>
      <c r="FW6" s="547"/>
      <c r="FX6" s="547"/>
      <c r="FY6" s="547"/>
      <c r="FZ6" s="547"/>
      <c r="GA6" s="547"/>
      <c r="GB6" s="547"/>
      <c r="GC6" s="547"/>
      <c r="GD6" s="547"/>
      <c r="GE6" s="547"/>
      <c r="GF6" s="547"/>
      <c r="GG6" s="547"/>
      <c r="GH6" s="547"/>
      <c r="GI6" s="547"/>
      <c r="GJ6" s="547"/>
      <c r="GK6" s="547"/>
      <c r="GL6" s="547"/>
      <c r="GM6" s="547"/>
      <c r="GN6" s="547"/>
      <c r="GO6" s="547"/>
      <c r="GP6" s="547"/>
      <c r="GQ6" s="547"/>
      <c r="GR6" s="547"/>
      <c r="GS6" s="547"/>
      <c r="GT6" s="547"/>
      <c r="GU6" s="547"/>
      <c r="GV6" s="547"/>
      <c r="GW6" s="547"/>
      <c r="GX6" s="547"/>
      <c r="GY6" s="547"/>
      <c r="GZ6" s="547"/>
      <c r="HA6" s="547"/>
      <c r="HB6" s="547"/>
      <c r="HC6" s="547"/>
      <c r="HD6" s="547"/>
      <c r="HE6" s="547"/>
      <c r="HF6" s="547"/>
      <c r="HG6" s="547"/>
      <c r="HH6" s="547"/>
      <c r="HI6" s="547"/>
      <c r="HJ6" s="547"/>
      <c r="HK6" s="547"/>
      <c r="HL6" s="547"/>
      <c r="HM6" s="547"/>
      <c r="HN6" s="547"/>
      <c r="HO6" s="547"/>
      <c r="HP6" s="547"/>
      <c r="HQ6" s="547"/>
      <c r="HR6" s="547"/>
      <c r="HS6" s="547"/>
      <c r="HT6" s="547"/>
      <c r="HU6" s="547"/>
      <c r="HV6" s="547"/>
      <c r="HW6" s="547"/>
      <c r="HX6" s="547"/>
      <c r="HY6" s="547"/>
      <c r="HZ6" s="547"/>
      <c r="IA6" s="547"/>
      <c r="IB6" s="547"/>
      <c r="IC6" s="547"/>
      <c r="ID6" s="547"/>
      <c r="IE6" s="547"/>
      <c r="IF6" s="547"/>
      <c r="IG6" s="547"/>
      <c r="IH6" s="547"/>
      <c r="II6" s="547"/>
      <c r="IJ6" s="547"/>
      <c r="IK6" s="547"/>
      <c r="IL6" s="547"/>
      <c r="IM6" s="547"/>
      <c r="IN6" s="547"/>
      <c r="IO6" s="547"/>
      <c r="IP6" s="547"/>
      <c r="IQ6" s="547"/>
      <c r="IR6" s="547"/>
      <c r="IS6" s="547"/>
      <c r="IT6" s="547"/>
      <c r="IU6" s="547"/>
      <c r="IV6" s="547"/>
      <c r="IW6" s="547"/>
      <c r="IX6" s="547"/>
      <c r="IY6" s="547"/>
      <c r="IZ6" s="547"/>
      <c r="JA6" s="547"/>
      <c r="JB6" s="547"/>
      <c r="JC6" s="547"/>
      <c r="JD6" s="547"/>
      <c r="JE6" s="547"/>
      <c r="JF6" s="547"/>
    </row>
    <row r="7" s="2" customFormat="1" customHeight="1" spans="1:266">
      <c r="A7" s="20"/>
      <c r="B7" s="20" t="str">
        <f>IF(G7="","",IF(AND(G7&lt;&gt;"",C7=""),"在职",IF(AND(G7&lt;&gt;"",C7&lt;&gt;""),"离职")))</f>
        <v>在职</v>
      </c>
      <c r="C7" s="35"/>
      <c r="D7" s="20" t="str">
        <f ca="1">IF(G7="","",CONCATENATE(DATEDIF(G7,TODAY(),"y"),"年",DATEDIF(G7,TODAY(),"ym"),"月"))</f>
        <v>1年8月</v>
      </c>
      <c r="E7" s="20"/>
      <c r="F7" s="125"/>
      <c r="G7" s="35">
        <v>45523</v>
      </c>
      <c r="H7" s="591" t="s">
        <v>90</v>
      </c>
      <c r="I7" s="95" t="s">
        <v>78</v>
      </c>
      <c r="J7" s="95"/>
      <c r="K7" s="592" t="s">
        <v>79</v>
      </c>
      <c r="L7" s="102" t="s">
        <v>80</v>
      </c>
      <c r="M7" s="20">
        <v>15257618483</v>
      </c>
      <c r="N7" s="20"/>
      <c r="O7" s="20"/>
      <c r="P7" s="34" t="s">
        <v>91</v>
      </c>
      <c r="Q7" s="35">
        <v>45907</v>
      </c>
      <c r="R7" s="36" t="str">
        <f>IF(H7="","",IF(MOD(MID(P7,17,1),2),"男","女"))</f>
        <v>男</v>
      </c>
      <c r="S7" s="43" t="str">
        <f>TEXT(MID(P7,7,8),"0000-00-00")</f>
        <v>1969-05-06</v>
      </c>
      <c r="T7" s="44">
        <f ca="1">IF(S7="","",YEAR(TODAY())-YEAR(S7))</f>
        <v>57</v>
      </c>
      <c r="U7" s="20" t="s">
        <v>69</v>
      </c>
      <c r="V7" s="20" t="s">
        <v>70</v>
      </c>
      <c r="W7" s="45" t="s">
        <v>92</v>
      </c>
      <c r="X7" s="45" t="s">
        <v>93</v>
      </c>
      <c r="Y7" s="22"/>
      <c r="Z7" s="22"/>
      <c r="AA7" s="22"/>
      <c r="AB7" s="529"/>
      <c r="AC7" s="150"/>
      <c r="AD7" s="561"/>
      <c r="AE7" s="20" t="s">
        <v>71</v>
      </c>
      <c r="AF7" s="206"/>
      <c r="AG7" s="20" t="s">
        <v>84</v>
      </c>
      <c r="AH7" s="205" t="s">
        <v>85</v>
      </c>
      <c r="AI7" s="205" t="s">
        <v>85</v>
      </c>
      <c r="AJ7" s="20"/>
      <c r="AK7" s="230"/>
      <c r="AL7" s="20" t="s">
        <v>86</v>
      </c>
      <c r="AM7" s="35">
        <v>45528</v>
      </c>
      <c r="AN7" s="520"/>
      <c r="AO7" s="20" t="s">
        <v>94</v>
      </c>
      <c r="AP7" s="20" t="s">
        <v>95</v>
      </c>
      <c r="AQ7" s="34" t="s">
        <v>96</v>
      </c>
      <c r="AR7" s="20"/>
      <c r="AS7" s="228"/>
      <c r="AT7" s="34" t="s">
        <v>97</v>
      </c>
      <c r="AU7" s="20" t="s">
        <v>98</v>
      </c>
      <c r="AV7" s="20" t="s">
        <v>99</v>
      </c>
      <c r="AW7" s="624" t="s">
        <v>100</v>
      </c>
      <c r="AX7" s="193"/>
      <c r="AY7" s="547"/>
      <c r="AZ7" s="547"/>
      <c r="BA7" s="547"/>
      <c r="BB7" s="547"/>
      <c r="BC7" s="547"/>
      <c r="BD7" s="547"/>
      <c r="BE7" s="547"/>
      <c r="BF7" s="547"/>
      <c r="BG7" s="547"/>
      <c r="BH7" s="547"/>
      <c r="BI7" s="547"/>
      <c r="BJ7" s="547"/>
      <c r="BK7" s="547"/>
      <c r="BL7" s="547"/>
      <c r="BM7" s="547"/>
      <c r="BN7" s="547"/>
      <c r="BO7" s="547"/>
      <c r="BP7" s="547"/>
      <c r="BQ7" s="547"/>
      <c r="BR7" s="547"/>
      <c r="BS7" s="547"/>
      <c r="BT7" s="547"/>
      <c r="BU7" s="547"/>
      <c r="BV7" s="547"/>
      <c r="BW7" s="547"/>
      <c r="BX7" s="547"/>
      <c r="BY7" s="547"/>
      <c r="BZ7" s="547"/>
      <c r="CA7" s="547"/>
      <c r="CB7" s="547"/>
      <c r="CC7" s="547"/>
      <c r="CD7" s="547"/>
      <c r="CE7" s="547"/>
      <c r="CF7" s="547"/>
      <c r="CG7" s="547"/>
      <c r="CH7" s="547"/>
      <c r="CI7" s="547"/>
      <c r="CJ7" s="547"/>
      <c r="CK7" s="547"/>
      <c r="CL7" s="547"/>
      <c r="CM7" s="547"/>
      <c r="CN7" s="547"/>
      <c r="CO7" s="547"/>
      <c r="CP7" s="547"/>
      <c r="CQ7" s="547"/>
      <c r="CR7" s="547"/>
      <c r="CS7" s="547"/>
      <c r="CT7" s="547"/>
      <c r="CU7" s="547"/>
      <c r="CV7" s="547"/>
      <c r="CW7" s="547"/>
      <c r="CX7" s="547"/>
      <c r="CY7" s="547"/>
      <c r="CZ7" s="547"/>
      <c r="DA7" s="547"/>
      <c r="DB7" s="547"/>
      <c r="DC7" s="547"/>
      <c r="DD7" s="547"/>
      <c r="DE7" s="547"/>
      <c r="DF7" s="547"/>
      <c r="DG7" s="547"/>
      <c r="DH7" s="547"/>
      <c r="DI7" s="547"/>
      <c r="DJ7" s="547"/>
      <c r="DK7" s="547"/>
      <c r="DL7" s="547"/>
      <c r="DM7" s="547"/>
      <c r="DN7" s="547"/>
      <c r="DO7" s="547"/>
      <c r="DP7" s="547"/>
      <c r="DQ7" s="547"/>
      <c r="DR7" s="547"/>
      <c r="DS7" s="547"/>
      <c r="DT7" s="547"/>
      <c r="DU7" s="547"/>
      <c r="DV7" s="547"/>
      <c r="DW7" s="547"/>
      <c r="DX7" s="547"/>
      <c r="DY7" s="547"/>
      <c r="DZ7" s="547"/>
      <c r="EA7" s="547"/>
      <c r="EB7" s="547"/>
      <c r="EC7" s="547"/>
      <c r="ED7" s="547"/>
      <c r="EE7" s="547"/>
      <c r="EF7" s="547"/>
      <c r="EG7" s="547"/>
      <c r="EH7" s="547"/>
      <c r="EI7" s="547"/>
      <c r="EJ7" s="547"/>
      <c r="EK7" s="547"/>
      <c r="EL7" s="547"/>
      <c r="EM7" s="547"/>
      <c r="EN7" s="547"/>
      <c r="EO7" s="547"/>
      <c r="EP7" s="547"/>
      <c r="EQ7" s="547"/>
      <c r="ER7" s="547"/>
      <c r="ES7" s="547"/>
      <c r="ET7" s="547"/>
      <c r="EU7" s="547"/>
      <c r="EV7" s="547"/>
      <c r="EW7" s="547"/>
      <c r="EX7" s="547"/>
      <c r="EY7" s="547"/>
      <c r="EZ7" s="547"/>
      <c r="FA7" s="547"/>
      <c r="FB7" s="547"/>
      <c r="FC7" s="547"/>
      <c r="FD7" s="547"/>
      <c r="FE7" s="547"/>
      <c r="FF7" s="547"/>
      <c r="FG7" s="547"/>
      <c r="FH7" s="547"/>
      <c r="FI7" s="547"/>
      <c r="FJ7" s="547"/>
      <c r="FK7" s="547"/>
      <c r="FL7" s="547"/>
      <c r="FM7" s="547"/>
      <c r="FN7" s="547"/>
      <c r="FO7" s="547"/>
      <c r="FP7" s="547"/>
      <c r="FQ7" s="547"/>
      <c r="FR7" s="547"/>
      <c r="FS7" s="547"/>
      <c r="FT7" s="547"/>
      <c r="FU7" s="547"/>
      <c r="FV7" s="547"/>
      <c r="FW7" s="547"/>
      <c r="FX7" s="547"/>
      <c r="FY7" s="547"/>
      <c r="FZ7" s="547"/>
      <c r="GA7" s="547"/>
      <c r="GB7" s="547"/>
      <c r="GC7" s="547"/>
      <c r="GD7" s="547"/>
      <c r="GE7" s="547"/>
      <c r="GF7" s="547"/>
      <c r="GG7" s="547"/>
      <c r="GH7" s="547"/>
      <c r="GI7" s="547"/>
      <c r="GJ7" s="547"/>
      <c r="GK7" s="547"/>
      <c r="GL7" s="547"/>
      <c r="GM7" s="547"/>
      <c r="GN7" s="547"/>
      <c r="GO7" s="547"/>
      <c r="GP7" s="547"/>
      <c r="GQ7" s="547"/>
      <c r="GR7" s="547"/>
      <c r="GS7" s="547"/>
      <c r="GT7" s="547"/>
      <c r="GU7" s="547"/>
      <c r="GV7" s="547"/>
      <c r="GW7" s="547"/>
      <c r="GX7" s="547"/>
      <c r="GY7" s="547"/>
      <c r="GZ7" s="547"/>
      <c r="HA7" s="547"/>
      <c r="HB7" s="547"/>
      <c r="HC7" s="547"/>
      <c r="HD7" s="547"/>
      <c r="HE7" s="547"/>
      <c r="HF7" s="547"/>
      <c r="HG7" s="547"/>
      <c r="HH7" s="547"/>
      <c r="HI7" s="547"/>
      <c r="HJ7" s="547"/>
      <c r="HK7" s="547"/>
      <c r="HL7" s="547"/>
      <c r="HM7" s="547"/>
      <c r="HN7" s="547"/>
      <c r="HO7" s="547"/>
      <c r="HP7" s="547"/>
      <c r="HQ7" s="547"/>
      <c r="HR7" s="547"/>
      <c r="HS7" s="547"/>
      <c r="HT7" s="547"/>
      <c r="HU7" s="547"/>
      <c r="HV7" s="547"/>
      <c r="HW7" s="547"/>
      <c r="HX7" s="547"/>
      <c r="HY7" s="547"/>
      <c r="HZ7" s="547"/>
      <c r="IA7" s="547"/>
      <c r="IB7" s="547"/>
      <c r="IC7" s="547"/>
      <c r="ID7" s="547"/>
      <c r="IE7" s="547"/>
      <c r="IF7" s="547"/>
      <c r="IG7" s="547"/>
      <c r="IH7" s="547"/>
      <c r="II7" s="547"/>
      <c r="IJ7" s="547"/>
      <c r="IK7" s="547"/>
      <c r="IL7" s="547"/>
      <c r="IM7" s="547"/>
      <c r="IN7" s="547"/>
      <c r="IO7" s="547"/>
      <c r="IP7" s="547"/>
      <c r="IQ7" s="547"/>
      <c r="IR7" s="547"/>
      <c r="IS7" s="547"/>
      <c r="IT7" s="547"/>
      <c r="IU7" s="547"/>
      <c r="IV7" s="547"/>
      <c r="IW7" s="547"/>
      <c r="IX7" s="547"/>
      <c r="IY7" s="547"/>
      <c r="IZ7" s="547"/>
      <c r="JA7" s="547"/>
      <c r="JB7" s="547"/>
      <c r="JC7" s="547"/>
      <c r="JD7" s="547"/>
      <c r="JE7" s="547"/>
      <c r="JF7" s="547"/>
    </row>
    <row r="8" s="2" customFormat="1" customHeight="1" spans="1:50">
      <c r="A8" s="20"/>
      <c r="B8" s="20" t="str">
        <f>IF(G8="","",IF(AND(G8&lt;&gt;"",C8=""),"在职",IF(AND(G8&lt;&gt;"",C8&lt;&gt;""),"离职")))</f>
        <v>在职</v>
      </c>
      <c r="C8" s="35"/>
      <c r="D8" s="20" t="str">
        <f ca="1">IF(G8="","",CONCATENATE(DATEDIF(G8,TODAY(),"y"),"年",DATEDIF(G8,TODAY(),"ym"),"月"))</f>
        <v>4年0月</v>
      </c>
      <c r="E8" s="20">
        <v>2</v>
      </c>
      <c r="F8" s="125">
        <v>10403</v>
      </c>
      <c r="G8" s="35">
        <v>44662</v>
      </c>
      <c r="H8" s="20" t="s">
        <v>101</v>
      </c>
      <c r="I8" s="21" t="s">
        <v>102</v>
      </c>
      <c r="J8" s="21" t="s">
        <v>102</v>
      </c>
      <c r="K8" s="22" t="s">
        <v>102</v>
      </c>
      <c r="L8" s="22" t="s">
        <v>102</v>
      </c>
      <c r="M8" s="20">
        <v>13566399997</v>
      </c>
      <c r="N8" s="20"/>
      <c r="O8" s="20"/>
      <c r="P8" s="20" t="s">
        <v>103</v>
      </c>
      <c r="Q8" s="35">
        <v>45852</v>
      </c>
      <c r="R8" s="36" t="str">
        <f>IF(H8="","",IF(MOD(MID(P8,17,1),2),"男","女"))</f>
        <v>男</v>
      </c>
      <c r="S8" s="43" t="str">
        <f>TEXT(MID(P8,7,8),"0000-00-00")</f>
        <v>1975-10-09</v>
      </c>
      <c r="T8" s="44">
        <f ca="1">IF(S8="","",YEAR(TODAY())-YEAR(S8))</f>
        <v>51</v>
      </c>
      <c r="U8" s="20" t="s">
        <v>69</v>
      </c>
      <c r="V8" s="107" t="s">
        <v>70</v>
      </c>
      <c r="W8" s="45" t="s">
        <v>104</v>
      </c>
      <c r="X8" s="193"/>
      <c r="Y8" s="22"/>
      <c r="Z8" s="20"/>
      <c r="AA8" s="20"/>
      <c r="AB8" s="20"/>
      <c r="AC8" s="20"/>
      <c r="AD8" s="561"/>
      <c r="AE8" s="20" t="s">
        <v>84</v>
      </c>
      <c r="AF8" s="102"/>
      <c r="AG8" s="20" t="s">
        <v>84</v>
      </c>
      <c r="AH8" s="205" t="s">
        <v>85</v>
      </c>
      <c r="AI8" s="205" t="s">
        <v>85</v>
      </c>
      <c r="AJ8" s="20"/>
      <c r="AK8" s="577"/>
      <c r="AL8" s="20"/>
      <c r="AM8" s="35"/>
      <c r="AN8" s="520"/>
      <c r="AO8" s="20" t="s">
        <v>105</v>
      </c>
      <c r="AP8" s="20" t="s">
        <v>106</v>
      </c>
      <c r="AQ8" s="20">
        <v>13989397998</v>
      </c>
      <c r="AR8" s="20" t="s">
        <v>107</v>
      </c>
      <c r="AS8" s="228"/>
      <c r="AT8" s="34"/>
      <c r="AU8" s="20"/>
      <c r="AV8" s="20"/>
      <c r="AW8" s="571"/>
      <c r="AX8" s="193"/>
    </row>
    <row r="9" s="2" customFormat="1" customHeight="1" spans="1:266">
      <c r="A9" s="20">
        <f>IF(H9="","",ROW()-8)</f>
        <v>1</v>
      </c>
      <c r="B9" s="20" t="str">
        <f>IF(G9="","",IF(AND(G9&lt;&gt;"",C9=""),"在职",IF(AND(G9&lt;&gt;"",C9&lt;&gt;""),"离职")))</f>
        <v>在职</v>
      </c>
      <c r="C9" s="35"/>
      <c r="D9" s="20" t="str">
        <f ca="1">IF(G9="","",CONCATENATE(DATEDIF(G9,TODAY(),"y"),"年",DATEDIF(G9,TODAY(),"ym"),"月"))</f>
        <v>23年0月</v>
      </c>
      <c r="E9" s="20">
        <v>2</v>
      </c>
      <c r="F9" s="125">
        <v>10001</v>
      </c>
      <c r="G9" s="35">
        <v>37718</v>
      </c>
      <c r="H9" s="20" t="s">
        <v>108</v>
      </c>
      <c r="I9" s="21" t="s">
        <v>109</v>
      </c>
      <c r="J9" s="21" t="s">
        <v>109</v>
      </c>
      <c r="K9" s="22" t="s">
        <v>110</v>
      </c>
      <c r="L9" s="124" t="s">
        <v>67</v>
      </c>
      <c r="M9" s="20">
        <v>13805859551</v>
      </c>
      <c r="N9" s="20">
        <v>59983900</v>
      </c>
      <c r="O9" s="20">
        <v>533388</v>
      </c>
      <c r="P9" s="108" t="s">
        <v>111</v>
      </c>
      <c r="Q9" s="35">
        <v>46150</v>
      </c>
      <c r="R9" s="36" t="str">
        <f>IF(H9="","",IF(MOD(MID(P9,17,1),2),"男","女"))</f>
        <v>男</v>
      </c>
      <c r="S9" s="43" t="str">
        <f>TEXT(MID(P9,7,8),"0000-00-00")</f>
        <v>1975-09-29</v>
      </c>
      <c r="T9" s="44">
        <f ca="1">IF(S9="","",YEAR(TODAY())-YEAR(S9))</f>
        <v>51</v>
      </c>
      <c r="U9" s="20" t="s">
        <v>69</v>
      </c>
      <c r="V9" s="20" t="s">
        <v>70</v>
      </c>
      <c r="W9" s="45" t="s">
        <v>112</v>
      </c>
      <c r="X9" s="45"/>
      <c r="Y9" s="22" t="s">
        <v>113</v>
      </c>
      <c r="Z9" s="22" t="s">
        <v>114</v>
      </c>
      <c r="AA9" s="22"/>
      <c r="AB9" s="529"/>
      <c r="AC9" s="150"/>
      <c r="AD9" s="561"/>
      <c r="AE9" s="20" t="s">
        <v>84</v>
      </c>
      <c r="AF9" s="206" t="s">
        <v>84</v>
      </c>
      <c r="AG9" s="20" t="s">
        <v>71</v>
      </c>
      <c r="AH9" s="205" t="s">
        <v>85</v>
      </c>
      <c r="AI9" s="205" t="s">
        <v>85</v>
      </c>
      <c r="AJ9" s="22"/>
      <c r="AK9" s="230"/>
      <c r="AL9" s="20" t="s">
        <v>86</v>
      </c>
      <c r="AM9" s="35">
        <v>41730</v>
      </c>
      <c r="AN9" s="520"/>
      <c r="AO9" s="20"/>
      <c r="AP9" s="20"/>
      <c r="AQ9" s="34"/>
      <c r="AR9" s="586" t="s">
        <v>115</v>
      </c>
      <c r="AS9" s="228"/>
      <c r="AT9" s="34"/>
      <c r="AU9" s="20"/>
      <c r="AV9" s="20"/>
      <c r="AW9" s="571"/>
      <c r="AX9" s="193"/>
      <c r="AY9" s="547"/>
      <c r="AZ9" s="547"/>
      <c r="BA9" s="547"/>
      <c r="BB9" s="547"/>
      <c r="BC9" s="547"/>
      <c r="BD9" s="547"/>
      <c r="BE9" s="547"/>
      <c r="BF9" s="547"/>
      <c r="BG9" s="547"/>
      <c r="BH9" s="547"/>
      <c r="BI9" s="547"/>
      <c r="BJ9" s="547"/>
      <c r="BK9" s="547"/>
      <c r="BL9" s="547"/>
      <c r="BM9" s="547"/>
      <c r="BN9" s="547"/>
      <c r="BO9" s="547"/>
      <c r="BP9" s="547"/>
      <c r="BQ9" s="547"/>
      <c r="BR9" s="547"/>
      <c r="BS9" s="547"/>
      <c r="BT9" s="547"/>
      <c r="BU9" s="547"/>
      <c r="BV9" s="547"/>
      <c r="BW9" s="547"/>
      <c r="BX9" s="547"/>
      <c r="BY9" s="547"/>
      <c r="BZ9" s="547"/>
      <c r="CA9" s="547"/>
      <c r="CB9" s="547"/>
      <c r="CC9" s="547"/>
      <c r="CD9" s="547"/>
      <c r="CE9" s="547"/>
      <c r="CF9" s="547"/>
      <c r="CG9" s="547"/>
      <c r="CH9" s="547"/>
      <c r="CI9" s="547"/>
      <c r="CJ9" s="547"/>
      <c r="CK9" s="547"/>
      <c r="CL9" s="547"/>
      <c r="CM9" s="547"/>
      <c r="CN9" s="547"/>
      <c r="CO9" s="547"/>
      <c r="CP9" s="547"/>
      <c r="CQ9" s="547"/>
      <c r="CR9" s="547"/>
      <c r="CS9" s="547"/>
      <c r="CT9" s="547"/>
      <c r="CU9" s="547"/>
      <c r="CV9" s="547"/>
      <c r="CW9" s="547"/>
      <c r="CX9" s="547"/>
      <c r="CY9" s="547"/>
      <c r="CZ9" s="547"/>
      <c r="DA9" s="547"/>
      <c r="DB9" s="547"/>
      <c r="DC9" s="547"/>
      <c r="DD9" s="547"/>
      <c r="DE9" s="547"/>
      <c r="DF9" s="547"/>
      <c r="DG9" s="547"/>
      <c r="DH9" s="547"/>
      <c r="DI9" s="547"/>
      <c r="DJ9" s="547"/>
      <c r="DK9" s="547"/>
      <c r="DL9" s="547"/>
      <c r="DM9" s="547"/>
      <c r="DN9" s="547"/>
      <c r="DO9" s="547"/>
      <c r="DP9" s="547"/>
      <c r="DQ9" s="547"/>
      <c r="DR9" s="547"/>
      <c r="DS9" s="547"/>
      <c r="DT9" s="547"/>
      <c r="DU9" s="547"/>
      <c r="DV9" s="547"/>
      <c r="DW9" s="547"/>
      <c r="DX9" s="547"/>
      <c r="DY9" s="547"/>
      <c r="DZ9" s="547"/>
      <c r="EA9" s="547"/>
      <c r="EB9" s="547"/>
      <c r="EC9" s="547"/>
      <c r="ED9" s="547"/>
      <c r="EE9" s="547"/>
      <c r="EF9" s="547"/>
      <c r="EG9" s="547"/>
      <c r="EH9" s="547"/>
      <c r="EI9" s="547"/>
      <c r="EJ9" s="547"/>
      <c r="EK9" s="547"/>
      <c r="EL9" s="547"/>
      <c r="EM9" s="547"/>
      <c r="EN9" s="547"/>
      <c r="EO9" s="547"/>
      <c r="EP9" s="547"/>
      <c r="EQ9" s="547"/>
      <c r="ER9" s="547"/>
      <c r="ES9" s="547"/>
      <c r="ET9" s="547"/>
      <c r="EU9" s="547"/>
      <c r="EV9" s="547"/>
      <c r="EW9" s="547"/>
      <c r="EX9" s="547"/>
      <c r="EY9" s="547"/>
      <c r="EZ9" s="547"/>
      <c r="FA9" s="547"/>
      <c r="FB9" s="547"/>
      <c r="FC9" s="547"/>
      <c r="FD9" s="547"/>
      <c r="FE9" s="547"/>
      <c r="FF9" s="547"/>
      <c r="FG9" s="547"/>
      <c r="FH9" s="547"/>
      <c r="FI9" s="547"/>
      <c r="FJ9" s="547"/>
      <c r="FK9" s="547"/>
      <c r="FL9" s="547"/>
      <c r="FM9" s="547"/>
      <c r="FN9" s="547"/>
      <c r="FO9" s="547"/>
      <c r="FP9" s="547"/>
      <c r="FQ9" s="547"/>
      <c r="FR9" s="547"/>
      <c r="FS9" s="547"/>
      <c r="FT9" s="547"/>
      <c r="FU9" s="547"/>
      <c r="FV9" s="547"/>
      <c r="FW9" s="547"/>
      <c r="FX9" s="547"/>
      <c r="FY9" s="547"/>
      <c r="FZ9" s="547"/>
      <c r="GA9" s="547"/>
      <c r="GB9" s="547"/>
      <c r="GC9" s="547"/>
      <c r="GD9" s="547"/>
      <c r="GE9" s="547"/>
      <c r="GF9" s="547"/>
      <c r="GG9" s="547"/>
      <c r="GH9" s="547"/>
      <c r="GI9" s="547"/>
      <c r="GJ9" s="547"/>
      <c r="GK9" s="547"/>
      <c r="GL9" s="547"/>
      <c r="GM9" s="547"/>
      <c r="GN9" s="547"/>
      <c r="GO9" s="547"/>
      <c r="GP9" s="547"/>
      <c r="GQ9" s="547"/>
      <c r="GR9" s="547"/>
      <c r="GS9" s="547"/>
      <c r="GT9" s="547"/>
      <c r="GU9" s="547"/>
      <c r="GV9" s="547"/>
      <c r="GW9" s="547"/>
      <c r="GX9" s="547"/>
      <c r="GY9" s="547"/>
      <c r="GZ9" s="547"/>
      <c r="HA9" s="547"/>
      <c r="HB9" s="547"/>
      <c r="HC9" s="547"/>
      <c r="HD9" s="547"/>
      <c r="HE9" s="547"/>
      <c r="HF9" s="547"/>
      <c r="HG9" s="547"/>
      <c r="HH9" s="547"/>
      <c r="HI9" s="547"/>
      <c r="HJ9" s="547"/>
      <c r="HK9" s="547"/>
      <c r="HL9" s="547"/>
      <c r="HM9" s="547"/>
      <c r="HN9" s="547"/>
      <c r="HO9" s="547"/>
      <c r="HP9" s="547"/>
      <c r="HQ9" s="547"/>
      <c r="HR9" s="547"/>
      <c r="HS9" s="547"/>
      <c r="HT9" s="547"/>
      <c r="HU9" s="547"/>
      <c r="HV9" s="547"/>
      <c r="HW9" s="547"/>
      <c r="HX9" s="547"/>
      <c r="HY9" s="547"/>
      <c r="HZ9" s="547"/>
      <c r="IA9" s="547"/>
      <c r="IB9" s="547"/>
      <c r="IC9" s="547"/>
      <c r="ID9" s="547"/>
      <c r="IE9" s="547"/>
      <c r="IF9" s="547"/>
      <c r="IG9" s="547"/>
      <c r="IH9" s="547"/>
      <c r="II9" s="547"/>
      <c r="IJ9" s="547"/>
      <c r="IK9" s="547"/>
      <c r="IL9" s="547"/>
      <c r="IM9" s="547"/>
      <c r="IN9" s="547"/>
      <c r="IO9" s="547"/>
      <c r="IP9" s="547"/>
      <c r="IQ9" s="547"/>
      <c r="IR9" s="547"/>
      <c r="IS9" s="547"/>
      <c r="IT9" s="547"/>
      <c r="IU9" s="547"/>
      <c r="IV9" s="547"/>
      <c r="IW9" s="547"/>
      <c r="IX9" s="547"/>
      <c r="IY9" s="547"/>
      <c r="IZ9" s="547"/>
      <c r="JA9" s="547"/>
      <c r="JB9" s="547"/>
      <c r="JC9" s="547"/>
      <c r="JD9" s="547"/>
      <c r="JE9" s="547"/>
      <c r="JF9" s="547"/>
    </row>
    <row r="10" customHeight="1" spans="1:50">
      <c r="A10" s="20">
        <f>IF(H10="","",ROW()-8)</f>
        <v>2</v>
      </c>
      <c r="B10" s="20" t="str">
        <f>IF(G10="","",IF(AND(G10&lt;&gt;"",C10=""),"在职",IF(AND(G10&lt;&gt;"",C10&lt;&gt;""),"离职")))</f>
        <v>在职</v>
      </c>
      <c r="C10" s="35"/>
      <c r="D10" s="20" t="str">
        <f ca="1">IF(G10="","",CONCATENATE(DATEDIF(G10,TODAY(),"y"),"年",DATEDIF(G10,TODAY(),"ym"),"月"))</f>
        <v>3年6月</v>
      </c>
      <c r="E10" s="20">
        <v>2</v>
      </c>
      <c r="F10" s="125">
        <v>10445</v>
      </c>
      <c r="G10" s="35">
        <v>44830</v>
      </c>
      <c r="H10" s="20" t="s">
        <v>116</v>
      </c>
      <c r="I10" s="21" t="s">
        <v>109</v>
      </c>
      <c r="J10" s="21" t="s">
        <v>109</v>
      </c>
      <c r="K10" s="22" t="s">
        <v>117</v>
      </c>
      <c r="L10" s="20" t="s">
        <v>80</v>
      </c>
      <c r="M10" s="20">
        <v>18013162510</v>
      </c>
      <c r="N10" s="20"/>
      <c r="O10" s="20"/>
      <c r="P10" s="34" t="s">
        <v>118</v>
      </c>
      <c r="Q10" s="35">
        <v>50232</v>
      </c>
      <c r="R10" s="36" t="str">
        <f>IF(H10="","",IF(MOD(MID(P10,17,1),2),"男","女"))</f>
        <v>男</v>
      </c>
      <c r="S10" s="43" t="str">
        <f>TEXT(MID(P10,7,8),"0000-00-00")</f>
        <v>1984-09-23</v>
      </c>
      <c r="T10" s="44">
        <f ca="1">IF(S10="","",YEAR(TODAY())-YEAR(S10))</f>
        <v>42</v>
      </c>
      <c r="U10" s="107" t="s">
        <v>69</v>
      </c>
      <c r="V10" s="107" t="s">
        <v>119</v>
      </c>
      <c r="W10" s="45" t="s">
        <v>120</v>
      </c>
      <c r="X10" s="193" t="s">
        <v>121</v>
      </c>
      <c r="Y10" s="22" t="s">
        <v>113</v>
      </c>
      <c r="Z10" s="20"/>
      <c r="AA10" s="20"/>
      <c r="AB10" s="150"/>
      <c r="AC10" s="150"/>
      <c r="AD10" s="561"/>
      <c r="AE10" s="20" t="s">
        <v>84</v>
      </c>
      <c r="AF10" s="206" t="s">
        <v>84</v>
      </c>
      <c r="AG10" s="20" t="s">
        <v>84</v>
      </c>
      <c r="AH10" s="205" t="s">
        <v>84</v>
      </c>
      <c r="AI10" s="205" t="s">
        <v>84</v>
      </c>
      <c r="AJ10" s="20"/>
      <c r="AK10" s="577"/>
      <c r="AL10" s="20" t="s">
        <v>86</v>
      </c>
      <c r="AM10" s="35">
        <v>44839</v>
      </c>
      <c r="AN10" s="520"/>
      <c r="AO10" s="20" t="s">
        <v>122</v>
      </c>
      <c r="AP10" s="20"/>
      <c r="AQ10" s="34" t="s">
        <v>123</v>
      </c>
      <c r="AR10" s="20" t="s">
        <v>124</v>
      </c>
      <c r="AS10" s="228"/>
      <c r="AT10" s="625" t="s">
        <v>125</v>
      </c>
      <c r="AU10" s="20" t="s">
        <v>126</v>
      </c>
      <c r="AV10" s="20" t="s">
        <v>127</v>
      </c>
      <c r="AW10" s="571"/>
      <c r="AX10" s="193"/>
    </row>
    <row r="11" s="2" customFormat="1" customHeight="1" spans="1:266">
      <c r="A11" s="20">
        <f>IF(H11="","",ROW()-8)</f>
        <v>3</v>
      </c>
      <c r="B11" s="20" t="str">
        <f>IF(G11="","",IF(AND(G11&lt;&gt;"",C11=""),"在职",IF(AND(G11&lt;&gt;"",C11&lt;&gt;""),"离职")))</f>
        <v>在职</v>
      </c>
      <c r="C11" s="35"/>
      <c r="D11" s="20" t="str">
        <f ca="1">IF(G11="","",CONCATENATE(DATEDIF(G11,TODAY(),"y"),"年",DATEDIF(G11,TODAY(),"ym"),"月"))</f>
        <v>23年0月</v>
      </c>
      <c r="E11" s="20">
        <v>0</v>
      </c>
      <c r="F11" s="125">
        <v>10003</v>
      </c>
      <c r="G11" s="35">
        <v>37718</v>
      </c>
      <c r="H11" s="20" t="s">
        <v>128</v>
      </c>
      <c r="I11" s="21" t="s">
        <v>129</v>
      </c>
      <c r="J11" s="21" t="s">
        <v>129</v>
      </c>
      <c r="K11" s="22" t="s">
        <v>130</v>
      </c>
      <c r="L11" s="124" t="s">
        <v>80</v>
      </c>
      <c r="M11" s="20">
        <v>13567866825</v>
      </c>
      <c r="N11" s="20">
        <v>65231188</v>
      </c>
      <c r="O11" s="20">
        <v>536825</v>
      </c>
      <c r="P11" s="108" t="s">
        <v>131</v>
      </c>
      <c r="Q11" s="35">
        <v>46150</v>
      </c>
      <c r="R11" s="36" t="str">
        <f>IF(H11="","",IF(MOD(MID(P11,17,1),2),"男","女"))</f>
        <v>女</v>
      </c>
      <c r="S11" s="43" t="str">
        <f>TEXT(MID(P11,7,8),"0000-00-00")</f>
        <v>1976-01-13</v>
      </c>
      <c r="T11" s="44">
        <f ca="1">IF(S11="","",YEAR(TODAY())-YEAR(S11))</f>
        <v>50</v>
      </c>
      <c r="U11" s="20" t="s">
        <v>69</v>
      </c>
      <c r="V11" s="20" t="s">
        <v>70</v>
      </c>
      <c r="W11" s="45" t="s">
        <v>132</v>
      </c>
      <c r="X11" s="193"/>
      <c r="Y11" s="22" t="s">
        <v>133</v>
      </c>
      <c r="Z11" s="22" t="s">
        <v>134</v>
      </c>
      <c r="AA11" s="22"/>
      <c r="AB11" s="529"/>
      <c r="AC11" s="150"/>
      <c r="AD11" s="561"/>
      <c r="AE11" s="20" t="s">
        <v>84</v>
      </c>
      <c r="AF11" s="206" t="s">
        <v>84</v>
      </c>
      <c r="AG11" s="20" t="s">
        <v>71</v>
      </c>
      <c r="AH11" s="205" t="s">
        <v>85</v>
      </c>
      <c r="AI11" s="205" t="s">
        <v>85</v>
      </c>
      <c r="AJ11" s="20"/>
      <c r="AK11" s="230"/>
      <c r="AL11" s="20" t="s">
        <v>86</v>
      </c>
      <c r="AM11" s="35">
        <v>42115</v>
      </c>
      <c r="AN11" s="520"/>
      <c r="AO11" s="20"/>
      <c r="AP11" s="20"/>
      <c r="AQ11" s="34"/>
      <c r="AR11" s="586" t="s">
        <v>135</v>
      </c>
      <c r="AS11" s="228"/>
      <c r="AT11" s="34"/>
      <c r="AU11" s="20"/>
      <c r="AV11" s="20"/>
      <c r="AW11" s="571"/>
      <c r="AX11" s="193"/>
      <c r="AY11" s="570"/>
      <c r="AZ11" s="570"/>
      <c r="BA11" s="570"/>
      <c r="BB11" s="570"/>
      <c r="BC11" s="570"/>
      <c r="BD11" s="570"/>
      <c r="BE11" s="570"/>
      <c r="BF11" s="570"/>
      <c r="BG11" s="570"/>
      <c r="BH11" s="570"/>
      <c r="BI11" s="570"/>
      <c r="BJ11" s="570"/>
      <c r="BK11" s="570"/>
      <c r="BL11" s="570"/>
      <c r="BM11" s="570"/>
      <c r="BN11" s="570"/>
      <c r="BO11" s="570"/>
      <c r="BP11" s="570"/>
      <c r="BQ11" s="570"/>
      <c r="BR11" s="570"/>
      <c r="BS11" s="570"/>
      <c r="BT11" s="570"/>
      <c r="BU11" s="570"/>
      <c r="BV11" s="570"/>
      <c r="BW11" s="570"/>
      <c r="BX11" s="570"/>
      <c r="BY11" s="570"/>
      <c r="BZ11" s="570"/>
      <c r="CA11" s="570"/>
      <c r="CB11" s="570"/>
      <c r="CC11" s="570"/>
      <c r="CD11" s="570"/>
      <c r="CE11" s="570"/>
      <c r="CF11" s="570"/>
      <c r="CG11" s="570"/>
      <c r="CH11" s="570"/>
      <c r="CI11" s="570"/>
      <c r="CJ11" s="570"/>
      <c r="CK11" s="570"/>
      <c r="CL11" s="570"/>
      <c r="CM11" s="570"/>
      <c r="CN11" s="570"/>
      <c r="CO11" s="570"/>
      <c r="CP11" s="570"/>
      <c r="CQ11" s="570"/>
      <c r="CR11" s="570"/>
      <c r="CS11" s="570"/>
      <c r="CT11" s="570"/>
      <c r="CU11" s="570"/>
      <c r="CV11" s="570"/>
      <c r="CW11" s="570"/>
      <c r="CX11" s="570"/>
      <c r="CY11" s="570"/>
      <c r="CZ11" s="570"/>
      <c r="DA11" s="570"/>
      <c r="DB11" s="570"/>
      <c r="DC11" s="570"/>
      <c r="DD11" s="570"/>
      <c r="DE11" s="570"/>
      <c r="DF11" s="570"/>
      <c r="DG11" s="570"/>
      <c r="DH11" s="570"/>
      <c r="DI11" s="570"/>
      <c r="DJ11" s="570"/>
      <c r="DK11" s="570"/>
      <c r="DL11" s="570"/>
      <c r="DM11" s="570"/>
      <c r="DN11" s="570"/>
      <c r="DO11" s="570"/>
      <c r="DP11" s="570"/>
      <c r="DQ11" s="570"/>
      <c r="DR11" s="570"/>
      <c r="DS11" s="570"/>
      <c r="DT11" s="570"/>
      <c r="DU11" s="570"/>
      <c r="DV11" s="570"/>
      <c r="DW11" s="570"/>
      <c r="DX11" s="570"/>
      <c r="DY11" s="570"/>
      <c r="DZ11" s="570"/>
      <c r="EA11" s="570"/>
      <c r="EB11" s="570"/>
      <c r="EC11" s="570"/>
      <c r="ED11" s="570"/>
      <c r="EE11" s="570"/>
      <c r="EF11" s="570"/>
      <c r="EG11" s="570"/>
      <c r="EH11" s="570"/>
      <c r="EI11" s="570"/>
      <c r="EJ11" s="570"/>
      <c r="EK11" s="570"/>
      <c r="EL11" s="570"/>
      <c r="EM11" s="570"/>
      <c r="EN11" s="570"/>
      <c r="EO11" s="570"/>
      <c r="EP11" s="570"/>
      <c r="EQ11" s="570"/>
      <c r="ER11" s="570"/>
      <c r="ES11" s="570"/>
      <c r="ET11" s="570"/>
      <c r="EU11" s="570"/>
      <c r="EV11" s="570"/>
      <c r="EW11" s="570"/>
      <c r="EX11" s="570"/>
      <c r="EY11" s="570"/>
      <c r="EZ11" s="570"/>
      <c r="FA11" s="570"/>
      <c r="FB11" s="570"/>
      <c r="FC11" s="570"/>
      <c r="FD11" s="570"/>
      <c r="FE11" s="570"/>
      <c r="FF11" s="570"/>
      <c r="FG11" s="570"/>
      <c r="FH11" s="570"/>
      <c r="FI11" s="570"/>
      <c r="FJ11" s="570"/>
      <c r="FK11" s="570"/>
      <c r="FL11" s="570"/>
      <c r="FM11" s="570"/>
      <c r="FN11" s="570"/>
      <c r="FO11" s="570"/>
      <c r="FP11" s="570"/>
      <c r="FQ11" s="570"/>
      <c r="FR11" s="570"/>
      <c r="FS11" s="570"/>
      <c r="FT11" s="570"/>
      <c r="FU11" s="570"/>
      <c r="FV11" s="570"/>
      <c r="FW11" s="570"/>
      <c r="FX11" s="570"/>
      <c r="FY11" s="570"/>
      <c r="FZ11" s="570"/>
      <c r="GA11" s="570"/>
      <c r="GB11" s="570"/>
      <c r="GC11" s="570"/>
      <c r="GD11" s="570"/>
      <c r="GE11" s="570"/>
      <c r="GF11" s="570"/>
      <c r="GG11" s="570"/>
      <c r="GH11" s="570"/>
      <c r="GI11" s="570"/>
      <c r="GJ11" s="570"/>
      <c r="GK11" s="570"/>
      <c r="GL11" s="570"/>
      <c r="GM11" s="570"/>
      <c r="GN11" s="570"/>
      <c r="GO11" s="570"/>
      <c r="GP11" s="570"/>
      <c r="GQ11" s="570"/>
      <c r="GR11" s="570"/>
      <c r="GS11" s="570"/>
      <c r="GT11" s="570"/>
      <c r="GU11" s="570"/>
      <c r="GV11" s="570"/>
      <c r="GW11" s="570"/>
      <c r="GX11" s="570"/>
      <c r="GY11" s="570"/>
      <c r="GZ11" s="570"/>
      <c r="HA11" s="570"/>
      <c r="HB11" s="570"/>
      <c r="HC11" s="570"/>
      <c r="HD11" s="570"/>
      <c r="HE11" s="570"/>
      <c r="HF11" s="570"/>
      <c r="HG11" s="570"/>
      <c r="HH11" s="570"/>
      <c r="HI11" s="570"/>
      <c r="HJ11" s="570"/>
      <c r="HK11" s="570"/>
      <c r="HL11" s="570"/>
      <c r="HM11" s="570"/>
      <c r="HN11" s="570"/>
      <c r="HO11" s="570"/>
      <c r="HP11" s="570"/>
      <c r="HQ11" s="570"/>
      <c r="HR11" s="570"/>
      <c r="HS11" s="570"/>
      <c r="HT11" s="570"/>
      <c r="HU11" s="570"/>
      <c r="HV11" s="570"/>
      <c r="HW11" s="570"/>
      <c r="HX11" s="570"/>
      <c r="HY11" s="570"/>
      <c r="HZ11" s="570"/>
      <c r="IA11" s="570"/>
      <c r="IB11" s="570"/>
      <c r="IC11" s="570"/>
      <c r="ID11" s="570"/>
      <c r="IE11" s="570"/>
      <c r="IF11" s="570"/>
      <c r="IG11" s="570"/>
      <c r="IH11" s="570"/>
      <c r="II11" s="570"/>
      <c r="IJ11" s="570"/>
      <c r="IK11" s="570"/>
      <c r="IL11" s="570"/>
      <c r="IM11" s="570"/>
      <c r="IN11" s="570"/>
      <c r="IO11" s="570"/>
      <c r="IP11" s="570"/>
      <c r="IQ11" s="570"/>
      <c r="IR11" s="570"/>
      <c r="IS11" s="570"/>
      <c r="IT11" s="570"/>
      <c r="IU11" s="570"/>
      <c r="IV11" s="570"/>
      <c r="IW11" s="570"/>
      <c r="IX11" s="570"/>
      <c r="IY11" s="570"/>
      <c r="IZ11" s="570"/>
      <c r="JA11" s="570"/>
      <c r="JB11" s="570"/>
      <c r="JC11" s="570"/>
      <c r="JD11" s="570"/>
      <c r="JE11" s="570"/>
      <c r="JF11" s="570"/>
    </row>
    <row r="12" s="2" customFormat="1" customHeight="1" spans="1:50">
      <c r="A12" s="20">
        <f>IF(H12="","",ROW()-8)</f>
        <v>4</v>
      </c>
      <c r="B12" s="20" t="str">
        <f>IF(G12="","",IF(AND(G12&lt;&gt;"",C12=""),"在职",IF(AND(G12&lt;&gt;"",C12&lt;&gt;""),"离职")))</f>
        <v>在职</v>
      </c>
      <c r="C12" s="35"/>
      <c r="D12" s="20" t="str">
        <f ca="1">IF(G12="","",CONCATENATE(DATEDIF(G12,TODAY(),"y"),"年",DATEDIF(G12,TODAY(),"ym"),"月"))</f>
        <v>0年9月</v>
      </c>
      <c r="E12" s="20">
        <v>2</v>
      </c>
      <c r="F12" s="125">
        <v>10625</v>
      </c>
      <c r="G12" s="35">
        <v>45840</v>
      </c>
      <c r="H12" s="20" t="s">
        <v>136</v>
      </c>
      <c r="I12" s="21" t="s">
        <v>129</v>
      </c>
      <c r="J12" s="21" t="s">
        <v>129</v>
      </c>
      <c r="K12" s="22" t="s">
        <v>137</v>
      </c>
      <c r="L12" s="20" t="s">
        <v>80</v>
      </c>
      <c r="M12" s="20">
        <v>15888550055</v>
      </c>
      <c r="N12" s="20"/>
      <c r="O12" s="20"/>
      <c r="P12" s="34" t="s">
        <v>138</v>
      </c>
      <c r="Q12" s="35">
        <v>47448</v>
      </c>
      <c r="R12" s="36" t="str">
        <f>IF(H12="","",IF(MOD(MID(P12,17,1),2),"男","女"))</f>
        <v>女</v>
      </c>
      <c r="S12" s="43" t="str">
        <f>TEXT(MID(P12,7,8),"0000-00-00")</f>
        <v>1983-06-15</v>
      </c>
      <c r="T12" s="44">
        <f ca="1">IF(S12="","",YEAR(TODAY())-YEAR(S12))</f>
        <v>43</v>
      </c>
      <c r="U12" s="20" t="s">
        <v>69</v>
      </c>
      <c r="V12" s="107" t="s">
        <v>70</v>
      </c>
      <c r="W12" s="45" t="s">
        <v>139</v>
      </c>
      <c r="X12" s="193" t="s">
        <v>140</v>
      </c>
      <c r="Y12" s="22" t="s">
        <v>141</v>
      </c>
      <c r="Z12" s="22" t="s">
        <v>142</v>
      </c>
      <c r="AA12" s="22" t="s">
        <v>143</v>
      </c>
      <c r="AB12" s="529"/>
      <c r="AC12" s="150" t="s">
        <v>144</v>
      </c>
      <c r="AD12" s="561"/>
      <c r="AE12" s="20" t="s">
        <v>84</v>
      </c>
      <c r="AF12" s="206">
        <v>45931</v>
      </c>
      <c r="AG12" s="20" t="s">
        <v>84</v>
      </c>
      <c r="AH12" s="205" t="s">
        <v>84</v>
      </c>
      <c r="AI12" s="20" t="s">
        <v>85</v>
      </c>
      <c r="AJ12" s="20"/>
      <c r="AK12" s="577"/>
      <c r="AL12" s="20" t="s">
        <v>86</v>
      </c>
      <c r="AM12" s="35">
        <v>45860</v>
      </c>
      <c r="AN12" s="520"/>
      <c r="AO12" s="20" t="s">
        <v>145</v>
      </c>
      <c r="AP12" s="20"/>
      <c r="AQ12" s="34" t="s">
        <v>146</v>
      </c>
      <c r="AR12" s="20"/>
      <c r="AS12" s="193"/>
      <c r="AT12" s="146" t="s">
        <v>147</v>
      </c>
      <c r="AU12" s="20" t="s">
        <v>126</v>
      </c>
      <c r="AV12" s="20" t="s">
        <v>148</v>
      </c>
      <c r="AW12" s="571"/>
      <c r="AX12" s="193"/>
    </row>
    <row r="13" s="2" customFormat="1" customHeight="1" spans="1:50">
      <c r="A13" s="20">
        <f>IF(H13="","",ROW()-8)</f>
        <v>5</v>
      </c>
      <c r="B13" s="20" t="str">
        <f>IF(G13="","",IF(AND(G13&lt;&gt;"",C13=""),"在职",IF(AND(G13&lt;&gt;"",C13&lt;&gt;""),"离职")))</f>
        <v>在职</v>
      </c>
      <c r="C13" s="35"/>
      <c r="D13" s="20" t="str">
        <f ca="1">IF(G13="","",CONCATENATE(DATEDIF(G13,TODAY(),"y"),"年",DATEDIF(G13,TODAY(),"ym"),"月"))</f>
        <v>3年9月</v>
      </c>
      <c r="E13" s="20">
        <v>1</v>
      </c>
      <c r="F13" s="125">
        <v>10431</v>
      </c>
      <c r="G13" s="35">
        <v>44743</v>
      </c>
      <c r="H13" s="20" t="s">
        <v>149</v>
      </c>
      <c r="I13" s="21" t="s">
        <v>129</v>
      </c>
      <c r="J13" s="21" t="s">
        <v>129</v>
      </c>
      <c r="K13" s="22" t="s">
        <v>150</v>
      </c>
      <c r="L13" s="20" t="s">
        <v>67</v>
      </c>
      <c r="M13" s="20">
        <v>13867887310</v>
      </c>
      <c r="N13" s="20"/>
      <c r="O13" s="20"/>
      <c r="P13" s="34" t="s">
        <v>151</v>
      </c>
      <c r="Q13" s="35">
        <v>47265</v>
      </c>
      <c r="R13" s="36" t="str">
        <f>IF(H13="","",IF(MOD(MID(P13,17,1),2),"男","女"))</f>
        <v>女</v>
      </c>
      <c r="S13" s="43" t="str">
        <f>TEXT(MID(P13,7,8),"0000-00-00")</f>
        <v>2000-03-10</v>
      </c>
      <c r="T13" s="44">
        <f ca="1">IF(S13="","",YEAR(TODAY())-YEAR(S13))</f>
        <v>26</v>
      </c>
      <c r="U13" s="107" t="s">
        <v>69</v>
      </c>
      <c r="V13" s="107" t="s">
        <v>70</v>
      </c>
      <c r="W13" s="45" t="s">
        <v>152</v>
      </c>
      <c r="X13" s="193"/>
      <c r="Y13" s="22" t="s">
        <v>113</v>
      </c>
      <c r="Z13" s="20" t="s">
        <v>153</v>
      </c>
      <c r="AA13" s="20" t="s">
        <v>154</v>
      </c>
      <c r="AB13" s="150"/>
      <c r="AC13" s="150" t="s">
        <v>144</v>
      </c>
      <c r="AD13" s="561">
        <v>44804</v>
      </c>
      <c r="AE13" s="20" t="s">
        <v>84</v>
      </c>
      <c r="AF13" s="206">
        <v>44835</v>
      </c>
      <c r="AG13" s="20" t="s">
        <v>84</v>
      </c>
      <c r="AH13" s="205" t="s">
        <v>84</v>
      </c>
      <c r="AI13" s="205" t="s">
        <v>85</v>
      </c>
      <c r="AJ13" s="20"/>
      <c r="AK13" s="577"/>
      <c r="AL13" s="20" t="s">
        <v>86</v>
      </c>
      <c r="AM13" s="35">
        <v>44810</v>
      </c>
      <c r="AN13" s="520"/>
      <c r="AO13" s="20"/>
      <c r="AP13" s="20"/>
      <c r="AQ13" s="34"/>
      <c r="AR13" s="20" t="s">
        <v>155</v>
      </c>
      <c r="AS13" s="228"/>
      <c r="AT13" s="146" t="s">
        <v>156</v>
      </c>
      <c r="AU13" s="20" t="s">
        <v>157</v>
      </c>
      <c r="AV13" s="20" t="s">
        <v>158</v>
      </c>
      <c r="AW13" s="571"/>
      <c r="AX13" s="193"/>
    </row>
    <row r="14" s="2" customFormat="1" customHeight="1" spans="1:50">
      <c r="A14" s="20">
        <f>IF(H14="","",ROW()-8)</f>
        <v>6</v>
      </c>
      <c r="B14" s="20" t="str">
        <f>IF(G14="","",IF(AND(G14&lt;&gt;"",C14=""),"在职",IF(AND(G14&lt;&gt;"",C14&lt;&gt;""),"离职")))</f>
        <v>在职</v>
      </c>
      <c r="C14" s="35"/>
      <c r="D14" s="20" t="str">
        <f ca="1">IF(G14="","",CONCATENATE(DATEDIF(G14,TODAY(),"y"),"年",DATEDIF(G14,TODAY(),"ym"),"月"))</f>
        <v>3年2月</v>
      </c>
      <c r="E14" s="20">
        <v>1</v>
      </c>
      <c r="F14" s="125">
        <v>10466</v>
      </c>
      <c r="G14" s="35">
        <v>44963</v>
      </c>
      <c r="H14" s="20" t="s">
        <v>159</v>
      </c>
      <c r="I14" s="21" t="s">
        <v>129</v>
      </c>
      <c r="J14" s="21" t="s">
        <v>129</v>
      </c>
      <c r="K14" s="22" t="s">
        <v>160</v>
      </c>
      <c r="L14" s="20" t="s">
        <v>80</v>
      </c>
      <c r="M14" s="20">
        <v>15168139234</v>
      </c>
      <c r="N14" s="20"/>
      <c r="O14" s="20"/>
      <c r="P14" s="34" t="s">
        <v>161</v>
      </c>
      <c r="Q14" s="35">
        <v>46333</v>
      </c>
      <c r="R14" s="36" t="str">
        <f>IF(H14="","",IF(MOD(MID(P14,17,1),2),"男","女"))</f>
        <v>男</v>
      </c>
      <c r="S14" s="43" t="str">
        <f>TEXT(MID(P14,7,8),"0000-00-00")</f>
        <v>1990-11-12</v>
      </c>
      <c r="T14" s="44">
        <f ca="1">IF(S14="","",YEAR(TODAY())-YEAR(S14))</f>
        <v>36</v>
      </c>
      <c r="U14" s="107" t="s">
        <v>69</v>
      </c>
      <c r="V14" s="107" t="s">
        <v>70</v>
      </c>
      <c r="W14" s="45" t="s">
        <v>162</v>
      </c>
      <c r="X14" s="193"/>
      <c r="Y14" s="22" t="s">
        <v>141</v>
      </c>
      <c r="Z14" s="22"/>
      <c r="AA14" s="22"/>
      <c r="AB14" s="529"/>
      <c r="AC14" s="150" t="s">
        <v>144</v>
      </c>
      <c r="AD14" s="561"/>
      <c r="AE14" s="20" t="s">
        <v>84</v>
      </c>
      <c r="AF14" s="206">
        <v>44986</v>
      </c>
      <c r="AG14" s="20" t="s">
        <v>84</v>
      </c>
      <c r="AH14" s="20" t="s">
        <v>84</v>
      </c>
      <c r="AI14" s="20" t="s">
        <v>84</v>
      </c>
      <c r="AJ14" s="20"/>
      <c r="AK14" s="577"/>
      <c r="AL14" s="20" t="s">
        <v>86</v>
      </c>
      <c r="AM14" s="35">
        <v>45001</v>
      </c>
      <c r="AN14" s="520"/>
      <c r="AO14" s="20" t="s">
        <v>163</v>
      </c>
      <c r="AP14" s="20" t="s">
        <v>106</v>
      </c>
      <c r="AQ14" s="34" t="s">
        <v>164</v>
      </c>
      <c r="AR14" s="20" t="s">
        <v>165</v>
      </c>
      <c r="AS14" s="228"/>
      <c r="AT14" s="146" t="s">
        <v>166</v>
      </c>
      <c r="AU14" s="20" t="s">
        <v>126</v>
      </c>
      <c r="AV14" s="20" t="s">
        <v>158</v>
      </c>
      <c r="AW14" s="571"/>
      <c r="AX14" s="193"/>
    </row>
    <row r="15" s="2" customFormat="1" customHeight="1" spans="1:50">
      <c r="A15" s="20">
        <f>IF(H15="","",ROW()-8)</f>
        <v>7</v>
      </c>
      <c r="B15" s="20" t="str">
        <f>IF(G15="","",IF(AND(G15&lt;&gt;"",C15=""),"在职",IF(AND(G15&lt;&gt;"",C15&lt;&gt;""),"离职")))</f>
        <v>在职</v>
      </c>
      <c r="C15" s="35"/>
      <c r="D15" s="20" t="str">
        <f ca="1">IF(G15="","",CONCATENATE(DATEDIF(G15,TODAY(),"y"),"年",DATEDIF(G15,TODAY(),"ym"),"月"))</f>
        <v>4年2月</v>
      </c>
      <c r="E15" s="20">
        <v>1</v>
      </c>
      <c r="F15" s="125">
        <v>10357</v>
      </c>
      <c r="G15" s="35">
        <v>44606</v>
      </c>
      <c r="H15" s="20" t="s">
        <v>167</v>
      </c>
      <c r="I15" s="21" t="s">
        <v>129</v>
      </c>
      <c r="J15" s="21" t="s">
        <v>129</v>
      </c>
      <c r="K15" s="22" t="s">
        <v>160</v>
      </c>
      <c r="L15" s="20" t="s">
        <v>67</v>
      </c>
      <c r="M15" s="20">
        <v>18358219418</v>
      </c>
      <c r="N15" s="20"/>
      <c r="O15" s="20"/>
      <c r="P15" s="34" t="s">
        <v>168</v>
      </c>
      <c r="Q15" s="35">
        <v>49839</v>
      </c>
      <c r="R15" s="36" t="str">
        <f>IF(H15="","",IF(MOD(MID(P15,17,1),2),"男","女"))</f>
        <v>女</v>
      </c>
      <c r="S15" s="43" t="str">
        <f>TEXT(MID(P15,7,8),"0000-00-00")</f>
        <v>1988-04-19</v>
      </c>
      <c r="T15" s="44">
        <f ca="1">IF(S15="","",YEAR(TODAY())-YEAR(S15))</f>
        <v>38</v>
      </c>
      <c r="U15" s="107" t="s">
        <v>69</v>
      </c>
      <c r="V15" s="107" t="s">
        <v>70</v>
      </c>
      <c r="W15" s="45" t="s">
        <v>169</v>
      </c>
      <c r="X15" s="193" t="s">
        <v>170</v>
      </c>
      <c r="Y15" s="22" t="s">
        <v>113</v>
      </c>
      <c r="Z15" s="20"/>
      <c r="AA15" s="20"/>
      <c r="AB15" s="20"/>
      <c r="AC15" s="20" t="s">
        <v>144</v>
      </c>
      <c r="AD15" s="561">
        <v>44615</v>
      </c>
      <c r="AE15" s="20" t="s">
        <v>84</v>
      </c>
      <c r="AF15" s="102">
        <v>44641</v>
      </c>
      <c r="AG15" s="20" t="s">
        <v>84</v>
      </c>
      <c r="AH15" s="205" t="s">
        <v>84</v>
      </c>
      <c r="AI15" s="205" t="s">
        <v>85</v>
      </c>
      <c r="AJ15" s="20"/>
      <c r="AK15" s="577"/>
      <c r="AL15" s="20" t="s">
        <v>86</v>
      </c>
      <c r="AM15" s="35">
        <v>44606</v>
      </c>
      <c r="AN15" s="520"/>
      <c r="AO15" s="20" t="s">
        <v>171</v>
      </c>
      <c r="AP15" s="20" t="s">
        <v>106</v>
      </c>
      <c r="AQ15" s="34" t="s">
        <v>172</v>
      </c>
      <c r="AR15" s="20"/>
      <c r="AS15" s="228"/>
      <c r="AT15" s="34" t="s">
        <v>173</v>
      </c>
      <c r="AU15" s="20" t="s">
        <v>98</v>
      </c>
      <c r="AV15" s="20" t="s">
        <v>158</v>
      </c>
      <c r="AW15" s="571"/>
      <c r="AX15" s="193"/>
    </row>
    <row r="16" s="2" customFormat="1" customHeight="1" spans="1:50">
      <c r="A16" s="20">
        <f>IF(H16="","",ROW()-8)</f>
        <v>8</v>
      </c>
      <c r="B16" s="20" t="str">
        <f>IF(G16="","",IF(AND(G16&lt;&gt;"",C16=""),"在职",IF(AND(G16&lt;&gt;"",C16&lt;&gt;""),"离职")))</f>
        <v>在职</v>
      </c>
      <c r="C16" s="35"/>
      <c r="D16" s="20" t="str">
        <f ca="1">IF(G16="","",CONCATENATE(DATEDIF(G16,TODAY(),"y"),"年",DATEDIF(G16,TODAY(),"ym"),"月"))</f>
        <v>4年7月</v>
      </c>
      <c r="E16" s="20">
        <v>1</v>
      </c>
      <c r="F16" s="125">
        <v>10279</v>
      </c>
      <c r="G16" s="35">
        <v>44432</v>
      </c>
      <c r="H16" s="20" t="s">
        <v>174</v>
      </c>
      <c r="I16" s="21" t="s">
        <v>129</v>
      </c>
      <c r="J16" s="21" t="s">
        <v>129</v>
      </c>
      <c r="K16" s="22" t="s">
        <v>175</v>
      </c>
      <c r="L16" s="20" t="s">
        <v>80</v>
      </c>
      <c r="M16" s="20">
        <v>15958153850</v>
      </c>
      <c r="N16" s="20"/>
      <c r="O16" s="20"/>
      <c r="P16" s="623" t="s">
        <v>176</v>
      </c>
      <c r="Q16" s="35">
        <v>46623</v>
      </c>
      <c r="R16" s="36" t="str">
        <f>IF(H16="","",IF(MOD(MID(P16,17,1),2),"男","女"))</f>
        <v>女</v>
      </c>
      <c r="S16" s="43" t="str">
        <f>TEXT(MID(P16,7,8),"0000-00-00")</f>
        <v>2001-01-27</v>
      </c>
      <c r="T16" s="44">
        <f ca="1">IF(S16="","",YEAR(TODAY())-YEAR(S16))</f>
        <v>25</v>
      </c>
      <c r="U16" s="20" t="s">
        <v>69</v>
      </c>
      <c r="V16" s="20" t="s">
        <v>70</v>
      </c>
      <c r="W16" s="45" t="s">
        <v>177</v>
      </c>
      <c r="X16" s="193"/>
      <c r="Y16" s="22" t="s">
        <v>113</v>
      </c>
      <c r="Z16" s="22" t="s">
        <v>160</v>
      </c>
      <c r="AA16" s="22" t="s">
        <v>178</v>
      </c>
      <c r="AB16" s="529"/>
      <c r="AC16" s="150" t="s">
        <v>179</v>
      </c>
      <c r="AD16" s="561" t="s">
        <v>180</v>
      </c>
      <c r="AE16" s="20" t="s">
        <v>84</v>
      </c>
      <c r="AF16" s="206">
        <v>44652</v>
      </c>
      <c r="AG16" s="20" t="s">
        <v>84</v>
      </c>
      <c r="AH16" s="205" t="s">
        <v>84</v>
      </c>
      <c r="AI16" s="205" t="s">
        <v>85</v>
      </c>
      <c r="AJ16" s="20"/>
      <c r="AK16" s="577"/>
      <c r="AL16" s="20" t="s">
        <v>86</v>
      </c>
      <c r="AM16" s="35">
        <v>44698</v>
      </c>
      <c r="AN16" s="520"/>
      <c r="AO16" s="20" t="s">
        <v>181</v>
      </c>
      <c r="AP16" s="20" t="s">
        <v>182</v>
      </c>
      <c r="AQ16" s="34">
        <v>15869514230</v>
      </c>
      <c r="AR16" s="20"/>
      <c r="AS16" s="228"/>
      <c r="AT16" s="34" t="s">
        <v>183</v>
      </c>
      <c r="AU16" s="20" t="s">
        <v>126</v>
      </c>
      <c r="AV16" s="20" t="s">
        <v>158</v>
      </c>
      <c r="AW16" s="571"/>
      <c r="AX16" s="193"/>
    </row>
    <row r="17" s="2" customFormat="1" customHeight="1" spans="1:50">
      <c r="A17" s="20">
        <f>IF(H17="","",ROW()-8)</f>
        <v>9</v>
      </c>
      <c r="B17" s="20" t="str">
        <f>IF(G17="","",IF(AND(G17&lt;&gt;"",C17=""),"在职",IF(AND(G17&lt;&gt;"",C17&lt;&gt;""),"离职")))</f>
        <v>在职</v>
      </c>
      <c r="C17" s="35"/>
      <c r="D17" s="20" t="str">
        <f ca="1">IF(G17="","",CONCATENATE(DATEDIF(G17,TODAY(),"y"),"年",DATEDIF(G17,TODAY(),"ym"),"月"))</f>
        <v>2年6月</v>
      </c>
      <c r="E17" s="20">
        <v>1</v>
      </c>
      <c r="F17" s="125">
        <v>10529</v>
      </c>
      <c r="G17" s="35">
        <v>45203</v>
      </c>
      <c r="H17" s="20" t="s">
        <v>184</v>
      </c>
      <c r="I17" s="21" t="s">
        <v>129</v>
      </c>
      <c r="J17" s="21" t="s">
        <v>185</v>
      </c>
      <c r="K17" s="22" t="s">
        <v>186</v>
      </c>
      <c r="L17" s="20" t="s">
        <v>80</v>
      </c>
      <c r="M17" s="20">
        <v>15267863757</v>
      </c>
      <c r="N17" s="20"/>
      <c r="O17" s="20"/>
      <c r="P17" s="34" t="s">
        <v>187</v>
      </c>
      <c r="Q17" s="35">
        <v>49266</v>
      </c>
      <c r="R17" s="36" t="str">
        <f>IF(H17="","",IF(MOD(MID(P17,17,1),2),"男","女"))</f>
        <v>女</v>
      </c>
      <c r="S17" s="43" t="str">
        <f>TEXT(MID(P17,7,8),"0000-00-00")</f>
        <v>1979-04-28</v>
      </c>
      <c r="T17" s="44">
        <f ca="1">IF(S17="","",YEAR(TODAY())-YEAR(S17))</f>
        <v>47</v>
      </c>
      <c r="U17" s="20" t="s">
        <v>69</v>
      </c>
      <c r="V17" s="107"/>
      <c r="W17" s="45" t="s">
        <v>188</v>
      </c>
      <c r="X17" s="193" t="s">
        <v>189</v>
      </c>
      <c r="Y17" s="22" t="s">
        <v>133</v>
      </c>
      <c r="Z17" s="22"/>
      <c r="AA17" s="22"/>
      <c r="AB17" s="529"/>
      <c r="AC17" s="150" t="s">
        <v>144</v>
      </c>
      <c r="AD17" s="561"/>
      <c r="AE17" s="20" t="s">
        <v>84</v>
      </c>
      <c r="AF17" s="206">
        <v>45231</v>
      </c>
      <c r="AG17" s="20" t="s">
        <v>84</v>
      </c>
      <c r="AH17" s="205" t="s">
        <v>84</v>
      </c>
      <c r="AI17" s="205" t="s">
        <v>85</v>
      </c>
      <c r="AJ17" s="20"/>
      <c r="AK17" s="577"/>
      <c r="AL17" s="20" t="s">
        <v>86</v>
      </c>
      <c r="AM17" s="35">
        <v>45252</v>
      </c>
      <c r="AN17" s="520"/>
      <c r="AO17" s="20" t="s">
        <v>190</v>
      </c>
      <c r="AP17" s="20" t="s">
        <v>191</v>
      </c>
      <c r="AQ17" s="34" t="s">
        <v>192</v>
      </c>
      <c r="AR17" s="20"/>
      <c r="AS17" s="193"/>
      <c r="AT17" s="34" t="s">
        <v>193</v>
      </c>
      <c r="AU17" s="20" t="s">
        <v>126</v>
      </c>
      <c r="AV17" s="20" t="s">
        <v>194</v>
      </c>
      <c r="AW17" s="571"/>
      <c r="AX17" s="193"/>
    </row>
    <row r="18" s="2" customFormat="1" customHeight="1" spans="1:266">
      <c r="A18" s="20">
        <f>IF(H18="","",ROW()-8)</f>
        <v>10</v>
      </c>
      <c r="B18" s="20" t="str">
        <f>IF(G18="","",IF(AND(G18&lt;&gt;"",C18=""),"在职",IF(AND(G18&lt;&gt;"",C18&lt;&gt;""),"离职")))</f>
        <v>在职</v>
      </c>
      <c r="C18" s="35"/>
      <c r="D18" s="20" t="str">
        <f ca="1">IF(G18="","",CONCATENATE(DATEDIF(G18,TODAY(),"y"),"年",DATEDIF(G18,TODAY(),"ym"),"月"))</f>
        <v>23年0月</v>
      </c>
      <c r="E18" s="20">
        <v>0</v>
      </c>
      <c r="F18" s="125">
        <v>10008</v>
      </c>
      <c r="G18" s="35">
        <v>37718</v>
      </c>
      <c r="H18" s="20" t="s">
        <v>195</v>
      </c>
      <c r="I18" s="21" t="s">
        <v>129</v>
      </c>
      <c r="J18" s="21" t="s">
        <v>185</v>
      </c>
      <c r="K18" s="22" t="s">
        <v>196</v>
      </c>
      <c r="L18" s="20" t="s">
        <v>80</v>
      </c>
      <c r="M18" s="20">
        <v>13777280123</v>
      </c>
      <c r="N18" s="20"/>
      <c r="O18" s="20"/>
      <c r="P18" s="108" t="s">
        <v>197</v>
      </c>
      <c r="Q18" s="35" t="s">
        <v>82</v>
      </c>
      <c r="R18" s="36" t="str">
        <f>IF(H18="","",IF(MOD(MID(P18,17,1),2),"男","女"))</f>
        <v>男</v>
      </c>
      <c r="S18" s="43" t="str">
        <f>TEXT(MID(P18,7,8),"0000-00-00")</f>
        <v>1950-01-29</v>
      </c>
      <c r="T18" s="44">
        <f ca="1">IF(S18="","",YEAR(TODAY())-YEAR(S18))</f>
        <v>76</v>
      </c>
      <c r="U18" s="20" t="s">
        <v>69</v>
      </c>
      <c r="V18" s="20" t="s">
        <v>70</v>
      </c>
      <c r="W18" s="45" t="s">
        <v>198</v>
      </c>
      <c r="X18" s="193"/>
      <c r="Y18" s="22" t="s">
        <v>199</v>
      </c>
      <c r="Z18" s="22" t="s">
        <v>71</v>
      </c>
      <c r="AA18" s="22" t="s">
        <v>71</v>
      </c>
      <c r="AB18" s="529"/>
      <c r="AC18" s="150"/>
      <c r="AD18" s="561" t="s">
        <v>180</v>
      </c>
      <c r="AE18" s="20" t="s">
        <v>84</v>
      </c>
      <c r="AF18" s="575" t="s">
        <v>84</v>
      </c>
      <c r="AG18" s="20" t="s">
        <v>85</v>
      </c>
      <c r="AH18" s="205" t="s">
        <v>85</v>
      </c>
      <c r="AI18" s="205" t="s">
        <v>85</v>
      </c>
      <c r="AJ18" s="102"/>
      <c r="AK18" s="577" t="s">
        <v>200</v>
      </c>
      <c r="AL18" s="20" t="s">
        <v>76</v>
      </c>
      <c r="AM18" s="35" t="s">
        <v>201</v>
      </c>
      <c r="AN18" s="520"/>
      <c r="AO18" s="20"/>
      <c r="AP18" s="20"/>
      <c r="AQ18" s="34"/>
      <c r="AR18" s="20" t="s">
        <v>202</v>
      </c>
      <c r="AS18" s="228"/>
      <c r="AT18" s="34"/>
      <c r="AU18" s="20"/>
      <c r="AV18" s="20"/>
      <c r="AW18" s="571"/>
      <c r="AX18" s="193"/>
      <c r="AY18" s="546"/>
      <c r="AZ18" s="546"/>
      <c r="BA18" s="546"/>
      <c r="BB18" s="546"/>
      <c r="BC18" s="546"/>
      <c r="BD18" s="546"/>
      <c r="BE18" s="546"/>
      <c r="BF18" s="546"/>
      <c r="BG18" s="546"/>
      <c r="BH18" s="546"/>
      <c r="BI18" s="546"/>
      <c r="BJ18" s="546"/>
      <c r="BK18" s="546"/>
      <c r="BL18" s="546"/>
      <c r="BM18" s="546"/>
      <c r="BN18" s="546"/>
      <c r="BO18" s="546"/>
      <c r="BP18" s="546"/>
      <c r="BQ18" s="546"/>
      <c r="BR18" s="546"/>
      <c r="BS18" s="546"/>
      <c r="BT18" s="546"/>
      <c r="BU18" s="546"/>
      <c r="BV18" s="546"/>
      <c r="BW18" s="546"/>
      <c r="BX18" s="546"/>
      <c r="BY18" s="546"/>
      <c r="BZ18" s="546"/>
      <c r="CA18" s="546"/>
      <c r="CB18" s="546"/>
      <c r="CC18" s="546"/>
      <c r="CD18" s="546"/>
      <c r="CE18" s="546"/>
      <c r="CF18" s="546"/>
      <c r="CG18" s="546"/>
      <c r="CH18" s="546"/>
      <c r="CI18" s="546"/>
      <c r="CJ18" s="546"/>
      <c r="CK18" s="546"/>
      <c r="CL18" s="546"/>
      <c r="CM18" s="546"/>
      <c r="CN18" s="546"/>
      <c r="CO18" s="546"/>
      <c r="CP18" s="546"/>
      <c r="CQ18" s="546"/>
      <c r="CR18" s="546"/>
      <c r="CS18" s="546"/>
      <c r="CT18" s="546"/>
      <c r="CU18" s="546"/>
      <c r="CV18" s="546"/>
      <c r="CW18" s="546"/>
      <c r="CX18" s="546"/>
      <c r="CY18" s="546"/>
      <c r="CZ18" s="546"/>
      <c r="DA18" s="546"/>
      <c r="DB18" s="546"/>
      <c r="DC18" s="546"/>
      <c r="DD18" s="546"/>
      <c r="DE18" s="546"/>
      <c r="DF18" s="546"/>
      <c r="DG18" s="546"/>
      <c r="DH18" s="546"/>
      <c r="DI18" s="546"/>
      <c r="DJ18" s="546"/>
      <c r="DK18" s="546"/>
      <c r="DL18" s="546"/>
      <c r="DM18" s="546"/>
      <c r="DN18" s="546"/>
      <c r="DO18" s="546"/>
      <c r="DP18" s="546"/>
      <c r="DQ18" s="546"/>
      <c r="DR18" s="546"/>
      <c r="DS18" s="546"/>
      <c r="DT18" s="546"/>
      <c r="DU18" s="546"/>
      <c r="DV18" s="546"/>
      <c r="DW18" s="546"/>
      <c r="DX18" s="546"/>
      <c r="DY18" s="546"/>
      <c r="DZ18" s="546"/>
      <c r="EA18" s="546"/>
      <c r="EB18" s="546"/>
      <c r="EC18" s="546"/>
      <c r="ED18" s="546"/>
      <c r="EE18" s="546"/>
      <c r="EF18" s="546"/>
      <c r="EG18" s="546"/>
      <c r="EH18" s="546"/>
      <c r="EI18" s="546"/>
      <c r="EJ18" s="546"/>
      <c r="EK18" s="546"/>
      <c r="EL18" s="546"/>
      <c r="EM18" s="546"/>
      <c r="EN18" s="546"/>
      <c r="EO18" s="546"/>
      <c r="EP18" s="546"/>
      <c r="EQ18" s="546"/>
      <c r="ER18" s="546"/>
      <c r="ES18" s="546"/>
      <c r="ET18" s="546"/>
      <c r="EU18" s="546"/>
      <c r="EV18" s="546"/>
      <c r="EW18" s="546"/>
      <c r="EX18" s="546"/>
      <c r="EY18" s="546"/>
      <c r="EZ18" s="546"/>
      <c r="FA18" s="546"/>
      <c r="FB18" s="546"/>
      <c r="FC18" s="546"/>
      <c r="FD18" s="546"/>
      <c r="FE18" s="546"/>
      <c r="FF18" s="546"/>
      <c r="FG18" s="546"/>
      <c r="FH18" s="546"/>
      <c r="FI18" s="546"/>
      <c r="FJ18" s="546"/>
      <c r="FK18" s="546"/>
      <c r="FL18" s="546"/>
      <c r="FM18" s="546"/>
      <c r="FN18" s="546"/>
      <c r="FO18" s="546"/>
      <c r="FP18" s="546"/>
      <c r="FQ18" s="546"/>
      <c r="FR18" s="546"/>
      <c r="FS18" s="546"/>
      <c r="FT18" s="546"/>
      <c r="FU18" s="546"/>
      <c r="FV18" s="546"/>
      <c r="FW18" s="546"/>
      <c r="FX18" s="546"/>
      <c r="FY18" s="546"/>
      <c r="FZ18" s="546"/>
      <c r="GA18" s="546"/>
      <c r="GB18" s="546"/>
      <c r="GC18" s="546"/>
      <c r="GD18" s="546"/>
      <c r="GE18" s="546"/>
      <c r="GF18" s="546"/>
      <c r="GG18" s="546"/>
      <c r="GH18" s="546"/>
      <c r="GI18" s="546"/>
      <c r="GJ18" s="546"/>
      <c r="GK18" s="546"/>
      <c r="GL18" s="546"/>
      <c r="GM18" s="546"/>
      <c r="GN18" s="546"/>
      <c r="GO18" s="546"/>
      <c r="GP18" s="546"/>
      <c r="GQ18" s="546"/>
      <c r="GR18" s="546"/>
      <c r="GS18" s="546"/>
      <c r="GT18" s="546"/>
      <c r="GU18" s="546"/>
      <c r="GV18" s="546"/>
      <c r="GW18" s="546"/>
      <c r="GX18" s="546"/>
      <c r="GY18" s="546"/>
      <c r="GZ18" s="546"/>
      <c r="HA18" s="546"/>
      <c r="HB18" s="546"/>
      <c r="HC18" s="546"/>
      <c r="HD18" s="546"/>
      <c r="HE18" s="546"/>
      <c r="HF18" s="546"/>
      <c r="HG18" s="546"/>
      <c r="HH18" s="546"/>
      <c r="HI18" s="546"/>
      <c r="HJ18" s="546"/>
      <c r="HK18" s="546"/>
      <c r="HL18" s="546"/>
      <c r="HM18" s="546"/>
      <c r="HN18" s="546"/>
      <c r="HO18" s="546"/>
      <c r="HP18" s="546"/>
      <c r="HQ18" s="546"/>
      <c r="HR18" s="546"/>
      <c r="HS18" s="546"/>
      <c r="HT18" s="546"/>
      <c r="HU18" s="546"/>
      <c r="HV18" s="546"/>
      <c r="HW18" s="546"/>
      <c r="HX18" s="546"/>
      <c r="HY18" s="546"/>
      <c r="HZ18" s="546"/>
      <c r="IA18" s="546"/>
      <c r="IB18" s="546"/>
      <c r="IC18" s="546"/>
      <c r="ID18" s="546"/>
      <c r="IE18" s="546"/>
      <c r="IF18" s="546"/>
      <c r="IG18" s="546"/>
      <c r="IH18" s="546"/>
      <c r="II18" s="546"/>
      <c r="IJ18" s="546"/>
      <c r="IK18" s="546"/>
      <c r="IL18" s="546"/>
      <c r="IM18" s="546"/>
      <c r="IN18" s="546"/>
      <c r="IO18" s="546"/>
      <c r="IP18" s="546"/>
      <c r="IQ18" s="546"/>
      <c r="IR18" s="546"/>
      <c r="IS18" s="546"/>
      <c r="IT18" s="546"/>
      <c r="IU18" s="546"/>
      <c r="IV18" s="546"/>
      <c r="IW18" s="546"/>
      <c r="IX18" s="546"/>
      <c r="IY18" s="546"/>
      <c r="IZ18" s="546"/>
      <c r="JA18" s="546"/>
      <c r="JB18" s="546"/>
      <c r="JC18" s="546"/>
      <c r="JD18" s="546"/>
      <c r="JE18" s="546"/>
      <c r="JF18" s="546"/>
    </row>
    <row r="19" s="2" customFormat="1" customHeight="1" spans="1:50">
      <c r="A19" s="20">
        <f>IF(H19="","",ROW()-8)</f>
        <v>11</v>
      </c>
      <c r="B19" s="20" t="str">
        <f>IF(G19="","",IF(AND(G19&lt;&gt;"",C19=""),"在职",IF(AND(G19&lt;&gt;"",C19&lt;&gt;""),"离职")))</f>
        <v>在职</v>
      </c>
      <c r="C19" s="35"/>
      <c r="D19" s="20" t="str">
        <f ca="1">IF(G19="","",CONCATENATE(DATEDIF(G19,TODAY(),"y"),"年",DATEDIF(G19,TODAY(),"ym"),"月"))</f>
        <v>4年2月</v>
      </c>
      <c r="E19" s="20">
        <v>1</v>
      </c>
      <c r="F19" s="125">
        <v>10358</v>
      </c>
      <c r="G19" s="35">
        <v>44606</v>
      </c>
      <c r="H19" s="20" t="s">
        <v>203</v>
      </c>
      <c r="I19" s="21" t="s">
        <v>129</v>
      </c>
      <c r="J19" s="21" t="s">
        <v>185</v>
      </c>
      <c r="K19" s="22" t="s">
        <v>204</v>
      </c>
      <c r="L19" s="20" t="s">
        <v>67</v>
      </c>
      <c r="M19" s="20">
        <v>15356085038</v>
      </c>
      <c r="N19" s="20"/>
      <c r="O19" s="20"/>
      <c r="P19" s="34" t="s">
        <v>205</v>
      </c>
      <c r="Q19" s="35">
        <v>49524</v>
      </c>
      <c r="R19" s="36" t="str">
        <f>IF(H19="","",IF(MOD(MID(P19,17,1),2),"男","女"))</f>
        <v>女</v>
      </c>
      <c r="S19" s="43" t="str">
        <f>TEXT(MID(P19,7,8),"0000-00-00")</f>
        <v>1988-09-12</v>
      </c>
      <c r="T19" s="44">
        <f ca="1">IF(S19="","",YEAR(TODAY())-YEAR(S19))</f>
        <v>38</v>
      </c>
      <c r="U19" s="107" t="s">
        <v>69</v>
      </c>
      <c r="V19" s="107" t="s">
        <v>70</v>
      </c>
      <c r="W19" s="45" t="s">
        <v>206</v>
      </c>
      <c r="X19" s="193" t="s">
        <v>207</v>
      </c>
      <c r="Y19" s="22" t="s">
        <v>113</v>
      </c>
      <c r="Z19" s="20" t="s">
        <v>208</v>
      </c>
      <c r="AA19" s="20" t="s">
        <v>209</v>
      </c>
      <c r="AB19" s="20"/>
      <c r="AC19" s="20"/>
      <c r="AD19" s="561">
        <v>44615</v>
      </c>
      <c r="AE19" s="20" t="s">
        <v>84</v>
      </c>
      <c r="AF19" s="102" t="s">
        <v>84</v>
      </c>
      <c r="AG19" s="20" t="s">
        <v>84</v>
      </c>
      <c r="AH19" s="205" t="s">
        <v>84</v>
      </c>
      <c r="AI19" s="205" t="s">
        <v>85</v>
      </c>
      <c r="AJ19" s="20"/>
      <c r="AK19" s="577"/>
      <c r="AL19" s="20" t="s">
        <v>86</v>
      </c>
      <c r="AM19" s="35">
        <v>45400</v>
      </c>
      <c r="AN19" s="520"/>
      <c r="AO19" s="20" t="s">
        <v>210</v>
      </c>
      <c r="AP19" s="20" t="s">
        <v>211</v>
      </c>
      <c r="AQ19" s="34" t="s">
        <v>212</v>
      </c>
      <c r="AR19" s="20"/>
      <c r="AS19" s="228"/>
      <c r="AT19" s="34" t="s">
        <v>213</v>
      </c>
      <c r="AU19" s="20" t="s">
        <v>214</v>
      </c>
      <c r="AV19" s="20" t="s">
        <v>158</v>
      </c>
      <c r="AW19" s="571"/>
      <c r="AX19" s="193"/>
    </row>
    <row r="20" s="2" customFormat="1" customHeight="1" spans="1:155">
      <c r="A20" s="20">
        <f>IF(H20="","",ROW()-8)</f>
        <v>12</v>
      </c>
      <c r="B20" s="20" t="str">
        <f>IF(G20="","",IF(AND(G20&lt;&gt;"",C20=""),"在职",IF(AND(G20&lt;&gt;"",C20&lt;&gt;""),"离职")))</f>
        <v>在职</v>
      </c>
      <c r="C20" s="35"/>
      <c r="D20" s="20" t="str">
        <f ca="1">IF(G20="","",CONCATENATE(DATEDIF(G20,TODAY(),"y"),"年",DATEDIF(G20,TODAY(),"ym"),"月"))</f>
        <v>5年1月</v>
      </c>
      <c r="E20" s="20">
        <v>0</v>
      </c>
      <c r="F20" s="125">
        <v>10178</v>
      </c>
      <c r="G20" s="35">
        <v>44257</v>
      </c>
      <c r="H20" s="20" t="s">
        <v>215</v>
      </c>
      <c r="I20" s="21" t="s">
        <v>129</v>
      </c>
      <c r="J20" s="21" t="s">
        <v>185</v>
      </c>
      <c r="K20" s="22" t="s">
        <v>216</v>
      </c>
      <c r="L20" s="20" t="s">
        <v>80</v>
      </c>
      <c r="M20" s="20">
        <v>13515745299</v>
      </c>
      <c r="N20" s="20"/>
      <c r="O20" s="20"/>
      <c r="P20" s="623" t="s">
        <v>217</v>
      </c>
      <c r="Q20" s="35" t="s">
        <v>82</v>
      </c>
      <c r="R20" s="36" t="str">
        <f>IF(H20="","",IF(MOD(MID(P20,17,1),2),"男","女"))</f>
        <v>男</v>
      </c>
      <c r="S20" s="43" t="str">
        <f>TEXT(MID(P20,7,8),"0000-00-00")</f>
        <v>1966-02-22</v>
      </c>
      <c r="T20" s="44">
        <f ca="1">IF(S20="","",YEAR(TODAY())-YEAR(S20))</f>
        <v>60</v>
      </c>
      <c r="U20" s="20" t="s">
        <v>218</v>
      </c>
      <c r="V20" s="20" t="s">
        <v>70</v>
      </c>
      <c r="W20" s="45" t="s">
        <v>219</v>
      </c>
      <c r="X20" s="193" t="s">
        <v>220</v>
      </c>
      <c r="Y20" s="22" t="s">
        <v>221</v>
      </c>
      <c r="Z20" s="20" t="s">
        <v>71</v>
      </c>
      <c r="AA20" s="20" t="s">
        <v>71</v>
      </c>
      <c r="AB20" s="150"/>
      <c r="AC20" s="150"/>
      <c r="AD20" s="561" t="s">
        <v>180</v>
      </c>
      <c r="AE20" s="20" t="s">
        <v>84</v>
      </c>
      <c r="AF20" s="206">
        <v>44287</v>
      </c>
      <c r="AG20" s="20" t="s">
        <v>84</v>
      </c>
      <c r="AH20" s="205" t="s">
        <v>84</v>
      </c>
      <c r="AI20" s="205" t="s">
        <v>85</v>
      </c>
      <c r="AJ20" s="20"/>
      <c r="AK20" s="577"/>
      <c r="AL20" s="20" t="s">
        <v>86</v>
      </c>
      <c r="AM20" s="35">
        <v>44277</v>
      </c>
      <c r="AN20" s="520"/>
      <c r="AO20" s="20" t="s">
        <v>222</v>
      </c>
      <c r="AP20" s="20" t="s">
        <v>223</v>
      </c>
      <c r="AQ20" s="34">
        <v>18085690601</v>
      </c>
      <c r="AR20" s="20"/>
      <c r="AS20" s="228"/>
      <c r="AT20" s="626" t="s">
        <v>224</v>
      </c>
      <c r="AU20" s="20"/>
      <c r="AV20" s="20"/>
      <c r="AW20" s="571"/>
      <c r="AX20" s="549"/>
      <c r="AY20" s="569"/>
      <c r="AZ20" s="569"/>
      <c r="BA20" s="569"/>
      <c r="BB20" s="569"/>
      <c r="BC20" s="569"/>
      <c r="BD20" s="569"/>
      <c r="BE20" s="569"/>
      <c r="BF20" s="569"/>
      <c r="BG20" s="569"/>
      <c r="BH20" s="569"/>
      <c r="BI20" s="569"/>
      <c r="BJ20" s="569"/>
      <c r="BK20" s="569"/>
      <c r="BL20" s="569"/>
      <c r="BM20" s="569"/>
      <c r="BN20" s="569"/>
      <c r="BO20" s="569"/>
      <c r="BP20" s="569"/>
      <c r="BQ20" s="569"/>
      <c r="BR20" s="569"/>
      <c r="BS20" s="569"/>
      <c r="BT20" s="569"/>
      <c r="BU20" s="569"/>
      <c r="BV20" s="569"/>
      <c r="BW20" s="569"/>
      <c r="BX20" s="569"/>
      <c r="BY20" s="569"/>
      <c r="BZ20" s="569"/>
      <c r="CA20" s="569"/>
      <c r="CB20" s="569"/>
      <c r="CC20" s="569"/>
      <c r="CD20" s="569"/>
      <c r="CE20" s="569"/>
      <c r="CF20" s="569"/>
      <c r="CG20" s="569"/>
      <c r="CH20" s="569"/>
      <c r="CI20" s="569"/>
      <c r="CJ20" s="569"/>
      <c r="CK20" s="569"/>
      <c r="CL20" s="569"/>
      <c r="CM20" s="569"/>
      <c r="CN20" s="569"/>
      <c r="CO20" s="569"/>
      <c r="CP20" s="569"/>
      <c r="CQ20" s="569"/>
      <c r="CR20" s="569"/>
      <c r="CS20" s="569"/>
      <c r="CT20" s="569"/>
      <c r="CU20" s="569"/>
      <c r="CV20" s="569"/>
      <c r="CW20" s="569"/>
      <c r="CX20" s="569"/>
      <c r="CY20" s="569"/>
      <c r="CZ20" s="569"/>
      <c r="DA20" s="569"/>
      <c r="DB20" s="569"/>
      <c r="DC20" s="569"/>
      <c r="DD20" s="569"/>
      <c r="DE20" s="569"/>
      <c r="DF20" s="569"/>
      <c r="DG20" s="569"/>
      <c r="DH20" s="569"/>
      <c r="DI20" s="569"/>
      <c r="DJ20" s="569"/>
      <c r="DK20" s="569"/>
      <c r="DL20" s="569"/>
      <c r="DM20" s="569"/>
      <c r="DN20" s="569"/>
      <c r="DO20" s="569"/>
      <c r="DP20" s="569"/>
      <c r="DQ20" s="569"/>
      <c r="DR20" s="569"/>
      <c r="DS20" s="569"/>
      <c r="DT20" s="569"/>
      <c r="DU20" s="569"/>
      <c r="DV20" s="569"/>
      <c r="DW20" s="569"/>
      <c r="DX20" s="569"/>
      <c r="DY20" s="569"/>
      <c r="DZ20" s="569"/>
      <c r="EA20" s="569"/>
      <c r="EB20" s="569"/>
      <c r="EC20" s="569"/>
      <c r="ED20" s="569"/>
      <c r="EE20" s="569"/>
      <c r="EF20" s="569"/>
      <c r="EG20" s="569"/>
      <c r="EH20" s="569"/>
      <c r="EI20" s="569"/>
      <c r="EJ20" s="569"/>
      <c r="EK20" s="569"/>
      <c r="EL20" s="569"/>
      <c r="EM20" s="569"/>
      <c r="EN20" s="569"/>
      <c r="EO20" s="569"/>
      <c r="EP20" s="569"/>
      <c r="EQ20" s="569"/>
      <c r="ER20" s="569"/>
      <c r="ES20" s="569"/>
      <c r="ET20" s="569"/>
      <c r="EU20" s="569"/>
      <c r="EV20" s="569"/>
      <c r="EW20" s="569"/>
      <c r="EX20" s="569"/>
      <c r="EY20" s="569"/>
    </row>
    <row r="21" s="2" customFormat="1" customHeight="1" spans="1:50">
      <c r="A21" s="20">
        <f>IF(H21="","",ROW()-8)</f>
        <v>13</v>
      </c>
      <c r="B21" s="20" t="str">
        <f>IF(G21="","",IF(AND(G21&lt;&gt;"",C21=""),"在职",IF(AND(G21&lt;&gt;"",C21&lt;&gt;""),"离职")))</f>
        <v>在职</v>
      </c>
      <c r="C21" s="35"/>
      <c r="D21" s="20" t="str">
        <f ca="1">IF(G21="","",CONCATENATE(DATEDIF(G21,TODAY(),"y"),"年",DATEDIF(G21,TODAY(),"ym"),"月"))</f>
        <v>2年0月</v>
      </c>
      <c r="E21" s="20">
        <v>0</v>
      </c>
      <c r="F21" s="125">
        <v>10560</v>
      </c>
      <c r="G21" s="35">
        <v>45376</v>
      </c>
      <c r="H21" s="20" t="s">
        <v>225</v>
      </c>
      <c r="I21" s="21" t="s">
        <v>129</v>
      </c>
      <c r="J21" s="21" t="s">
        <v>185</v>
      </c>
      <c r="K21" s="22" t="s">
        <v>216</v>
      </c>
      <c r="L21" s="20" t="s">
        <v>80</v>
      </c>
      <c r="M21" s="20">
        <v>13777298108</v>
      </c>
      <c r="N21" s="20"/>
      <c r="O21" s="20"/>
      <c r="P21" s="34" t="s">
        <v>226</v>
      </c>
      <c r="Q21" s="35" t="s">
        <v>82</v>
      </c>
      <c r="R21" s="36" t="str">
        <f>IF(H21="","",IF(MOD(MID(P21,17,1),2),"男","女"))</f>
        <v>男</v>
      </c>
      <c r="S21" s="43" t="str">
        <f>TEXT(MID(P21,7,8),"0000-00-00")</f>
        <v>1959-12-19</v>
      </c>
      <c r="T21" s="44">
        <f ca="1">IF(S21="","",YEAR(TODAY())-YEAR(S21))</f>
        <v>67</v>
      </c>
      <c r="U21" s="20" t="s">
        <v>69</v>
      </c>
      <c r="V21" s="107"/>
      <c r="W21" s="45" t="s">
        <v>227</v>
      </c>
      <c r="X21" s="45" t="s">
        <v>227</v>
      </c>
      <c r="Y21" s="22" t="s">
        <v>199</v>
      </c>
      <c r="Z21" s="22"/>
      <c r="AA21" s="22"/>
      <c r="AB21" s="529"/>
      <c r="AC21" s="150" t="s">
        <v>144</v>
      </c>
      <c r="AD21" s="561">
        <v>45428</v>
      </c>
      <c r="AE21" s="20" t="s">
        <v>84</v>
      </c>
      <c r="AF21" s="206">
        <v>45475</v>
      </c>
      <c r="AG21" s="20" t="s">
        <v>84</v>
      </c>
      <c r="AH21" s="205" t="s">
        <v>84</v>
      </c>
      <c r="AI21" s="20" t="s">
        <v>85</v>
      </c>
      <c r="AJ21" s="20"/>
      <c r="AK21" s="577"/>
      <c r="AL21" s="20" t="s">
        <v>72</v>
      </c>
      <c r="AM21" s="35">
        <v>45376</v>
      </c>
      <c r="AN21" s="520"/>
      <c r="AO21" s="20" t="s">
        <v>228</v>
      </c>
      <c r="AP21" s="20" t="s">
        <v>106</v>
      </c>
      <c r="AQ21" s="34" t="s">
        <v>229</v>
      </c>
      <c r="AR21" s="20"/>
      <c r="AS21" s="193"/>
      <c r="AT21" s="146" t="s">
        <v>230</v>
      </c>
      <c r="AU21" s="20" t="s">
        <v>126</v>
      </c>
      <c r="AV21" s="20" t="s">
        <v>231</v>
      </c>
      <c r="AW21" s="571"/>
      <c r="AX21" s="193"/>
    </row>
    <row r="22" s="2" customFormat="1" customHeight="1" spans="1:50">
      <c r="A22" s="20">
        <f>IF(H22="","",ROW()-8)</f>
        <v>14</v>
      </c>
      <c r="B22" s="20" t="str">
        <f>IF(G22="","",IF(AND(G22&lt;&gt;"",C22=""),"在职",IF(AND(G22&lt;&gt;"",C22&lt;&gt;""),"离职")))</f>
        <v>在职</v>
      </c>
      <c r="C22" s="35"/>
      <c r="D22" s="20" t="str">
        <f ca="1">IF(G22="","",CONCATENATE(DATEDIF(G22,TODAY(),"y"),"年",DATEDIF(G22,TODAY(),"ym"),"月"))</f>
        <v>8年7月</v>
      </c>
      <c r="E22" s="20">
        <v>2</v>
      </c>
      <c r="F22" s="125">
        <v>10011</v>
      </c>
      <c r="G22" s="35">
        <v>42992</v>
      </c>
      <c r="H22" s="20" t="s">
        <v>232</v>
      </c>
      <c r="I22" s="21" t="s">
        <v>78</v>
      </c>
      <c r="J22" s="21" t="s">
        <v>78</v>
      </c>
      <c r="K22" s="22" t="s">
        <v>233</v>
      </c>
      <c r="L22" s="102" t="s">
        <v>80</v>
      </c>
      <c r="M22" s="20">
        <v>15268397266</v>
      </c>
      <c r="N22" s="20">
        <v>59983906</v>
      </c>
      <c r="O22" s="35"/>
      <c r="P22" s="34" t="s">
        <v>234</v>
      </c>
      <c r="Q22" s="35">
        <v>45601</v>
      </c>
      <c r="R22" s="36" t="str">
        <f>IF(H22="","",IF(MOD(MID(P22,17,1),2),"男","女"))</f>
        <v>女</v>
      </c>
      <c r="S22" s="43" t="str">
        <f>TEXT(MID(P22,7,8),"0000-00-00")</f>
        <v>1990-07-03</v>
      </c>
      <c r="T22" s="44">
        <f ca="1">IF(S22="","",YEAR(TODAY())-YEAR(S22))</f>
        <v>36</v>
      </c>
      <c r="U22" s="20" t="s">
        <v>69</v>
      </c>
      <c r="V22" s="20" t="s">
        <v>70</v>
      </c>
      <c r="W22" s="45" t="s">
        <v>235</v>
      </c>
      <c r="X22" s="193"/>
      <c r="Y22" s="22" t="s">
        <v>141</v>
      </c>
      <c r="Z22" s="20" t="s">
        <v>236</v>
      </c>
      <c r="AA22" s="20" t="s">
        <v>237</v>
      </c>
      <c r="AB22" s="20"/>
      <c r="AC22" s="20"/>
      <c r="AD22" s="561" t="s">
        <v>180</v>
      </c>
      <c r="AE22" s="20" t="s">
        <v>84</v>
      </c>
      <c r="AF22" s="206" t="s">
        <v>84</v>
      </c>
      <c r="AG22" s="20" t="s">
        <v>84</v>
      </c>
      <c r="AH22" s="205" t="s">
        <v>84</v>
      </c>
      <c r="AI22" s="205" t="s">
        <v>84</v>
      </c>
      <c r="AJ22" s="20"/>
      <c r="AK22" s="230"/>
      <c r="AL22" s="20" t="s">
        <v>86</v>
      </c>
      <c r="AM22" s="35">
        <v>43788</v>
      </c>
      <c r="AN22" s="35"/>
      <c r="AO22" s="20" t="s">
        <v>238</v>
      </c>
      <c r="AP22" s="22" t="s">
        <v>239</v>
      </c>
      <c r="AQ22" s="20">
        <v>13858930241</v>
      </c>
      <c r="AR22" s="20" t="s">
        <v>240</v>
      </c>
      <c r="AS22" s="228"/>
      <c r="AT22" s="34"/>
      <c r="AU22" s="20"/>
      <c r="AV22" s="20"/>
      <c r="AW22" s="571"/>
      <c r="AX22" s="193"/>
    </row>
    <row r="23" s="2" customFormat="1" customHeight="1" spans="1:50">
      <c r="A23" s="20">
        <f>IF(H23="","",ROW()-8)</f>
        <v>15</v>
      </c>
      <c r="B23" s="20" t="str">
        <f>IF(G23="","",IF(AND(G23&lt;&gt;"",C23=""),"在职",IF(AND(G23&lt;&gt;"",C23&lt;&gt;""),"离职")))</f>
        <v>在职</v>
      </c>
      <c r="C23" s="35"/>
      <c r="D23" s="20" t="str">
        <f ca="1">IF(G23="","",CONCATENATE(DATEDIF(G23,TODAY(),"y"),"年",DATEDIF(G23,TODAY(),"ym"),"月"))</f>
        <v>5年1月</v>
      </c>
      <c r="E23" s="20">
        <v>2</v>
      </c>
      <c r="F23" s="125">
        <v>10013</v>
      </c>
      <c r="G23" s="35">
        <v>44250</v>
      </c>
      <c r="H23" s="20" t="s">
        <v>241</v>
      </c>
      <c r="I23" s="21" t="s">
        <v>78</v>
      </c>
      <c r="J23" s="21" t="s">
        <v>78</v>
      </c>
      <c r="K23" s="22" t="s">
        <v>242</v>
      </c>
      <c r="L23" s="20" t="s">
        <v>80</v>
      </c>
      <c r="M23" s="20">
        <v>15924390898</v>
      </c>
      <c r="N23" s="20">
        <v>59983930</v>
      </c>
      <c r="O23" s="20">
        <v>612930</v>
      </c>
      <c r="P23" s="623" t="s">
        <v>243</v>
      </c>
      <c r="Q23" s="35">
        <v>50168</v>
      </c>
      <c r="R23" s="36" t="str">
        <f>IF(H23="","",IF(MOD(MID(P23,17,1),2),"男","女"))</f>
        <v>男</v>
      </c>
      <c r="S23" s="43" t="str">
        <f>TEXT(MID(P23,7,8),"0000-00-00")</f>
        <v>1987-07-16</v>
      </c>
      <c r="T23" s="44">
        <f ca="1">IF(S23="","",YEAR(TODAY())-YEAR(S23))</f>
        <v>39</v>
      </c>
      <c r="U23" s="20" t="s">
        <v>69</v>
      </c>
      <c r="V23" s="20" t="s">
        <v>119</v>
      </c>
      <c r="W23" s="45" t="s">
        <v>244</v>
      </c>
      <c r="X23" s="193" t="s">
        <v>244</v>
      </c>
      <c r="Y23" s="22" t="s">
        <v>141</v>
      </c>
      <c r="Z23" s="20" t="s">
        <v>245</v>
      </c>
      <c r="AA23" s="20" t="s">
        <v>246</v>
      </c>
      <c r="AB23" s="150"/>
      <c r="AC23" s="150"/>
      <c r="AD23" s="561" t="s">
        <v>180</v>
      </c>
      <c r="AE23" s="20" t="s">
        <v>84</v>
      </c>
      <c r="AF23" s="206">
        <v>44348</v>
      </c>
      <c r="AG23" s="20" t="s">
        <v>84</v>
      </c>
      <c r="AH23" s="205" t="s">
        <v>84</v>
      </c>
      <c r="AI23" s="205" t="s">
        <v>85</v>
      </c>
      <c r="AJ23" s="20"/>
      <c r="AK23" s="577"/>
      <c r="AL23" s="20" t="s">
        <v>86</v>
      </c>
      <c r="AM23" s="35">
        <v>44365</v>
      </c>
      <c r="AN23" s="520"/>
      <c r="AO23" s="20" t="s">
        <v>247</v>
      </c>
      <c r="AP23" s="20" t="s">
        <v>106</v>
      </c>
      <c r="AQ23" s="34">
        <v>13958209931</v>
      </c>
      <c r="AR23" s="586" t="s">
        <v>248</v>
      </c>
      <c r="AS23" s="228"/>
      <c r="AT23" s="626" t="s">
        <v>249</v>
      </c>
      <c r="AU23" s="126" t="s">
        <v>126</v>
      </c>
      <c r="AV23" s="20"/>
      <c r="AW23" s="571"/>
      <c r="AX23" s="193"/>
    </row>
    <row r="24" s="2" customFormat="1" customHeight="1" spans="1:50">
      <c r="A24" s="20">
        <f>IF(H24="","",ROW()-8)</f>
        <v>16</v>
      </c>
      <c r="B24" s="20" t="str">
        <f>IF(G24="","",IF(AND(G24&lt;&gt;"",C24=""),"在职",IF(AND(G24&lt;&gt;"",C24&lt;&gt;""),"离职")))</f>
        <v>在职</v>
      </c>
      <c r="C24" s="35"/>
      <c r="D24" s="20" t="str">
        <f ca="1">IF(G24="","",CONCATENATE(DATEDIF(G24,TODAY(),"y"),"年",DATEDIF(G24,TODAY(),"ym"),"月"))</f>
        <v>2年3月</v>
      </c>
      <c r="E24" s="20">
        <v>2</v>
      </c>
      <c r="F24" s="125">
        <v>10536</v>
      </c>
      <c r="G24" s="35">
        <v>45287</v>
      </c>
      <c r="H24" s="20" t="s">
        <v>250</v>
      </c>
      <c r="I24" s="21" t="s">
        <v>78</v>
      </c>
      <c r="J24" s="21" t="s">
        <v>78</v>
      </c>
      <c r="K24" s="22" t="s">
        <v>251</v>
      </c>
      <c r="L24" s="20" t="s">
        <v>80</v>
      </c>
      <c r="M24" s="20">
        <v>18370005154</v>
      </c>
      <c r="N24" s="20"/>
      <c r="O24" s="20"/>
      <c r="P24" s="34" t="s">
        <v>252</v>
      </c>
      <c r="Q24" s="35">
        <v>47852</v>
      </c>
      <c r="R24" s="36" t="str">
        <f>IF(H24="","",IF(MOD(MID(P24,17,1),2),"男","女"))</f>
        <v>女</v>
      </c>
      <c r="S24" s="43" t="str">
        <f>TEXT(MID(P24,7,8),"0000-00-00")</f>
        <v>2001-04-07</v>
      </c>
      <c r="T24" s="44">
        <f ca="1">IF(S24="","",YEAR(TODAY())-YEAR(S24))</f>
        <v>25</v>
      </c>
      <c r="U24" s="20" t="s">
        <v>69</v>
      </c>
      <c r="V24" s="107" t="s">
        <v>70</v>
      </c>
      <c r="W24" s="45" t="s">
        <v>253</v>
      </c>
      <c r="X24" s="193" t="s">
        <v>254</v>
      </c>
      <c r="Y24" s="22" t="s">
        <v>113</v>
      </c>
      <c r="Z24" s="22" t="s">
        <v>255</v>
      </c>
      <c r="AA24" s="22" t="s">
        <v>256</v>
      </c>
      <c r="AB24" s="529"/>
      <c r="AC24" s="150" t="s">
        <v>144</v>
      </c>
      <c r="AD24" s="561">
        <v>45366</v>
      </c>
      <c r="AE24" s="20" t="s">
        <v>84</v>
      </c>
      <c r="AF24" s="206">
        <v>45377</v>
      </c>
      <c r="AG24" s="20" t="s">
        <v>84</v>
      </c>
      <c r="AH24" s="205" t="s">
        <v>84</v>
      </c>
      <c r="AI24" s="20" t="s">
        <v>85</v>
      </c>
      <c r="AJ24" s="20"/>
      <c r="AK24" s="577"/>
      <c r="AL24" s="20" t="s">
        <v>86</v>
      </c>
      <c r="AM24" s="35">
        <v>45400</v>
      </c>
      <c r="AN24" s="520"/>
      <c r="AO24" s="20" t="s">
        <v>257</v>
      </c>
      <c r="AP24" s="20" t="s">
        <v>106</v>
      </c>
      <c r="AQ24" s="34" t="s">
        <v>258</v>
      </c>
      <c r="AR24" s="20"/>
      <c r="AS24" s="193"/>
      <c r="AT24" s="146" t="s">
        <v>259</v>
      </c>
      <c r="AU24" s="126" t="s">
        <v>126</v>
      </c>
      <c r="AV24" s="20" t="s">
        <v>158</v>
      </c>
      <c r="AW24" s="571"/>
      <c r="AX24" s="193" t="s">
        <v>260</v>
      </c>
    </row>
    <row r="25" s="2" customFormat="1" customHeight="1" spans="1:50">
      <c r="A25" s="20">
        <f>IF(H25="","",ROW()-8)</f>
        <v>17</v>
      </c>
      <c r="B25" s="20" t="str">
        <f>IF(G25="","",IF(AND(G25&lt;&gt;"",C25=""),"在职",IF(AND(G25&lt;&gt;"",C25&lt;&gt;""),"离职")))</f>
        <v>在职</v>
      </c>
      <c r="C25" s="35"/>
      <c r="D25" s="20" t="str">
        <f ca="1">IF(G25="","",CONCATENATE(DATEDIF(G25,TODAY(),"y"),"年",DATEDIF(G25,TODAY(),"ym"),"月"))</f>
        <v>2年7月</v>
      </c>
      <c r="E25" s="20">
        <v>2</v>
      </c>
      <c r="F25" s="125">
        <v>10520</v>
      </c>
      <c r="G25" s="35">
        <v>45174</v>
      </c>
      <c r="H25" s="20" t="s">
        <v>261</v>
      </c>
      <c r="I25" s="21" t="s">
        <v>78</v>
      </c>
      <c r="J25" s="21" t="s">
        <v>78</v>
      </c>
      <c r="K25" s="22" t="s">
        <v>262</v>
      </c>
      <c r="L25" s="20" t="s">
        <v>80</v>
      </c>
      <c r="M25" s="20">
        <v>15558266386</v>
      </c>
      <c r="N25" s="20"/>
      <c r="O25" s="20"/>
      <c r="P25" s="34" t="s">
        <v>263</v>
      </c>
      <c r="Q25" s="35">
        <v>46235</v>
      </c>
      <c r="R25" s="36" t="str">
        <f>IF(H25="","",IF(MOD(MID(P25,17,1),2),"男","女"))</f>
        <v>男</v>
      </c>
      <c r="S25" s="43" t="str">
        <f>TEXT(MID(P25,7,8),"0000-00-00")</f>
        <v>1992-10-17</v>
      </c>
      <c r="T25" s="44">
        <f ca="1">IF(S25="","",YEAR(TODAY())-YEAR(S25))</f>
        <v>34</v>
      </c>
      <c r="U25" s="20" t="s">
        <v>69</v>
      </c>
      <c r="V25" s="107"/>
      <c r="W25" s="45" t="s">
        <v>264</v>
      </c>
      <c r="X25" s="193" t="s">
        <v>265</v>
      </c>
      <c r="Y25" s="22" t="s">
        <v>113</v>
      </c>
      <c r="Z25" s="22" t="s">
        <v>266</v>
      </c>
      <c r="AA25" s="22" t="s">
        <v>267</v>
      </c>
      <c r="AB25" s="529"/>
      <c r="AC25" s="150" t="s">
        <v>144</v>
      </c>
      <c r="AD25" s="561"/>
      <c r="AE25" s="20" t="s">
        <v>84</v>
      </c>
      <c r="AF25" s="206">
        <v>45231</v>
      </c>
      <c r="AG25" s="20" t="s">
        <v>84</v>
      </c>
      <c r="AH25" s="205" t="s">
        <v>84</v>
      </c>
      <c r="AI25" s="205" t="s">
        <v>85</v>
      </c>
      <c r="AJ25" s="20"/>
      <c r="AK25" s="577"/>
      <c r="AL25" s="20" t="s">
        <v>86</v>
      </c>
      <c r="AM25" s="35">
        <v>45314</v>
      </c>
      <c r="AN25" s="520"/>
      <c r="AO25" s="20" t="s">
        <v>268</v>
      </c>
      <c r="AP25" s="20" t="s">
        <v>106</v>
      </c>
      <c r="AQ25" s="34" t="s">
        <v>269</v>
      </c>
      <c r="AR25" s="20" t="s">
        <v>270</v>
      </c>
      <c r="AS25" s="193"/>
      <c r="AT25" s="146" t="s">
        <v>271</v>
      </c>
      <c r="AU25" s="20" t="s">
        <v>126</v>
      </c>
      <c r="AV25" s="20" t="s">
        <v>89</v>
      </c>
      <c r="AW25" s="571"/>
      <c r="AX25" s="193"/>
    </row>
    <row r="26" s="2" customFormat="1" customHeight="1" spans="1:50">
      <c r="A26" s="20">
        <f>IF(H26="","",ROW()-8)</f>
        <v>18</v>
      </c>
      <c r="B26" s="20" t="str">
        <f>IF(G26="","",IF(AND(G26&lt;&gt;"",C26=""),"在职",IF(AND(G26&lt;&gt;"",C26&lt;&gt;""),"离职")))</f>
        <v>在职</v>
      </c>
      <c r="C26" s="35"/>
      <c r="D26" s="20" t="str">
        <f ca="1">IF(G26="","",CONCATENATE(DATEDIF(G26,TODAY(),"y"),"年",DATEDIF(G26,TODAY(),"ym"),"月"))</f>
        <v>5年10月</v>
      </c>
      <c r="E26" s="20">
        <v>0</v>
      </c>
      <c r="F26" s="125">
        <v>10017</v>
      </c>
      <c r="G26" s="35">
        <v>43977</v>
      </c>
      <c r="H26" s="20" t="s">
        <v>272</v>
      </c>
      <c r="I26" s="21" t="s">
        <v>78</v>
      </c>
      <c r="J26" s="21" t="s">
        <v>273</v>
      </c>
      <c r="K26" s="22" t="s">
        <v>274</v>
      </c>
      <c r="L26" s="20" t="s">
        <v>80</v>
      </c>
      <c r="M26" s="20">
        <v>15557091688</v>
      </c>
      <c r="N26" s="20">
        <v>59983922</v>
      </c>
      <c r="O26" s="20">
        <v>613922</v>
      </c>
      <c r="P26" s="623" t="s">
        <v>275</v>
      </c>
      <c r="Q26" s="35" t="s">
        <v>82</v>
      </c>
      <c r="R26" s="36" t="str">
        <f>IF(H26="","",IF(MOD(MID(P26,17,1),2),"男","女"))</f>
        <v>男</v>
      </c>
      <c r="S26" s="43" t="str">
        <f>TEXT(MID(P26,7,8),"0000-00-00")</f>
        <v>1958-12-21</v>
      </c>
      <c r="T26" s="44">
        <f ca="1">IF(S26="","",YEAR(TODAY())-YEAR(S26))</f>
        <v>68</v>
      </c>
      <c r="U26" s="20" t="s">
        <v>69</v>
      </c>
      <c r="V26" s="20"/>
      <c r="W26" s="45" t="s">
        <v>276</v>
      </c>
      <c r="X26" s="193"/>
      <c r="Y26" s="22" t="s">
        <v>199</v>
      </c>
      <c r="Z26" s="20" t="s">
        <v>71</v>
      </c>
      <c r="AA26" s="20" t="s">
        <v>71</v>
      </c>
      <c r="AB26" s="150"/>
      <c r="AC26" s="150"/>
      <c r="AD26" s="561" t="s">
        <v>180</v>
      </c>
      <c r="AE26" s="20" t="s">
        <v>84</v>
      </c>
      <c r="AF26" s="575" t="s">
        <v>84</v>
      </c>
      <c r="AG26" s="20" t="s">
        <v>85</v>
      </c>
      <c r="AH26" s="205" t="s">
        <v>84</v>
      </c>
      <c r="AI26" s="205" t="s">
        <v>85</v>
      </c>
      <c r="AJ26" s="20"/>
      <c r="AK26" s="230"/>
      <c r="AL26" s="20" t="s">
        <v>72</v>
      </c>
      <c r="AM26" s="35">
        <v>43979</v>
      </c>
      <c r="AN26" s="520"/>
      <c r="AO26" s="20" t="s">
        <v>277</v>
      </c>
      <c r="AP26" s="20" t="s">
        <v>106</v>
      </c>
      <c r="AQ26" s="34">
        <v>13028968610</v>
      </c>
      <c r="AR26" s="20"/>
      <c r="AS26" s="228"/>
      <c r="AT26" s="626" t="s">
        <v>278</v>
      </c>
      <c r="AU26" s="126" t="s">
        <v>126</v>
      </c>
      <c r="AV26" s="20"/>
      <c r="AW26" s="571"/>
      <c r="AX26" s="193"/>
    </row>
    <row r="27" s="2" customFormat="1" customHeight="1" spans="1:50">
      <c r="A27" s="20">
        <f>IF(H27="","",ROW()-8)</f>
        <v>19</v>
      </c>
      <c r="B27" s="20" t="str">
        <f>IF(G27="","",IF(AND(G27&lt;&gt;"",C27=""),"在职",IF(AND(G27&lt;&gt;"",C27&lt;&gt;""),"离职")))</f>
        <v>在职</v>
      </c>
      <c r="C27" s="35"/>
      <c r="D27" s="20" t="str">
        <f ca="1">IF(G27="","",CONCATENATE(DATEDIF(G27,TODAY(),"y"),"年",DATEDIF(G27,TODAY(),"ym"),"月"))</f>
        <v>6年0月</v>
      </c>
      <c r="E27" s="20">
        <v>0</v>
      </c>
      <c r="F27" s="125">
        <v>10019</v>
      </c>
      <c r="G27" s="35">
        <v>43920</v>
      </c>
      <c r="H27" s="20" t="s">
        <v>279</v>
      </c>
      <c r="I27" s="21" t="s">
        <v>78</v>
      </c>
      <c r="J27" s="21" t="s">
        <v>273</v>
      </c>
      <c r="K27" s="22" t="s">
        <v>280</v>
      </c>
      <c r="L27" s="20" t="s">
        <v>80</v>
      </c>
      <c r="M27" s="20">
        <v>18868632866</v>
      </c>
      <c r="N27" s="20"/>
      <c r="O27" s="20"/>
      <c r="P27" s="623" t="s">
        <v>281</v>
      </c>
      <c r="Q27" s="35" t="s">
        <v>82</v>
      </c>
      <c r="R27" s="36" t="str">
        <f>IF(H27="","",IF(MOD(MID(P27,17,1),2),"男","女"))</f>
        <v>男</v>
      </c>
      <c r="S27" s="43" t="str">
        <f>TEXT(MID(P27,7,8),"0000-00-00")</f>
        <v>1963-09-03</v>
      </c>
      <c r="T27" s="44">
        <f ca="1">IF(S27="","",YEAR(TODAY())-YEAR(S27))</f>
        <v>63</v>
      </c>
      <c r="U27" s="20" t="s">
        <v>69</v>
      </c>
      <c r="V27" s="20"/>
      <c r="W27" s="45" t="s">
        <v>282</v>
      </c>
      <c r="X27" s="45"/>
      <c r="Y27" s="22" t="s">
        <v>199</v>
      </c>
      <c r="Z27" s="20" t="s">
        <v>71</v>
      </c>
      <c r="AA27" s="20" t="s">
        <v>71</v>
      </c>
      <c r="AB27" s="150"/>
      <c r="AC27" s="150"/>
      <c r="AD27" s="561" t="s">
        <v>180</v>
      </c>
      <c r="AE27" s="20" t="s">
        <v>84</v>
      </c>
      <c r="AF27" s="575" t="s">
        <v>84</v>
      </c>
      <c r="AG27" s="20" t="s">
        <v>84</v>
      </c>
      <c r="AH27" s="205" t="s">
        <v>84</v>
      </c>
      <c r="AI27" s="205" t="s">
        <v>85</v>
      </c>
      <c r="AJ27" s="20"/>
      <c r="AK27" s="230"/>
      <c r="AL27" s="20" t="s">
        <v>72</v>
      </c>
      <c r="AM27" s="35">
        <v>43923</v>
      </c>
      <c r="AN27" s="520"/>
      <c r="AO27" s="20" t="s">
        <v>283</v>
      </c>
      <c r="AP27" s="20" t="s">
        <v>106</v>
      </c>
      <c r="AQ27" s="34">
        <v>13906845652</v>
      </c>
      <c r="AR27" s="20"/>
      <c r="AS27" s="228"/>
      <c r="AT27" s="626" t="s">
        <v>284</v>
      </c>
      <c r="AU27" s="126" t="s">
        <v>126</v>
      </c>
      <c r="AV27" s="20"/>
      <c r="AW27" s="571"/>
      <c r="AX27" s="193"/>
    </row>
    <row r="28" s="2" customFormat="1" customHeight="1" spans="1:50">
      <c r="A28" s="20">
        <f>IF(H28="","",ROW()-8)</f>
        <v>20</v>
      </c>
      <c r="B28" s="20" t="str">
        <f>IF(G28="","",IF(AND(G28&lt;&gt;"",C28=""),"在职",IF(AND(G28&lt;&gt;"",C28&lt;&gt;""),"离职")))</f>
        <v>在职</v>
      </c>
      <c r="C28" s="35"/>
      <c r="D28" s="20" t="str">
        <f ca="1">IF(G28="","",CONCATENATE(DATEDIF(G28,TODAY(),"y"),"年",DATEDIF(G28,TODAY(),"ym"),"月"))</f>
        <v>1年7月</v>
      </c>
      <c r="E28" s="20">
        <v>0</v>
      </c>
      <c r="F28" s="125">
        <v>10587</v>
      </c>
      <c r="G28" s="35">
        <v>45527</v>
      </c>
      <c r="H28" s="20" t="s">
        <v>285</v>
      </c>
      <c r="I28" s="21" t="s">
        <v>78</v>
      </c>
      <c r="J28" s="21" t="s">
        <v>273</v>
      </c>
      <c r="K28" s="22" t="s">
        <v>280</v>
      </c>
      <c r="L28" s="20" t="s">
        <v>67</v>
      </c>
      <c r="M28" s="20">
        <v>15990236627</v>
      </c>
      <c r="N28" s="20"/>
      <c r="O28" s="20"/>
      <c r="P28" s="34" t="s">
        <v>286</v>
      </c>
      <c r="Q28" s="35" t="s">
        <v>82</v>
      </c>
      <c r="R28" s="36" t="str">
        <f>IF(H28="","",IF(MOD(MID(P28,17,1),2),"男","女"))</f>
        <v>男</v>
      </c>
      <c r="S28" s="43" t="str">
        <f>TEXT(MID(P28,7,8),"0000-00-00")</f>
        <v>1960-02-02</v>
      </c>
      <c r="T28" s="44">
        <f ca="1">IF(S28="","",YEAR(TODAY())-YEAR(S28))</f>
        <v>66</v>
      </c>
      <c r="U28" s="20" t="s">
        <v>69</v>
      </c>
      <c r="V28" s="107"/>
      <c r="W28" s="45" t="s">
        <v>287</v>
      </c>
      <c r="X28" s="193"/>
      <c r="Y28" s="22" t="s">
        <v>288</v>
      </c>
      <c r="Z28" s="22"/>
      <c r="AA28" s="22"/>
      <c r="AB28" s="529"/>
      <c r="AC28" s="150" t="s">
        <v>289</v>
      </c>
      <c r="AD28" s="561"/>
      <c r="AE28" s="20" t="s">
        <v>84</v>
      </c>
      <c r="AF28" s="206">
        <v>45536</v>
      </c>
      <c r="AG28" s="20" t="s">
        <v>85</v>
      </c>
      <c r="AH28" s="205" t="s">
        <v>84</v>
      </c>
      <c r="AI28" s="205" t="s">
        <v>85</v>
      </c>
      <c r="AJ28" s="20"/>
      <c r="AK28" s="577"/>
      <c r="AL28" s="20" t="s">
        <v>72</v>
      </c>
      <c r="AM28" s="35">
        <v>45527</v>
      </c>
      <c r="AN28" s="520"/>
      <c r="AO28" s="20" t="s">
        <v>290</v>
      </c>
      <c r="AP28" s="20" t="s">
        <v>223</v>
      </c>
      <c r="AQ28" s="34" t="s">
        <v>291</v>
      </c>
      <c r="AR28" s="20"/>
      <c r="AS28" s="193"/>
      <c r="AT28" s="146" t="s">
        <v>292</v>
      </c>
      <c r="AU28" s="20" t="s">
        <v>126</v>
      </c>
      <c r="AV28" s="20" t="s">
        <v>148</v>
      </c>
      <c r="AW28" s="571"/>
      <c r="AX28" s="193" t="s">
        <v>293</v>
      </c>
    </row>
    <row r="29" s="2" customFormat="1" customHeight="1" spans="1:266">
      <c r="A29" s="20">
        <f>IF(H29="","",ROW()-8)</f>
        <v>21</v>
      </c>
      <c r="B29" s="20" t="str">
        <f>IF(G29="","",IF(AND(G29&lt;&gt;"",C29=""),"在职",IF(AND(G29&lt;&gt;"",C29&lt;&gt;""),"离职")))</f>
        <v>在职</v>
      </c>
      <c r="C29" s="35"/>
      <c r="D29" s="20" t="str">
        <f ca="1">IF(G29="","",CONCATENATE(DATEDIF(G29,TODAY(),"y"),"年",DATEDIF(G29,TODAY(),"ym"),"月"))</f>
        <v>5年1月</v>
      </c>
      <c r="E29" s="20">
        <v>0</v>
      </c>
      <c r="F29" s="125">
        <v>10022</v>
      </c>
      <c r="G29" s="35">
        <v>44253</v>
      </c>
      <c r="H29" s="20" t="s">
        <v>294</v>
      </c>
      <c r="I29" s="21" t="s">
        <v>78</v>
      </c>
      <c r="J29" s="21" t="s">
        <v>295</v>
      </c>
      <c r="K29" s="22" t="s">
        <v>296</v>
      </c>
      <c r="L29" s="20" t="s">
        <v>80</v>
      </c>
      <c r="M29" s="20">
        <v>15356066263</v>
      </c>
      <c r="N29" s="20"/>
      <c r="O29" s="20"/>
      <c r="P29" s="623" t="s">
        <v>297</v>
      </c>
      <c r="Q29" s="35">
        <v>46217</v>
      </c>
      <c r="R29" s="36" t="str">
        <f>IF(H29="","",IF(MOD(MID(P29,17,1),2),"男","女"))</f>
        <v>女</v>
      </c>
      <c r="S29" s="43" t="str">
        <f>TEXT(MID(P29,7,8),"0000-00-00")</f>
        <v>1966-12-14</v>
      </c>
      <c r="T29" s="44">
        <f ca="1">IF(S29="","",YEAR(TODAY())-YEAR(S29))</f>
        <v>60</v>
      </c>
      <c r="U29" s="20" t="s">
        <v>69</v>
      </c>
      <c r="V29" s="20" t="s">
        <v>119</v>
      </c>
      <c r="W29" s="45" t="s">
        <v>298</v>
      </c>
      <c r="X29" s="193"/>
      <c r="Y29" s="22" t="s">
        <v>221</v>
      </c>
      <c r="Z29" s="20" t="s">
        <v>71</v>
      </c>
      <c r="AA29" s="20" t="s">
        <v>71</v>
      </c>
      <c r="AB29" s="150"/>
      <c r="AC29" s="150"/>
      <c r="AD29" s="561" t="s">
        <v>180</v>
      </c>
      <c r="AE29" s="20" t="s">
        <v>84</v>
      </c>
      <c r="AF29" s="206">
        <v>44317</v>
      </c>
      <c r="AG29" s="20" t="s">
        <v>85</v>
      </c>
      <c r="AH29" s="205" t="s">
        <v>84</v>
      </c>
      <c r="AI29" s="205" t="s">
        <v>85</v>
      </c>
      <c r="AJ29" s="20"/>
      <c r="AK29" s="577"/>
      <c r="AL29" s="20" t="s">
        <v>72</v>
      </c>
      <c r="AM29" s="35">
        <v>44253</v>
      </c>
      <c r="AN29" s="520"/>
      <c r="AO29" s="20" t="s">
        <v>294</v>
      </c>
      <c r="AP29" s="20" t="s">
        <v>299</v>
      </c>
      <c r="AQ29" s="34">
        <v>18758325542</v>
      </c>
      <c r="AR29" s="20"/>
      <c r="AS29" s="228"/>
      <c r="AT29" s="34" t="s">
        <v>300</v>
      </c>
      <c r="AU29" s="20" t="s">
        <v>126</v>
      </c>
      <c r="AV29" s="20" t="s">
        <v>148</v>
      </c>
      <c r="AW29" s="571"/>
      <c r="AX29" s="193"/>
      <c r="AY29" s="579"/>
      <c r="AZ29" s="579"/>
      <c r="BA29" s="579"/>
      <c r="BB29" s="579"/>
      <c r="BC29" s="579"/>
      <c r="BD29" s="579"/>
      <c r="BE29" s="579"/>
      <c r="BF29" s="579"/>
      <c r="BG29" s="579"/>
      <c r="BH29" s="579"/>
      <c r="BI29" s="579"/>
      <c r="BJ29" s="579"/>
      <c r="BK29" s="579"/>
      <c r="BL29" s="579"/>
      <c r="BM29" s="579"/>
      <c r="BN29" s="579"/>
      <c r="BO29" s="579"/>
      <c r="BP29" s="579"/>
      <c r="BQ29" s="579"/>
      <c r="BR29" s="579"/>
      <c r="BS29" s="579"/>
      <c r="BT29" s="579"/>
      <c r="BU29" s="579"/>
      <c r="BV29" s="579"/>
      <c r="BW29" s="579"/>
      <c r="BX29" s="579"/>
      <c r="BY29" s="579"/>
      <c r="BZ29" s="579"/>
      <c r="CA29" s="579"/>
      <c r="CB29" s="579"/>
      <c r="CC29" s="579"/>
      <c r="CD29" s="579"/>
      <c r="CE29" s="579"/>
      <c r="CF29" s="579"/>
      <c r="CG29" s="579"/>
      <c r="CH29" s="579"/>
      <c r="CI29" s="579"/>
      <c r="CJ29" s="579"/>
      <c r="CK29" s="579"/>
      <c r="CL29" s="579"/>
      <c r="CM29" s="579"/>
      <c r="CN29" s="579"/>
      <c r="CO29" s="579"/>
      <c r="CP29" s="579"/>
      <c r="CQ29" s="579"/>
      <c r="CR29" s="579"/>
      <c r="CS29" s="579"/>
      <c r="CT29" s="579"/>
      <c r="CU29" s="579"/>
      <c r="CV29" s="579"/>
      <c r="CW29" s="579"/>
      <c r="CX29" s="579"/>
      <c r="CY29" s="579"/>
      <c r="CZ29" s="579"/>
      <c r="DA29" s="579"/>
      <c r="DB29" s="579"/>
      <c r="DC29" s="579"/>
      <c r="DD29" s="579"/>
      <c r="DE29" s="579"/>
      <c r="DF29" s="579"/>
      <c r="DG29" s="579"/>
      <c r="DH29" s="579"/>
      <c r="DI29" s="579"/>
      <c r="DJ29" s="579"/>
      <c r="DK29" s="579"/>
      <c r="DL29" s="579"/>
      <c r="DM29" s="579"/>
      <c r="DN29" s="579"/>
      <c r="DO29" s="579"/>
      <c r="DP29" s="579"/>
      <c r="DQ29" s="579"/>
      <c r="DR29" s="579"/>
      <c r="DS29" s="579"/>
      <c r="DT29" s="579"/>
      <c r="DU29" s="579"/>
      <c r="DV29" s="579"/>
      <c r="DW29" s="579"/>
      <c r="DX29" s="579"/>
      <c r="DY29" s="579"/>
      <c r="DZ29" s="579"/>
      <c r="EA29" s="579"/>
      <c r="EB29" s="579"/>
      <c r="EC29" s="579"/>
      <c r="ED29" s="579"/>
      <c r="EE29" s="579"/>
      <c r="EF29" s="579"/>
      <c r="EG29" s="579"/>
      <c r="EH29" s="579"/>
      <c r="EI29" s="579"/>
      <c r="EJ29" s="579"/>
      <c r="EK29" s="579"/>
      <c r="EL29" s="579"/>
      <c r="EM29" s="579"/>
      <c r="EN29" s="579"/>
      <c r="EO29" s="579"/>
      <c r="EP29" s="579"/>
      <c r="EQ29" s="579"/>
      <c r="ER29" s="579"/>
      <c r="ES29" s="579"/>
      <c r="ET29" s="579"/>
      <c r="EU29" s="579"/>
      <c r="EV29" s="579"/>
      <c r="EW29" s="579"/>
      <c r="EX29" s="579"/>
      <c r="EY29" s="579"/>
      <c r="EZ29" s="579"/>
      <c r="FA29" s="579"/>
      <c r="FB29" s="579"/>
      <c r="FC29" s="579"/>
      <c r="FD29" s="579"/>
      <c r="FE29" s="579"/>
      <c r="FF29" s="579"/>
      <c r="FG29" s="579"/>
      <c r="FH29" s="579"/>
      <c r="FI29" s="579"/>
      <c r="FJ29" s="579"/>
      <c r="FK29" s="579"/>
      <c r="FL29" s="579"/>
      <c r="FM29" s="579"/>
      <c r="FN29" s="579"/>
      <c r="FO29" s="579"/>
      <c r="FP29" s="579"/>
      <c r="FQ29" s="579"/>
      <c r="FR29" s="579"/>
      <c r="FS29" s="579"/>
      <c r="FT29" s="579"/>
      <c r="FU29" s="579"/>
      <c r="FV29" s="579"/>
      <c r="FW29" s="579"/>
      <c r="FX29" s="579"/>
      <c r="FY29" s="579"/>
      <c r="FZ29" s="579"/>
      <c r="GA29" s="579"/>
      <c r="GB29" s="579"/>
      <c r="GC29" s="579"/>
      <c r="GD29" s="579"/>
      <c r="GE29" s="579"/>
      <c r="GF29" s="579"/>
      <c r="GG29" s="579"/>
      <c r="GH29" s="579"/>
      <c r="GI29" s="579"/>
      <c r="GJ29" s="579"/>
      <c r="GK29" s="579"/>
      <c r="GL29" s="579"/>
      <c r="GM29" s="579"/>
      <c r="GN29" s="579"/>
      <c r="GO29" s="579"/>
      <c r="GP29" s="579"/>
      <c r="GQ29" s="579"/>
      <c r="GR29" s="579"/>
      <c r="GS29" s="579"/>
      <c r="GT29" s="579"/>
      <c r="GU29" s="579"/>
      <c r="GV29" s="579"/>
      <c r="GW29" s="579"/>
      <c r="GX29" s="579"/>
      <c r="GY29" s="579"/>
      <c r="GZ29" s="579"/>
      <c r="HA29" s="579"/>
      <c r="HB29" s="579"/>
      <c r="HC29" s="579"/>
      <c r="HD29" s="579"/>
      <c r="HE29" s="579"/>
      <c r="HF29" s="579"/>
      <c r="HG29" s="579"/>
      <c r="HH29" s="579"/>
      <c r="HI29" s="579"/>
      <c r="HJ29" s="579"/>
      <c r="HK29" s="579"/>
      <c r="HL29" s="579"/>
      <c r="HM29" s="579"/>
      <c r="HN29" s="579"/>
      <c r="HO29" s="579"/>
      <c r="HP29" s="579"/>
      <c r="HQ29" s="579"/>
      <c r="HR29" s="579"/>
      <c r="HS29" s="579"/>
      <c r="HT29" s="579"/>
      <c r="HU29" s="579"/>
      <c r="HV29" s="579"/>
      <c r="HW29" s="579"/>
      <c r="HX29" s="579"/>
      <c r="HY29" s="579"/>
      <c r="HZ29" s="579"/>
      <c r="IA29" s="579"/>
      <c r="IB29" s="579"/>
      <c r="IC29" s="579"/>
      <c r="ID29" s="579"/>
      <c r="IE29" s="579"/>
      <c r="IF29" s="579"/>
      <c r="IG29" s="579"/>
      <c r="IH29" s="579"/>
      <c r="II29" s="579"/>
      <c r="IJ29" s="579"/>
      <c r="IK29" s="579"/>
      <c r="IL29" s="579"/>
      <c r="IM29" s="579"/>
      <c r="IN29" s="579"/>
      <c r="IO29" s="579"/>
      <c r="IP29" s="579"/>
      <c r="IQ29" s="579"/>
      <c r="IR29" s="579"/>
      <c r="IS29" s="579"/>
      <c r="IT29" s="579"/>
      <c r="IU29" s="579"/>
      <c r="IV29" s="579"/>
      <c r="IW29" s="579"/>
      <c r="IX29" s="579"/>
      <c r="IY29" s="579"/>
      <c r="IZ29" s="579"/>
      <c r="JA29" s="579"/>
      <c r="JB29" s="579"/>
      <c r="JC29" s="579"/>
      <c r="JD29" s="579"/>
      <c r="JE29" s="579"/>
      <c r="JF29" s="579"/>
    </row>
    <row r="30" s="2" customFormat="1" customHeight="1" spans="1:50">
      <c r="A30" s="20">
        <f>IF(H30="","",ROW()-8)</f>
        <v>22</v>
      </c>
      <c r="B30" s="20" t="str">
        <f>IF(G30="","",IF(AND(G30&lt;&gt;"",C30=""),"在职",IF(AND(G30&lt;&gt;"",C30&lt;&gt;""),"离职")))</f>
        <v>在职</v>
      </c>
      <c r="C30" s="35"/>
      <c r="D30" s="20" t="str">
        <f ca="1">IF(G30="","",CONCATENATE(DATEDIF(G30,TODAY(),"y"),"年",DATEDIF(G30,TODAY(),"ym"),"月"))</f>
        <v>2年2月</v>
      </c>
      <c r="E30" s="20">
        <v>0</v>
      </c>
      <c r="F30" s="125">
        <v>10539</v>
      </c>
      <c r="G30" s="35">
        <v>45341</v>
      </c>
      <c r="H30" s="20" t="s">
        <v>301</v>
      </c>
      <c r="I30" s="21" t="s">
        <v>78</v>
      </c>
      <c r="J30" s="21" t="s">
        <v>295</v>
      </c>
      <c r="K30" s="22" t="s">
        <v>296</v>
      </c>
      <c r="L30" s="20" t="s">
        <v>80</v>
      </c>
      <c r="M30" s="20">
        <v>13957486934</v>
      </c>
      <c r="N30" s="20"/>
      <c r="O30" s="20"/>
      <c r="P30" s="34" t="s">
        <v>302</v>
      </c>
      <c r="Q30" s="35" t="s">
        <v>82</v>
      </c>
      <c r="R30" s="36" t="str">
        <f>IF(H30="","",IF(MOD(MID(P30,17,1),2),"男","女"))</f>
        <v>女</v>
      </c>
      <c r="S30" s="43" t="str">
        <f>TEXT(MID(P30,7,8),"0000-00-00")</f>
        <v>1968-08-23</v>
      </c>
      <c r="T30" s="44">
        <f ca="1">IF(S30="","",YEAR(TODAY())-YEAR(S30))</f>
        <v>58</v>
      </c>
      <c r="U30" s="20" t="s">
        <v>69</v>
      </c>
      <c r="V30" s="107"/>
      <c r="W30" s="45" t="s">
        <v>303</v>
      </c>
      <c r="X30" s="45" t="s">
        <v>303</v>
      </c>
      <c r="Y30" s="22" t="s">
        <v>199</v>
      </c>
      <c r="Z30" s="22"/>
      <c r="AA30" s="22"/>
      <c r="AB30" s="529"/>
      <c r="AC30" s="150" t="s">
        <v>304</v>
      </c>
      <c r="AD30" s="561">
        <v>45366</v>
      </c>
      <c r="AE30" s="20" t="s">
        <v>84</v>
      </c>
      <c r="AF30" s="206">
        <v>45370</v>
      </c>
      <c r="AG30" s="20" t="s">
        <v>85</v>
      </c>
      <c r="AH30" s="205" t="s">
        <v>84</v>
      </c>
      <c r="AI30" s="205" t="s">
        <v>85</v>
      </c>
      <c r="AJ30" s="20"/>
      <c r="AK30" s="577"/>
      <c r="AL30" s="20" t="s">
        <v>72</v>
      </c>
      <c r="AM30" s="35">
        <v>45341</v>
      </c>
      <c r="AN30" s="520"/>
      <c r="AO30" s="20" t="s">
        <v>305</v>
      </c>
      <c r="AP30" s="20" t="s">
        <v>106</v>
      </c>
      <c r="AQ30" s="34" t="s">
        <v>306</v>
      </c>
      <c r="AR30" s="20"/>
      <c r="AS30" s="193"/>
      <c r="AT30" s="146" t="s">
        <v>307</v>
      </c>
      <c r="AU30" s="20" t="s">
        <v>126</v>
      </c>
      <c r="AV30" s="20" t="s">
        <v>148</v>
      </c>
      <c r="AW30" s="571"/>
      <c r="AX30" s="193"/>
    </row>
    <row r="31" s="2" customFormat="1" customHeight="1" spans="1:50">
      <c r="A31" s="20">
        <f>IF(H31="","",ROW()-8)</f>
        <v>23</v>
      </c>
      <c r="B31" s="20" t="str">
        <f>IF(G31="","",IF(AND(G31&lt;&gt;"",C31=""),"在职",IF(AND(G31&lt;&gt;"",C31&lt;&gt;""),"离职")))</f>
        <v>在职</v>
      </c>
      <c r="C31" s="35"/>
      <c r="D31" s="20" t="str">
        <f ca="1">IF(G31="","",CONCATENATE(DATEDIF(G31,TODAY(),"y"),"年",DATEDIF(G31,TODAY(),"ym"),"月"))</f>
        <v>14年9月</v>
      </c>
      <c r="E31" s="20">
        <v>2</v>
      </c>
      <c r="F31" s="125">
        <v>10023</v>
      </c>
      <c r="G31" s="35">
        <v>40721</v>
      </c>
      <c r="H31" s="20" t="s">
        <v>308</v>
      </c>
      <c r="I31" s="21" t="s">
        <v>309</v>
      </c>
      <c r="J31" s="21" t="s">
        <v>309</v>
      </c>
      <c r="K31" s="22" t="s">
        <v>310</v>
      </c>
      <c r="L31" s="102" t="s">
        <v>80</v>
      </c>
      <c r="M31" s="20">
        <v>13646619129</v>
      </c>
      <c r="N31" s="20">
        <v>59983908</v>
      </c>
      <c r="O31" s="20">
        <v>613908</v>
      </c>
      <c r="P31" s="627" t="s">
        <v>311</v>
      </c>
      <c r="Q31" s="35">
        <v>50221</v>
      </c>
      <c r="R31" s="36" t="str">
        <f>IF(H31="","",IF(MOD(MID(P31,17,1),2),"男","女"))</f>
        <v>男</v>
      </c>
      <c r="S31" s="43" t="str">
        <f>TEXT(MID(P31,7,8),"0000-00-00")</f>
        <v>1981-09-20</v>
      </c>
      <c r="T31" s="44">
        <f ca="1">IF(S31="","",YEAR(TODAY())-YEAR(S31))</f>
        <v>45</v>
      </c>
      <c r="U31" s="20" t="s">
        <v>69</v>
      </c>
      <c r="V31" s="20" t="s">
        <v>70</v>
      </c>
      <c r="W31" s="45" t="s">
        <v>312</v>
      </c>
      <c r="X31" s="193"/>
      <c r="Y31" s="22" t="s">
        <v>113</v>
      </c>
      <c r="Z31" s="22" t="s">
        <v>313</v>
      </c>
      <c r="AA31" s="22" t="s">
        <v>314</v>
      </c>
      <c r="AB31" s="529"/>
      <c r="AC31" s="150"/>
      <c r="AD31" s="561" t="s">
        <v>180</v>
      </c>
      <c r="AE31" s="20" t="s">
        <v>84</v>
      </c>
      <c r="AF31" s="206" t="s">
        <v>84</v>
      </c>
      <c r="AG31" s="20" t="s">
        <v>84</v>
      </c>
      <c r="AH31" s="205" t="s">
        <v>84</v>
      </c>
      <c r="AI31" s="205" t="s">
        <v>84</v>
      </c>
      <c r="AJ31" s="102"/>
      <c r="AK31" s="230"/>
      <c r="AL31" s="20" t="s">
        <v>86</v>
      </c>
      <c r="AM31" s="35">
        <v>41730</v>
      </c>
      <c r="AN31" s="520"/>
      <c r="AO31" s="20"/>
      <c r="AP31" s="20"/>
      <c r="AQ31" s="34"/>
      <c r="AR31" s="586" t="s">
        <v>315</v>
      </c>
      <c r="AS31" s="228"/>
      <c r="AT31" s="34"/>
      <c r="AU31" s="20"/>
      <c r="AV31" s="20"/>
      <c r="AW31" s="571"/>
      <c r="AX31" s="193"/>
    </row>
    <row r="32" s="2" customFormat="1" customHeight="1" spans="1:50">
      <c r="A32" s="20">
        <f>IF(H32="","",ROW()-8)</f>
        <v>24</v>
      </c>
      <c r="B32" s="20" t="str">
        <f>IF(G32="","",IF(AND(G32&lt;&gt;"",C32=""),"在职",IF(AND(G32&lt;&gt;"",C32&lt;&gt;""),"离职")))</f>
        <v>在职</v>
      </c>
      <c r="C32" s="35"/>
      <c r="D32" s="20" t="str">
        <f ca="1">IF(G32="","",CONCATENATE(DATEDIF(G32,TODAY(),"y"),"年",DATEDIF(G32,TODAY(),"ym"),"月"))</f>
        <v>7年6月</v>
      </c>
      <c r="E32" s="20">
        <v>1</v>
      </c>
      <c r="F32" s="125">
        <v>10024</v>
      </c>
      <c r="G32" s="35">
        <v>43373</v>
      </c>
      <c r="H32" s="20" t="s">
        <v>316</v>
      </c>
      <c r="I32" s="21" t="s">
        <v>309</v>
      </c>
      <c r="J32" s="21" t="s">
        <v>309</v>
      </c>
      <c r="K32" s="22" t="s">
        <v>317</v>
      </c>
      <c r="L32" s="102" t="s">
        <v>80</v>
      </c>
      <c r="M32" s="20">
        <v>13780061682</v>
      </c>
      <c r="N32" s="20">
        <v>59983909</v>
      </c>
      <c r="O32" s="20">
        <v>613909</v>
      </c>
      <c r="P32" s="623" t="s">
        <v>318</v>
      </c>
      <c r="Q32" s="35">
        <v>49440</v>
      </c>
      <c r="R32" s="36" t="str">
        <f>IF(H32="","",IF(MOD(MID(P32,17,1),2),"男","女"))</f>
        <v>男</v>
      </c>
      <c r="S32" s="43" t="str">
        <f>TEXT(MID(P32,7,8),"0000-00-00")</f>
        <v>1986-02-20</v>
      </c>
      <c r="T32" s="44">
        <f ca="1">IF(S32="","",YEAR(TODAY())-YEAR(S32))</f>
        <v>40</v>
      </c>
      <c r="U32" s="20" t="s">
        <v>69</v>
      </c>
      <c r="V32" s="20"/>
      <c r="W32" s="45" t="s">
        <v>319</v>
      </c>
      <c r="X32" s="193"/>
      <c r="Y32" s="22" t="s">
        <v>288</v>
      </c>
      <c r="Z32" s="20" t="s">
        <v>71</v>
      </c>
      <c r="AA32" s="20" t="s">
        <v>71</v>
      </c>
      <c r="AB32" s="150"/>
      <c r="AC32" s="150" t="s">
        <v>76</v>
      </c>
      <c r="AD32" s="561" t="s">
        <v>180</v>
      </c>
      <c r="AE32" s="20" t="s">
        <v>84</v>
      </c>
      <c r="AF32" s="206" t="s">
        <v>84</v>
      </c>
      <c r="AG32" s="20" t="s">
        <v>84</v>
      </c>
      <c r="AH32" s="205" t="s">
        <v>84</v>
      </c>
      <c r="AI32" s="205" t="s">
        <v>84</v>
      </c>
      <c r="AJ32" s="20"/>
      <c r="AK32" s="577"/>
      <c r="AL32" s="20" t="s">
        <v>86</v>
      </c>
      <c r="AM32" s="35">
        <v>43395</v>
      </c>
      <c r="AN32" s="520"/>
      <c r="AO32" s="20" t="s">
        <v>320</v>
      </c>
      <c r="AP32" s="20" t="s">
        <v>106</v>
      </c>
      <c r="AQ32" s="34">
        <v>13586932400</v>
      </c>
      <c r="AR32" s="586" t="s">
        <v>321</v>
      </c>
      <c r="AS32" s="228"/>
      <c r="AT32" s="626" t="s">
        <v>322</v>
      </c>
      <c r="AU32" s="20"/>
      <c r="AV32" s="20"/>
      <c r="AW32" s="571"/>
      <c r="AX32" s="193"/>
    </row>
    <row r="33" s="2" customFormat="1" customHeight="1" spans="1:50">
      <c r="A33" s="20">
        <f>IF(H33="","",ROW()-8)</f>
        <v>25</v>
      </c>
      <c r="B33" s="20" t="str">
        <f>IF(G33="","",IF(AND(G33&lt;&gt;"",C33=""),"在职",IF(AND(G33&lt;&gt;"",C33&lt;&gt;""),"离职")))</f>
        <v>在职</v>
      </c>
      <c r="C33" s="35"/>
      <c r="D33" s="20" t="str">
        <f ca="1">IF(G33="","",CONCATENATE(DATEDIF(G33,TODAY(),"y"),"年",DATEDIF(G33,TODAY(),"ym"),"月"))</f>
        <v>3年2月</v>
      </c>
      <c r="E33" s="20">
        <v>1</v>
      </c>
      <c r="F33" s="125">
        <v>10460</v>
      </c>
      <c r="G33" s="35">
        <v>44958</v>
      </c>
      <c r="H33" s="20" t="s">
        <v>323</v>
      </c>
      <c r="I33" s="21" t="s">
        <v>309</v>
      </c>
      <c r="J33" s="21" t="s">
        <v>309</v>
      </c>
      <c r="K33" s="22" t="s">
        <v>317</v>
      </c>
      <c r="L33" s="20" t="s">
        <v>80</v>
      </c>
      <c r="M33" s="20">
        <v>15381373328</v>
      </c>
      <c r="N33" s="20"/>
      <c r="O33" s="20"/>
      <c r="P33" s="34" t="s">
        <v>324</v>
      </c>
      <c r="Q33" s="35">
        <v>46214</v>
      </c>
      <c r="R33" s="36" t="str">
        <f>IF(H33="","",IF(MOD(MID(P33,17,1),2),"男","女"))</f>
        <v>男</v>
      </c>
      <c r="S33" s="43" t="str">
        <f>TEXT(MID(P33,7,8),"0000-00-00")</f>
        <v>1999-03-28</v>
      </c>
      <c r="T33" s="44">
        <f ca="1">IF(S33="","",YEAR(TODAY())-YEAR(S33))</f>
        <v>27</v>
      </c>
      <c r="U33" s="107" t="s">
        <v>69</v>
      </c>
      <c r="V33" s="107" t="s">
        <v>70</v>
      </c>
      <c r="W33" s="45" t="s">
        <v>325</v>
      </c>
      <c r="X33" s="193" t="s">
        <v>326</v>
      </c>
      <c r="Y33" s="22" t="s">
        <v>113</v>
      </c>
      <c r="Z33" s="22" t="s">
        <v>327</v>
      </c>
      <c r="AA33" s="22" t="s">
        <v>328</v>
      </c>
      <c r="AB33" s="529"/>
      <c r="AC33" s="150" t="s">
        <v>144</v>
      </c>
      <c r="AD33" s="561"/>
      <c r="AE33" s="20" t="s">
        <v>84</v>
      </c>
      <c r="AF33" s="206">
        <v>45017</v>
      </c>
      <c r="AG33" s="20" t="s">
        <v>84</v>
      </c>
      <c r="AH33" s="205" t="s">
        <v>84</v>
      </c>
      <c r="AI33" s="205" t="s">
        <v>84</v>
      </c>
      <c r="AJ33" s="20"/>
      <c r="AK33" s="577"/>
      <c r="AL33" s="20" t="s">
        <v>86</v>
      </c>
      <c r="AM33" s="35">
        <v>45069</v>
      </c>
      <c r="AN33" s="520"/>
      <c r="AO33" s="20"/>
      <c r="AP33" s="20"/>
      <c r="AQ33" s="34"/>
      <c r="AR33" s="20" t="s">
        <v>329</v>
      </c>
      <c r="AS33" s="228"/>
      <c r="AT33" s="146" t="s">
        <v>330</v>
      </c>
      <c r="AU33" s="126" t="s">
        <v>126</v>
      </c>
      <c r="AV33" s="20" t="s">
        <v>158</v>
      </c>
      <c r="AW33" s="606"/>
      <c r="AX33" s="193" t="s">
        <v>331</v>
      </c>
    </row>
    <row r="34" s="2" customFormat="1" customHeight="1" spans="1:50">
      <c r="A34" s="20">
        <f>IF(H34="","",ROW()-8)</f>
        <v>26</v>
      </c>
      <c r="B34" s="20" t="str">
        <f>IF(G34="","",IF(AND(G34&lt;&gt;"",C34=""),"在职",IF(AND(G34&lt;&gt;"",C34&lt;&gt;""),"离职")))</f>
        <v>在职</v>
      </c>
      <c r="C34" s="35"/>
      <c r="D34" s="20" t="str">
        <f ca="1">IF(G34="","",CONCATENATE(DATEDIF(G34,TODAY(),"y"),"年",DATEDIF(G34,TODAY(),"ym"),"月"))</f>
        <v>1年7月</v>
      </c>
      <c r="E34" s="20">
        <v>1</v>
      </c>
      <c r="F34" s="125">
        <v>10589</v>
      </c>
      <c r="G34" s="35">
        <v>45538</v>
      </c>
      <c r="H34" s="20" t="s">
        <v>332</v>
      </c>
      <c r="I34" s="21" t="s">
        <v>309</v>
      </c>
      <c r="J34" s="21" t="s">
        <v>309</v>
      </c>
      <c r="K34" s="22" t="s">
        <v>333</v>
      </c>
      <c r="L34" s="20" t="s">
        <v>80</v>
      </c>
      <c r="M34" s="20">
        <v>13968345635</v>
      </c>
      <c r="N34" s="20"/>
      <c r="O34" s="20"/>
      <c r="P34" s="34" t="s">
        <v>334</v>
      </c>
      <c r="Q34" s="35">
        <v>46231</v>
      </c>
      <c r="R34" s="36" t="str">
        <f>IF(H34="","",IF(MOD(MID(P34,17,1),2),"男","女"))</f>
        <v>女</v>
      </c>
      <c r="S34" s="43" t="str">
        <f>TEXT(MID(P34,7,8),"0000-00-00")</f>
        <v>1999-12-20</v>
      </c>
      <c r="T34" s="44">
        <f ca="1">IF(S34="","",YEAR(TODAY())-YEAR(S34))</f>
        <v>27</v>
      </c>
      <c r="U34" s="20" t="s">
        <v>69</v>
      </c>
      <c r="V34" s="107"/>
      <c r="W34" s="45" t="s">
        <v>335</v>
      </c>
      <c r="X34" s="45" t="s">
        <v>335</v>
      </c>
      <c r="Y34" s="22" t="s">
        <v>113</v>
      </c>
      <c r="Z34" s="22" t="s">
        <v>336</v>
      </c>
      <c r="AA34" s="22" t="s">
        <v>337</v>
      </c>
      <c r="AB34" s="529"/>
      <c r="AC34" s="150" t="s">
        <v>144</v>
      </c>
      <c r="AD34" s="561"/>
      <c r="AE34" s="20" t="s">
        <v>84</v>
      </c>
      <c r="AF34" s="206">
        <v>45582</v>
      </c>
      <c r="AG34" s="20" t="s">
        <v>84</v>
      </c>
      <c r="AH34" s="205" t="s">
        <v>84</v>
      </c>
      <c r="AI34" s="20" t="s">
        <v>85</v>
      </c>
      <c r="AJ34" s="20"/>
      <c r="AK34" s="577"/>
      <c r="AL34" s="20" t="s">
        <v>86</v>
      </c>
      <c r="AM34" s="35">
        <v>45586</v>
      </c>
      <c r="AN34" s="520"/>
      <c r="AO34" s="20" t="s">
        <v>338</v>
      </c>
      <c r="AP34" s="20" t="s">
        <v>182</v>
      </c>
      <c r="AQ34" s="34" t="s">
        <v>339</v>
      </c>
      <c r="AR34" s="20" t="s">
        <v>340</v>
      </c>
      <c r="AS34" s="193"/>
      <c r="AT34" s="146" t="s">
        <v>341</v>
      </c>
      <c r="AU34" s="126" t="s">
        <v>126</v>
      </c>
      <c r="AV34" s="20" t="s">
        <v>158</v>
      </c>
      <c r="AW34" s="571"/>
      <c r="AX34" s="193"/>
    </row>
    <row r="35" s="2" customFormat="1" customHeight="1" spans="1:50">
      <c r="A35" s="20">
        <f>IF(H35="","",ROW()-8)</f>
        <v>27</v>
      </c>
      <c r="B35" s="20" t="str">
        <f>IF(G35="","",IF(AND(G35&lt;&gt;"",C35=""),"在职",IF(AND(G35&lt;&gt;"",C35&lt;&gt;""),"离职")))</f>
        <v>在职</v>
      </c>
      <c r="C35" s="35"/>
      <c r="D35" s="20" t="str">
        <f ca="1">IF(G35="","",CONCATENATE(DATEDIF(G35,TODAY(),"y"),"年",DATEDIF(G35,TODAY(),"ym"),"月"))</f>
        <v>3年1月</v>
      </c>
      <c r="E35" s="20">
        <v>2</v>
      </c>
      <c r="F35" s="125">
        <v>10484</v>
      </c>
      <c r="G35" s="35">
        <v>44998</v>
      </c>
      <c r="H35" s="20" t="s">
        <v>342</v>
      </c>
      <c r="I35" s="21" t="s">
        <v>343</v>
      </c>
      <c r="J35" s="21" t="s">
        <v>343</v>
      </c>
      <c r="K35" s="22" t="s">
        <v>344</v>
      </c>
      <c r="L35" s="20" t="s">
        <v>80</v>
      </c>
      <c r="M35" s="20">
        <v>17826767840</v>
      </c>
      <c r="N35" s="20"/>
      <c r="O35" s="20"/>
      <c r="P35" s="34" t="s">
        <v>345</v>
      </c>
      <c r="Q35" s="35">
        <v>51856</v>
      </c>
      <c r="R35" s="36" t="str">
        <f>IF(H35="","",IF(MOD(MID(P35,17,1),2),"男","女"))</f>
        <v>男</v>
      </c>
      <c r="S35" s="43" t="str">
        <f>TEXT(MID(P35,7,8),"0000-00-00")</f>
        <v>1991-08-22</v>
      </c>
      <c r="T35" s="44">
        <f ca="1">IF(S35="","",YEAR(TODAY())-YEAR(S35))</f>
        <v>35</v>
      </c>
      <c r="U35" s="20" t="s">
        <v>69</v>
      </c>
      <c r="V35" s="107" t="s">
        <v>70</v>
      </c>
      <c r="W35" s="45" t="s">
        <v>346</v>
      </c>
      <c r="X35" s="193" t="s">
        <v>121</v>
      </c>
      <c r="Y35" s="22" t="s">
        <v>113</v>
      </c>
      <c r="Z35" s="22" t="s">
        <v>347</v>
      </c>
      <c r="AA35" s="22" t="s">
        <v>348</v>
      </c>
      <c r="AB35" s="529"/>
      <c r="AC35" s="150"/>
      <c r="AD35" s="561"/>
      <c r="AE35" s="20" t="s">
        <v>84</v>
      </c>
      <c r="AF35" s="206" t="s">
        <v>71</v>
      </c>
      <c r="AG35" s="20" t="s">
        <v>84</v>
      </c>
      <c r="AH35" s="205" t="s">
        <v>84</v>
      </c>
      <c r="AI35" s="205" t="s">
        <v>84</v>
      </c>
      <c r="AJ35" s="20"/>
      <c r="AK35" s="577"/>
      <c r="AL35" s="20" t="s">
        <v>86</v>
      </c>
      <c r="AM35" s="35">
        <v>45051</v>
      </c>
      <c r="AN35" s="520"/>
      <c r="AO35" s="20" t="s">
        <v>349</v>
      </c>
      <c r="AP35" s="20" t="s">
        <v>350</v>
      </c>
      <c r="AQ35" s="34" t="s">
        <v>351</v>
      </c>
      <c r="AR35" s="20" t="s">
        <v>352</v>
      </c>
      <c r="AS35" s="228"/>
      <c r="AT35" s="146" t="s">
        <v>353</v>
      </c>
      <c r="AU35" s="126" t="s">
        <v>126</v>
      </c>
      <c r="AV35" s="20" t="s">
        <v>158</v>
      </c>
      <c r="AW35" s="571"/>
      <c r="AX35" s="193" t="s">
        <v>354</v>
      </c>
    </row>
    <row r="36" s="2" customFormat="1" customHeight="1" spans="1:50">
      <c r="A36" s="20">
        <f>IF(H36="","",ROW()-8)</f>
        <v>28</v>
      </c>
      <c r="B36" s="20" t="str">
        <f>IF(G36="","",IF(AND(G36&lt;&gt;"",C36=""),"在职",IF(AND(G36&lt;&gt;"",C36&lt;&gt;""),"离职")))</f>
        <v>在职</v>
      </c>
      <c r="C36" s="35"/>
      <c r="D36" s="20" t="str">
        <f ca="1">IF(G36="","",CONCATENATE(DATEDIF(G36,TODAY(),"y"),"年",DATEDIF(G36,TODAY(),"ym"),"月"))</f>
        <v>23年0月</v>
      </c>
      <c r="E36" s="20">
        <v>2</v>
      </c>
      <c r="F36" s="125">
        <v>10027</v>
      </c>
      <c r="G36" s="35">
        <v>37718</v>
      </c>
      <c r="H36" s="20" t="s">
        <v>355</v>
      </c>
      <c r="I36" s="21" t="s">
        <v>343</v>
      </c>
      <c r="J36" s="21" t="s">
        <v>356</v>
      </c>
      <c r="K36" s="22" t="s">
        <v>357</v>
      </c>
      <c r="L36" s="102" t="s">
        <v>67</v>
      </c>
      <c r="M36" s="20">
        <v>13567860032</v>
      </c>
      <c r="N36" s="20"/>
      <c r="O36" s="20"/>
      <c r="P36" s="108" t="s">
        <v>358</v>
      </c>
      <c r="Q36" s="35">
        <v>48504</v>
      </c>
      <c r="R36" s="36" t="str">
        <f>IF(H36="","",IF(MOD(MID(P36,17,1),2),"男","女"))</f>
        <v>男</v>
      </c>
      <c r="S36" s="43" t="str">
        <f>TEXT(MID(P36,7,8),"0000-00-00")</f>
        <v>1979-07-08</v>
      </c>
      <c r="T36" s="44">
        <f ca="1">IF(S36="","",YEAR(TODAY())-YEAR(S36))</f>
        <v>47</v>
      </c>
      <c r="U36" s="20" t="s">
        <v>69</v>
      </c>
      <c r="V36" s="20" t="s">
        <v>70</v>
      </c>
      <c r="W36" s="45" t="s">
        <v>359</v>
      </c>
      <c r="X36" s="193"/>
      <c r="Y36" s="22" t="s">
        <v>199</v>
      </c>
      <c r="Z36" s="20" t="s">
        <v>71</v>
      </c>
      <c r="AA36" s="20" t="s">
        <v>71</v>
      </c>
      <c r="AB36" s="150"/>
      <c r="AC36" s="150"/>
      <c r="AD36" s="561" t="s">
        <v>180</v>
      </c>
      <c r="AE36" s="20" t="s">
        <v>84</v>
      </c>
      <c r="AF36" s="206" t="s">
        <v>84</v>
      </c>
      <c r="AG36" s="20" t="s">
        <v>84</v>
      </c>
      <c r="AH36" s="205" t="s">
        <v>84</v>
      </c>
      <c r="AI36" s="205" t="s">
        <v>85</v>
      </c>
      <c r="AJ36" s="102"/>
      <c r="AK36" s="230"/>
      <c r="AL36" s="20" t="s">
        <v>86</v>
      </c>
      <c r="AM36" s="35">
        <v>41730</v>
      </c>
      <c r="AN36" s="520"/>
      <c r="AO36" s="20"/>
      <c r="AP36" s="20"/>
      <c r="AQ36" s="34"/>
      <c r="AR36" s="586" t="s">
        <v>360</v>
      </c>
      <c r="AS36" s="228"/>
      <c r="AT36" s="34"/>
      <c r="AU36" s="20"/>
      <c r="AV36" s="20"/>
      <c r="AW36" s="571"/>
      <c r="AX36" s="193"/>
    </row>
    <row r="37" s="2" customFormat="1" customHeight="1" spans="1:266">
      <c r="A37" s="20">
        <f>IF(H37="","",ROW()-8)</f>
        <v>29</v>
      </c>
      <c r="B37" s="20" t="str">
        <f>IF(G37="","",IF(AND(G37&lt;&gt;"",C37=""),"在职",IF(AND(G37&lt;&gt;"",C37&lt;&gt;""),"离职")))</f>
        <v>在职</v>
      </c>
      <c r="C37" s="35"/>
      <c r="D37" s="20" t="str">
        <f ca="1">IF(G37="","",CONCATENATE(DATEDIF(G37,TODAY(),"y"),"年",DATEDIF(G37,TODAY(),"ym"),"月"))</f>
        <v>23年0月</v>
      </c>
      <c r="E37" s="20">
        <v>2</v>
      </c>
      <c r="F37" s="125">
        <v>10028</v>
      </c>
      <c r="G37" s="35">
        <v>37718</v>
      </c>
      <c r="H37" s="20" t="s">
        <v>361</v>
      </c>
      <c r="I37" s="21" t="s">
        <v>343</v>
      </c>
      <c r="J37" s="21" t="s">
        <v>356</v>
      </c>
      <c r="K37" s="22" t="s">
        <v>357</v>
      </c>
      <c r="L37" s="102" t="s">
        <v>67</v>
      </c>
      <c r="M37" s="20">
        <v>13968330240</v>
      </c>
      <c r="N37" s="20"/>
      <c r="O37" s="20"/>
      <c r="P37" s="627" t="s">
        <v>362</v>
      </c>
      <c r="Q37" s="35" t="s">
        <v>82</v>
      </c>
      <c r="R37" s="36" t="str">
        <f>IF(H37="","",IF(MOD(MID(P37,17,1),2),"男","女"))</f>
        <v>男</v>
      </c>
      <c r="S37" s="43" t="str">
        <f>TEXT(MID(P37,7,8),"0000-00-00")</f>
        <v>1973-02-14</v>
      </c>
      <c r="T37" s="44">
        <f ca="1">IF(S37="","",YEAR(TODAY())-YEAR(S37))</f>
        <v>53</v>
      </c>
      <c r="U37" s="20" t="s">
        <v>69</v>
      </c>
      <c r="V37" s="20" t="s">
        <v>119</v>
      </c>
      <c r="W37" s="45" t="s">
        <v>363</v>
      </c>
      <c r="X37" s="193"/>
      <c r="Y37" s="22" t="s">
        <v>364</v>
      </c>
      <c r="Z37" s="22" t="s">
        <v>365</v>
      </c>
      <c r="AA37" s="22"/>
      <c r="AB37" s="529"/>
      <c r="AC37" s="150"/>
      <c r="AD37" s="561" t="s">
        <v>180</v>
      </c>
      <c r="AE37" s="20" t="s">
        <v>84</v>
      </c>
      <c r="AF37" s="206" t="s">
        <v>84</v>
      </c>
      <c r="AG37" s="20" t="s">
        <v>84</v>
      </c>
      <c r="AH37" s="205" t="s">
        <v>84</v>
      </c>
      <c r="AI37" s="205" t="s">
        <v>85</v>
      </c>
      <c r="AJ37" s="102"/>
      <c r="AK37" s="230"/>
      <c r="AL37" s="20" t="s">
        <v>86</v>
      </c>
      <c r="AM37" s="35">
        <v>42664</v>
      </c>
      <c r="AN37" s="520"/>
      <c r="AO37" s="20"/>
      <c r="AP37" s="20"/>
      <c r="AQ37" s="34"/>
      <c r="AR37" s="544" t="s">
        <v>366</v>
      </c>
      <c r="AS37" s="228"/>
      <c r="AT37" s="34"/>
      <c r="AU37" s="20"/>
      <c r="AV37" s="20"/>
      <c r="AW37" s="571"/>
      <c r="AX37" s="549"/>
      <c r="AY37" s="569"/>
      <c r="AZ37" s="569"/>
      <c r="BA37" s="569"/>
      <c r="BB37" s="569"/>
      <c r="BC37" s="569"/>
      <c r="BD37" s="569"/>
      <c r="BE37" s="569"/>
      <c r="BF37" s="569"/>
      <c r="BG37" s="569"/>
      <c r="BH37" s="569"/>
      <c r="BI37" s="569"/>
      <c r="BJ37" s="569"/>
      <c r="BK37" s="569"/>
      <c r="BL37" s="569"/>
      <c r="BM37" s="569"/>
      <c r="BN37" s="569"/>
      <c r="BO37" s="569"/>
      <c r="BP37" s="569"/>
      <c r="BQ37" s="569"/>
      <c r="BR37" s="569"/>
      <c r="BS37" s="569"/>
      <c r="BT37" s="569"/>
      <c r="BU37" s="569"/>
      <c r="BV37" s="569"/>
      <c r="BW37" s="569"/>
      <c r="BX37" s="569"/>
      <c r="BY37" s="569"/>
      <c r="BZ37" s="569"/>
      <c r="CA37" s="569"/>
      <c r="CB37" s="569"/>
      <c r="CC37" s="569"/>
      <c r="CD37" s="569"/>
      <c r="CE37" s="569"/>
      <c r="CF37" s="569"/>
      <c r="CG37" s="569"/>
      <c r="CH37" s="569"/>
      <c r="CI37" s="569"/>
      <c r="CJ37" s="569"/>
      <c r="CK37" s="569"/>
      <c r="CL37" s="569"/>
      <c r="CM37" s="569"/>
      <c r="CN37" s="569"/>
      <c r="CO37" s="569"/>
      <c r="CP37" s="569"/>
      <c r="CQ37" s="569"/>
      <c r="CR37" s="569"/>
      <c r="CS37" s="569"/>
      <c r="CT37" s="569"/>
      <c r="CU37" s="569"/>
      <c r="CV37" s="569"/>
      <c r="CW37" s="569"/>
      <c r="CX37" s="569"/>
      <c r="CY37" s="569"/>
      <c r="CZ37" s="569"/>
      <c r="DA37" s="569"/>
      <c r="DB37" s="569"/>
      <c r="DC37" s="569"/>
      <c r="DD37" s="569"/>
      <c r="DE37" s="569"/>
      <c r="DF37" s="569"/>
      <c r="DG37" s="569"/>
      <c r="DH37" s="569"/>
      <c r="DI37" s="569"/>
      <c r="DJ37" s="569"/>
      <c r="DK37" s="569"/>
      <c r="DL37" s="569"/>
      <c r="DM37" s="569"/>
      <c r="DN37" s="569"/>
      <c r="DO37" s="569"/>
      <c r="DP37" s="569"/>
      <c r="DQ37" s="569"/>
      <c r="DR37" s="569"/>
      <c r="DS37" s="569"/>
      <c r="DT37" s="569"/>
      <c r="DU37" s="569"/>
      <c r="DV37" s="569"/>
      <c r="DW37" s="569"/>
      <c r="DX37" s="569"/>
      <c r="DY37" s="569"/>
      <c r="DZ37" s="569"/>
      <c r="EA37" s="569"/>
      <c r="EB37" s="569"/>
      <c r="EC37" s="569"/>
      <c r="ED37" s="569"/>
      <c r="EE37" s="569"/>
      <c r="EF37" s="569"/>
      <c r="EG37" s="569"/>
      <c r="EH37" s="569"/>
      <c r="EI37" s="569"/>
      <c r="EJ37" s="569"/>
      <c r="EK37" s="569"/>
      <c r="EL37" s="569"/>
      <c r="EM37" s="569"/>
      <c r="EN37" s="569"/>
      <c r="EO37" s="569"/>
      <c r="EP37" s="569"/>
      <c r="EQ37" s="569"/>
      <c r="ER37" s="569"/>
      <c r="ES37" s="569"/>
      <c r="ET37" s="569"/>
      <c r="EU37" s="569"/>
      <c r="EV37" s="569"/>
      <c r="EW37" s="569"/>
      <c r="EX37" s="569"/>
      <c r="EY37" s="569"/>
      <c r="EZ37" s="569"/>
      <c r="FA37" s="569"/>
      <c r="FB37" s="569"/>
      <c r="FC37" s="569"/>
      <c r="FD37" s="569"/>
      <c r="FE37" s="569"/>
      <c r="FF37" s="569"/>
      <c r="FG37" s="569"/>
      <c r="FH37" s="569"/>
      <c r="FI37" s="569"/>
      <c r="FJ37" s="569"/>
      <c r="FK37" s="569"/>
      <c r="FL37" s="569"/>
      <c r="FM37" s="569"/>
      <c r="FN37" s="569"/>
      <c r="FO37" s="569"/>
      <c r="FP37" s="569"/>
      <c r="FQ37" s="569"/>
      <c r="FR37" s="569"/>
      <c r="FS37" s="569"/>
      <c r="FT37" s="569"/>
      <c r="FU37" s="569"/>
      <c r="FV37" s="569"/>
      <c r="FW37" s="569"/>
      <c r="FX37" s="569"/>
      <c r="FY37" s="569"/>
      <c r="FZ37" s="569"/>
      <c r="GA37" s="569"/>
      <c r="GB37" s="569"/>
      <c r="GC37" s="569"/>
      <c r="GD37" s="569"/>
      <c r="GE37" s="569"/>
      <c r="GF37" s="569"/>
      <c r="GG37" s="569"/>
      <c r="GH37" s="569"/>
      <c r="GI37" s="569"/>
      <c r="GJ37" s="569"/>
      <c r="GK37" s="569"/>
      <c r="GL37" s="569"/>
      <c r="GM37" s="569"/>
      <c r="GN37" s="569"/>
      <c r="GO37" s="569"/>
      <c r="GP37" s="569"/>
      <c r="GQ37" s="569"/>
      <c r="GR37" s="569"/>
      <c r="GS37" s="569"/>
      <c r="GT37" s="569"/>
      <c r="GU37" s="569"/>
      <c r="GV37" s="569"/>
      <c r="GW37" s="569"/>
      <c r="GX37" s="569"/>
      <c r="GY37" s="569"/>
      <c r="GZ37" s="569"/>
      <c r="HA37" s="569"/>
      <c r="HB37" s="569"/>
      <c r="HC37" s="569"/>
      <c r="HD37" s="569"/>
      <c r="HE37" s="569"/>
      <c r="HF37" s="569"/>
      <c r="HG37" s="569"/>
      <c r="HH37" s="569"/>
      <c r="HI37" s="569"/>
      <c r="HJ37" s="569"/>
      <c r="HK37" s="569"/>
      <c r="HL37" s="569"/>
      <c r="HM37" s="569"/>
      <c r="HN37" s="569"/>
      <c r="HO37" s="569"/>
      <c r="HP37" s="569"/>
      <c r="HQ37" s="569"/>
      <c r="HR37" s="569"/>
      <c r="HS37" s="569"/>
      <c r="HT37" s="569"/>
      <c r="HU37" s="569"/>
      <c r="HV37" s="569"/>
      <c r="HW37" s="569"/>
      <c r="HX37" s="569"/>
      <c r="HY37" s="569"/>
      <c r="HZ37" s="569"/>
      <c r="IA37" s="569"/>
      <c r="IB37" s="569"/>
      <c r="IC37" s="569"/>
      <c r="ID37" s="569"/>
      <c r="IE37" s="569"/>
      <c r="IF37" s="569"/>
      <c r="IG37" s="569"/>
      <c r="IH37" s="569"/>
      <c r="II37" s="569"/>
      <c r="IJ37" s="569"/>
      <c r="IK37" s="569"/>
      <c r="IL37" s="569"/>
      <c r="IM37" s="569"/>
      <c r="IN37" s="569"/>
      <c r="IO37" s="569"/>
      <c r="IP37" s="569"/>
      <c r="IQ37" s="569"/>
      <c r="IR37" s="569"/>
      <c r="IS37" s="569"/>
      <c r="IT37" s="569"/>
      <c r="IU37" s="569"/>
      <c r="IV37" s="569"/>
      <c r="IW37" s="569"/>
      <c r="IX37" s="569"/>
      <c r="IY37" s="569"/>
      <c r="IZ37" s="569"/>
      <c r="JA37" s="569"/>
      <c r="JB37" s="569"/>
      <c r="JC37" s="569"/>
      <c r="JD37" s="569"/>
      <c r="JE37" s="569"/>
      <c r="JF37" s="569"/>
    </row>
    <row r="38" s="2" customFormat="1" customHeight="1" spans="1:50">
      <c r="A38" s="20">
        <f>IF(H38="","",ROW()-8)</f>
        <v>30</v>
      </c>
      <c r="B38" s="20" t="str">
        <f>IF(G38="","",IF(AND(G38&lt;&gt;"",C38=""),"在职",IF(AND(G38&lt;&gt;"",C38&lt;&gt;""),"离职")))</f>
        <v>在职</v>
      </c>
      <c r="C38" s="35"/>
      <c r="D38" s="20" t="str">
        <f ca="1">IF(G38="","",CONCATENATE(DATEDIF(G38,TODAY(),"y"),"年",DATEDIF(G38,TODAY(),"ym"),"月"))</f>
        <v>3年0月</v>
      </c>
      <c r="E38" s="20">
        <v>2</v>
      </c>
      <c r="F38" s="125">
        <v>10489</v>
      </c>
      <c r="G38" s="35">
        <v>45017</v>
      </c>
      <c r="H38" s="20" t="s">
        <v>367</v>
      </c>
      <c r="I38" s="21" t="s">
        <v>343</v>
      </c>
      <c r="J38" s="21" t="s">
        <v>356</v>
      </c>
      <c r="K38" s="22" t="s">
        <v>357</v>
      </c>
      <c r="L38" s="20" t="s">
        <v>80</v>
      </c>
      <c r="M38" s="20">
        <v>18758342272</v>
      </c>
      <c r="N38" s="20"/>
      <c r="O38" s="20"/>
      <c r="P38" s="34" t="s">
        <v>368</v>
      </c>
      <c r="Q38" s="35">
        <v>46051</v>
      </c>
      <c r="R38" s="36" t="str">
        <f>IF(H38="","",IF(MOD(MID(P38,17,1),2),"男","女"))</f>
        <v>男</v>
      </c>
      <c r="S38" s="43" t="str">
        <f>TEXT(MID(P38,7,8),"0000-00-00")</f>
        <v>1998-04-20</v>
      </c>
      <c r="T38" s="44">
        <f ca="1">IF(S38="","",YEAR(TODAY())-YEAR(S38))</f>
        <v>28</v>
      </c>
      <c r="U38" s="20" t="s">
        <v>69</v>
      </c>
      <c r="V38" s="107" t="s">
        <v>70</v>
      </c>
      <c r="W38" s="45" t="s">
        <v>369</v>
      </c>
      <c r="X38" s="193" t="s">
        <v>370</v>
      </c>
      <c r="Y38" s="22" t="s">
        <v>113</v>
      </c>
      <c r="Z38" s="22" t="s">
        <v>371</v>
      </c>
      <c r="AA38" s="22" t="s">
        <v>209</v>
      </c>
      <c r="AB38" s="529"/>
      <c r="AC38" s="150"/>
      <c r="AD38" s="561"/>
      <c r="AE38" s="20" t="s">
        <v>84</v>
      </c>
      <c r="AF38" s="206" t="s">
        <v>71</v>
      </c>
      <c r="AG38" s="20" t="s">
        <v>84</v>
      </c>
      <c r="AH38" s="205" t="s">
        <v>84</v>
      </c>
      <c r="AI38" s="20" t="s">
        <v>84</v>
      </c>
      <c r="AJ38" s="20"/>
      <c r="AK38" s="577"/>
      <c r="AL38" s="20" t="s">
        <v>86</v>
      </c>
      <c r="AM38" s="35">
        <v>45038</v>
      </c>
      <c r="AN38" s="520"/>
      <c r="AO38" s="20" t="s">
        <v>372</v>
      </c>
      <c r="AP38" s="20" t="s">
        <v>211</v>
      </c>
      <c r="AQ38" s="34" t="s">
        <v>373</v>
      </c>
      <c r="AR38" s="20" t="s">
        <v>374</v>
      </c>
      <c r="AS38" s="193"/>
      <c r="AT38" s="146" t="s">
        <v>375</v>
      </c>
      <c r="AU38" s="20" t="s">
        <v>126</v>
      </c>
      <c r="AV38" s="20" t="s">
        <v>158</v>
      </c>
      <c r="AW38" s="571"/>
      <c r="AX38" s="193"/>
    </row>
    <row r="39" s="2" customFormat="1" customHeight="1" spans="1:50">
      <c r="A39" s="20">
        <f>IF(H39="","",ROW()-8)</f>
        <v>31</v>
      </c>
      <c r="B39" s="20" t="str">
        <f>IF(G39="","",IF(AND(G39&lt;&gt;"",C39=""),"在职",IF(AND(G39&lt;&gt;"",C39&lt;&gt;""),"离职")))</f>
        <v>在职</v>
      </c>
      <c r="C39" s="35"/>
      <c r="D39" s="20" t="str">
        <f ca="1">IF(G39="","",CONCATENATE(DATEDIF(G39,TODAY(),"y"),"年",DATEDIF(G39,TODAY(),"ym"),"月"))</f>
        <v>1年7月</v>
      </c>
      <c r="E39" s="20">
        <v>2</v>
      </c>
      <c r="F39" s="125">
        <v>10591</v>
      </c>
      <c r="G39" s="35">
        <v>45544</v>
      </c>
      <c r="H39" s="20" t="s">
        <v>376</v>
      </c>
      <c r="I39" s="21" t="s">
        <v>343</v>
      </c>
      <c r="J39" s="21" t="s">
        <v>356</v>
      </c>
      <c r="K39" s="22" t="s">
        <v>357</v>
      </c>
      <c r="L39" s="20" t="s">
        <v>80</v>
      </c>
      <c r="M39" s="20">
        <v>15924392660</v>
      </c>
      <c r="N39" s="20"/>
      <c r="O39" s="20"/>
      <c r="P39" s="34" t="s">
        <v>377</v>
      </c>
      <c r="Q39" s="35">
        <v>46738</v>
      </c>
      <c r="R39" s="36" t="str">
        <f>IF(H39="","",IF(MOD(MID(P39,17,1),2),"男","女"))</f>
        <v>男</v>
      </c>
      <c r="S39" s="43" t="str">
        <f>TEXT(MID(P39,7,8),"0000-00-00")</f>
        <v>1974-02-13</v>
      </c>
      <c r="T39" s="44">
        <f ca="1">IF(S39="","",YEAR(TODAY())-YEAR(S39))</f>
        <v>52</v>
      </c>
      <c r="U39" s="20" t="s">
        <v>69</v>
      </c>
      <c r="V39" s="107" t="s">
        <v>70</v>
      </c>
      <c r="W39" s="45" t="s">
        <v>378</v>
      </c>
      <c r="X39" s="193" t="s">
        <v>379</v>
      </c>
      <c r="Y39" s="22" t="s">
        <v>288</v>
      </c>
      <c r="Z39" s="22"/>
      <c r="AA39" s="22"/>
      <c r="AB39" s="529"/>
      <c r="AC39" s="150" t="s">
        <v>71</v>
      </c>
      <c r="AD39" s="561" t="s">
        <v>71</v>
      </c>
      <c r="AE39" s="20" t="s">
        <v>84</v>
      </c>
      <c r="AF39" s="206" t="s">
        <v>84</v>
      </c>
      <c r="AG39" s="20" t="s">
        <v>84</v>
      </c>
      <c r="AH39" s="205" t="s">
        <v>84</v>
      </c>
      <c r="AI39" s="20" t="s">
        <v>84</v>
      </c>
      <c r="AJ39" s="20"/>
      <c r="AK39" s="577"/>
      <c r="AL39" s="20" t="s">
        <v>86</v>
      </c>
      <c r="AM39" s="35">
        <v>45555</v>
      </c>
      <c r="AN39" s="520"/>
      <c r="AO39" s="20" t="s">
        <v>380</v>
      </c>
      <c r="AP39" s="20" t="s">
        <v>106</v>
      </c>
      <c r="AQ39" s="34" t="s">
        <v>381</v>
      </c>
      <c r="AR39" s="20" t="s">
        <v>382</v>
      </c>
      <c r="AS39" s="193"/>
      <c r="AT39" s="146" t="s">
        <v>383</v>
      </c>
      <c r="AU39" s="20" t="s">
        <v>126</v>
      </c>
      <c r="AV39" s="20" t="s">
        <v>148</v>
      </c>
      <c r="AW39" s="571"/>
      <c r="AX39" s="193"/>
    </row>
    <row r="40" s="2" customFormat="1" customHeight="1" spans="1:50">
      <c r="A40" s="20">
        <f>IF(H40="","",ROW()-8)</f>
        <v>32</v>
      </c>
      <c r="B40" s="20" t="str">
        <f>IF(G40="","",IF(AND(G40&lt;&gt;"",C40=""),"在职",IF(AND(G40&lt;&gt;"",C40&lt;&gt;""),"离职")))</f>
        <v>在职</v>
      </c>
      <c r="C40" s="35"/>
      <c r="D40" s="20" t="str">
        <f ca="1">IF(G40="","",CONCATENATE(DATEDIF(G40,TODAY(),"y"),"年",DATEDIF(G40,TODAY(),"ym"),"月"))</f>
        <v>0年9月</v>
      </c>
      <c r="E40" s="20">
        <v>2</v>
      </c>
      <c r="F40" s="125">
        <v>10624</v>
      </c>
      <c r="G40" s="35">
        <v>45839</v>
      </c>
      <c r="H40" s="35" t="s">
        <v>384</v>
      </c>
      <c r="I40" s="21" t="s">
        <v>343</v>
      </c>
      <c r="J40" s="21" t="s">
        <v>356</v>
      </c>
      <c r="K40" s="22" t="s">
        <v>357</v>
      </c>
      <c r="L40" s="102" t="s">
        <v>80</v>
      </c>
      <c r="M40" s="20">
        <v>18758836931</v>
      </c>
      <c r="N40" s="20"/>
      <c r="O40" s="20"/>
      <c r="P40" s="34" t="s">
        <v>385</v>
      </c>
      <c r="Q40" s="35" t="s">
        <v>386</v>
      </c>
      <c r="R40" s="36" t="str">
        <f>IF(H40="","",IF(MOD(MID(P40,17,1),2),"男","女"))</f>
        <v>男</v>
      </c>
      <c r="S40" s="43" t="str">
        <f>TEXT(MID(P40,7,8),"0000-00-00")</f>
        <v>1997-08-28</v>
      </c>
      <c r="T40" s="44">
        <f ca="1">IF(S40="","",YEAR(TODAY())-YEAR(S40))</f>
        <v>29</v>
      </c>
      <c r="U40" s="20" t="s">
        <v>69</v>
      </c>
      <c r="V40" s="107" t="s">
        <v>70</v>
      </c>
      <c r="W40" s="45" t="s">
        <v>387</v>
      </c>
      <c r="X40" s="193" t="s">
        <v>388</v>
      </c>
      <c r="Y40" s="22" t="s">
        <v>113</v>
      </c>
      <c r="Z40" s="22" t="s">
        <v>389</v>
      </c>
      <c r="AA40" s="22" t="s">
        <v>390</v>
      </c>
      <c r="AB40" s="529"/>
      <c r="AC40" s="150" t="s">
        <v>144</v>
      </c>
      <c r="AD40" s="561"/>
      <c r="AE40" s="20" t="s">
        <v>84</v>
      </c>
      <c r="AF40" s="206">
        <v>45938</v>
      </c>
      <c r="AG40" s="20" t="s">
        <v>84</v>
      </c>
      <c r="AH40" s="205" t="s">
        <v>84</v>
      </c>
      <c r="AI40" s="20" t="s">
        <v>85</v>
      </c>
      <c r="AJ40" s="20"/>
      <c r="AK40" s="577"/>
      <c r="AL40" s="20" t="s">
        <v>86</v>
      </c>
      <c r="AM40" s="35">
        <v>45953</v>
      </c>
      <c r="AN40" s="520"/>
      <c r="AO40" s="20" t="s">
        <v>391</v>
      </c>
      <c r="AP40" s="20" t="s">
        <v>106</v>
      </c>
      <c r="AQ40" s="34" t="s">
        <v>392</v>
      </c>
      <c r="AR40" s="20"/>
      <c r="AS40" s="193"/>
      <c r="AT40" s="146" t="s">
        <v>393</v>
      </c>
      <c r="AU40" s="20" t="s">
        <v>126</v>
      </c>
      <c r="AV40" s="20" t="s">
        <v>148</v>
      </c>
      <c r="AW40" s="571"/>
      <c r="AX40" s="193"/>
    </row>
    <row r="41" s="2" customFormat="1" customHeight="1" spans="1:266">
      <c r="A41" s="20">
        <f>IF(H41="","",ROW()-8)</f>
        <v>33</v>
      </c>
      <c r="B41" s="20" t="str">
        <f>IF(G41="","",IF(AND(G41&lt;&gt;"",C41=""),"在职",IF(AND(G41&lt;&gt;"",C41&lt;&gt;""),"离职")))</f>
        <v>在职</v>
      </c>
      <c r="C41" s="35"/>
      <c r="D41" s="20" t="str">
        <f ca="1">IF(G41="","",CONCATENATE(DATEDIF(G41,TODAY(),"y"),"年",DATEDIF(G41,TODAY(),"ym"),"月"))</f>
        <v>6年8月</v>
      </c>
      <c r="E41" s="20">
        <v>2</v>
      </c>
      <c r="F41" s="125">
        <v>10033</v>
      </c>
      <c r="G41" s="35">
        <v>43678</v>
      </c>
      <c r="H41" s="20" t="s">
        <v>394</v>
      </c>
      <c r="I41" s="21" t="s">
        <v>343</v>
      </c>
      <c r="J41" s="21" t="s">
        <v>395</v>
      </c>
      <c r="K41" s="22" t="s">
        <v>357</v>
      </c>
      <c r="L41" s="20" t="s">
        <v>80</v>
      </c>
      <c r="M41" s="20">
        <v>13065858293</v>
      </c>
      <c r="N41" s="20"/>
      <c r="O41" s="20"/>
      <c r="P41" s="34" t="s">
        <v>396</v>
      </c>
      <c r="Q41" s="35">
        <v>46280</v>
      </c>
      <c r="R41" s="36" t="str">
        <f>IF(H41="","",IF(MOD(MID(P41,17,1),2),"男","女"))</f>
        <v>男</v>
      </c>
      <c r="S41" s="43" t="str">
        <f>TEXT(MID(P41,7,8),"0000-00-00")</f>
        <v>1976-12-14</v>
      </c>
      <c r="T41" s="44">
        <f ca="1">IF(S41="","",YEAR(TODAY())-YEAR(S41))</f>
        <v>50</v>
      </c>
      <c r="U41" s="20" t="s">
        <v>69</v>
      </c>
      <c r="V41" s="20" t="s">
        <v>70</v>
      </c>
      <c r="W41" s="45" t="s">
        <v>397</v>
      </c>
      <c r="X41" s="193"/>
      <c r="Y41" s="22" t="s">
        <v>113</v>
      </c>
      <c r="Z41" s="20" t="s">
        <v>266</v>
      </c>
      <c r="AA41" s="20" t="s">
        <v>398</v>
      </c>
      <c r="AB41" s="150"/>
      <c r="AC41" s="150"/>
      <c r="AD41" s="561" t="s">
        <v>180</v>
      </c>
      <c r="AE41" s="20" t="s">
        <v>84</v>
      </c>
      <c r="AF41" s="206" t="s">
        <v>84</v>
      </c>
      <c r="AG41" s="20" t="s">
        <v>84</v>
      </c>
      <c r="AH41" s="205" t="s">
        <v>84</v>
      </c>
      <c r="AI41" s="205" t="s">
        <v>85</v>
      </c>
      <c r="AJ41" s="20"/>
      <c r="AK41" s="230"/>
      <c r="AL41" s="20" t="s">
        <v>86</v>
      </c>
      <c r="AM41" s="35">
        <v>43696</v>
      </c>
      <c r="AN41" s="520"/>
      <c r="AO41" s="20" t="s">
        <v>399</v>
      </c>
      <c r="AP41" s="20" t="s">
        <v>106</v>
      </c>
      <c r="AQ41" s="34">
        <v>13185920805</v>
      </c>
      <c r="AR41" s="20" t="s">
        <v>400</v>
      </c>
      <c r="AS41" s="228"/>
      <c r="AT41" s="626" t="s">
        <v>401</v>
      </c>
      <c r="AU41" s="20"/>
      <c r="AV41" s="20"/>
      <c r="AW41" s="571"/>
      <c r="AX41" s="193"/>
      <c r="AY41" s="547"/>
      <c r="AZ41" s="547"/>
      <c r="BA41" s="547"/>
      <c r="BB41" s="547"/>
      <c r="BC41" s="547"/>
      <c r="BD41" s="547"/>
      <c r="BE41" s="547"/>
      <c r="BF41" s="547"/>
      <c r="BG41" s="547"/>
      <c r="BH41" s="547"/>
      <c r="BI41" s="547"/>
      <c r="BJ41" s="547"/>
      <c r="BK41" s="547"/>
      <c r="BL41" s="547"/>
      <c r="BM41" s="547"/>
      <c r="BN41" s="547"/>
      <c r="BO41" s="547"/>
      <c r="BP41" s="547"/>
      <c r="BQ41" s="547"/>
      <c r="BR41" s="547"/>
      <c r="BS41" s="547"/>
      <c r="BT41" s="547"/>
      <c r="BU41" s="547"/>
      <c r="BV41" s="547"/>
      <c r="BW41" s="547"/>
      <c r="BX41" s="547"/>
      <c r="BY41" s="547"/>
      <c r="BZ41" s="547"/>
      <c r="CA41" s="547"/>
      <c r="CB41" s="547"/>
      <c r="CC41" s="547"/>
      <c r="CD41" s="547"/>
      <c r="CE41" s="547"/>
      <c r="CF41" s="547"/>
      <c r="CG41" s="547"/>
      <c r="CH41" s="547"/>
      <c r="CI41" s="547"/>
      <c r="CJ41" s="547"/>
      <c r="CK41" s="547"/>
      <c r="CL41" s="547"/>
      <c r="CM41" s="547"/>
      <c r="CN41" s="547"/>
      <c r="CO41" s="547"/>
      <c r="CP41" s="547"/>
      <c r="CQ41" s="547"/>
      <c r="CR41" s="547"/>
      <c r="CS41" s="547"/>
      <c r="CT41" s="547"/>
      <c r="CU41" s="547"/>
      <c r="CV41" s="547"/>
      <c r="CW41" s="547"/>
      <c r="CX41" s="547"/>
      <c r="CY41" s="547"/>
      <c r="CZ41" s="547"/>
      <c r="DA41" s="547"/>
      <c r="DB41" s="547"/>
      <c r="DC41" s="547"/>
      <c r="DD41" s="547"/>
      <c r="DE41" s="547"/>
      <c r="DF41" s="547"/>
      <c r="DG41" s="547"/>
      <c r="DH41" s="547"/>
      <c r="DI41" s="547"/>
      <c r="DJ41" s="547"/>
      <c r="DK41" s="547"/>
      <c r="DL41" s="547"/>
      <c r="DM41" s="547"/>
      <c r="DN41" s="547"/>
      <c r="DO41" s="547"/>
      <c r="DP41" s="547"/>
      <c r="DQ41" s="547"/>
      <c r="DR41" s="547"/>
      <c r="DS41" s="547"/>
      <c r="DT41" s="547"/>
      <c r="DU41" s="547"/>
      <c r="DV41" s="547"/>
      <c r="DW41" s="547"/>
      <c r="DX41" s="547"/>
      <c r="DY41" s="547"/>
      <c r="DZ41" s="547"/>
      <c r="EA41" s="547"/>
      <c r="EB41" s="547"/>
      <c r="EC41" s="547"/>
      <c r="ED41" s="547"/>
      <c r="EE41" s="547"/>
      <c r="EF41" s="547"/>
      <c r="EG41" s="547"/>
      <c r="EH41" s="547"/>
      <c r="EI41" s="547"/>
      <c r="EJ41" s="547"/>
      <c r="EK41" s="547"/>
      <c r="EL41" s="547"/>
      <c r="EM41" s="547"/>
      <c r="EN41" s="547"/>
      <c r="EO41" s="547"/>
      <c r="EP41" s="547"/>
      <c r="EQ41" s="547"/>
      <c r="ER41" s="547"/>
      <c r="ES41" s="547"/>
      <c r="ET41" s="547"/>
      <c r="EU41" s="547"/>
      <c r="EV41" s="547"/>
      <c r="EW41" s="547"/>
      <c r="EX41" s="547"/>
      <c r="EY41" s="547"/>
      <c r="EZ41" s="547"/>
      <c r="FA41" s="547"/>
      <c r="FB41" s="547"/>
      <c r="FC41" s="547"/>
      <c r="FD41" s="547"/>
      <c r="FE41" s="547"/>
      <c r="FF41" s="547"/>
      <c r="FG41" s="547"/>
      <c r="FH41" s="547"/>
      <c r="FI41" s="547"/>
      <c r="FJ41" s="547"/>
      <c r="FK41" s="547"/>
      <c r="FL41" s="547"/>
      <c r="FM41" s="547"/>
      <c r="FN41" s="547"/>
      <c r="FO41" s="547"/>
      <c r="FP41" s="547"/>
      <c r="FQ41" s="547"/>
      <c r="FR41" s="547"/>
      <c r="FS41" s="547"/>
      <c r="FT41" s="547"/>
      <c r="FU41" s="547"/>
      <c r="FV41" s="547"/>
      <c r="FW41" s="547"/>
      <c r="FX41" s="547"/>
      <c r="FY41" s="547"/>
      <c r="FZ41" s="547"/>
      <c r="GA41" s="547"/>
      <c r="GB41" s="547"/>
      <c r="GC41" s="547"/>
      <c r="GD41" s="547"/>
      <c r="GE41" s="547"/>
      <c r="GF41" s="547"/>
      <c r="GG41" s="547"/>
      <c r="GH41" s="547"/>
      <c r="GI41" s="547"/>
      <c r="GJ41" s="547"/>
      <c r="GK41" s="547"/>
      <c r="GL41" s="547"/>
      <c r="GM41" s="547"/>
      <c r="GN41" s="547"/>
      <c r="GO41" s="547"/>
      <c r="GP41" s="547"/>
      <c r="GQ41" s="547"/>
      <c r="GR41" s="547"/>
      <c r="GS41" s="547"/>
      <c r="GT41" s="547"/>
      <c r="GU41" s="547"/>
      <c r="GV41" s="547"/>
      <c r="GW41" s="547"/>
      <c r="GX41" s="547"/>
      <c r="GY41" s="547"/>
      <c r="GZ41" s="547"/>
      <c r="HA41" s="547"/>
      <c r="HB41" s="547"/>
      <c r="HC41" s="547"/>
      <c r="HD41" s="547"/>
      <c r="HE41" s="547"/>
      <c r="HF41" s="547"/>
      <c r="HG41" s="547"/>
      <c r="HH41" s="547"/>
      <c r="HI41" s="547"/>
      <c r="HJ41" s="547"/>
      <c r="HK41" s="547"/>
      <c r="HL41" s="547"/>
      <c r="HM41" s="547"/>
      <c r="HN41" s="547"/>
      <c r="HO41" s="547"/>
      <c r="HP41" s="547"/>
      <c r="HQ41" s="547"/>
      <c r="HR41" s="547"/>
      <c r="HS41" s="547"/>
      <c r="HT41" s="547"/>
      <c r="HU41" s="547"/>
      <c r="HV41" s="547"/>
      <c r="HW41" s="547"/>
      <c r="HX41" s="547"/>
      <c r="HY41" s="547"/>
      <c r="HZ41" s="547"/>
      <c r="IA41" s="547"/>
      <c r="IB41" s="547"/>
      <c r="IC41" s="547"/>
      <c r="ID41" s="547"/>
      <c r="IE41" s="547"/>
      <c r="IF41" s="547"/>
      <c r="IG41" s="547"/>
      <c r="IH41" s="547"/>
      <c r="II41" s="547"/>
      <c r="IJ41" s="547"/>
      <c r="IK41" s="547"/>
      <c r="IL41" s="547"/>
      <c r="IM41" s="547"/>
      <c r="IN41" s="547"/>
      <c r="IO41" s="547"/>
      <c r="IP41" s="547"/>
      <c r="IQ41" s="547"/>
      <c r="IR41" s="547"/>
      <c r="IS41" s="547"/>
      <c r="IT41" s="547"/>
      <c r="IU41" s="547"/>
      <c r="IV41" s="547"/>
      <c r="IW41" s="547"/>
      <c r="IX41" s="547"/>
      <c r="IY41" s="547"/>
      <c r="IZ41" s="547"/>
      <c r="JA41" s="547"/>
      <c r="JB41" s="547"/>
      <c r="JC41" s="547"/>
      <c r="JD41" s="547"/>
      <c r="JE41" s="547"/>
      <c r="JF41" s="547"/>
    </row>
    <row r="42" customHeight="1" spans="1:50">
      <c r="A42" s="20">
        <f>IF(H42="","",ROW()-8)</f>
        <v>34</v>
      </c>
      <c r="B42" s="20" t="str">
        <f>IF(G42="","",IF(AND(G42&lt;&gt;"",C42=""),"在职",IF(AND(G42&lt;&gt;"",C42&lt;&gt;""),"离职")))</f>
        <v>在职</v>
      </c>
      <c r="C42" s="35"/>
      <c r="D42" s="20" t="str">
        <f ca="1">IF(G42="","",CONCATENATE(DATEDIF(G42,TODAY(),"y"),"年",DATEDIF(G42,TODAY(),"ym"),"月"))</f>
        <v>3年7月</v>
      </c>
      <c r="E42" s="20">
        <v>2</v>
      </c>
      <c r="F42" s="125">
        <v>10443</v>
      </c>
      <c r="G42" s="35">
        <v>44805</v>
      </c>
      <c r="H42" s="20" t="s">
        <v>402</v>
      </c>
      <c r="I42" s="21" t="s">
        <v>343</v>
      </c>
      <c r="J42" s="21" t="s">
        <v>395</v>
      </c>
      <c r="K42" s="22" t="s">
        <v>357</v>
      </c>
      <c r="L42" s="20" t="s">
        <v>80</v>
      </c>
      <c r="M42" s="20">
        <v>18662574856</v>
      </c>
      <c r="N42" s="20"/>
      <c r="O42" s="20"/>
      <c r="P42" s="34" t="s">
        <v>403</v>
      </c>
      <c r="Q42" s="35">
        <v>49174</v>
      </c>
      <c r="R42" s="36" t="str">
        <f>IF(H42="","",IF(MOD(MID(P42,17,1),2),"男","女"))</f>
        <v>女</v>
      </c>
      <c r="S42" s="43" t="str">
        <f>TEXT(MID(P42,7,8),"0000-00-00")</f>
        <v>1985-07-06</v>
      </c>
      <c r="T42" s="44">
        <f ca="1">IF(S42="","",YEAR(TODAY())-YEAR(S42))</f>
        <v>41</v>
      </c>
      <c r="U42" s="107" t="s">
        <v>69</v>
      </c>
      <c r="V42" s="107" t="s">
        <v>70</v>
      </c>
      <c r="W42" s="45" t="s">
        <v>404</v>
      </c>
      <c r="X42" s="193" t="s">
        <v>405</v>
      </c>
      <c r="Y42" s="22" t="s">
        <v>141</v>
      </c>
      <c r="Z42" s="20" t="s">
        <v>406</v>
      </c>
      <c r="AA42" s="20" t="s">
        <v>407</v>
      </c>
      <c r="AB42" s="150"/>
      <c r="AC42" s="150"/>
      <c r="AD42" s="561">
        <v>44886</v>
      </c>
      <c r="AE42" s="20" t="s">
        <v>84</v>
      </c>
      <c r="AF42" s="206" t="s">
        <v>84</v>
      </c>
      <c r="AG42" s="20" t="s">
        <v>84</v>
      </c>
      <c r="AH42" s="205" t="s">
        <v>84</v>
      </c>
      <c r="AI42" s="205" t="s">
        <v>84</v>
      </c>
      <c r="AJ42" s="20"/>
      <c r="AK42" s="577"/>
      <c r="AL42" s="20" t="s">
        <v>86</v>
      </c>
      <c r="AM42" s="35">
        <v>44809</v>
      </c>
      <c r="AN42" s="520"/>
      <c r="AO42" s="20" t="s">
        <v>408</v>
      </c>
      <c r="AP42" s="20" t="s">
        <v>106</v>
      </c>
      <c r="AQ42" s="34" t="s">
        <v>409</v>
      </c>
      <c r="AR42" s="20" t="s">
        <v>410</v>
      </c>
      <c r="AS42" s="228"/>
      <c r="AT42" s="146" t="s">
        <v>411</v>
      </c>
      <c r="AU42" s="20" t="s">
        <v>126</v>
      </c>
      <c r="AV42" s="20" t="s">
        <v>158</v>
      </c>
      <c r="AW42" s="571"/>
      <c r="AX42" s="193"/>
    </row>
    <row r="43" s="2" customFormat="1" customHeight="1" spans="1:266">
      <c r="A43" s="20">
        <f>IF(H43="","",ROW()-8)</f>
        <v>35</v>
      </c>
      <c r="B43" s="20" t="str">
        <f>IF(G43="","",IF(AND(G43&lt;&gt;"",C43=""),"在职",IF(AND(G43&lt;&gt;"",C43&lt;&gt;""),"离职")))</f>
        <v>在职</v>
      </c>
      <c r="C43" s="35"/>
      <c r="D43" s="20" t="str">
        <f ca="1">IF(G43="","",CONCATENATE(DATEDIF(G43,TODAY(),"y"),"年",DATEDIF(G43,TODAY(),"ym"),"月"))</f>
        <v>5年7月</v>
      </c>
      <c r="E43" s="20">
        <v>2</v>
      </c>
      <c r="F43" s="125">
        <v>10151</v>
      </c>
      <c r="G43" s="35">
        <v>44089</v>
      </c>
      <c r="H43" s="20" t="s">
        <v>412</v>
      </c>
      <c r="I43" s="21" t="s">
        <v>343</v>
      </c>
      <c r="J43" s="21" t="s">
        <v>395</v>
      </c>
      <c r="K43" s="22" t="s">
        <v>413</v>
      </c>
      <c r="L43" s="20" t="s">
        <v>80</v>
      </c>
      <c r="M43" s="20">
        <v>13646617553</v>
      </c>
      <c r="N43" s="20"/>
      <c r="O43" s="20"/>
      <c r="P43" s="623" t="s">
        <v>414</v>
      </c>
      <c r="Q43" s="35">
        <v>49448</v>
      </c>
      <c r="R43" s="36" t="str">
        <f>IF(H43="","",IF(MOD(MID(P43,17,1),2),"男","女"))</f>
        <v>男</v>
      </c>
      <c r="S43" s="43" t="str">
        <f>TEXT(MID(P43,7,8),"0000-00-00")</f>
        <v>1980-10-30</v>
      </c>
      <c r="T43" s="44">
        <f ca="1">IF(S43="","",YEAR(TODAY())-YEAR(S43))</f>
        <v>46</v>
      </c>
      <c r="U43" s="20" t="s">
        <v>69</v>
      </c>
      <c r="V43" s="20" t="s">
        <v>119</v>
      </c>
      <c r="W43" s="45" t="s">
        <v>415</v>
      </c>
      <c r="X43" s="45"/>
      <c r="Y43" s="22" t="s">
        <v>288</v>
      </c>
      <c r="Z43" s="20"/>
      <c r="AA43" s="20"/>
      <c r="AB43" s="150"/>
      <c r="AC43" s="150"/>
      <c r="AD43" s="561" t="s">
        <v>180</v>
      </c>
      <c r="AE43" s="20" t="s">
        <v>84</v>
      </c>
      <c r="AF43" s="206" t="s">
        <v>84</v>
      </c>
      <c r="AG43" s="20" t="s">
        <v>84</v>
      </c>
      <c r="AH43" s="205" t="s">
        <v>84</v>
      </c>
      <c r="AI43" s="205" t="s">
        <v>85</v>
      </c>
      <c r="AJ43" s="20"/>
      <c r="AK43" s="599" t="s">
        <v>416</v>
      </c>
      <c r="AL43" s="20" t="s">
        <v>86</v>
      </c>
      <c r="AM43" s="35">
        <v>44295</v>
      </c>
      <c r="AN43" s="520"/>
      <c r="AO43" s="20" t="s">
        <v>417</v>
      </c>
      <c r="AP43" s="20" t="s">
        <v>106</v>
      </c>
      <c r="AQ43" s="34">
        <v>13968356623</v>
      </c>
      <c r="AR43" s="20" t="s">
        <v>418</v>
      </c>
      <c r="AS43" s="228"/>
      <c r="AT43" s="626" t="s">
        <v>419</v>
      </c>
      <c r="AU43" s="20"/>
      <c r="AV43" s="20"/>
      <c r="AW43" s="571"/>
      <c r="AX43" s="193"/>
      <c r="AY43" s="465"/>
      <c r="AZ43" s="465"/>
      <c r="BA43" s="465"/>
      <c r="BB43" s="465"/>
      <c r="BC43" s="465"/>
      <c r="BD43" s="465"/>
      <c r="BE43" s="465"/>
      <c r="BF43" s="465"/>
      <c r="BG43" s="465"/>
      <c r="BH43" s="465"/>
      <c r="BI43" s="465"/>
      <c r="BJ43" s="465"/>
      <c r="BK43" s="465"/>
      <c r="BL43" s="465"/>
      <c r="BM43" s="465"/>
      <c r="BN43" s="465"/>
      <c r="BO43" s="465"/>
      <c r="BP43" s="465"/>
      <c r="BQ43" s="465"/>
      <c r="BR43" s="465"/>
      <c r="BS43" s="465"/>
      <c r="BT43" s="465"/>
      <c r="BU43" s="465"/>
      <c r="BV43" s="465"/>
      <c r="BW43" s="465"/>
      <c r="BX43" s="465"/>
      <c r="BY43" s="465"/>
      <c r="BZ43" s="465"/>
      <c r="CA43" s="465"/>
      <c r="CB43" s="465"/>
      <c r="CC43" s="465"/>
      <c r="CD43" s="465"/>
      <c r="CE43" s="465"/>
      <c r="CF43" s="465"/>
      <c r="CG43" s="465"/>
      <c r="CH43" s="465"/>
      <c r="CI43" s="465"/>
      <c r="CJ43" s="465"/>
      <c r="CK43" s="465"/>
      <c r="CL43" s="465"/>
      <c r="CM43" s="465"/>
      <c r="CN43" s="465"/>
      <c r="CO43" s="465"/>
      <c r="CP43" s="465"/>
      <c r="CQ43" s="465"/>
      <c r="CR43" s="465"/>
      <c r="CS43" s="465"/>
      <c r="CT43" s="465"/>
      <c r="CU43" s="465"/>
      <c r="CV43" s="465"/>
      <c r="CW43" s="465"/>
      <c r="CX43" s="465"/>
      <c r="CY43" s="465"/>
      <c r="CZ43" s="465"/>
      <c r="DA43" s="465"/>
      <c r="DB43" s="465"/>
      <c r="DC43" s="465"/>
      <c r="DD43" s="465"/>
      <c r="DE43" s="465"/>
      <c r="DF43" s="465"/>
      <c r="DG43" s="465"/>
      <c r="DH43" s="465"/>
      <c r="DI43" s="465"/>
      <c r="DJ43" s="465"/>
      <c r="DK43" s="465"/>
      <c r="DL43" s="465"/>
      <c r="DM43" s="465"/>
      <c r="DN43" s="465"/>
      <c r="DO43" s="465"/>
      <c r="DP43" s="465"/>
      <c r="DQ43" s="465"/>
      <c r="DR43" s="465"/>
      <c r="DS43" s="465"/>
      <c r="DT43" s="465"/>
      <c r="DU43" s="465"/>
      <c r="DV43" s="465"/>
      <c r="DW43" s="465"/>
      <c r="DX43" s="465"/>
      <c r="DY43" s="465"/>
      <c r="DZ43" s="465"/>
      <c r="EA43" s="465"/>
      <c r="EB43" s="465"/>
      <c r="EC43" s="465"/>
      <c r="ED43" s="465"/>
      <c r="EE43" s="465"/>
      <c r="EF43" s="465"/>
      <c r="EG43" s="465"/>
      <c r="EH43" s="465"/>
      <c r="EI43" s="465"/>
      <c r="EJ43" s="465"/>
      <c r="EK43" s="465"/>
      <c r="EL43" s="465"/>
      <c r="EM43" s="465"/>
      <c r="EN43" s="465"/>
      <c r="EO43" s="465"/>
      <c r="EP43" s="465"/>
      <c r="EQ43" s="465"/>
      <c r="ER43" s="465"/>
      <c r="ES43" s="465"/>
      <c r="ET43" s="465"/>
      <c r="EU43" s="465"/>
      <c r="EV43" s="465"/>
      <c r="EW43" s="465"/>
      <c r="EX43" s="465"/>
      <c r="EY43" s="465"/>
      <c r="EZ43" s="465"/>
      <c r="FA43" s="465"/>
      <c r="FB43" s="465"/>
      <c r="FC43" s="465"/>
      <c r="FD43" s="465"/>
      <c r="FE43" s="465"/>
      <c r="FF43" s="465"/>
      <c r="FG43" s="465"/>
      <c r="FH43" s="465"/>
      <c r="FI43" s="465"/>
      <c r="FJ43" s="465"/>
      <c r="FK43" s="465"/>
      <c r="FL43" s="465"/>
      <c r="FM43" s="465"/>
      <c r="FN43" s="465"/>
      <c r="FO43" s="465"/>
      <c r="FP43" s="465"/>
      <c r="FQ43" s="465"/>
      <c r="FR43" s="465"/>
      <c r="FS43" s="465"/>
      <c r="FT43" s="465"/>
      <c r="FU43" s="465"/>
      <c r="FV43" s="465"/>
      <c r="FW43" s="465"/>
      <c r="FX43" s="465"/>
      <c r="FY43" s="465"/>
      <c r="FZ43" s="465"/>
      <c r="GA43" s="465"/>
      <c r="GB43" s="465"/>
      <c r="GC43" s="465"/>
      <c r="GD43" s="465"/>
      <c r="GE43" s="465"/>
      <c r="GF43" s="465"/>
      <c r="GG43" s="465"/>
      <c r="GH43" s="465"/>
      <c r="GI43" s="465"/>
      <c r="GJ43" s="465"/>
      <c r="GK43" s="465"/>
      <c r="GL43" s="465"/>
      <c r="GM43" s="465"/>
      <c r="GN43" s="465"/>
      <c r="GO43" s="465"/>
      <c r="GP43" s="465"/>
      <c r="GQ43" s="465"/>
      <c r="GR43" s="465"/>
      <c r="GS43" s="465"/>
      <c r="GT43" s="465"/>
      <c r="GU43" s="465"/>
      <c r="GV43" s="465"/>
      <c r="GW43" s="465"/>
      <c r="GX43" s="465"/>
      <c r="GY43" s="465"/>
      <c r="GZ43" s="465"/>
      <c r="HA43" s="465"/>
      <c r="HB43" s="465"/>
      <c r="HC43" s="465"/>
      <c r="HD43" s="465"/>
      <c r="HE43" s="465"/>
      <c r="HF43" s="465"/>
      <c r="HG43" s="465"/>
      <c r="HH43" s="465"/>
      <c r="HI43" s="465"/>
      <c r="HJ43" s="465"/>
      <c r="HK43" s="465"/>
      <c r="HL43" s="465"/>
      <c r="HM43" s="465"/>
      <c r="HN43" s="465"/>
      <c r="HO43" s="465"/>
      <c r="HP43" s="465"/>
      <c r="HQ43" s="465"/>
      <c r="HR43" s="465"/>
      <c r="HS43" s="465"/>
      <c r="HT43" s="465"/>
      <c r="HU43" s="465"/>
      <c r="HV43" s="465"/>
      <c r="HW43" s="465"/>
      <c r="HX43" s="465"/>
      <c r="HY43" s="465"/>
      <c r="HZ43" s="465"/>
      <c r="IA43" s="465"/>
      <c r="IB43" s="465"/>
      <c r="IC43" s="465"/>
      <c r="ID43" s="465"/>
      <c r="IE43" s="465"/>
      <c r="IF43" s="465"/>
      <c r="IG43" s="465"/>
      <c r="IH43" s="465"/>
      <c r="II43" s="465"/>
      <c r="IJ43" s="465"/>
      <c r="IK43" s="465"/>
      <c r="IL43" s="465"/>
      <c r="IM43" s="465"/>
      <c r="IN43" s="465"/>
      <c r="IO43" s="465"/>
      <c r="IP43" s="465"/>
      <c r="IQ43" s="465"/>
      <c r="IR43" s="465"/>
      <c r="IS43" s="465"/>
      <c r="IT43" s="465"/>
      <c r="IU43" s="465"/>
      <c r="IV43" s="465"/>
      <c r="IW43" s="465"/>
      <c r="IX43" s="465"/>
      <c r="IY43" s="465"/>
      <c r="IZ43" s="465"/>
      <c r="JA43" s="465"/>
      <c r="JB43" s="465"/>
      <c r="JC43" s="465"/>
      <c r="JD43" s="465"/>
      <c r="JE43" s="465"/>
      <c r="JF43" s="465"/>
    </row>
    <row r="44" s="2" customFormat="1" customHeight="1" spans="1:50">
      <c r="A44" s="20">
        <f>IF(H44="","",ROW()-8)</f>
        <v>36</v>
      </c>
      <c r="B44" s="20" t="str">
        <f>IF(G44="","",IF(AND(G44&lt;&gt;"",C44=""),"在职",IF(AND(G44&lt;&gt;"",C44&lt;&gt;""),"离职")))</f>
        <v>在职</v>
      </c>
      <c r="C44" s="35"/>
      <c r="D44" s="20" t="str">
        <f ca="1">IF(G44="","",CONCATENATE(DATEDIF(G44,TODAY(),"y"),"年",DATEDIF(G44,TODAY(),"ym"),"月"))</f>
        <v>1年9月</v>
      </c>
      <c r="E44" s="20">
        <v>1</v>
      </c>
      <c r="F44" s="125">
        <v>10582</v>
      </c>
      <c r="G44" s="35">
        <v>45488</v>
      </c>
      <c r="H44" s="20" t="s">
        <v>420</v>
      </c>
      <c r="I44" s="21" t="s">
        <v>343</v>
      </c>
      <c r="J44" s="21" t="s">
        <v>395</v>
      </c>
      <c r="K44" s="22" t="s">
        <v>413</v>
      </c>
      <c r="L44" s="20" t="s">
        <v>80</v>
      </c>
      <c r="M44" s="20">
        <v>17843061528</v>
      </c>
      <c r="N44" s="20"/>
      <c r="O44" s="20"/>
      <c r="P44" s="34" t="s">
        <v>421</v>
      </c>
      <c r="Q44" s="35">
        <v>48385</v>
      </c>
      <c r="R44" s="36" t="str">
        <f>IF(H44="","",IF(MOD(MID(P44,17,1),2),"男","女"))</f>
        <v>男</v>
      </c>
      <c r="S44" s="43" t="str">
        <f>TEXT(MID(P44,7,8),"0000-00-00")</f>
        <v>2002-02-21</v>
      </c>
      <c r="T44" s="44">
        <f ca="1">IF(S44="","",YEAR(TODAY())-YEAR(S44))</f>
        <v>24</v>
      </c>
      <c r="U44" s="20" t="s">
        <v>69</v>
      </c>
      <c r="V44" s="107" t="s">
        <v>119</v>
      </c>
      <c r="W44" s="45" t="s">
        <v>422</v>
      </c>
      <c r="X44" s="193" t="s">
        <v>423</v>
      </c>
      <c r="Y44" s="22" t="s">
        <v>141</v>
      </c>
      <c r="Z44" s="22" t="s">
        <v>424</v>
      </c>
      <c r="AA44" s="22" t="s">
        <v>425</v>
      </c>
      <c r="AB44" s="529"/>
      <c r="AC44" s="150" t="s">
        <v>179</v>
      </c>
      <c r="AD44" s="561"/>
      <c r="AE44" s="20" t="s">
        <v>84</v>
      </c>
      <c r="AF44" s="206">
        <v>45614</v>
      </c>
      <c r="AG44" s="20" t="s">
        <v>84</v>
      </c>
      <c r="AH44" s="205" t="s">
        <v>84</v>
      </c>
      <c r="AI44" s="205" t="s">
        <v>85</v>
      </c>
      <c r="AJ44" s="20"/>
      <c r="AK44" s="577"/>
      <c r="AL44" s="20" t="s">
        <v>86</v>
      </c>
      <c r="AM44" s="35">
        <v>45496</v>
      </c>
      <c r="AN44" s="520"/>
      <c r="AO44" s="20" t="s">
        <v>426</v>
      </c>
      <c r="AP44" s="20" t="s">
        <v>223</v>
      </c>
      <c r="AQ44" s="34" t="s">
        <v>427</v>
      </c>
      <c r="AR44" s="20"/>
      <c r="AS44" s="193"/>
      <c r="AT44" s="146" t="s">
        <v>428</v>
      </c>
      <c r="AU44" s="20" t="s">
        <v>126</v>
      </c>
      <c r="AV44" s="20" t="s">
        <v>158</v>
      </c>
      <c r="AW44" s="571"/>
      <c r="AX44" s="193"/>
    </row>
    <row r="45" s="2" customFormat="1" customHeight="1" spans="1:50">
      <c r="A45" s="20">
        <f>IF(H45="","",ROW()-8)</f>
        <v>37</v>
      </c>
      <c r="B45" s="20" t="str">
        <f>IF(G45="","",IF(AND(G45&lt;&gt;"",C45=""),"在职",IF(AND(G45&lt;&gt;"",C45&lt;&gt;""),"离职")))</f>
        <v>在职</v>
      </c>
      <c r="C45" s="35"/>
      <c r="D45" s="20" t="str">
        <f ca="1">IF(G45="","",CONCATENATE(DATEDIF(G45,TODAY(),"y"),"年",DATEDIF(G45,TODAY(),"ym"),"月"))</f>
        <v>1年9月</v>
      </c>
      <c r="E45" s="20">
        <v>2</v>
      </c>
      <c r="F45" s="125">
        <v>10583</v>
      </c>
      <c r="G45" s="35">
        <v>45488</v>
      </c>
      <c r="H45" s="20" t="s">
        <v>429</v>
      </c>
      <c r="I45" s="21" t="s">
        <v>343</v>
      </c>
      <c r="J45" s="21" t="s">
        <v>356</v>
      </c>
      <c r="K45" s="22" t="s">
        <v>413</v>
      </c>
      <c r="L45" s="20" t="s">
        <v>80</v>
      </c>
      <c r="M45" s="20">
        <v>15874329839</v>
      </c>
      <c r="N45" s="20"/>
      <c r="O45" s="20"/>
      <c r="P45" s="34" t="s">
        <v>430</v>
      </c>
      <c r="Q45" s="35">
        <v>46075</v>
      </c>
      <c r="R45" s="36" t="str">
        <f>IF(H45="","",IF(MOD(MID(P45,17,1),2),"男","女"))</f>
        <v>男</v>
      </c>
      <c r="S45" s="43" t="str">
        <f>TEXT(MID(P45,7,8),"0000-00-00")</f>
        <v>2000-01-16</v>
      </c>
      <c r="T45" s="44">
        <f ca="1">IF(S45="","",YEAR(TODAY())-YEAR(S45))</f>
        <v>26</v>
      </c>
      <c r="U45" s="20" t="s">
        <v>431</v>
      </c>
      <c r="V45" s="107" t="s">
        <v>70</v>
      </c>
      <c r="W45" s="45" t="s">
        <v>432</v>
      </c>
      <c r="X45" s="193" t="s">
        <v>423</v>
      </c>
      <c r="Y45" s="22" t="s">
        <v>141</v>
      </c>
      <c r="Z45" s="22" t="s">
        <v>433</v>
      </c>
      <c r="AA45" s="22" t="s">
        <v>434</v>
      </c>
      <c r="AB45" s="529"/>
      <c r="AC45" s="150" t="s">
        <v>179</v>
      </c>
      <c r="AD45" s="561"/>
      <c r="AE45" s="20" t="s">
        <v>84</v>
      </c>
      <c r="AF45" s="206">
        <v>45597</v>
      </c>
      <c r="AG45" s="20" t="s">
        <v>84</v>
      </c>
      <c r="AH45" s="205" t="s">
        <v>84</v>
      </c>
      <c r="AI45" s="205" t="s">
        <v>85</v>
      </c>
      <c r="AJ45" s="20"/>
      <c r="AK45" s="577"/>
      <c r="AL45" s="20" t="s">
        <v>86</v>
      </c>
      <c r="AM45" s="35">
        <v>45496</v>
      </c>
      <c r="AN45" s="520"/>
      <c r="AO45" s="20" t="s">
        <v>435</v>
      </c>
      <c r="AP45" s="20" t="s">
        <v>223</v>
      </c>
      <c r="AQ45" s="34" t="s">
        <v>436</v>
      </c>
      <c r="AR45" s="20"/>
      <c r="AS45" s="193"/>
      <c r="AT45" s="146" t="s">
        <v>437</v>
      </c>
      <c r="AU45" s="20" t="s">
        <v>126</v>
      </c>
      <c r="AV45" s="20" t="s">
        <v>158</v>
      </c>
      <c r="AW45" s="571"/>
      <c r="AX45" s="193"/>
    </row>
    <row r="46" s="2" customFormat="1" customHeight="1" spans="1:266">
      <c r="A46" s="20">
        <f>IF(H46="","",ROW()-8)</f>
        <v>38</v>
      </c>
      <c r="B46" s="20" t="str">
        <f>IF(G46="","",IF(AND(G46&lt;&gt;"",C46=""),"在职",IF(AND(G46&lt;&gt;"",C46&lt;&gt;""),"离职")))</f>
        <v>在职</v>
      </c>
      <c r="C46" s="35"/>
      <c r="D46" s="20" t="str">
        <f ca="1">IF(G46="","",CONCATENATE(DATEDIF(G46,TODAY(),"y"),"年",DATEDIF(G46,TODAY(),"ym"),"月"))</f>
        <v>20年9月</v>
      </c>
      <c r="E46" s="20">
        <v>2</v>
      </c>
      <c r="F46" s="125">
        <v>10036</v>
      </c>
      <c r="G46" s="35">
        <v>38534</v>
      </c>
      <c r="H46" s="20" t="s">
        <v>438</v>
      </c>
      <c r="I46" s="21" t="s">
        <v>439</v>
      </c>
      <c r="J46" s="21" t="s">
        <v>440</v>
      </c>
      <c r="K46" s="22" t="s">
        <v>441</v>
      </c>
      <c r="L46" s="102" t="s">
        <v>80</v>
      </c>
      <c r="M46" s="20">
        <v>13586758650</v>
      </c>
      <c r="N46" s="20">
        <v>59983905</v>
      </c>
      <c r="O46" s="20">
        <v>611905</v>
      </c>
      <c r="P46" s="108" t="s">
        <v>442</v>
      </c>
      <c r="Q46" s="35">
        <v>50113</v>
      </c>
      <c r="R46" s="36" t="str">
        <f>IF(H46="","",IF(MOD(MID(P46,17,1),2),"男","女"))</f>
        <v>男</v>
      </c>
      <c r="S46" s="43" t="str">
        <f>TEXT(MID(P46,7,8),"0000-00-00")</f>
        <v>1976-11-20</v>
      </c>
      <c r="T46" s="44">
        <f ca="1">IF(S46="","",YEAR(TODAY())-YEAR(S46))</f>
        <v>50</v>
      </c>
      <c r="U46" s="20" t="s">
        <v>69</v>
      </c>
      <c r="V46" s="20" t="s">
        <v>70</v>
      </c>
      <c r="W46" s="45" t="s">
        <v>443</v>
      </c>
      <c r="X46" s="193"/>
      <c r="Y46" s="22" t="s">
        <v>288</v>
      </c>
      <c r="Z46" s="22"/>
      <c r="AA46" s="22"/>
      <c r="AB46" s="529"/>
      <c r="AC46" s="150"/>
      <c r="AD46" s="561" t="s">
        <v>180</v>
      </c>
      <c r="AE46" s="20" t="s">
        <v>84</v>
      </c>
      <c r="AF46" s="206" t="s">
        <v>84</v>
      </c>
      <c r="AG46" s="20" t="s">
        <v>84</v>
      </c>
      <c r="AH46" s="205" t="s">
        <v>84</v>
      </c>
      <c r="AI46" s="205" t="s">
        <v>84</v>
      </c>
      <c r="AJ46" s="102"/>
      <c r="AK46" s="230" t="s">
        <v>444</v>
      </c>
      <c r="AL46" s="20" t="s">
        <v>86</v>
      </c>
      <c r="AM46" s="35">
        <v>41691</v>
      </c>
      <c r="AN46" s="520"/>
      <c r="AO46" s="20"/>
      <c r="AP46" s="20"/>
      <c r="AQ46" s="34"/>
      <c r="AR46" s="586" t="s">
        <v>445</v>
      </c>
      <c r="AS46" s="228"/>
      <c r="AT46" s="34"/>
      <c r="AU46" s="20"/>
      <c r="AV46" s="20"/>
      <c r="AW46" s="571"/>
      <c r="AX46" s="193"/>
      <c r="AY46" s="579"/>
      <c r="AZ46" s="579"/>
      <c r="BA46" s="579"/>
      <c r="BB46" s="579"/>
      <c r="BC46" s="579"/>
      <c r="BD46" s="579"/>
      <c r="BE46" s="579"/>
      <c r="BF46" s="579"/>
      <c r="BG46" s="579"/>
      <c r="BH46" s="579"/>
      <c r="BI46" s="579"/>
      <c r="BJ46" s="579"/>
      <c r="BK46" s="579"/>
      <c r="BL46" s="579"/>
      <c r="BM46" s="579"/>
      <c r="BN46" s="579"/>
      <c r="BO46" s="579"/>
      <c r="BP46" s="579"/>
      <c r="BQ46" s="579"/>
      <c r="BR46" s="579"/>
      <c r="BS46" s="579"/>
      <c r="BT46" s="579"/>
      <c r="BU46" s="579"/>
      <c r="BV46" s="579"/>
      <c r="BW46" s="579"/>
      <c r="BX46" s="579"/>
      <c r="BY46" s="579"/>
      <c r="BZ46" s="579"/>
      <c r="CA46" s="579"/>
      <c r="CB46" s="579"/>
      <c r="CC46" s="579"/>
      <c r="CD46" s="579"/>
      <c r="CE46" s="579"/>
      <c r="CF46" s="579"/>
      <c r="CG46" s="579"/>
      <c r="CH46" s="579"/>
      <c r="CI46" s="579"/>
      <c r="CJ46" s="579"/>
      <c r="CK46" s="579"/>
      <c r="CL46" s="579"/>
      <c r="CM46" s="579"/>
      <c r="CN46" s="579"/>
      <c r="CO46" s="579"/>
      <c r="CP46" s="579"/>
      <c r="CQ46" s="579"/>
      <c r="CR46" s="579"/>
      <c r="CS46" s="579"/>
      <c r="CT46" s="579"/>
      <c r="CU46" s="579"/>
      <c r="CV46" s="579"/>
      <c r="CW46" s="579"/>
      <c r="CX46" s="579"/>
      <c r="CY46" s="579"/>
      <c r="CZ46" s="579"/>
      <c r="DA46" s="579"/>
      <c r="DB46" s="579"/>
      <c r="DC46" s="579"/>
      <c r="DD46" s="579"/>
      <c r="DE46" s="579"/>
      <c r="DF46" s="579"/>
      <c r="DG46" s="579"/>
      <c r="DH46" s="579"/>
      <c r="DI46" s="579"/>
      <c r="DJ46" s="579"/>
      <c r="DK46" s="579"/>
      <c r="DL46" s="579"/>
      <c r="DM46" s="579"/>
      <c r="DN46" s="579"/>
      <c r="DO46" s="579"/>
      <c r="DP46" s="579"/>
      <c r="DQ46" s="579"/>
      <c r="DR46" s="579"/>
      <c r="DS46" s="579"/>
      <c r="DT46" s="579"/>
      <c r="DU46" s="579"/>
      <c r="DV46" s="579"/>
      <c r="DW46" s="579"/>
      <c r="DX46" s="579"/>
      <c r="DY46" s="579"/>
      <c r="DZ46" s="579"/>
      <c r="EA46" s="579"/>
      <c r="EB46" s="579"/>
      <c r="EC46" s="579"/>
      <c r="ED46" s="579"/>
      <c r="EE46" s="579"/>
      <c r="EF46" s="579"/>
      <c r="EG46" s="579"/>
      <c r="EH46" s="579"/>
      <c r="EI46" s="579"/>
      <c r="EJ46" s="579"/>
      <c r="EK46" s="579"/>
      <c r="EL46" s="579"/>
      <c r="EM46" s="579"/>
      <c r="EN46" s="579"/>
      <c r="EO46" s="579"/>
      <c r="EP46" s="579"/>
      <c r="EQ46" s="579"/>
      <c r="ER46" s="579"/>
      <c r="ES46" s="579"/>
      <c r="ET46" s="579"/>
      <c r="EU46" s="579"/>
      <c r="EV46" s="579"/>
      <c r="EW46" s="579"/>
      <c r="EX46" s="579"/>
      <c r="EY46" s="579"/>
      <c r="EZ46" s="579"/>
      <c r="FA46" s="579"/>
      <c r="FB46" s="579"/>
      <c r="FC46" s="579"/>
      <c r="FD46" s="579"/>
      <c r="FE46" s="579"/>
      <c r="FF46" s="579"/>
      <c r="FG46" s="579"/>
      <c r="FH46" s="579"/>
      <c r="FI46" s="579"/>
      <c r="FJ46" s="579"/>
      <c r="FK46" s="579"/>
      <c r="FL46" s="579"/>
      <c r="FM46" s="579"/>
      <c r="FN46" s="579"/>
      <c r="FO46" s="579"/>
      <c r="FP46" s="579"/>
      <c r="FQ46" s="579"/>
      <c r="FR46" s="579"/>
      <c r="FS46" s="579"/>
      <c r="FT46" s="579"/>
      <c r="FU46" s="579"/>
      <c r="FV46" s="579"/>
      <c r="FW46" s="579"/>
      <c r="FX46" s="579"/>
      <c r="FY46" s="579"/>
      <c r="FZ46" s="579"/>
      <c r="GA46" s="579"/>
      <c r="GB46" s="579"/>
      <c r="GC46" s="579"/>
      <c r="GD46" s="579"/>
      <c r="GE46" s="579"/>
      <c r="GF46" s="579"/>
      <c r="GG46" s="579"/>
      <c r="GH46" s="579"/>
      <c r="GI46" s="579"/>
      <c r="GJ46" s="579"/>
      <c r="GK46" s="579"/>
      <c r="GL46" s="579"/>
      <c r="GM46" s="579"/>
      <c r="GN46" s="579"/>
      <c r="GO46" s="579"/>
      <c r="GP46" s="579"/>
      <c r="GQ46" s="579"/>
      <c r="GR46" s="579"/>
      <c r="GS46" s="579"/>
      <c r="GT46" s="579"/>
      <c r="GU46" s="579"/>
      <c r="GV46" s="579"/>
      <c r="GW46" s="579"/>
      <c r="GX46" s="579"/>
      <c r="GY46" s="579"/>
      <c r="GZ46" s="579"/>
      <c r="HA46" s="579"/>
      <c r="HB46" s="579"/>
      <c r="HC46" s="579"/>
      <c r="HD46" s="579"/>
      <c r="HE46" s="579"/>
      <c r="HF46" s="579"/>
      <c r="HG46" s="579"/>
      <c r="HH46" s="579"/>
      <c r="HI46" s="579"/>
      <c r="HJ46" s="579"/>
      <c r="HK46" s="579"/>
      <c r="HL46" s="579"/>
      <c r="HM46" s="579"/>
      <c r="HN46" s="579"/>
      <c r="HO46" s="579"/>
      <c r="HP46" s="579"/>
      <c r="HQ46" s="579"/>
      <c r="HR46" s="579"/>
      <c r="HS46" s="579"/>
      <c r="HT46" s="579"/>
      <c r="HU46" s="579"/>
      <c r="HV46" s="579"/>
      <c r="HW46" s="579"/>
      <c r="HX46" s="579"/>
      <c r="HY46" s="579"/>
      <c r="HZ46" s="579"/>
      <c r="IA46" s="579"/>
      <c r="IB46" s="579"/>
      <c r="IC46" s="579"/>
      <c r="ID46" s="579"/>
      <c r="IE46" s="579"/>
      <c r="IF46" s="579"/>
      <c r="IG46" s="579"/>
      <c r="IH46" s="579"/>
      <c r="II46" s="579"/>
      <c r="IJ46" s="579"/>
      <c r="IK46" s="579"/>
      <c r="IL46" s="579"/>
      <c r="IM46" s="579"/>
      <c r="IN46" s="579"/>
      <c r="IO46" s="579"/>
      <c r="IP46" s="579"/>
      <c r="IQ46" s="579"/>
      <c r="IR46" s="579"/>
      <c r="IS46" s="579"/>
      <c r="IT46" s="579"/>
      <c r="IU46" s="579"/>
      <c r="IV46" s="579"/>
      <c r="IW46" s="579"/>
      <c r="IX46" s="579"/>
      <c r="IY46" s="579"/>
      <c r="IZ46" s="579"/>
      <c r="JA46" s="579"/>
      <c r="JB46" s="579"/>
      <c r="JC46" s="579"/>
      <c r="JD46" s="579"/>
      <c r="JE46" s="579"/>
      <c r="JF46" s="579"/>
    </row>
    <row r="47" s="2" customFormat="1" customHeight="1" spans="1:266">
      <c r="A47" s="20">
        <f>IF(H47="","",ROW()-8)</f>
        <v>39</v>
      </c>
      <c r="B47" s="20" t="str">
        <f>IF(G47="","",IF(AND(G47&lt;&gt;"",C47=""),"在职",IF(AND(G47&lt;&gt;"",C47&lt;&gt;""),"离职")))</f>
        <v>在职</v>
      </c>
      <c r="C47" s="35"/>
      <c r="D47" s="20" t="str">
        <f ca="1">IF(G47="","",CONCATENATE(DATEDIF(G47,TODAY(),"y"),"年",DATEDIF(G47,TODAY(),"ym"),"月"))</f>
        <v>20年11月</v>
      </c>
      <c r="E47" s="20">
        <v>1</v>
      </c>
      <c r="F47" s="125">
        <v>10039</v>
      </c>
      <c r="G47" s="35">
        <v>38473</v>
      </c>
      <c r="H47" s="20" t="s">
        <v>446</v>
      </c>
      <c r="I47" s="21" t="s">
        <v>439</v>
      </c>
      <c r="J47" s="21" t="s">
        <v>447</v>
      </c>
      <c r="K47" s="22" t="s">
        <v>448</v>
      </c>
      <c r="L47" s="102" t="s">
        <v>80</v>
      </c>
      <c r="M47" s="20">
        <v>13566550503</v>
      </c>
      <c r="N47" s="20"/>
      <c r="O47" s="20"/>
      <c r="P47" s="627" t="s">
        <v>449</v>
      </c>
      <c r="Q47" s="35">
        <v>48129</v>
      </c>
      <c r="R47" s="36" t="str">
        <f>IF(H47="","",IF(MOD(MID(P47,17,1),2),"男","女"))</f>
        <v>男</v>
      </c>
      <c r="S47" s="43" t="str">
        <f>TEXT(MID(P47,7,8),"0000-00-00")</f>
        <v>1980-09-24</v>
      </c>
      <c r="T47" s="44">
        <f ca="1">IF(S47="","",YEAR(TODAY())-YEAR(S47))</f>
        <v>46</v>
      </c>
      <c r="U47" s="20" t="s">
        <v>69</v>
      </c>
      <c r="V47" s="20" t="s">
        <v>119</v>
      </c>
      <c r="W47" s="45" t="s">
        <v>450</v>
      </c>
      <c r="X47" s="193"/>
      <c r="Y47" s="22" t="s">
        <v>113</v>
      </c>
      <c r="Z47" s="22" t="s">
        <v>451</v>
      </c>
      <c r="AA47" s="22" t="s">
        <v>452</v>
      </c>
      <c r="AB47" s="529"/>
      <c r="AC47" s="150"/>
      <c r="AD47" s="561" t="s">
        <v>180</v>
      </c>
      <c r="AE47" s="20" t="s">
        <v>84</v>
      </c>
      <c r="AF47" s="206" t="s">
        <v>84</v>
      </c>
      <c r="AG47" s="20" t="s">
        <v>84</v>
      </c>
      <c r="AH47" s="205" t="s">
        <v>84</v>
      </c>
      <c r="AI47" s="205" t="s">
        <v>84</v>
      </c>
      <c r="AJ47" s="102"/>
      <c r="AK47" s="230"/>
      <c r="AL47" s="20" t="s">
        <v>86</v>
      </c>
      <c r="AM47" s="35">
        <v>41730</v>
      </c>
      <c r="AN47" s="520"/>
      <c r="AO47" s="20"/>
      <c r="AP47" s="20"/>
      <c r="AQ47" s="34"/>
      <c r="AR47" s="586" t="s">
        <v>453</v>
      </c>
      <c r="AS47" s="228"/>
      <c r="AT47" s="34"/>
      <c r="AU47" s="20"/>
      <c r="AV47" s="20"/>
      <c r="AW47" s="571"/>
      <c r="AX47" s="193"/>
      <c r="AY47" s="546"/>
      <c r="AZ47" s="546"/>
      <c r="BA47" s="546"/>
      <c r="BB47" s="546"/>
      <c r="BC47" s="546"/>
      <c r="BD47" s="546"/>
      <c r="BE47" s="546"/>
      <c r="BF47" s="546"/>
      <c r="BG47" s="546"/>
      <c r="BH47" s="546"/>
      <c r="BI47" s="546"/>
      <c r="BJ47" s="546"/>
      <c r="BK47" s="546"/>
      <c r="BL47" s="546"/>
      <c r="BM47" s="546"/>
      <c r="BN47" s="546"/>
      <c r="BO47" s="546"/>
      <c r="BP47" s="546"/>
      <c r="BQ47" s="546"/>
      <c r="BR47" s="546"/>
      <c r="BS47" s="546"/>
      <c r="BT47" s="546"/>
      <c r="BU47" s="546"/>
      <c r="BV47" s="546"/>
      <c r="BW47" s="546"/>
      <c r="BX47" s="546"/>
      <c r="BY47" s="546"/>
      <c r="BZ47" s="546"/>
      <c r="CA47" s="546"/>
      <c r="CB47" s="546"/>
      <c r="CC47" s="546"/>
      <c r="CD47" s="546"/>
      <c r="CE47" s="546"/>
      <c r="CF47" s="546"/>
      <c r="CG47" s="546"/>
      <c r="CH47" s="546"/>
      <c r="CI47" s="546"/>
      <c r="CJ47" s="546"/>
      <c r="CK47" s="546"/>
      <c r="CL47" s="546"/>
      <c r="CM47" s="546"/>
      <c r="CN47" s="546"/>
      <c r="CO47" s="546"/>
      <c r="CP47" s="546"/>
      <c r="CQ47" s="546"/>
      <c r="CR47" s="546"/>
      <c r="CS47" s="546"/>
      <c r="CT47" s="546"/>
      <c r="CU47" s="546"/>
      <c r="CV47" s="546"/>
      <c r="CW47" s="546"/>
      <c r="CX47" s="546"/>
      <c r="CY47" s="546"/>
      <c r="CZ47" s="546"/>
      <c r="DA47" s="546"/>
      <c r="DB47" s="546"/>
      <c r="DC47" s="546"/>
      <c r="DD47" s="546"/>
      <c r="DE47" s="546"/>
      <c r="DF47" s="546"/>
      <c r="DG47" s="546"/>
      <c r="DH47" s="546"/>
      <c r="DI47" s="546"/>
      <c r="DJ47" s="546"/>
      <c r="DK47" s="546"/>
      <c r="DL47" s="546"/>
      <c r="DM47" s="546"/>
      <c r="DN47" s="546"/>
      <c r="DO47" s="546"/>
      <c r="DP47" s="546"/>
      <c r="DQ47" s="546"/>
      <c r="DR47" s="546"/>
      <c r="DS47" s="546"/>
      <c r="DT47" s="546"/>
      <c r="DU47" s="546"/>
      <c r="DV47" s="546"/>
      <c r="DW47" s="546"/>
      <c r="DX47" s="546"/>
      <c r="DY47" s="546"/>
      <c r="DZ47" s="546"/>
      <c r="EA47" s="546"/>
      <c r="EB47" s="546"/>
      <c r="EC47" s="546"/>
      <c r="ED47" s="546"/>
      <c r="EE47" s="546"/>
      <c r="EF47" s="546"/>
      <c r="EG47" s="546"/>
      <c r="EH47" s="546"/>
      <c r="EI47" s="546"/>
      <c r="EJ47" s="546"/>
      <c r="EK47" s="546"/>
      <c r="EL47" s="546"/>
      <c r="EM47" s="546"/>
      <c r="EN47" s="546"/>
      <c r="EO47" s="546"/>
      <c r="EP47" s="546"/>
      <c r="EQ47" s="546"/>
      <c r="ER47" s="546"/>
      <c r="ES47" s="546"/>
      <c r="ET47" s="546"/>
      <c r="EU47" s="546"/>
      <c r="EV47" s="546"/>
      <c r="EW47" s="546"/>
      <c r="EX47" s="546"/>
      <c r="EY47" s="546"/>
      <c r="EZ47" s="546"/>
      <c r="FA47" s="546"/>
      <c r="FB47" s="546"/>
      <c r="FC47" s="546"/>
      <c r="FD47" s="546"/>
      <c r="FE47" s="546"/>
      <c r="FF47" s="546"/>
      <c r="FG47" s="546"/>
      <c r="FH47" s="546"/>
      <c r="FI47" s="546"/>
      <c r="FJ47" s="546"/>
      <c r="FK47" s="546"/>
      <c r="FL47" s="546"/>
      <c r="FM47" s="546"/>
      <c r="FN47" s="546"/>
      <c r="FO47" s="546"/>
      <c r="FP47" s="546"/>
      <c r="FQ47" s="546"/>
      <c r="FR47" s="546"/>
      <c r="FS47" s="546"/>
      <c r="FT47" s="546"/>
      <c r="FU47" s="546"/>
      <c r="FV47" s="546"/>
      <c r="FW47" s="546"/>
      <c r="FX47" s="546"/>
      <c r="FY47" s="546"/>
      <c r="FZ47" s="546"/>
      <c r="GA47" s="546"/>
      <c r="GB47" s="546"/>
      <c r="GC47" s="546"/>
      <c r="GD47" s="546"/>
      <c r="GE47" s="546"/>
      <c r="GF47" s="546"/>
      <c r="GG47" s="546"/>
      <c r="GH47" s="546"/>
      <c r="GI47" s="546"/>
      <c r="GJ47" s="546"/>
      <c r="GK47" s="546"/>
      <c r="GL47" s="546"/>
      <c r="GM47" s="546"/>
      <c r="GN47" s="546"/>
      <c r="GO47" s="546"/>
      <c r="GP47" s="546"/>
      <c r="GQ47" s="546"/>
      <c r="GR47" s="546"/>
      <c r="GS47" s="546"/>
      <c r="GT47" s="546"/>
      <c r="GU47" s="546"/>
      <c r="GV47" s="546"/>
      <c r="GW47" s="546"/>
      <c r="GX47" s="546"/>
      <c r="GY47" s="546"/>
      <c r="GZ47" s="546"/>
      <c r="HA47" s="546"/>
      <c r="HB47" s="546"/>
      <c r="HC47" s="546"/>
      <c r="HD47" s="546"/>
      <c r="HE47" s="546"/>
      <c r="HF47" s="546"/>
      <c r="HG47" s="546"/>
      <c r="HH47" s="546"/>
      <c r="HI47" s="546"/>
      <c r="HJ47" s="546"/>
      <c r="HK47" s="546"/>
      <c r="HL47" s="546"/>
      <c r="HM47" s="546"/>
      <c r="HN47" s="546"/>
      <c r="HO47" s="546"/>
      <c r="HP47" s="546"/>
      <c r="HQ47" s="546"/>
      <c r="HR47" s="546"/>
      <c r="HS47" s="546"/>
      <c r="HT47" s="546"/>
      <c r="HU47" s="546"/>
      <c r="HV47" s="546"/>
      <c r="HW47" s="546"/>
      <c r="HX47" s="546"/>
      <c r="HY47" s="546"/>
      <c r="HZ47" s="546"/>
      <c r="IA47" s="546"/>
      <c r="IB47" s="546"/>
      <c r="IC47" s="546"/>
      <c r="ID47" s="546"/>
      <c r="IE47" s="546"/>
      <c r="IF47" s="546"/>
      <c r="IG47" s="546"/>
      <c r="IH47" s="546"/>
      <c r="II47" s="546"/>
      <c r="IJ47" s="546"/>
      <c r="IK47" s="546"/>
      <c r="IL47" s="546"/>
      <c r="IM47" s="546"/>
      <c r="IN47" s="546"/>
      <c r="IO47" s="546"/>
      <c r="IP47" s="546"/>
      <c r="IQ47" s="546"/>
      <c r="IR47" s="546"/>
      <c r="IS47" s="546"/>
      <c r="IT47" s="546"/>
      <c r="IU47" s="546"/>
      <c r="IV47" s="546"/>
      <c r="IW47" s="546"/>
      <c r="IX47" s="546"/>
      <c r="IY47" s="546"/>
      <c r="IZ47" s="546"/>
      <c r="JA47" s="546"/>
      <c r="JB47" s="546"/>
      <c r="JC47" s="546"/>
      <c r="JD47" s="546"/>
      <c r="JE47" s="546"/>
      <c r="JF47" s="546"/>
    </row>
    <row r="48" s="2" customFormat="1" customHeight="1" spans="1:50">
      <c r="A48" s="20">
        <f>IF(H48="","",ROW()-8)</f>
        <v>40</v>
      </c>
      <c r="B48" s="20" t="str">
        <f>IF(G48="","",IF(AND(G48&lt;&gt;"",C48=""),"在职",IF(AND(G48&lt;&gt;"",C48&lt;&gt;""),"离职")))</f>
        <v>在职</v>
      </c>
      <c r="C48" s="35"/>
      <c r="D48" s="20" t="str">
        <f ca="1">IF(G48="","",CONCATENATE(DATEDIF(G48,TODAY(),"y"),"年",DATEDIF(G48,TODAY(),"ym"),"月"))</f>
        <v>3年11月</v>
      </c>
      <c r="E48" s="20">
        <v>1</v>
      </c>
      <c r="F48" s="125">
        <v>10407</v>
      </c>
      <c r="G48" s="35">
        <v>44686</v>
      </c>
      <c r="H48" s="20" t="s">
        <v>454</v>
      </c>
      <c r="I48" s="21" t="s">
        <v>439</v>
      </c>
      <c r="J48" s="21" t="s">
        <v>447</v>
      </c>
      <c r="K48" s="22" t="s">
        <v>455</v>
      </c>
      <c r="L48" s="20" t="s">
        <v>80</v>
      </c>
      <c r="M48" s="20">
        <v>18758431118</v>
      </c>
      <c r="N48" s="20"/>
      <c r="O48" s="20"/>
      <c r="P48" s="34" t="s">
        <v>456</v>
      </c>
      <c r="Q48" s="35">
        <v>46206</v>
      </c>
      <c r="R48" s="36" t="str">
        <f>IF(H48="","",IF(MOD(MID(P48,17,1),2),"男","女"))</f>
        <v>男</v>
      </c>
      <c r="S48" s="43" t="str">
        <f>TEXT(MID(P48,7,8),"0000-00-00")</f>
        <v>1980-04-20</v>
      </c>
      <c r="T48" s="44">
        <f ca="1">IF(S48="","",YEAR(TODAY())-YEAR(S48))</f>
        <v>46</v>
      </c>
      <c r="U48" s="107" t="s">
        <v>69</v>
      </c>
      <c r="V48" s="107" t="s">
        <v>70</v>
      </c>
      <c r="W48" s="45" t="s">
        <v>457</v>
      </c>
      <c r="X48" s="193" t="s">
        <v>458</v>
      </c>
      <c r="Y48" s="22" t="s">
        <v>113</v>
      </c>
      <c r="Z48" s="20" t="s">
        <v>459</v>
      </c>
      <c r="AA48" s="20" t="s">
        <v>143</v>
      </c>
      <c r="AB48" s="20"/>
      <c r="AC48" s="20"/>
      <c r="AD48" s="561">
        <v>44740</v>
      </c>
      <c r="AE48" s="20" t="s">
        <v>84</v>
      </c>
      <c r="AF48" s="102">
        <v>44774</v>
      </c>
      <c r="AG48" s="20" t="s">
        <v>84</v>
      </c>
      <c r="AH48" s="205" t="s">
        <v>84</v>
      </c>
      <c r="AI48" s="205" t="s">
        <v>85</v>
      </c>
      <c r="AJ48" s="20"/>
      <c r="AK48" s="577"/>
      <c r="AL48" s="20" t="s">
        <v>86</v>
      </c>
      <c r="AM48" s="35">
        <v>44727</v>
      </c>
      <c r="AN48" s="520"/>
      <c r="AO48" s="20" t="s">
        <v>460</v>
      </c>
      <c r="AP48" s="20" t="s">
        <v>106</v>
      </c>
      <c r="AQ48" s="34" t="s">
        <v>461</v>
      </c>
      <c r="AR48" s="20" t="s">
        <v>462</v>
      </c>
      <c r="AS48" s="228"/>
      <c r="AT48" s="34" t="s">
        <v>463</v>
      </c>
      <c r="AU48" s="20" t="s">
        <v>126</v>
      </c>
      <c r="AV48" s="20" t="s">
        <v>158</v>
      </c>
      <c r="AW48" s="571"/>
      <c r="AX48" s="193" t="s">
        <v>464</v>
      </c>
    </row>
    <row r="49" s="2" customFormat="1" customHeight="1" spans="1:50">
      <c r="A49" s="20">
        <f>IF(H49="","",ROW()-8)</f>
        <v>41</v>
      </c>
      <c r="B49" s="20" t="str">
        <f>IF(G49="","",IF(AND(G49&lt;&gt;"",C49=""),"在职",IF(AND(G49&lt;&gt;"",C49&lt;&gt;""),"离职")))</f>
        <v>在职</v>
      </c>
      <c r="C49" s="35"/>
      <c r="D49" s="20" t="str">
        <f ca="1">IF(G49="","",CONCATENATE(DATEDIF(G49,TODAY(),"y"),"年",DATEDIF(G49,TODAY(),"ym"),"月"))</f>
        <v>0年9月</v>
      </c>
      <c r="E49" s="20">
        <v>1</v>
      </c>
      <c r="F49" s="125">
        <v>10628</v>
      </c>
      <c r="G49" s="35">
        <v>45853</v>
      </c>
      <c r="H49" s="20" t="s">
        <v>465</v>
      </c>
      <c r="I49" s="21" t="s">
        <v>439</v>
      </c>
      <c r="J49" s="21" t="s">
        <v>447</v>
      </c>
      <c r="K49" s="22" t="s">
        <v>466</v>
      </c>
      <c r="L49" s="20" t="s">
        <v>80</v>
      </c>
      <c r="M49" s="20">
        <v>13758629329</v>
      </c>
      <c r="N49" s="20"/>
      <c r="O49" s="20"/>
      <c r="P49" s="34" t="s">
        <v>467</v>
      </c>
      <c r="Q49" s="35">
        <v>46250</v>
      </c>
      <c r="R49" s="36" t="str">
        <f>IF(H49="","",IF(MOD(MID(P49,17,1),2),"男","女"))</f>
        <v>男</v>
      </c>
      <c r="S49" s="43" t="str">
        <f>TEXT(MID(P49,7,8),"0000-00-00")</f>
        <v>1999-06-21</v>
      </c>
      <c r="T49" s="44">
        <f ca="1">IF(S49="","",YEAR(TODAY())-YEAR(S49))</f>
        <v>27</v>
      </c>
      <c r="U49" s="20" t="s">
        <v>69</v>
      </c>
      <c r="V49" s="107" t="s">
        <v>70</v>
      </c>
      <c r="W49" s="45" t="s">
        <v>468</v>
      </c>
      <c r="X49" s="193" t="s">
        <v>469</v>
      </c>
      <c r="Y49" s="22" t="s">
        <v>113</v>
      </c>
      <c r="Z49" s="22" t="s">
        <v>470</v>
      </c>
      <c r="AA49" s="22" t="s">
        <v>471</v>
      </c>
      <c r="AB49" s="529"/>
      <c r="AC49" s="150" t="s">
        <v>179</v>
      </c>
      <c r="AD49" s="561"/>
      <c r="AE49" s="20" t="s">
        <v>84</v>
      </c>
      <c r="AF49" s="206">
        <v>45948</v>
      </c>
      <c r="AG49" s="20" t="s">
        <v>84</v>
      </c>
      <c r="AH49" s="205" t="s">
        <v>84</v>
      </c>
      <c r="AI49" s="20" t="s">
        <v>85</v>
      </c>
      <c r="AJ49" s="20"/>
      <c r="AK49" s="577"/>
      <c r="AL49" s="20" t="s">
        <v>86</v>
      </c>
      <c r="AM49" s="35">
        <v>45953</v>
      </c>
      <c r="AN49" s="520"/>
      <c r="AO49" s="20" t="s">
        <v>472</v>
      </c>
      <c r="AP49" s="20" t="s">
        <v>223</v>
      </c>
      <c r="AQ49" s="34" t="s">
        <v>473</v>
      </c>
      <c r="AR49" s="20" t="s">
        <v>474</v>
      </c>
      <c r="AS49" s="193"/>
      <c r="AT49" s="146" t="s">
        <v>475</v>
      </c>
      <c r="AU49" s="20" t="s">
        <v>126</v>
      </c>
      <c r="AV49" s="20" t="s">
        <v>476</v>
      </c>
      <c r="AW49" s="571"/>
      <c r="AX49" s="193" t="s">
        <v>464</v>
      </c>
    </row>
    <row r="50" s="2" customFormat="1" customHeight="1" spans="1:50">
      <c r="A50" s="20">
        <f>IF(H50="","",ROW()-8)</f>
        <v>42</v>
      </c>
      <c r="B50" s="20" t="str">
        <f>IF(G50="","",IF(AND(G50&lt;&gt;"",C50=""),"在职",IF(AND(G50&lt;&gt;"",C50&lt;&gt;""),"离职")))</f>
        <v>在职</v>
      </c>
      <c r="C50" s="35"/>
      <c r="D50" s="20" t="str">
        <f ca="1">IF(G50="","",CONCATENATE(DATEDIF(G50,TODAY(),"y"),"年",DATEDIF(G50,TODAY(),"ym"),"月"))</f>
        <v>4年8月</v>
      </c>
      <c r="E50" s="20">
        <v>1</v>
      </c>
      <c r="F50" s="125">
        <v>10265</v>
      </c>
      <c r="G50" s="35">
        <v>44405</v>
      </c>
      <c r="H50" s="20" t="s">
        <v>477</v>
      </c>
      <c r="I50" s="21" t="s">
        <v>439</v>
      </c>
      <c r="J50" s="21" t="s">
        <v>447</v>
      </c>
      <c r="K50" s="22" t="s">
        <v>478</v>
      </c>
      <c r="L50" s="20" t="s">
        <v>80</v>
      </c>
      <c r="M50" s="20">
        <v>13970844674</v>
      </c>
      <c r="N50" s="20"/>
      <c r="O50" s="20"/>
      <c r="P50" s="623" t="s">
        <v>479</v>
      </c>
      <c r="Q50" s="35">
        <v>47297</v>
      </c>
      <c r="R50" s="36" t="str">
        <f>IF(H50="","",IF(MOD(MID(P50,17,1),2),"男","女"))</f>
        <v>男</v>
      </c>
      <c r="S50" s="43" t="str">
        <f>TEXT(MID(P50,7,8),"0000-00-00")</f>
        <v>2000-09-13</v>
      </c>
      <c r="T50" s="44">
        <f ca="1">IF(S50="","",YEAR(TODAY())-YEAR(S50))</f>
        <v>26</v>
      </c>
      <c r="U50" s="20" t="s">
        <v>69</v>
      </c>
      <c r="V50" s="20" t="s">
        <v>119</v>
      </c>
      <c r="W50" s="45" t="s">
        <v>480</v>
      </c>
      <c r="X50" s="193" t="s">
        <v>481</v>
      </c>
      <c r="Y50" s="22" t="s">
        <v>113</v>
      </c>
      <c r="Z50" s="22" t="s">
        <v>470</v>
      </c>
      <c r="AA50" s="22" t="s">
        <v>482</v>
      </c>
      <c r="AB50" s="529"/>
      <c r="AC50" s="150" t="s">
        <v>179</v>
      </c>
      <c r="AD50" s="561" t="s">
        <v>180</v>
      </c>
      <c r="AE50" s="20" t="s">
        <v>84</v>
      </c>
      <c r="AF50" s="206" t="s">
        <v>84</v>
      </c>
      <c r="AG50" s="20" t="s">
        <v>84</v>
      </c>
      <c r="AH50" s="205" t="s">
        <v>84</v>
      </c>
      <c r="AI50" s="205" t="s">
        <v>85</v>
      </c>
      <c r="AJ50" s="102">
        <v>47326</v>
      </c>
      <c r="AK50" s="577"/>
      <c r="AL50" s="20" t="s">
        <v>86</v>
      </c>
      <c r="AM50" s="35">
        <v>44420</v>
      </c>
      <c r="AN50" s="520"/>
      <c r="AO50" s="20" t="s">
        <v>483</v>
      </c>
      <c r="AP50" s="20" t="s">
        <v>223</v>
      </c>
      <c r="AQ50" s="34">
        <v>13870947331</v>
      </c>
      <c r="AR50" s="20"/>
      <c r="AS50" s="228"/>
      <c r="AT50" s="146" t="s">
        <v>484</v>
      </c>
      <c r="AU50" s="20" t="s">
        <v>126</v>
      </c>
      <c r="AV50" s="20" t="s">
        <v>158</v>
      </c>
      <c r="AW50" s="607"/>
      <c r="AX50" s="193"/>
    </row>
    <row r="51" s="2" customFormat="1" customHeight="1" spans="1:50">
      <c r="A51" s="20">
        <f>IF(H51="","",ROW()-8)</f>
        <v>43</v>
      </c>
      <c r="B51" s="20" t="str">
        <f>IF(G51="","",IF(AND(G51&lt;&gt;"",C51=""),"在职",IF(AND(G51&lt;&gt;"",C51&lt;&gt;""),"离职")))</f>
        <v>在职</v>
      </c>
      <c r="C51" s="35"/>
      <c r="D51" s="20" t="str">
        <f ca="1">IF(G51="","",CONCATENATE(DATEDIF(G51,TODAY(),"y"),"年",DATEDIF(G51,TODAY(),"ym"),"月"))</f>
        <v>4年7月</v>
      </c>
      <c r="E51" s="20">
        <v>1</v>
      </c>
      <c r="F51" s="125">
        <v>10282</v>
      </c>
      <c r="G51" s="35">
        <v>44442</v>
      </c>
      <c r="H51" s="20" t="s">
        <v>485</v>
      </c>
      <c r="I51" s="21" t="s">
        <v>439</v>
      </c>
      <c r="J51" s="21" t="s">
        <v>486</v>
      </c>
      <c r="K51" s="22" t="s">
        <v>487</v>
      </c>
      <c r="L51" s="20" t="s">
        <v>80</v>
      </c>
      <c r="M51" s="20">
        <v>15757605868</v>
      </c>
      <c r="N51" s="20"/>
      <c r="O51" s="20"/>
      <c r="P51" s="623" t="s">
        <v>488</v>
      </c>
      <c r="Q51" s="35">
        <v>50137</v>
      </c>
      <c r="R51" s="36" t="str">
        <f>IF(H51="","",IF(MOD(MID(P51,17,1),2),"男","女"))</f>
        <v>男</v>
      </c>
      <c r="S51" s="43" t="str">
        <f>TEXT(MID(P51,7,8),"0000-00-00")</f>
        <v>1989-10-03</v>
      </c>
      <c r="T51" s="44">
        <f ca="1">IF(S51="","",YEAR(TODAY())-YEAR(S51))</f>
        <v>37</v>
      </c>
      <c r="U51" s="20" t="s">
        <v>69</v>
      </c>
      <c r="V51" s="20" t="s">
        <v>70</v>
      </c>
      <c r="W51" s="45" t="s">
        <v>489</v>
      </c>
      <c r="X51" s="193" t="s">
        <v>481</v>
      </c>
      <c r="Y51" s="22" t="s">
        <v>113</v>
      </c>
      <c r="Z51" s="22" t="s">
        <v>490</v>
      </c>
      <c r="AA51" s="22" t="s">
        <v>491</v>
      </c>
      <c r="AB51" s="529"/>
      <c r="AC51" s="150"/>
      <c r="AD51" s="561" t="s">
        <v>180</v>
      </c>
      <c r="AE51" s="20" t="s">
        <v>84</v>
      </c>
      <c r="AF51" s="206">
        <v>44533</v>
      </c>
      <c r="AG51" s="20" t="s">
        <v>84</v>
      </c>
      <c r="AH51" s="205" t="s">
        <v>84</v>
      </c>
      <c r="AI51" s="205" t="s">
        <v>84</v>
      </c>
      <c r="AJ51" s="20"/>
      <c r="AK51" s="577"/>
      <c r="AL51" s="20" t="s">
        <v>86</v>
      </c>
      <c r="AM51" s="35">
        <v>44539</v>
      </c>
      <c r="AN51" s="520"/>
      <c r="AO51" s="20"/>
      <c r="AP51" s="20"/>
      <c r="AQ51" s="34"/>
      <c r="AR51" s="20"/>
      <c r="AS51" s="228"/>
      <c r="AT51" s="34" t="s">
        <v>492</v>
      </c>
      <c r="AU51" s="20" t="s">
        <v>126</v>
      </c>
      <c r="AV51" s="20" t="s">
        <v>158</v>
      </c>
      <c r="AW51" s="571"/>
      <c r="AX51" s="193"/>
    </row>
    <row r="52" s="2" customFormat="1" customHeight="1" spans="1:266">
      <c r="A52" s="20">
        <f>IF(H52="","",ROW()-8)</f>
        <v>44</v>
      </c>
      <c r="B52" s="20" t="str">
        <f>IF(G52="","",IF(AND(G52&lt;&gt;"",C52=""),"在职",IF(AND(G52&lt;&gt;"",C52&lt;&gt;""),"离职")))</f>
        <v>在职</v>
      </c>
      <c r="C52" s="35"/>
      <c r="D52" s="20" t="str">
        <f ca="1">IF(G52="","",CONCATENATE(DATEDIF(G52,TODAY(),"y"),"年",DATEDIF(G52,TODAY(),"ym"),"月"))</f>
        <v>9年3月</v>
      </c>
      <c r="E52" s="20">
        <v>1</v>
      </c>
      <c r="F52" s="125">
        <v>10058</v>
      </c>
      <c r="G52" s="35">
        <v>42744</v>
      </c>
      <c r="H52" s="20" t="s">
        <v>493</v>
      </c>
      <c r="I52" s="21" t="s">
        <v>439</v>
      </c>
      <c r="J52" s="21" t="s">
        <v>486</v>
      </c>
      <c r="K52" s="22" t="s">
        <v>494</v>
      </c>
      <c r="L52" s="102" t="s">
        <v>80</v>
      </c>
      <c r="M52" s="20">
        <v>13867837073</v>
      </c>
      <c r="N52" s="20"/>
      <c r="O52" s="20"/>
      <c r="P52" s="108" t="s">
        <v>495</v>
      </c>
      <c r="Q52" s="35">
        <v>52185</v>
      </c>
      <c r="R52" s="36" t="str">
        <f>IF(H52="","",IF(MOD(MID(P52,17,1),2),"男","女"))</f>
        <v>女</v>
      </c>
      <c r="S52" s="43" t="str">
        <f>TEXT(MID(P52,7,8),"0000-00-00")</f>
        <v>1989-08-19</v>
      </c>
      <c r="T52" s="44">
        <f ca="1">IF(S52="","",YEAR(TODAY())-YEAR(S52))</f>
        <v>37</v>
      </c>
      <c r="U52" s="20" t="s">
        <v>69</v>
      </c>
      <c r="V52" s="20" t="s">
        <v>70</v>
      </c>
      <c r="W52" s="45" t="s">
        <v>496</v>
      </c>
      <c r="X52" s="193"/>
      <c r="Y52" s="22" t="s">
        <v>113</v>
      </c>
      <c r="Z52" s="22" t="s">
        <v>497</v>
      </c>
      <c r="AA52" s="22" t="s">
        <v>498</v>
      </c>
      <c r="AB52" s="529"/>
      <c r="AC52" s="150"/>
      <c r="AD52" s="561" t="s">
        <v>180</v>
      </c>
      <c r="AE52" s="20" t="s">
        <v>84</v>
      </c>
      <c r="AF52" s="206" t="s">
        <v>84</v>
      </c>
      <c r="AG52" s="20" t="s">
        <v>84</v>
      </c>
      <c r="AH52" s="205" t="s">
        <v>84</v>
      </c>
      <c r="AI52" s="205" t="s">
        <v>85</v>
      </c>
      <c r="AJ52" s="102">
        <v>44569</v>
      </c>
      <c r="AK52" s="230" t="s">
        <v>499</v>
      </c>
      <c r="AL52" s="20" t="s">
        <v>86</v>
      </c>
      <c r="AM52" s="35">
        <v>43123</v>
      </c>
      <c r="AN52" s="520"/>
      <c r="AO52" s="20" t="s">
        <v>500</v>
      </c>
      <c r="AP52" s="20" t="s">
        <v>106</v>
      </c>
      <c r="AQ52" s="34" t="s">
        <v>180</v>
      </c>
      <c r="AR52" s="20" t="s">
        <v>501</v>
      </c>
      <c r="AS52" s="228"/>
      <c r="AT52" s="34"/>
      <c r="AU52" s="20"/>
      <c r="AV52" s="20"/>
      <c r="AW52" s="571"/>
      <c r="AX52" s="193"/>
      <c r="AY52" s="546"/>
      <c r="AZ52" s="546"/>
      <c r="BA52" s="546"/>
      <c r="BB52" s="546"/>
      <c r="BC52" s="546"/>
      <c r="BD52" s="546"/>
      <c r="BE52" s="546"/>
      <c r="BF52" s="546"/>
      <c r="BG52" s="546"/>
      <c r="BH52" s="546"/>
      <c r="BI52" s="546"/>
      <c r="BJ52" s="546"/>
      <c r="BK52" s="546"/>
      <c r="BL52" s="546"/>
      <c r="BM52" s="546"/>
      <c r="BN52" s="546"/>
      <c r="BO52" s="546"/>
      <c r="BP52" s="546"/>
      <c r="BQ52" s="546"/>
      <c r="BR52" s="546"/>
      <c r="BS52" s="546"/>
      <c r="BT52" s="546"/>
      <c r="BU52" s="546"/>
      <c r="BV52" s="546"/>
      <c r="BW52" s="546"/>
      <c r="BX52" s="546"/>
      <c r="BY52" s="546"/>
      <c r="BZ52" s="546"/>
      <c r="CA52" s="546"/>
      <c r="CB52" s="546"/>
      <c r="CC52" s="546"/>
      <c r="CD52" s="546"/>
      <c r="CE52" s="546"/>
      <c r="CF52" s="546"/>
      <c r="CG52" s="546"/>
      <c r="CH52" s="546"/>
      <c r="CI52" s="546"/>
      <c r="CJ52" s="546"/>
      <c r="CK52" s="546"/>
      <c r="CL52" s="546"/>
      <c r="CM52" s="546"/>
      <c r="CN52" s="546"/>
      <c r="CO52" s="546"/>
      <c r="CP52" s="546"/>
      <c r="CQ52" s="546"/>
      <c r="CR52" s="546"/>
      <c r="CS52" s="546"/>
      <c r="CT52" s="546"/>
      <c r="CU52" s="546"/>
      <c r="CV52" s="546"/>
      <c r="CW52" s="546"/>
      <c r="CX52" s="546"/>
      <c r="CY52" s="546"/>
      <c r="CZ52" s="546"/>
      <c r="DA52" s="546"/>
      <c r="DB52" s="546"/>
      <c r="DC52" s="546"/>
      <c r="DD52" s="546"/>
      <c r="DE52" s="546"/>
      <c r="DF52" s="546"/>
      <c r="DG52" s="546"/>
      <c r="DH52" s="546"/>
      <c r="DI52" s="546"/>
      <c r="DJ52" s="546"/>
      <c r="DK52" s="546"/>
      <c r="DL52" s="546"/>
      <c r="DM52" s="546"/>
      <c r="DN52" s="546"/>
      <c r="DO52" s="546"/>
      <c r="DP52" s="546"/>
      <c r="DQ52" s="546"/>
      <c r="DR52" s="546"/>
      <c r="DS52" s="546"/>
      <c r="DT52" s="546"/>
      <c r="DU52" s="546"/>
      <c r="DV52" s="546"/>
      <c r="DW52" s="546"/>
      <c r="DX52" s="546"/>
      <c r="DY52" s="546"/>
      <c r="DZ52" s="546"/>
      <c r="EA52" s="546"/>
      <c r="EB52" s="546"/>
      <c r="EC52" s="546"/>
      <c r="ED52" s="546"/>
      <c r="EE52" s="546"/>
      <c r="EF52" s="546"/>
      <c r="EG52" s="546"/>
      <c r="EH52" s="546"/>
      <c r="EI52" s="546"/>
      <c r="EJ52" s="546"/>
      <c r="EK52" s="546"/>
      <c r="EL52" s="546"/>
      <c r="EM52" s="546"/>
      <c r="EN52" s="546"/>
      <c r="EO52" s="546"/>
      <c r="EP52" s="546"/>
      <c r="EQ52" s="546"/>
      <c r="ER52" s="546"/>
      <c r="ES52" s="546"/>
      <c r="ET52" s="546"/>
      <c r="EU52" s="546"/>
      <c r="EV52" s="546"/>
      <c r="EW52" s="546"/>
      <c r="EX52" s="546"/>
      <c r="EY52" s="546"/>
      <c r="EZ52" s="546"/>
      <c r="FA52" s="546"/>
      <c r="FB52" s="546"/>
      <c r="FC52" s="546"/>
      <c r="FD52" s="546"/>
      <c r="FE52" s="546"/>
      <c r="FF52" s="546"/>
      <c r="FG52" s="546"/>
      <c r="FH52" s="546"/>
      <c r="FI52" s="546"/>
      <c r="FJ52" s="546"/>
      <c r="FK52" s="546"/>
      <c r="FL52" s="546"/>
      <c r="FM52" s="546"/>
      <c r="FN52" s="546"/>
      <c r="FO52" s="546"/>
      <c r="FP52" s="546"/>
      <c r="FQ52" s="546"/>
      <c r="FR52" s="546"/>
      <c r="FS52" s="546"/>
      <c r="FT52" s="546"/>
      <c r="FU52" s="546"/>
      <c r="FV52" s="546"/>
      <c r="FW52" s="546"/>
      <c r="FX52" s="546"/>
      <c r="FY52" s="546"/>
      <c r="FZ52" s="546"/>
      <c r="GA52" s="546"/>
      <c r="GB52" s="546"/>
      <c r="GC52" s="546"/>
      <c r="GD52" s="546"/>
      <c r="GE52" s="546"/>
      <c r="GF52" s="546"/>
      <c r="GG52" s="546"/>
      <c r="GH52" s="546"/>
      <c r="GI52" s="546"/>
      <c r="GJ52" s="546"/>
      <c r="GK52" s="546"/>
      <c r="GL52" s="546"/>
      <c r="GM52" s="546"/>
      <c r="GN52" s="546"/>
      <c r="GO52" s="546"/>
      <c r="GP52" s="546"/>
      <c r="GQ52" s="546"/>
      <c r="GR52" s="546"/>
      <c r="GS52" s="546"/>
      <c r="GT52" s="546"/>
      <c r="GU52" s="546"/>
      <c r="GV52" s="546"/>
      <c r="GW52" s="546"/>
      <c r="GX52" s="546"/>
      <c r="GY52" s="546"/>
      <c r="GZ52" s="546"/>
      <c r="HA52" s="546"/>
      <c r="HB52" s="546"/>
      <c r="HC52" s="546"/>
      <c r="HD52" s="546"/>
      <c r="HE52" s="546"/>
      <c r="HF52" s="546"/>
      <c r="HG52" s="546"/>
      <c r="HH52" s="546"/>
      <c r="HI52" s="546"/>
      <c r="HJ52" s="546"/>
      <c r="HK52" s="546"/>
      <c r="HL52" s="546"/>
      <c r="HM52" s="546"/>
      <c r="HN52" s="546"/>
      <c r="HO52" s="546"/>
      <c r="HP52" s="546"/>
      <c r="HQ52" s="546"/>
      <c r="HR52" s="546"/>
      <c r="HS52" s="546"/>
      <c r="HT52" s="546"/>
      <c r="HU52" s="546"/>
      <c r="HV52" s="546"/>
      <c r="HW52" s="546"/>
      <c r="HX52" s="546"/>
      <c r="HY52" s="546"/>
      <c r="HZ52" s="546"/>
      <c r="IA52" s="546"/>
      <c r="IB52" s="546"/>
      <c r="IC52" s="546"/>
      <c r="ID52" s="546"/>
      <c r="IE52" s="546"/>
      <c r="IF52" s="546"/>
      <c r="IG52" s="546"/>
      <c r="IH52" s="546"/>
      <c r="II52" s="546"/>
      <c r="IJ52" s="546"/>
      <c r="IK52" s="546"/>
      <c r="IL52" s="546"/>
      <c r="IM52" s="546"/>
      <c r="IN52" s="546"/>
      <c r="IO52" s="546"/>
      <c r="IP52" s="546"/>
      <c r="IQ52" s="546"/>
      <c r="IR52" s="546"/>
      <c r="IS52" s="546"/>
      <c r="IT52" s="546"/>
      <c r="IU52" s="546"/>
      <c r="IV52" s="546"/>
      <c r="IW52" s="546"/>
      <c r="IX52" s="546"/>
      <c r="IY52" s="546"/>
      <c r="IZ52" s="546"/>
      <c r="JA52" s="546"/>
      <c r="JB52" s="546"/>
      <c r="JC52" s="546"/>
      <c r="JD52" s="546"/>
      <c r="JE52" s="546"/>
      <c r="JF52" s="546"/>
    </row>
    <row r="53" s="2" customFormat="1" customHeight="1" spans="1:50">
      <c r="A53" s="20">
        <f>IF(H53="","",ROW()-8)</f>
        <v>45</v>
      </c>
      <c r="B53" s="20" t="str">
        <f>IF(G53="","",IF(AND(G53&lt;&gt;"",C53=""),"在职",IF(AND(G53&lt;&gt;"",C53&lt;&gt;""),"离职")))</f>
        <v>在职</v>
      </c>
      <c r="C53" s="35"/>
      <c r="D53" s="20" t="str">
        <f ca="1">IF(G53="","",CONCATENATE(DATEDIF(G53,TODAY(),"y"),"年",DATEDIF(G53,TODAY(),"ym"),"月"))</f>
        <v>4年9月</v>
      </c>
      <c r="E53" s="20">
        <v>2</v>
      </c>
      <c r="F53" s="125">
        <v>10245</v>
      </c>
      <c r="G53" s="35">
        <v>44370</v>
      </c>
      <c r="H53" s="20" t="s">
        <v>502</v>
      </c>
      <c r="I53" s="21" t="s">
        <v>439</v>
      </c>
      <c r="J53" s="21" t="s">
        <v>503</v>
      </c>
      <c r="K53" s="22" t="s">
        <v>504</v>
      </c>
      <c r="L53" s="20" t="s">
        <v>80</v>
      </c>
      <c r="M53" s="20">
        <v>18662543814</v>
      </c>
      <c r="N53" s="20"/>
      <c r="O53" s="20"/>
      <c r="P53" s="623" t="s">
        <v>505</v>
      </c>
      <c r="Q53" s="35">
        <v>50575</v>
      </c>
      <c r="R53" s="36" t="str">
        <f>IF(H53="","",IF(MOD(MID(P53,17,1),2),"男","女"))</f>
        <v>男</v>
      </c>
      <c r="S53" s="43" t="str">
        <f>TEXT(MID(P53,7,8),"0000-00-00")</f>
        <v>1986-10-06</v>
      </c>
      <c r="T53" s="44">
        <f ca="1">IF(S53="","",YEAR(TODAY())-YEAR(S53))</f>
        <v>40</v>
      </c>
      <c r="U53" s="20" t="s">
        <v>69</v>
      </c>
      <c r="V53" s="20" t="s">
        <v>70</v>
      </c>
      <c r="W53" s="45" t="s">
        <v>506</v>
      </c>
      <c r="X53" s="193" t="s">
        <v>121</v>
      </c>
      <c r="Y53" s="22" t="s">
        <v>113</v>
      </c>
      <c r="Z53" s="22" t="s">
        <v>507</v>
      </c>
      <c r="AA53" s="22" t="s">
        <v>508</v>
      </c>
      <c r="AB53" s="529"/>
      <c r="AC53" s="150"/>
      <c r="AD53" s="561" t="s">
        <v>180</v>
      </c>
      <c r="AE53" s="20" t="s">
        <v>84</v>
      </c>
      <c r="AF53" s="206" t="s">
        <v>84</v>
      </c>
      <c r="AG53" s="20" t="s">
        <v>84</v>
      </c>
      <c r="AH53" s="205" t="s">
        <v>84</v>
      </c>
      <c r="AI53" s="205" t="s">
        <v>84</v>
      </c>
      <c r="AJ53" s="20"/>
      <c r="AK53" s="577"/>
      <c r="AL53" s="20" t="s">
        <v>86</v>
      </c>
      <c r="AM53" s="35">
        <v>44390</v>
      </c>
      <c r="AN53" s="520"/>
      <c r="AO53" s="20"/>
      <c r="AP53" s="20"/>
      <c r="AQ53" s="34"/>
      <c r="AR53" s="586" t="s">
        <v>509</v>
      </c>
      <c r="AS53" s="228"/>
      <c r="AT53" s="34" t="s">
        <v>510</v>
      </c>
      <c r="AU53" s="20" t="s">
        <v>126</v>
      </c>
      <c r="AV53" s="20" t="s">
        <v>158</v>
      </c>
      <c r="AW53" s="571"/>
      <c r="AX53" s="193"/>
    </row>
    <row r="54" s="579" customFormat="1" customHeight="1" spans="1:50">
      <c r="A54" s="20">
        <f>IF(H54="","",ROW()-8)</f>
        <v>46</v>
      </c>
      <c r="B54" s="20" t="str">
        <f>IF(G54="","",IF(AND(G54&lt;&gt;"",C54=""),"在职",IF(AND(G54&lt;&gt;"",C54&lt;&gt;""),"离职")))</f>
        <v>在职</v>
      </c>
      <c r="C54" s="35"/>
      <c r="D54" s="20" t="str">
        <f ca="1">IF(G54="","",CONCATENATE(DATEDIF(G54,TODAY(),"y"),"年",DATEDIF(G54,TODAY(),"ym"),"月"))</f>
        <v>6年7月</v>
      </c>
      <c r="E54" s="20">
        <v>1</v>
      </c>
      <c r="F54" s="125">
        <v>10037</v>
      </c>
      <c r="G54" s="35">
        <v>43726</v>
      </c>
      <c r="H54" s="20" t="s">
        <v>511</v>
      </c>
      <c r="I54" s="21" t="s">
        <v>439</v>
      </c>
      <c r="J54" s="21" t="s">
        <v>503</v>
      </c>
      <c r="K54" s="22" t="s">
        <v>512</v>
      </c>
      <c r="L54" s="20" t="s">
        <v>80</v>
      </c>
      <c r="M54" s="20">
        <v>18667030440</v>
      </c>
      <c r="N54" s="20"/>
      <c r="O54" s="20"/>
      <c r="P54" s="623" t="s">
        <v>513</v>
      </c>
      <c r="Q54" s="35">
        <v>50084</v>
      </c>
      <c r="R54" s="36" t="str">
        <f>IF(H54="","",IF(MOD(MID(P54,17,1),2),"男","女"))</f>
        <v>女</v>
      </c>
      <c r="S54" s="43" t="str">
        <f>TEXT(MID(P54,7,8),"0000-00-00")</f>
        <v>1990-10-07</v>
      </c>
      <c r="T54" s="44">
        <f ca="1">IF(S54="","",YEAR(TODAY())-YEAR(S54))</f>
        <v>36</v>
      </c>
      <c r="U54" s="20" t="s">
        <v>69</v>
      </c>
      <c r="V54" s="20"/>
      <c r="W54" s="45" t="s">
        <v>514</v>
      </c>
      <c r="X54" s="45" t="s">
        <v>515</v>
      </c>
      <c r="Y54" s="22" t="s">
        <v>113</v>
      </c>
      <c r="Z54" s="20" t="s">
        <v>516</v>
      </c>
      <c r="AA54" s="20" t="s">
        <v>517</v>
      </c>
      <c r="AB54" s="150"/>
      <c r="AC54" s="150"/>
      <c r="AD54" s="561" t="s">
        <v>180</v>
      </c>
      <c r="AE54" s="20" t="s">
        <v>84</v>
      </c>
      <c r="AF54" s="206" t="s">
        <v>84</v>
      </c>
      <c r="AG54" s="20" t="s">
        <v>84</v>
      </c>
      <c r="AH54" s="205" t="s">
        <v>84</v>
      </c>
      <c r="AI54" s="205" t="s">
        <v>85</v>
      </c>
      <c r="AJ54" s="20"/>
      <c r="AK54" s="230"/>
      <c r="AL54" s="20" t="s">
        <v>86</v>
      </c>
      <c r="AM54" s="35">
        <v>43845</v>
      </c>
      <c r="AN54" s="520"/>
      <c r="AO54" s="20" t="s">
        <v>518</v>
      </c>
      <c r="AP54" s="20" t="s">
        <v>106</v>
      </c>
      <c r="AQ54" s="34">
        <v>13296869889</v>
      </c>
      <c r="AR54" s="586" t="s">
        <v>519</v>
      </c>
      <c r="AS54" s="228"/>
      <c r="AT54" s="626" t="s">
        <v>520</v>
      </c>
      <c r="AU54" s="20"/>
      <c r="AV54" s="20"/>
      <c r="AW54" s="571"/>
      <c r="AX54" s="193"/>
    </row>
    <row r="55" s="2" customFormat="1" customHeight="1" spans="1:266">
      <c r="A55" s="20">
        <f>IF(H55="","",ROW()-8)</f>
        <v>47</v>
      </c>
      <c r="B55" s="20" t="str">
        <f>IF(G55="","",IF(AND(G55&lt;&gt;"",C55=""),"在职",IF(AND(G55&lt;&gt;"",C55&lt;&gt;""),"离职")))</f>
        <v>在职</v>
      </c>
      <c r="C55" s="35"/>
      <c r="D55" s="20" t="str">
        <f ca="1">IF(G55="","",CONCATENATE(DATEDIF(G55,TODAY(),"y"),"年",DATEDIF(G55,TODAY(),"ym"),"月"))</f>
        <v>5年4月</v>
      </c>
      <c r="E55" s="20">
        <v>1</v>
      </c>
      <c r="F55" s="125">
        <v>10053</v>
      </c>
      <c r="G55" s="35">
        <v>44167</v>
      </c>
      <c r="H55" s="20" t="s">
        <v>521</v>
      </c>
      <c r="I55" s="21" t="s">
        <v>439</v>
      </c>
      <c r="J55" s="21" t="s">
        <v>522</v>
      </c>
      <c r="K55" s="22" t="s">
        <v>523</v>
      </c>
      <c r="L55" s="20" t="s">
        <v>80</v>
      </c>
      <c r="M55" s="20">
        <v>13723421335</v>
      </c>
      <c r="N55" s="20"/>
      <c r="O55" s="20"/>
      <c r="P55" s="623" t="s">
        <v>524</v>
      </c>
      <c r="Q55" s="35">
        <v>49749</v>
      </c>
      <c r="R55" s="36" t="str">
        <f>IF(H55="","",IF(MOD(MID(P55,17,1),2),"男","女"))</f>
        <v>男</v>
      </c>
      <c r="S55" s="43" t="str">
        <f>TEXT(MID(P55,7,8),"0000-00-00")</f>
        <v>1989-10-16</v>
      </c>
      <c r="T55" s="44">
        <f ca="1">IF(S55="","",YEAR(TODAY())-YEAR(S55))</f>
        <v>37</v>
      </c>
      <c r="U55" s="20" t="s">
        <v>69</v>
      </c>
      <c r="V55" s="20" t="s">
        <v>70</v>
      </c>
      <c r="W55" s="45" t="s">
        <v>525</v>
      </c>
      <c r="X55" s="193" t="s">
        <v>121</v>
      </c>
      <c r="Y55" s="22" t="s">
        <v>113</v>
      </c>
      <c r="Z55" s="20" t="s">
        <v>526</v>
      </c>
      <c r="AA55" s="20" t="s">
        <v>527</v>
      </c>
      <c r="AB55" s="150"/>
      <c r="AC55" s="150"/>
      <c r="AD55" s="561" t="s">
        <v>180</v>
      </c>
      <c r="AE55" s="20" t="s">
        <v>84</v>
      </c>
      <c r="AF55" s="206" t="s">
        <v>84</v>
      </c>
      <c r="AG55" s="20" t="s">
        <v>84</v>
      </c>
      <c r="AH55" s="205" t="s">
        <v>84</v>
      </c>
      <c r="AI55" s="205" t="s">
        <v>85</v>
      </c>
      <c r="AJ55" s="20"/>
      <c r="AK55" s="599"/>
      <c r="AL55" s="20" t="s">
        <v>86</v>
      </c>
      <c r="AM55" s="35">
        <v>44186</v>
      </c>
      <c r="AN55" s="520"/>
      <c r="AO55" s="20" t="s">
        <v>528</v>
      </c>
      <c r="AP55" s="20" t="s">
        <v>529</v>
      </c>
      <c r="AQ55" s="34">
        <v>15875536071</v>
      </c>
      <c r="AR55" s="586" t="s">
        <v>530</v>
      </c>
      <c r="AS55" s="228"/>
      <c r="AT55" s="626" t="s">
        <v>531</v>
      </c>
      <c r="AU55" s="20"/>
      <c r="AV55" s="20"/>
      <c r="AW55" s="571"/>
      <c r="AX55" s="193"/>
      <c r="AY55" s="546"/>
      <c r="AZ55" s="546"/>
      <c r="BA55" s="546"/>
      <c r="BB55" s="546"/>
      <c r="BC55" s="546"/>
      <c r="BD55" s="546"/>
      <c r="BE55" s="546"/>
      <c r="BF55" s="546"/>
      <c r="BG55" s="546"/>
      <c r="BH55" s="546"/>
      <c r="BI55" s="546"/>
      <c r="BJ55" s="546"/>
      <c r="BK55" s="546"/>
      <c r="BL55" s="546"/>
      <c r="BM55" s="546"/>
      <c r="BN55" s="546"/>
      <c r="BO55" s="546"/>
      <c r="BP55" s="546"/>
      <c r="BQ55" s="546"/>
      <c r="BR55" s="546"/>
      <c r="BS55" s="546"/>
      <c r="BT55" s="546"/>
      <c r="BU55" s="546"/>
      <c r="BV55" s="546"/>
      <c r="BW55" s="546"/>
      <c r="BX55" s="546"/>
      <c r="BY55" s="546"/>
      <c r="BZ55" s="546"/>
      <c r="CA55" s="546"/>
      <c r="CB55" s="546"/>
      <c r="CC55" s="546"/>
      <c r="CD55" s="546"/>
      <c r="CE55" s="546"/>
      <c r="CF55" s="546"/>
      <c r="CG55" s="546"/>
      <c r="CH55" s="546"/>
      <c r="CI55" s="546"/>
      <c r="CJ55" s="546"/>
      <c r="CK55" s="546"/>
      <c r="CL55" s="546"/>
      <c r="CM55" s="546"/>
      <c r="CN55" s="546"/>
      <c r="CO55" s="546"/>
      <c r="CP55" s="546"/>
      <c r="CQ55" s="546"/>
      <c r="CR55" s="546"/>
      <c r="CS55" s="546"/>
      <c r="CT55" s="546"/>
      <c r="CU55" s="546"/>
      <c r="CV55" s="546"/>
      <c r="CW55" s="546"/>
      <c r="CX55" s="546"/>
      <c r="CY55" s="546"/>
      <c r="CZ55" s="546"/>
      <c r="DA55" s="546"/>
      <c r="DB55" s="546"/>
      <c r="DC55" s="546"/>
      <c r="DD55" s="546"/>
      <c r="DE55" s="546"/>
      <c r="DF55" s="546"/>
      <c r="DG55" s="546"/>
      <c r="DH55" s="546"/>
      <c r="DI55" s="546"/>
      <c r="DJ55" s="546"/>
      <c r="DK55" s="546"/>
      <c r="DL55" s="546"/>
      <c r="DM55" s="546"/>
      <c r="DN55" s="546"/>
      <c r="DO55" s="546"/>
      <c r="DP55" s="546"/>
      <c r="DQ55" s="546"/>
      <c r="DR55" s="546"/>
      <c r="DS55" s="546"/>
      <c r="DT55" s="546"/>
      <c r="DU55" s="546"/>
      <c r="DV55" s="546"/>
      <c r="DW55" s="546"/>
      <c r="DX55" s="546"/>
      <c r="DY55" s="546"/>
      <c r="DZ55" s="546"/>
      <c r="EA55" s="546"/>
      <c r="EB55" s="546"/>
      <c r="EC55" s="546"/>
      <c r="ED55" s="546"/>
      <c r="EE55" s="546"/>
      <c r="EF55" s="546"/>
      <c r="EG55" s="546"/>
      <c r="EH55" s="546"/>
      <c r="EI55" s="546"/>
      <c r="EJ55" s="546"/>
      <c r="EK55" s="546"/>
      <c r="EL55" s="546"/>
      <c r="EM55" s="546"/>
      <c r="EN55" s="546"/>
      <c r="EO55" s="546"/>
      <c r="EP55" s="546"/>
      <c r="EQ55" s="546"/>
      <c r="ER55" s="546"/>
      <c r="ES55" s="546"/>
      <c r="ET55" s="546"/>
      <c r="EU55" s="546"/>
      <c r="EV55" s="546"/>
      <c r="EW55" s="546"/>
      <c r="EX55" s="546"/>
      <c r="EY55" s="546"/>
      <c r="EZ55" s="546"/>
      <c r="FA55" s="546"/>
      <c r="FB55" s="546"/>
      <c r="FC55" s="546"/>
      <c r="FD55" s="546"/>
      <c r="FE55" s="546"/>
      <c r="FF55" s="546"/>
      <c r="FG55" s="546"/>
      <c r="FH55" s="546"/>
      <c r="FI55" s="546"/>
      <c r="FJ55" s="546"/>
      <c r="FK55" s="546"/>
      <c r="FL55" s="546"/>
      <c r="FM55" s="546"/>
      <c r="FN55" s="546"/>
      <c r="FO55" s="546"/>
      <c r="FP55" s="546"/>
      <c r="FQ55" s="546"/>
      <c r="FR55" s="546"/>
      <c r="FS55" s="546"/>
      <c r="FT55" s="546"/>
      <c r="FU55" s="546"/>
      <c r="FV55" s="546"/>
      <c r="FW55" s="546"/>
      <c r="FX55" s="546"/>
      <c r="FY55" s="546"/>
      <c r="FZ55" s="546"/>
      <c r="GA55" s="546"/>
      <c r="GB55" s="546"/>
      <c r="GC55" s="546"/>
      <c r="GD55" s="546"/>
      <c r="GE55" s="546"/>
      <c r="GF55" s="546"/>
      <c r="GG55" s="546"/>
      <c r="GH55" s="546"/>
      <c r="GI55" s="546"/>
      <c r="GJ55" s="546"/>
      <c r="GK55" s="546"/>
      <c r="GL55" s="546"/>
      <c r="GM55" s="546"/>
      <c r="GN55" s="546"/>
      <c r="GO55" s="546"/>
      <c r="GP55" s="546"/>
      <c r="GQ55" s="546"/>
      <c r="GR55" s="546"/>
      <c r="GS55" s="546"/>
      <c r="GT55" s="546"/>
      <c r="GU55" s="546"/>
      <c r="GV55" s="546"/>
      <c r="GW55" s="546"/>
      <c r="GX55" s="546"/>
      <c r="GY55" s="546"/>
      <c r="GZ55" s="546"/>
      <c r="HA55" s="546"/>
      <c r="HB55" s="546"/>
      <c r="HC55" s="546"/>
      <c r="HD55" s="546"/>
      <c r="HE55" s="546"/>
      <c r="HF55" s="546"/>
      <c r="HG55" s="546"/>
      <c r="HH55" s="546"/>
      <c r="HI55" s="546"/>
      <c r="HJ55" s="546"/>
      <c r="HK55" s="546"/>
      <c r="HL55" s="546"/>
      <c r="HM55" s="546"/>
      <c r="HN55" s="546"/>
      <c r="HO55" s="546"/>
      <c r="HP55" s="546"/>
      <c r="HQ55" s="546"/>
      <c r="HR55" s="546"/>
      <c r="HS55" s="546"/>
      <c r="HT55" s="546"/>
      <c r="HU55" s="546"/>
      <c r="HV55" s="546"/>
      <c r="HW55" s="546"/>
      <c r="HX55" s="546"/>
      <c r="HY55" s="546"/>
      <c r="HZ55" s="546"/>
      <c r="IA55" s="546"/>
      <c r="IB55" s="546"/>
      <c r="IC55" s="546"/>
      <c r="ID55" s="546"/>
      <c r="IE55" s="546"/>
      <c r="IF55" s="546"/>
      <c r="IG55" s="546"/>
      <c r="IH55" s="546"/>
      <c r="II55" s="546"/>
      <c r="IJ55" s="546"/>
      <c r="IK55" s="546"/>
      <c r="IL55" s="546"/>
      <c r="IM55" s="546"/>
      <c r="IN55" s="546"/>
      <c r="IO55" s="546"/>
      <c r="IP55" s="546"/>
      <c r="IQ55" s="546"/>
      <c r="IR55" s="546"/>
      <c r="IS55" s="546"/>
      <c r="IT55" s="546"/>
      <c r="IU55" s="546"/>
      <c r="IV55" s="546"/>
      <c r="IW55" s="546"/>
      <c r="IX55" s="546"/>
      <c r="IY55" s="546"/>
      <c r="IZ55" s="546"/>
      <c r="JA55" s="546"/>
      <c r="JB55" s="546"/>
      <c r="JC55" s="546"/>
      <c r="JD55" s="546"/>
      <c r="JE55" s="546"/>
      <c r="JF55" s="546"/>
    </row>
    <row r="56" s="2" customFormat="1" customHeight="1" spans="1:266">
      <c r="A56" s="20">
        <f>IF(H56="","",ROW()-8)</f>
        <v>48</v>
      </c>
      <c r="B56" s="20" t="str">
        <f>IF(G56="","",IF(AND(G56&lt;&gt;"",C56=""),"在职",IF(AND(G56&lt;&gt;"",C56&lt;&gt;""),"离职")))</f>
        <v>在职</v>
      </c>
      <c r="C56" s="35"/>
      <c r="D56" s="20" t="str">
        <f ca="1">IF(G56="","",CONCATENATE(DATEDIF(G56,TODAY(),"y"),"年",DATEDIF(G56,TODAY(),"ym"),"月"))</f>
        <v>5年0月</v>
      </c>
      <c r="E56" s="20">
        <v>1</v>
      </c>
      <c r="F56" s="125">
        <v>10203</v>
      </c>
      <c r="G56" s="35">
        <v>44277</v>
      </c>
      <c r="H56" s="20" t="s">
        <v>532</v>
      </c>
      <c r="I56" s="21" t="s">
        <v>439</v>
      </c>
      <c r="J56" s="21" t="s">
        <v>522</v>
      </c>
      <c r="K56" s="22" t="s">
        <v>533</v>
      </c>
      <c r="L56" s="20" t="s">
        <v>80</v>
      </c>
      <c r="M56" s="20">
        <v>19806698580</v>
      </c>
      <c r="N56" s="20"/>
      <c r="O56" s="20"/>
      <c r="P56" s="623" t="s">
        <v>534</v>
      </c>
      <c r="Q56" s="35">
        <v>46051</v>
      </c>
      <c r="R56" s="36" t="str">
        <f>IF(H56="","",IF(MOD(MID(P56,17,1),2),"男","女"))</f>
        <v>男</v>
      </c>
      <c r="S56" s="43" t="str">
        <f>TEXT(MID(P56,7,8),"0000-00-00")</f>
        <v>1995-03-28</v>
      </c>
      <c r="T56" s="44">
        <f ca="1">IF(S56="","",YEAR(TODAY())-YEAR(S56))</f>
        <v>31</v>
      </c>
      <c r="U56" s="20" t="s">
        <v>69</v>
      </c>
      <c r="V56" s="20" t="s">
        <v>70</v>
      </c>
      <c r="W56" s="45" t="s">
        <v>535</v>
      </c>
      <c r="X56" s="193" t="s">
        <v>121</v>
      </c>
      <c r="Y56" s="22" t="s">
        <v>133</v>
      </c>
      <c r="Z56" s="22" t="s">
        <v>470</v>
      </c>
      <c r="AA56" s="22" t="s">
        <v>536</v>
      </c>
      <c r="AB56" s="529"/>
      <c r="AC56" s="150"/>
      <c r="AD56" s="561" t="s">
        <v>180</v>
      </c>
      <c r="AE56" s="20" t="s">
        <v>84</v>
      </c>
      <c r="AF56" s="206" t="s">
        <v>84</v>
      </c>
      <c r="AG56" s="20" t="s">
        <v>84</v>
      </c>
      <c r="AH56" s="205" t="s">
        <v>84</v>
      </c>
      <c r="AI56" s="205" t="s">
        <v>85</v>
      </c>
      <c r="AJ56" s="20"/>
      <c r="AK56" s="577"/>
      <c r="AL56" s="20" t="s">
        <v>86</v>
      </c>
      <c r="AM56" s="35">
        <v>44385</v>
      </c>
      <c r="AN56" s="520"/>
      <c r="AO56" s="20" t="s">
        <v>537</v>
      </c>
      <c r="AP56" s="20" t="s">
        <v>106</v>
      </c>
      <c r="AQ56" s="34">
        <v>13480126036</v>
      </c>
      <c r="AR56" s="586" t="s">
        <v>538</v>
      </c>
      <c r="AS56" s="228"/>
      <c r="AT56" s="626" t="s">
        <v>539</v>
      </c>
      <c r="AU56" s="20"/>
      <c r="AV56" s="20"/>
      <c r="AW56" s="571"/>
      <c r="AX56" s="193"/>
      <c r="AY56" s="546"/>
      <c r="AZ56" s="546"/>
      <c r="BA56" s="546"/>
      <c r="BB56" s="546"/>
      <c r="BC56" s="546"/>
      <c r="BD56" s="546"/>
      <c r="BE56" s="546"/>
      <c r="BF56" s="546"/>
      <c r="BG56" s="546"/>
      <c r="BH56" s="546"/>
      <c r="BI56" s="546"/>
      <c r="BJ56" s="546"/>
      <c r="BK56" s="546"/>
      <c r="BL56" s="546"/>
      <c r="BM56" s="546"/>
      <c r="BN56" s="546"/>
      <c r="BO56" s="546"/>
      <c r="BP56" s="546"/>
      <c r="BQ56" s="546"/>
      <c r="BR56" s="546"/>
      <c r="BS56" s="546"/>
      <c r="BT56" s="546"/>
      <c r="BU56" s="546"/>
      <c r="BV56" s="546"/>
      <c r="BW56" s="546"/>
      <c r="BX56" s="546"/>
      <c r="BY56" s="546"/>
      <c r="BZ56" s="546"/>
      <c r="CA56" s="546"/>
      <c r="CB56" s="546"/>
      <c r="CC56" s="546"/>
      <c r="CD56" s="546"/>
      <c r="CE56" s="546"/>
      <c r="CF56" s="546"/>
      <c r="CG56" s="546"/>
      <c r="CH56" s="546"/>
      <c r="CI56" s="546"/>
      <c r="CJ56" s="546"/>
      <c r="CK56" s="546"/>
      <c r="CL56" s="546"/>
      <c r="CM56" s="546"/>
      <c r="CN56" s="546"/>
      <c r="CO56" s="546"/>
      <c r="CP56" s="546"/>
      <c r="CQ56" s="546"/>
      <c r="CR56" s="546"/>
      <c r="CS56" s="546"/>
      <c r="CT56" s="546"/>
      <c r="CU56" s="546"/>
      <c r="CV56" s="546"/>
      <c r="CW56" s="546"/>
      <c r="CX56" s="546"/>
      <c r="CY56" s="546"/>
      <c r="CZ56" s="546"/>
      <c r="DA56" s="546"/>
      <c r="DB56" s="546"/>
      <c r="DC56" s="546"/>
      <c r="DD56" s="546"/>
      <c r="DE56" s="546"/>
      <c r="DF56" s="546"/>
      <c r="DG56" s="546"/>
      <c r="DH56" s="546"/>
      <c r="DI56" s="546"/>
      <c r="DJ56" s="546"/>
      <c r="DK56" s="546"/>
      <c r="DL56" s="546"/>
      <c r="DM56" s="546"/>
      <c r="DN56" s="546"/>
      <c r="DO56" s="546"/>
      <c r="DP56" s="546"/>
      <c r="DQ56" s="546"/>
      <c r="DR56" s="546"/>
      <c r="DS56" s="546"/>
      <c r="DT56" s="546"/>
      <c r="DU56" s="546"/>
      <c r="DV56" s="546"/>
      <c r="DW56" s="546"/>
      <c r="DX56" s="546"/>
      <c r="DY56" s="546"/>
      <c r="DZ56" s="546"/>
      <c r="EA56" s="546"/>
      <c r="EB56" s="546"/>
      <c r="EC56" s="546"/>
      <c r="ED56" s="546"/>
      <c r="EE56" s="546"/>
      <c r="EF56" s="546"/>
      <c r="EG56" s="546"/>
      <c r="EH56" s="546"/>
      <c r="EI56" s="546"/>
      <c r="EJ56" s="546"/>
      <c r="EK56" s="546"/>
      <c r="EL56" s="546"/>
      <c r="EM56" s="546"/>
      <c r="EN56" s="546"/>
      <c r="EO56" s="546"/>
      <c r="EP56" s="546"/>
      <c r="EQ56" s="546"/>
      <c r="ER56" s="546"/>
      <c r="ES56" s="546"/>
      <c r="ET56" s="546"/>
      <c r="EU56" s="546"/>
      <c r="EV56" s="546"/>
      <c r="EW56" s="546"/>
      <c r="EX56" s="546"/>
      <c r="EY56" s="546"/>
      <c r="EZ56" s="546"/>
      <c r="FA56" s="546"/>
      <c r="FB56" s="546"/>
      <c r="FC56" s="546"/>
      <c r="FD56" s="546"/>
      <c r="FE56" s="546"/>
      <c r="FF56" s="546"/>
      <c r="FG56" s="546"/>
      <c r="FH56" s="546"/>
      <c r="FI56" s="546"/>
      <c r="FJ56" s="546"/>
      <c r="FK56" s="546"/>
      <c r="FL56" s="546"/>
      <c r="FM56" s="546"/>
      <c r="FN56" s="546"/>
      <c r="FO56" s="546"/>
      <c r="FP56" s="546"/>
      <c r="FQ56" s="546"/>
      <c r="FR56" s="546"/>
      <c r="FS56" s="546"/>
      <c r="FT56" s="546"/>
      <c r="FU56" s="546"/>
      <c r="FV56" s="546"/>
      <c r="FW56" s="546"/>
      <c r="FX56" s="546"/>
      <c r="FY56" s="546"/>
      <c r="FZ56" s="546"/>
      <c r="GA56" s="546"/>
      <c r="GB56" s="546"/>
      <c r="GC56" s="546"/>
      <c r="GD56" s="546"/>
      <c r="GE56" s="546"/>
      <c r="GF56" s="546"/>
      <c r="GG56" s="546"/>
      <c r="GH56" s="546"/>
      <c r="GI56" s="546"/>
      <c r="GJ56" s="546"/>
      <c r="GK56" s="546"/>
      <c r="GL56" s="546"/>
      <c r="GM56" s="546"/>
      <c r="GN56" s="546"/>
      <c r="GO56" s="546"/>
      <c r="GP56" s="546"/>
      <c r="GQ56" s="546"/>
      <c r="GR56" s="546"/>
      <c r="GS56" s="546"/>
      <c r="GT56" s="546"/>
      <c r="GU56" s="546"/>
      <c r="GV56" s="546"/>
      <c r="GW56" s="546"/>
      <c r="GX56" s="546"/>
      <c r="GY56" s="546"/>
      <c r="GZ56" s="546"/>
      <c r="HA56" s="546"/>
      <c r="HB56" s="546"/>
      <c r="HC56" s="546"/>
      <c r="HD56" s="546"/>
      <c r="HE56" s="546"/>
      <c r="HF56" s="546"/>
      <c r="HG56" s="546"/>
      <c r="HH56" s="546"/>
      <c r="HI56" s="546"/>
      <c r="HJ56" s="546"/>
      <c r="HK56" s="546"/>
      <c r="HL56" s="546"/>
      <c r="HM56" s="546"/>
      <c r="HN56" s="546"/>
      <c r="HO56" s="546"/>
      <c r="HP56" s="546"/>
      <c r="HQ56" s="546"/>
      <c r="HR56" s="546"/>
      <c r="HS56" s="546"/>
      <c r="HT56" s="546"/>
      <c r="HU56" s="546"/>
      <c r="HV56" s="546"/>
      <c r="HW56" s="546"/>
      <c r="HX56" s="546"/>
      <c r="HY56" s="546"/>
      <c r="HZ56" s="546"/>
      <c r="IA56" s="546"/>
      <c r="IB56" s="546"/>
      <c r="IC56" s="546"/>
      <c r="ID56" s="546"/>
      <c r="IE56" s="546"/>
      <c r="IF56" s="546"/>
      <c r="IG56" s="546"/>
      <c r="IH56" s="546"/>
      <c r="II56" s="546"/>
      <c r="IJ56" s="546"/>
      <c r="IK56" s="546"/>
      <c r="IL56" s="546"/>
      <c r="IM56" s="546"/>
      <c r="IN56" s="546"/>
      <c r="IO56" s="546"/>
      <c r="IP56" s="546"/>
      <c r="IQ56" s="546"/>
      <c r="IR56" s="546"/>
      <c r="IS56" s="546"/>
      <c r="IT56" s="546"/>
      <c r="IU56" s="546"/>
      <c r="IV56" s="546"/>
      <c r="IW56" s="546"/>
      <c r="IX56" s="546"/>
      <c r="IY56" s="546"/>
      <c r="IZ56" s="546"/>
      <c r="JA56" s="546"/>
      <c r="JB56" s="546"/>
      <c r="JC56" s="546"/>
      <c r="JD56" s="546"/>
      <c r="JE56" s="546"/>
      <c r="JF56" s="546"/>
    </row>
    <row r="57" s="2" customFormat="1" customHeight="1" spans="1:266">
      <c r="A57" s="20">
        <f>IF(H57="","",ROW()-8)</f>
        <v>49</v>
      </c>
      <c r="B57" s="20" t="str">
        <f>IF(G57="","",IF(AND(G57&lt;&gt;"",C57=""),"在职",IF(AND(G57&lt;&gt;"",C57&lt;&gt;""),"离职")))</f>
        <v>在职</v>
      </c>
      <c r="C57" s="35"/>
      <c r="D57" s="20" t="str">
        <f ca="1">IF(G57="","",CONCATENATE(DATEDIF(G57,TODAY(),"y"),"年",DATEDIF(G57,TODAY(),"ym"),"月"))</f>
        <v>6年5月</v>
      </c>
      <c r="E57" s="20">
        <v>1</v>
      </c>
      <c r="F57" s="125">
        <v>10040</v>
      </c>
      <c r="G57" s="35">
        <v>43787</v>
      </c>
      <c r="H57" s="20" t="s">
        <v>540</v>
      </c>
      <c r="I57" s="21" t="s">
        <v>439</v>
      </c>
      <c r="J57" s="21" t="s">
        <v>522</v>
      </c>
      <c r="K57" s="22" t="s">
        <v>533</v>
      </c>
      <c r="L57" s="20" t="s">
        <v>80</v>
      </c>
      <c r="M57" s="20">
        <v>15968440891</v>
      </c>
      <c r="N57" s="20"/>
      <c r="O57" s="20"/>
      <c r="P57" s="623" t="s">
        <v>541</v>
      </c>
      <c r="Q57" s="35">
        <v>51904</v>
      </c>
      <c r="R57" s="36" t="str">
        <f>IF(H57="","",IF(MOD(MID(P57,17,1),2),"男","女"))</f>
        <v>男</v>
      </c>
      <c r="S57" s="43" t="str">
        <f>TEXT(MID(P57,7,8),"0000-00-00")</f>
        <v>1991-10-28</v>
      </c>
      <c r="T57" s="44">
        <f ca="1">IF(S57="","",YEAR(TODAY())-YEAR(S57))</f>
        <v>35</v>
      </c>
      <c r="U57" s="20" t="s">
        <v>69</v>
      </c>
      <c r="V57" s="20"/>
      <c r="W57" s="45" t="s">
        <v>542</v>
      </c>
      <c r="X57" s="45"/>
      <c r="Y57" s="22" t="s">
        <v>113</v>
      </c>
      <c r="Z57" s="20" t="s">
        <v>470</v>
      </c>
      <c r="AA57" s="20" t="s">
        <v>209</v>
      </c>
      <c r="AB57" s="150"/>
      <c r="AC57" s="150"/>
      <c r="AD57" s="561" t="s">
        <v>180</v>
      </c>
      <c r="AE57" s="20" t="s">
        <v>84</v>
      </c>
      <c r="AF57" s="206" t="s">
        <v>84</v>
      </c>
      <c r="AG57" s="20" t="s">
        <v>84</v>
      </c>
      <c r="AH57" s="205" t="s">
        <v>84</v>
      </c>
      <c r="AI57" s="205" t="s">
        <v>85</v>
      </c>
      <c r="AJ57" s="20"/>
      <c r="AK57" s="577"/>
      <c r="AL57" s="20" t="s">
        <v>86</v>
      </c>
      <c r="AM57" s="35">
        <v>43963</v>
      </c>
      <c r="AN57" s="520"/>
      <c r="AO57" s="20" t="s">
        <v>543</v>
      </c>
      <c r="AP57" s="20" t="s">
        <v>106</v>
      </c>
      <c r="AQ57" s="34">
        <v>13777280467</v>
      </c>
      <c r="AR57" s="586" t="s">
        <v>544</v>
      </c>
      <c r="AS57" s="228"/>
      <c r="AT57" s="626" t="s">
        <v>545</v>
      </c>
      <c r="AU57" s="20"/>
      <c r="AV57" s="20"/>
      <c r="AW57" s="571"/>
      <c r="AX57" s="549"/>
      <c r="AY57" s="465"/>
      <c r="AZ57" s="465"/>
      <c r="BA57" s="465"/>
      <c r="BB57" s="465"/>
      <c r="BC57" s="465"/>
      <c r="BD57" s="465"/>
      <c r="BE57" s="465"/>
      <c r="BF57" s="465"/>
      <c r="BG57" s="465"/>
      <c r="BH57" s="465"/>
      <c r="BI57" s="465"/>
      <c r="BJ57" s="465"/>
      <c r="BK57" s="465"/>
      <c r="BL57" s="465"/>
      <c r="BM57" s="465"/>
      <c r="BN57" s="465"/>
      <c r="BO57" s="465"/>
      <c r="BP57" s="465"/>
      <c r="BQ57" s="465"/>
      <c r="BR57" s="465"/>
      <c r="BS57" s="465"/>
      <c r="BT57" s="465"/>
      <c r="BU57" s="465"/>
      <c r="BV57" s="465"/>
      <c r="BW57" s="465"/>
      <c r="BX57" s="465"/>
      <c r="BY57" s="465"/>
      <c r="BZ57" s="465"/>
      <c r="CA57" s="465"/>
      <c r="CB57" s="465"/>
      <c r="CC57" s="465"/>
      <c r="CD57" s="465"/>
      <c r="CE57" s="465"/>
      <c r="CF57" s="465"/>
      <c r="CG57" s="465"/>
      <c r="CH57" s="465"/>
      <c r="CI57" s="465"/>
      <c r="CJ57" s="465"/>
      <c r="CK57" s="465"/>
      <c r="CL57" s="465"/>
      <c r="CM57" s="465"/>
      <c r="CN57" s="465"/>
      <c r="CO57" s="465"/>
      <c r="CP57" s="465"/>
      <c r="CQ57" s="465"/>
      <c r="CR57" s="465"/>
      <c r="CS57" s="465"/>
      <c r="CT57" s="465"/>
      <c r="CU57" s="465"/>
      <c r="CV57" s="465"/>
      <c r="CW57" s="465"/>
      <c r="CX57" s="465"/>
      <c r="CY57" s="465"/>
      <c r="CZ57" s="465"/>
      <c r="DA57" s="465"/>
      <c r="DB57" s="465"/>
      <c r="DC57" s="465"/>
      <c r="DD57" s="465"/>
      <c r="DE57" s="465"/>
      <c r="DF57" s="465"/>
      <c r="DG57" s="465"/>
      <c r="DH57" s="465"/>
      <c r="DI57" s="465"/>
      <c r="DJ57" s="465"/>
      <c r="DK57" s="465"/>
      <c r="DL57" s="465"/>
      <c r="DM57" s="465"/>
      <c r="DN57" s="465"/>
      <c r="DO57" s="465"/>
      <c r="DP57" s="465"/>
      <c r="DQ57" s="465"/>
      <c r="DR57" s="465"/>
      <c r="DS57" s="465"/>
      <c r="DT57" s="465"/>
      <c r="DU57" s="465"/>
      <c r="DV57" s="465"/>
      <c r="DW57" s="465"/>
      <c r="DX57" s="465"/>
      <c r="DY57" s="465"/>
      <c r="DZ57" s="465"/>
      <c r="EA57" s="465"/>
      <c r="EB57" s="465"/>
      <c r="EC57" s="465"/>
      <c r="ED57" s="465"/>
      <c r="EE57" s="465"/>
      <c r="EF57" s="465"/>
      <c r="EG57" s="465"/>
      <c r="EH57" s="465"/>
      <c r="EI57" s="465"/>
      <c r="EJ57" s="465"/>
      <c r="EK57" s="465"/>
      <c r="EL57" s="465"/>
      <c r="EM57" s="465"/>
      <c r="EN57" s="465"/>
      <c r="EO57" s="465"/>
      <c r="EP57" s="465"/>
      <c r="EQ57" s="465"/>
      <c r="ER57" s="465"/>
      <c r="ES57" s="465"/>
      <c r="ET57" s="465"/>
      <c r="EU57" s="465"/>
      <c r="EV57" s="465"/>
      <c r="EW57" s="465"/>
      <c r="EX57" s="465"/>
      <c r="EY57" s="465"/>
      <c r="EZ57" s="465"/>
      <c r="FA57" s="465"/>
      <c r="FB57" s="465"/>
      <c r="FC57" s="465"/>
      <c r="FD57" s="465"/>
      <c r="FE57" s="465"/>
      <c r="FF57" s="465"/>
      <c r="FG57" s="465"/>
      <c r="FH57" s="465"/>
      <c r="FI57" s="465"/>
      <c r="FJ57" s="465"/>
      <c r="FK57" s="465"/>
      <c r="FL57" s="465"/>
      <c r="FM57" s="465"/>
      <c r="FN57" s="465"/>
      <c r="FO57" s="465"/>
      <c r="FP57" s="465"/>
      <c r="FQ57" s="465"/>
      <c r="FR57" s="465"/>
      <c r="FS57" s="465"/>
      <c r="FT57" s="465"/>
      <c r="FU57" s="465"/>
      <c r="FV57" s="465"/>
      <c r="FW57" s="465"/>
      <c r="FX57" s="465"/>
      <c r="FY57" s="465"/>
      <c r="FZ57" s="465"/>
      <c r="GA57" s="465"/>
      <c r="GB57" s="465"/>
      <c r="GC57" s="465"/>
      <c r="GD57" s="465"/>
      <c r="GE57" s="465"/>
      <c r="GF57" s="465"/>
      <c r="GG57" s="465"/>
      <c r="GH57" s="465"/>
      <c r="GI57" s="465"/>
      <c r="GJ57" s="465"/>
      <c r="GK57" s="465"/>
      <c r="GL57" s="465"/>
      <c r="GM57" s="465"/>
      <c r="GN57" s="465"/>
      <c r="GO57" s="465"/>
      <c r="GP57" s="465"/>
      <c r="GQ57" s="465"/>
      <c r="GR57" s="465"/>
      <c r="GS57" s="465"/>
      <c r="GT57" s="465"/>
      <c r="GU57" s="465"/>
      <c r="GV57" s="465"/>
      <c r="GW57" s="465"/>
      <c r="GX57" s="465"/>
      <c r="GY57" s="465"/>
      <c r="GZ57" s="465"/>
      <c r="HA57" s="465"/>
      <c r="HB57" s="465"/>
      <c r="HC57" s="465"/>
      <c r="HD57" s="465"/>
      <c r="HE57" s="465"/>
      <c r="HF57" s="465"/>
      <c r="HG57" s="465"/>
      <c r="HH57" s="465"/>
      <c r="HI57" s="465"/>
      <c r="HJ57" s="465"/>
      <c r="HK57" s="465"/>
      <c r="HL57" s="465"/>
      <c r="HM57" s="465"/>
      <c r="HN57" s="465"/>
      <c r="HO57" s="465"/>
      <c r="HP57" s="465"/>
      <c r="HQ57" s="465"/>
      <c r="HR57" s="465"/>
      <c r="HS57" s="465"/>
      <c r="HT57" s="465"/>
      <c r="HU57" s="465"/>
      <c r="HV57" s="465"/>
      <c r="HW57" s="465"/>
      <c r="HX57" s="465"/>
      <c r="HY57" s="465"/>
      <c r="HZ57" s="465"/>
      <c r="IA57" s="465"/>
      <c r="IB57" s="465"/>
      <c r="IC57" s="465"/>
      <c r="ID57" s="465"/>
      <c r="IE57" s="465"/>
      <c r="IF57" s="465"/>
      <c r="IG57" s="465"/>
      <c r="IH57" s="465"/>
      <c r="II57" s="465"/>
      <c r="IJ57" s="465"/>
      <c r="IK57" s="465"/>
      <c r="IL57" s="465"/>
      <c r="IM57" s="465"/>
      <c r="IN57" s="465"/>
      <c r="IO57" s="465"/>
      <c r="IP57" s="465"/>
      <c r="IQ57" s="465"/>
      <c r="IR57" s="465"/>
      <c r="IS57" s="465"/>
      <c r="IT57" s="465"/>
      <c r="IU57" s="465"/>
      <c r="IV57" s="465"/>
      <c r="IW57" s="465"/>
      <c r="IX57" s="465"/>
      <c r="IY57" s="465"/>
      <c r="IZ57" s="465"/>
      <c r="JA57" s="465"/>
      <c r="JB57" s="465"/>
      <c r="JC57" s="465"/>
      <c r="JD57" s="465"/>
      <c r="JE57" s="465"/>
      <c r="JF57" s="465"/>
    </row>
    <row r="58" s="2" customFormat="1" customHeight="1" spans="1:50">
      <c r="A58" s="20">
        <f>IF(H58="","",ROW()-8)</f>
        <v>50</v>
      </c>
      <c r="B58" s="20" t="str">
        <f>IF(G58="","",IF(AND(G58&lt;&gt;"",C58=""),"在职",IF(AND(G58&lt;&gt;"",C58&lt;&gt;""),"离职")))</f>
        <v>在职</v>
      </c>
      <c r="C58" s="35"/>
      <c r="D58" s="20" t="str">
        <f ca="1">IF(G58="","",CONCATENATE(DATEDIF(G58,TODAY(),"y"),"年",DATEDIF(G58,TODAY(),"ym"),"月"))</f>
        <v>3年1月</v>
      </c>
      <c r="E58" s="20">
        <v>1</v>
      </c>
      <c r="F58" s="125">
        <v>10483</v>
      </c>
      <c r="G58" s="35">
        <v>44991</v>
      </c>
      <c r="H58" s="20" t="s">
        <v>546</v>
      </c>
      <c r="I58" s="21" t="s">
        <v>439</v>
      </c>
      <c r="J58" s="21" t="s">
        <v>522</v>
      </c>
      <c r="K58" s="22" t="s">
        <v>547</v>
      </c>
      <c r="L58" s="20" t="s">
        <v>80</v>
      </c>
      <c r="M58" s="20">
        <v>18757422461</v>
      </c>
      <c r="N58" s="20"/>
      <c r="O58" s="20"/>
      <c r="P58" s="34" t="s">
        <v>548</v>
      </c>
      <c r="Q58" s="35">
        <v>47342</v>
      </c>
      <c r="R58" s="36" t="str">
        <f>IF(H58="","",IF(MOD(MID(P58,17,1),2),"男","女"))</f>
        <v>男</v>
      </c>
      <c r="S58" s="43" t="str">
        <f>TEXT(MID(P58,7,8),"0000-00-00")</f>
        <v>1997-06-05</v>
      </c>
      <c r="T58" s="44">
        <f ca="1">IF(S58="","",YEAR(TODAY())-YEAR(S58))</f>
        <v>29</v>
      </c>
      <c r="U58" s="20" t="s">
        <v>69</v>
      </c>
      <c r="V58" s="107" t="s">
        <v>70</v>
      </c>
      <c r="W58" s="45" t="s">
        <v>549</v>
      </c>
      <c r="X58" s="193" t="s">
        <v>550</v>
      </c>
      <c r="Y58" s="22" t="s">
        <v>113</v>
      </c>
      <c r="Z58" s="22" t="s">
        <v>551</v>
      </c>
      <c r="AA58" s="22" t="s">
        <v>337</v>
      </c>
      <c r="AB58" s="529"/>
      <c r="AC58" s="150" t="s">
        <v>179</v>
      </c>
      <c r="AD58" s="561"/>
      <c r="AE58" s="20" t="s">
        <v>84</v>
      </c>
      <c r="AF58" s="206">
        <v>45083</v>
      </c>
      <c r="AG58" s="20" t="s">
        <v>84</v>
      </c>
      <c r="AH58" s="205" t="s">
        <v>84</v>
      </c>
      <c r="AI58" s="205" t="s">
        <v>84</v>
      </c>
      <c r="AJ58" s="20"/>
      <c r="AK58" s="577"/>
      <c r="AL58" s="20" t="s">
        <v>86</v>
      </c>
      <c r="AM58" s="35">
        <v>45029</v>
      </c>
      <c r="AN58" s="520"/>
      <c r="AO58" s="20" t="s">
        <v>552</v>
      </c>
      <c r="AP58" s="20" t="s">
        <v>350</v>
      </c>
      <c r="AQ58" s="34" t="s">
        <v>553</v>
      </c>
      <c r="AR58" s="20"/>
      <c r="AS58" s="228"/>
      <c r="AT58" s="146" t="s">
        <v>554</v>
      </c>
      <c r="AU58" s="20" t="s">
        <v>126</v>
      </c>
      <c r="AV58" s="20" t="s">
        <v>158</v>
      </c>
      <c r="AW58" s="571"/>
      <c r="AX58" s="193" t="s">
        <v>555</v>
      </c>
    </row>
    <row r="59" customHeight="1" spans="1:50">
      <c r="A59" s="20">
        <f>IF(H59="","",ROW()-8)</f>
        <v>51</v>
      </c>
      <c r="B59" s="20" t="str">
        <f>IF(G59="","",IF(AND(G59&lt;&gt;"",C59=""),"在职",IF(AND(G59&lt;&gt;"",C59&lt;&gt;""),"离职")))</f>
        <v>在职</v>
      </c>
      <c r="C59" s="35"/>
      <c r="D59" s="20" t="str">
        <f ca="1">IF(G59="","",CONCATENATE(DATEDIF(G59,TODAY(),"y"),"年",DATEDIF(G59,TODAY(),"ym"),"月"))</f>
        <v>3年5月</v>
      </c>
      <c r="E59" s="20">
        <v>1</v>
      </c>
      <c r="F59" s="125">
        <v>10453</v>
      </c>
      <c r="G59" s="35">
        <v>44866</v>
      </c>
      <c r="H59" s="20" t="s">
        <v>556</v>
      </c>
      <c r="I59" s="21" t="s">
        <v>439</v>
      </c>
      <c r="J59" s="21" t="s">
        <v>522</v>
      </c>
      <c r="K59" s="22" t="s">
        <v>557</v>
      </c>
      <c r="L59" s="20" t="s">
        <v>80</v>
      </c>
      <c r="M59" s="20">
        <v>13844670861</v>
      </c>
      <c r="N59" s="20"/>
      <c r="O59" s="20"/>
      <c r="P59" s="34" t="s">
        <v>558</v>
      </c>
      <c r="Q59" s="102">
        <v>46244</v>
      </c>
      <c r="R59" s="36" t="str">
        <f>IF(H59="","",IF(MOD(MID(P59,17,1),2),"男","女"))</f>
        <v>男</v>
      </c>
      <c r="S59" s="43" t="str">
        <f>TEXT(MID(P59,7,8),"0000-00-00")</f>
        <v>1999-07-18</v>
      </c>
      <c r="T59" s="44">
        <f ca="1">IF(S59="","",YEAR(TODAY())-YEAR(S59))</f>
        <v>27</v>
      </c>
      <c r="U59" s="107" t="s">
        <v>69</v>
      </c>
      <c r="V59" s="107" t="s">
        <v>70</v>
      </c>
      <c r="W59" s="45" t="s">
        <v>559</v>
      </c>
      <c r="X59" s="193" t="s">
        <v>121</v>
      </c>
      <c r="Y59" s="22" t="s">
        <v>141</v>
      </c>
      <c r="Z59" s="20" t="s">
        <v>560</v>
      </c>
      <c r="AA59" s="20" t="s">
        <v>561</v>
      </c>
      <c r="AB59" s="573">
        <v>44728</v>
      </c>
      <c r="AC59" s="150"/>
      <c r="AD59" s="561">
        <v>44886</v>
      </c>
      <c r="AE59" s="20" t="s">
        <v>84</v>
      </c>
      <c r="AF59" s="206">
        <v>44958</v>
      </c>
      <c r="AG59" s="20" t="s">
        <v>84</v>
      </c>
      <c r="AH59" s="205" t="s">
        <v>84</v>
      </c>
      <c r="AI59" s="205" t="s">
        <v>85</v>
      </c>
      <c r="AJ59" s="102">
        <v>45961</v>
      </c>
      <c r="AK59" s="577" t="s">
        <v>562</v>
      </c>
      <c r="AL59" s="20" t="s">
        <v>86</v>
      </c>
      <c r="AM59" s="35">
        <v>44872</v>
      </c>
      <c r="AN59" s="520"/>
      <c r="AO59" s="20"/>
      <c r="AP59" s="20"/>
      <c r="AQ59" s="34"/>
      <c r="AR59" s="20"/>
      <c r="AS59" s="228"/>
      <c r="AT59" s="146" t="s">
        <v>563</v>
      </c>
      <c r="AU59" s="20" t="s">
        <v>126</v>
      </c>
      <c r="AV59" s="20" t="s">
        <v>158</v>
      </c>
      <c r="AW59" s="571"/>
      <c r="AX59" s="193"/>
    </row>
    <row r="60" s="2" customFormat="1" customHeight="1" spans="1:50">
      <c r="A60" s="20">
        <f>IF(H60="","",ROW()-8)</f>
        <v>52</v>
      </c>
      <c r="B60" s="20" t="str">
        <f>IF(G60="","",IF(AND(G60&lt;&gt;"",C60=""),"在职",IF(AND(G60&lt;&gt;"",C60&lt;&gt;""),"离职")))</f>
        <v>在职</v>
      </c>
      <c r="C60" s="35"/>
      <c r="D60" s="20" t="str">
        <f ca="1">IF(G60="","",CONCATENATE(DATEDIF(G60,TODAY(),"y"),"年",DATEDIF(G60,TODAY(),"ym"),"月"))</f>
        <v>2年11月</v>
      </c>
      <c r="E60" s="20">
        <v>1</v>
      </c>
      <c r="F60" s="125">
        <v>10493</v>
      </c>
      <c r="G60" s="35">
        <v>45040</v>
      </c>
      <c r="H60" s="20" t="s">
        <v>564</v>
      </c>
      <c r="I60" s="21" t="s">
        <v>439</v>
      </c>
      <c r="J60" s="21" t="s">
        <v>522</v>
      </c>
      <c r="K60" s="22" t="s">
        <v>557</v>
      </c>
      <c r="L60" s="20" t="s">
        <v>80</v>
      </c>
      <c r="M60" s="20">
        <v>13843517615</v>
      </c>
      <c r="N60" s="20"/>
      <c r="O60" s="20"/>
      <c r="P60" s="34" t="s">
        <v>565</v>
      </c>
      <c r="Q60" s="102">
        <v>47496</v>
      </c>
      <c r="R60" s="36" t="str">
        <f>IF(H60="","",IF(MOD(MID(P60,17,1),2),"男","女"))</f>
        <v>男</v>
      </c>
      <c r="S60" s="43" t="str">
        <f>TEXT(MID(P60,7,8),"0000-00-00")</f>
        <v>2001-03-10</v>
      </c>
      <c r="T60" s="44">
        <f ca="1">IF(S60="","",YEAR(TODAY())-YEAR(S60))</f>
        <v>25</v>
      </c>
      <c r="U60" s="20" t="s">
        <v>69</v>
      </c>
      <c r="V60" s="107" t="s">
        <v>70</v>
      </c>
      <c r="W60" s="45" t="s">
        <v>566</v>
      </c>
      <c r="X60" s="193" t="s">
        <v>121</v>
      </c>
      <c r="Y60" s="22" t="s">
        <v>141</v>
      </c>
      <c r="Z60" s="22" t="s">
        <v>433</v>
      </c>
      <c r="AA60" s="22" t="s">
        <v>567</v>
      </c>
      <c r="AB60" s="529"/>
      <c r="AC60" s="150" t="s">
        <v>179</v>
      </c>
      <c r="AD60" s="561"/>
      <c r="AE60" s="20" t="s">
        <v>84</v>
      </c>
      <c r="AF60" s="206">
        <v>45139</v>
      </c>
      <c r="AG60" s="20" t="s">
        <v>84</v>
      </c>
      <c r="AH60" s="205" t="s">
        <v>84</v>
      </c>
      <c r="AI60" s="205" t="s">
        <v>84</v>
      </c>
      <c r="AJ60" s="102">
        <v>46203</v>
      </c>
      <c r="AK60" s="577" t="s">
        <v>568</v>
      </c>
      <c r="AL60" s="20" t="s">
        <v>86</v>
      </c>
      <c r="AM60" s="35">
        <v>45120</v>
      </c>
      <c r="AN60" s="520"/>
      <c r="AO60" s="20" t="s">
        <v>569</v>
      </c>
      <c r="AP60" s="20" t="s">
        <v>223</v>
      </c>
      <c r="AQ60" s="20">
        <v>15143589123</v>
      </c>
      <c r="AR60" s="586"/>
      <c r="AS60" s="193"/>
      <c r="AT60" s="146" t="s">
        <v>570</v>
      </c>
      <c r="AU60" s="20" t="s">
        <v>126</v>
      </c>
      <c r="AV60" s="20" t="s">
        <v>158</v>
      </c>
      <c r="AW60" s="571"/>
      <c r="AX60" s="193"/>
    </row>
    <row r="61" s="2" customFormat="1" customHeight="1" spans="1:50">
      <c r="A61" s="20">
        <f>IF(H61="","",ROW()-8)</f>
        <v>53</v>
      </c>
      <c r="B61" s="20" t="str">
        <f>IF(G61="","",IF(AND(G61&lt;&gt;"",C61=""),"在职",IF(AND(G61&lt;&gt;"",C61&lt;&gt;""),"离职")))</f>
        <v>在职</v>
      </c>
      <c r="C61" s="35"/>
      <c r="D61" s="20" t="str">
        <f ca="1">IF(G61="","",CONCATENATE(DATEDIF(G61,TODAY(),"y"),"年",DATEDIF(G61,TODAY(),"ym"),"月"))</f>
        <v>1年9月</v>
      </c>
      <c r="E61" s="20">
        <v>1</v>
      </c>
      <c r="F61" s="125">
        <v>10581</v>
      </c>
      <c r="G61" s="35">
        <v>45488</v>
      </c>
      <c r="H61" s="20" t="s">
        <v>571</v>
      </c>
      <c r="I61" s="21" t="s">
        <v>439</v>
      </c>
      <c r="J61" s="21" t="s">
        <v>522</v>
      </c>
      <c r="K61" s="22" t="s">
        <v>572</v>
      </c>
      <c r="L61" s="20" t="s">
        <v>80</v>
      </c>
      <c r="M61" s="20">
        <v>17648131589</v>
      </c>
      <c r="N61" s="20"/>
      <c r="O61" s="20"/>
      <c r="P61" s="34" t="s">
        <v>573</v>
      </c>
      <c r="Q61" s="35">
        <v>46996</v>
      </c>
      <c r="R61" s="36" t="str">
        <f>IF(H61="","",IF(MOD(MID(P61,17,1),2),"男","女"))</f>
        <v>男</v>
      </c>
      <c r="S61" s="43" t="str">
        <f>TEXT(MID(P61,7,8),"0000-00-00")</f>
        <v>2002-03-02</v>
      </c>
      <c r="T61" s="44">
        <f ca="1">IF(S61="","",YEAR(TODAY())-YEAR(S61))</f>
        <v>24</v>
      </c>
      <c r="U61" s="20" t="s">
        <v>69</v>
      </c>
      <c r="V61" s="107" t="s">
        <v>119</v>
      </c>
      <c r="W61" s="45" t="s">
        <v>574</v>
      </c>
      <c r="X61" s="193" t="s">
        <v>575</v>
      </c>
      <c r="Y61" s="22" t="s">
        <v>141</v>
      </c>
      <c r="Z61" s="22" t="s">
        <v>424</v>
      </c>
      <c r="AA61" s="22" t="s">
        <v>434</v>
      </c>
      <c r="AB61" s="529"/>
      <c r="AC61" s="150" t="s">
        <v>179</v>
      </c>
      <c r="AD61" s="561"/>
      <c r="AE61" s="20" t="s">
        <v>84</v>
      </c>
      <c r="AF61" s="206">
        <v>45597</v>
      </c>
      <c r="AG61" s="20" t="s">
        <v>84</v>
      </c>
      <c r="AH61" s="205" t="s">
        <v>84</v>
      </c>
      <c r="AI61" s="205" t="s">
        <v>85</v>
      </c>
      <c r="AJ61" s="20"/>
      <c r="AK61" s="577"/>
      <c r="AL61" s="20" t="s">
        <v>86</v>
      </c>
      <c r="AM61" s="35">
        <v>45496</v>
      </c>
      <c r="AN61" s="520"/>
      <c r="AO61" s="20" t="s">
        <v>576</v>
      </c>
      <c r="AP61" s="20" t="s">
        <v>350</v>
      </c>
      <c r="AQ61" s="34" t="s">
        <v>577</v>
      </c>
      <c r="AR61" s="20"/>
      <c r="AS61" s="193"/>
      <c r="AT61" s="146" t="s">
        <v>578</v>
      </c>
      <c r="AU61" s="20" t="s">
        <v>126</v>
      </c>
      <c r="AV61" s="20" t="s">
        <v>158</v>
      </c>
      <c r="AW61" s="571"/>
      <c r="AX61" s="193"/>
    </row>
    <row r="62" s="2" customFormat="1" customHeight="1" spans="1:50">
      <c r="A62" s="20">
        <f>IF(H62="","",ROW()-8)</f>
        <v>54</v>
      </c>
      <c r="B62" s="20" t="str">
        <f>IF(G62="","",IF(AND(G62&lt;&gt;"",C62=""),"在职",IF(AND(G62&lt;&gt;"",C62&lt;&gt;""),"离职")))</f>
        <v>在职</v>
      </c>
      <c r="C62" s="35"/>
      <c r="D62" s="20" t="str">
        <f ca="1">IF(G62="","",CONCATENATE(DATEDIF(G62,TODAY(),"y"),"年",DATEDIF(G62,TODAY(),"ym"),"月"))</f>
        <v>0年9月</v>
      </c>
      <c r="E62" s="20">
        <v>1</v>
      </c>
      <c r="F62" s="125">
        <v>10626</v>
      </c>
      <c r="G62" s="35">
        <v>45845</v>
      </c>
      <c r="H62" s="20" t="s">
        <v>579</v>
      </c>
      <c r="I62" s="21" t="s">
        <v>439</v>
      </c>
      <c r="J62" s="21" t="s">
        <v>522</v>
      </c>
      <c r="K62" s="22" t="s">
        <v>572</v>
      </c>
      <c r="L62" s="20" t="s">
        <v>80</v>
      </c>
      <c r="M62" s="20">
        <v>13457306094</v>
      </c>
      <c r="N62" s="20"/>
      <c r="O62" s="20"/>
      <c r="P62" s="34" t="s">
        <v>580</v>
      </c>
      <c r="Q62" s="35">
        <v>48055</v>
      </c>
      <c r="R62" s="36" t="str">
        <f>IF(H62="","",IF(MOD(MID(P62,17,1),2),"男","女"))</f>
        <v>男</v>
      </c>
      <c r="S62" s="43" t="str">
        <f>TEXT(MID(P62,7,8),"0000-00-00")</f>
        <v>2002-11-24</v>
      </c>
      <c r="T62" s="44">
        <f ca="1">IF(S62="","",YEAR(TODAY())-YEAR(S62))</f>
        <v>24</v>
      </c>
      <c r="U62" s="20" t="s">
        <v>581</v>
      </c>
      <c r="V62" s="107" t="s">
        <v>119</v>
      </c>
      <c r="W62" s="45" t="s">
        <v>582</v>
      </c>
      <c r="X62" s="193" t="s">
        <v>583</v>
      </c>
      <c r="Y62" s="22" t="s">
        <v>141</v>
      </c>
      <c r="Z62" s="22" t="s">
        <v>584</v>
      </c>
      <c r="AA62" s="22" t="s">
        <v>585</v>
      </c>
      <c r="AB62" s="529"/>
      <c r="AC62" s="150" t="s">
        <v>179</v>
      </c>
      <c r="AD62" s="561"/>
      <c r="AE62" s="20" t="s">
        <v>85</v>
      </c>
      <c r="AF62" s="206"/>
      <c r="AG62" s="20" t="s">
        <v>84</v>
      </c>
      <c r="AH62" s="205" t="s">
        <v>84</v>
      </c>
      <c r="AI62" s="20" t="s">
        <v>85</v>
      </c>
      <c r="AJ62" s="20"/>
      <c r="AK62" s="577" t="s">
        <v>586</v>
      </c>
      <c r="AL62" s="20" t="s">
        <v>86</v>
      </c>
      <c r="AM62" s="35">
        <v>46091</v>
      </c>
      <c r="AN62" s="520"/>
      <c r="AO62" s="20" t="s">
        <v>587</v>
      </c>
      <c r="AP62" s="20" t="s">
        <v>223</v>
      </c>
      <c r="AQ62" s="34" t="s">
        <v>588</v>
      </c>
      <c r="AR62" s="20"/>
      <c r="AS62" s="193"/>
      <c r="AT62" s="34" t="s">
        <v>589</v>
      </c>
      <c r="AU62" s="20" t="s">
        <v>126</v>
      </c>
      <c r="AV62" s="20" t="s">
        <v>158</v>
      </c>
      <c r="AW62" s="571"/>
      <c r="AX62" s="193" t="s">
        <v>590</v>
      </c>
    </row>
    <row r="63" s="2" customFormat="1" customHeight="1" spans="1:266">
      <c r="A63" s="20">
        <f>IF(H63="","",ROW()-8)</f>
        <v>55</v>
      </c>
      <c r="B63" s="20" t="str">
        <f>IF(G63="","",IF(AND(G63&lt;&gt;"",C63=""),"在职",IF(AND(G63&lt;&gt;"",C63&lt;&gt;""),"离职")))</f>
        <v>在职</v>
      </c>
      <c r="C63" s="35"/>
      <c r="D63" s="20" t="str">
        <f ca="1">IF(G63="","",CONCATENATE(DATEDIF(G63,TODAY(),"y"),"年",DATEDIF(G63,TODAY(),"ym"),"月"))</f>
        <v>17年2月</v>
      </c>
      <c r="E63" s="20">
        <v>1</v>
      </c>
      <c r="F63" s="125">
        <v>10047</v>
      </c>
      <c r="G63" s="35">
        <v>39845</v>
      </c>
      <c r="H63" s="20" t="s">
        <v>591</v>
      </c>
      <c r="I63" s="21" t="s">
        <v>439</v>
      </c>
      <c r="J63" s="21" t="s">
        <v>592</v>
      </c>
      <c r="K63" s="22" t="s">
        <v>523</v>
      </c>
      <c r="L63" s="102" t="s">
        <v>67</v>
      </c>
      <c r="M63" s="20">
        <v>15757813791</v>
      </c>
      <c r="N63" s="20"/>
      <c r="O63" s="20"/>
      <c r="P63" s="627" t="s">
        <v>593</v>
      </c>
      <c r="Q63" s="35">
        <v>52247</v>
      </c>
      <c r="R63" s="36" t="str">
        <f>IF(H63="","",IF(MOD(MID(P63,17,1),2),"男","女"))</f>
        <v>男</v>
      </c>
      <c r="S63" s="43" t="str">
        <f>TEXT(MID(P63,7,8),"0000-00-00")</f>
        <v>1988-01-24</v>
      </c>
      <c r="T63" s="44">
        <f ca="1">IF(S63="","",YEAR(TODAY())-YEAR(S63))</f>
        <v>38</v>
      </c>
      <c r="U63" s="20" t="s">
        <v>69</v>
      </c>
      <c r="V63" s="20" t="s">
        <v>70</v>
      </c>
      <c r="W63" s="45" t="s">
        <v>594</v>
      </c>
      <c r="X63" s="193"/>
      <c r="Y63" s="22" t="s">
        <v>113</v>
      </c>
      <c r="Z63" s="22" t="s">
        <v>470</v>
      </c>
      <c r="AA63" s="22" t="s">
        <v>595</v>
      </c>
      <c r="AB63" s="529"/>
      <c r="AC63" s="150"/>
      <c r="AD63" s="561" t="s">
        <v>180</v>
      </c>
      <c r="AE63" s="20" t="s">
        <v>84</v>
      </c>
      <c r="AF63" s="206" t="s">
        <v>84</v>
      </c>
      <c r="AG63" s="20" t="s">
        <v>84</v>
      </c>
      <c r="AH63" s="205" t="s">
        <v>84</v>
      </c>
      <c r="AI63" s="205" t="s">
        <v>85</v>
      </c>
      <c r="AJ63" s="102"/>
      <c r="AK63" s="230"/>
      <c r="AL63" s="20" t="s">
        <v>86</v>
      </c>
      <c r="AM63" s="35">
        <v>41730</v>
      </c>
      <c r="AN63" s="520"/>
      <c r="AO63" s="20"/>
      <c r="AP63" s="20"/>
      <c r="AQ63" s="34"/>
      <c r="AR63" s="586" t="s">
        <v>596</v>
      </c>
      <c r="AS63" s="228"/>
      <c r="AT63" s="34"/>
      <c r="AU63" s="20"/>
      <c r="AV63" s="20"/>
      <c r="AW63" s="571"/>
      <c r="AX63" s="549"/>
      <c r="AY63" s="569"/>
      <c r="AZ63" s="569"/>
      <c r="BA63" s="569"/>
      <c r="BB63" s="569"/>
      <c r="BC63" s="569"/>
      <c r="BD63" s="569"/>
      <c r="BE63" s="569"/>
      <c r="BF63" s="569"/>
      <c r="BG63" s="569"/>
      <c r="BH63" s="569"/>
      <c r="BI63" s="569"/>
      <c r="BJ63" s="569"/>
      <c r="BK63" s="569"/>
      <c r="BL63" s="569"/>
      <c r="BM63" s="569"/>
      <c r="BN63" s="569"/>
      <c r="BO63" s="569"/>
      <c r="BP63" s="569"/>
      <c r="BQ63" s="569"/>
      <c r="BR63" s="569"/>
      <c r="BS63" s="569"/>
      <c r="BT63" s="569"/>
      <c r="BU63" s="569"/>
      <c r="BV63" s="569"/>
      <c r="BW63" s="569"/>
      <c r="BX63" s="569"/>
      <c r="BY63" s="569"/>
      <c r="BZ63" s="569"/>
      <c r="CA63" s="569"/>
      <c r="CB63" s="569"/>
      <c r="CC63" s="569"/>
      <c r="CD63" s="569"/>
      <c r="CE63" s="569"/>
      <c r="CF63" s="569"/>
      <c r="CG63" s="569"/>
      <c r="CH63" s="569"/>
      <c r="CI63" s="569"/>
      <c r="CJ63" s="569"/>
      <c r="CK63" s="569"/>
      <c r="CL63" s="569"/>
      <c r="CM63" s="569"/>
      <c r="CN63" s="569"/>
      <c r="CO63" s="569"/>
      <c r="CP63" s="569"/>
      <c r="CQ63" s="569"/>
      <c r="CR63" s="569"/>
      <c r="CS63" s="569"/>
      <c r="CT63" s="569"/>
      <c r="CU63" s="569"/>
      <c r="CV63" s="569"/>
      <c r="CW63" s="569"/>
      <c r="CX63" s="569"/>
      <c r="CY63" s="569"/>
      <c r="CZ63" s="569"/>
      <c r="DA63" s="569"/>
      <c r="DB63" s="569"/>
      <c r="DC63" s="569"/>
      <c r="DD63" s="569"/>
      <c r="DE63" s="569"/>
      <c r="DF63" s="569"/>
      <c r="DG63" s="569"/>
      <c r="DH63" s="569"/>
      <c r="DI63" s="569"/>
      <c r="DJ63" s="569"/>
      <c r="DK63" s="569"/>
      <c r="DL63" s="569"/>
      <c r="DM63" s="569"/>
      <c r="DN63" s="569"/>
      <c r="DO63" s="569"/>
      <c r="DP63" s="569"/>
      <c r="DQ63" s="569"/>
      <c r="DR63" s="569"/>
      <c r="DS63" s="569"/>
      <c r="DT63" s="569"/>
      <c r="DU63" s="569"/>
      <c r="DV63" s="569"/>
      <c r="DW63" s="569"/>
      <c r="DX63" s="569"/>
      <c r="DY63" s="569"/>
      <c r="DZ63" s="569"/>
      <c r="EA63" s="569"/>
      <c r="EB63" s="569"/>
      <c r="EC63" s="569"/>
      <c r="ED63" s="569"/>
      <c r="EE63" s="569"/>
      <c r="EF63" s="569"/>
      <c r="EG63" s="569"/>
      <c r="EH63" s="569"/>
      <c r="EI63" s="569"/>
      <c r="EJ63" s="569"/>
      <c r="EK63" s="569"/>
      <c r="EL63" s="569"/>
      <c r="EM63" s="569"/>
      <c r="EN63" s="569"/>
      <c r="EO63" s="569"/>
      <c r="EP63" s="569"/>
      <c r="EQ63" s="569"/>
      <c r="ER63" s="569"/>
      <c r="ES63" s="569"/>
      <c r="ET63" s="569"/>
      <c r="EU63" s="569"/>
      <c r="EV63" s="569"/>
      <c r="EW63" s="569"/>
      <c r="EX63" s="569"/>
      <c r="EY63" s="569"/>
      <c r="EZ63" s="569"/>
      <c r="FA63" s="569"/>
      <c r="FB63" s="569"/>
      <c r="FC63" s="569"/>
      <c r="FD63" s="569"/>
      <c r="FE63" s="569"/>
      <c r="FF63" s="569"/>
      <c r="FG63" s="569"/>
      <c r="FH63" s="569"/>
      <c r="FI63" s="569"/>
      <c r="FJ63" s="569"/>
      <c r="FK63" s="569"/>
      <c r="FL63" s="569"/>
      <c r="FM63" s="569"/>
      <c r="FN63" s="569"/>
      <c r="FO63" s="569"/>
      <c r="FP63" s="569"/>
      <c r="FQ63" s="569"/>
      <c r="FR63" s="569"/>
      <c r="FS63" s="569"/>
      <c r="FT63" s="569"/>
      <c r="FU63" s="569"/>
      <c r="FV63" s="569"/>
      <c r="FW63" s="569"/>
      <c r="FX63" s="569"/>
      <c r="FY63" s="569"/>
      <c r="FZ63" s="569"/>
      <c r="GA63" s="569"/>
      <c r="GB63" s="569"/>
      <c r="GC63" s="569"/>
      <c r="GD63" s="569"/>
      <c r="GE63" s="569"/>
      <c r="GF63" s="569"/>
      <c r="GG63" s="569"/>
      <c r="GH63" s="569"/>
      <c r="GI63" s="569"/>
      <c r="GJ63" s="569"/>
      <c r="GK63" s="569"/>
      <c r="GL63" s="569"/>
      <c r="GM63" s="569"/>
      <c r="GN63" s="569"/>
      <c r="GO63" s="569"/>
      <c r="GP63" s="569"/>
      <c r="GQ63" s="569"/>
      <c r="GR63" s="569"/>
      <c r="GS63" s="569"/>
      <c r="GT63" s="569"/>
      <c r="GU63" s="569"/>
      <c r="GV63" s="569"/>
      <c r="GW63" s="569"/>
      <c r="GX63" s="569"/>
      <c r="GY63" s="569"/>
      <c r="GZ63" s="569"/>
      <c r="HA63" s="569"/>
      <c r="HB63" s="569"/>
      <c r="HC63" s="569"/>
      <c r="HD63" s="569"/>
      <c r="HE63" s="569"/>
      <c r="HF63" s="569"/>
      <c r="HG63" s="569"/>
      <c r="HH63" s="569"/>
      <c r="HI63" s="569"/>
      <c r="HJ63" s="569"/>
      <c r="HK63" s="569"/>
      <c r="HL63" s="569"/>
      <c r="HM63" s="569"/>
      <c r="HN63" s="569"/>
      <c r="HO63" s="569"/>
      <c r="HP63" s="569"/>
      <c r="HQ63" s="569"/>
      <c r="HR63" s="569"/>
      <c r="HS63" s="569"/>
      <c r="HT63" s="569"/>
      <c r="HU63" s="569"/>
      <c r="HV63" s="569"/>
      <c r="HW63" s="569"/>
      <c r="HX63" s="569"/>
      <c r="HY63" s="569"/>
      <c r="HZ63" s="569"/>
      <c r="IA63" s="569"/>
      <c r="IB63" s="569"/>
      <c r="IC63" s="569"/>
      <c r="ID63" s="569"/>
      <c r="IE63" s="569"/>
      <c r="IF63" s="569"/>
      <c r="IG63" s="569"/>
      <c r="IH63" s="569"/>
      <c r="II63" s="569"/>
      <c r="IJ63" s="569"/>
      <c r="IK63" s="569"/>
      <c r="IL63" s="569"/>
      <c r="IM63" s="569"/>
      <c r="IN63" s="569"/>
      <c r="IO63" s="569"/>
      <c r="IP63" s="569"/>
      <c r="IQ63" s="569"/>
      <c r="IR63" s="569"/>
      <c r="IS63" s="569"/>
      <c r="IT63" s="569"/>
      <c r="IU63" s="569"/>
      <c r="IV63" s="569"/>
      <c r="IW63" s="569"/>
      <c r="IX63" s="569"/>
      <c r="IY63" s="569"/>
      <c r="IZ63" s="569"/>
      <c r="JA63" s="569"/>
      <c r="JB63" s="569"/>
      <c r="JC63" s="569"/>
      <c r="JD63" s="569"/>
      <c r="JE63" s="569"/>
      <c r="JF63" s="569"/>
    </row>
    <row r="64" s="2" customFormat="1" customHeight="1" spans="1:50">
      <c r="A64" s="20">
        <f>IF(H64="","",ROW()-8)</f>
        <v>56</v>
      </c>
      <c r="B64" s="20" t="str">
        <f>IF(G64="","",IF(AND(G64&lt;&gt;"",C64=""),"在职",IF(AND(G64&lt;&gt;"",C64&lt;&gt;""),"离职")))</f>
        <v>在职</v>
      </c>
      <c r="C64" s="35"/>
      <c r="D64" s="20" t="str">
        <f ca="1">IF(G64="","",CONCATENATE(DATEDIF(G64,TODAY(),"y"),"年",DATEDIF(G64,TODAY(),"ym"),"月"))</f>
        <v>16年1月</v>
      </c>
      <c r="E64" s="20">
        <v>1</v>
      </c>
      <c r="F64" s="125">
        <v>10048</v>
      </c>
      <c r="G64" s="35">
        <v>40238</v>
      </c>
      <c r="H64" s="20" t="s">
        <v>597</v>
      </c>
      <c r="I64" s="21" t="s">
        <v>439</v>
      </c>
      <c r="J64" s="21" t="s">
        <v>592</v>
      </c>
      <c r="K64" s="22" t="s">
        <v>533</v>
      </c>
      <c r="L64" s="102" t="s">
        <v>67</v>
      </c>
      <c r="M64" s="20">
        <v>15067461530</v>
      </c>
      <c r="N64" s="20"/>
      <c r="O64" s="20"/>
      <c r="P64" s="627" t="s">
        <v>598</v>
      </c>
      <c r="Q64" s="35">
        <v>49818</v>
      </c>
      <c r="R64" s="36" t="str">
        <f>IF(H64="","",IF(MOD(MID(P64,17,1),2),"男","女"))</f>
        <v>男</v>
      </c>
      <c r="S64" s="43" t="str">
        <f>TEXT(MID(P64,7,8),"0000-00-00")</f>
        <v>1990-05-21</v>
      </c>
      <c r="T64" s="44">
        <f ca="1">IF(S64="","",YEAR(TODAY())-YEAR(S64))</f>
        <v>36</v>
      </c>
      <c r="U64" s="20" t="s">
        <v>69</v>
      </c>
      <c r="V64" s="20" t="s">
        <v>70</v>
      </c>
      <c r="W64" s="45" t="s">
        <v>599</v>
      </c>
      <c r="X64" s="193"/>
      <c r="Y64" s="22" t="s">
        <v>113</v>
      </c>
      <c r="Z64" s="22" t="s">
        <v>470</v>
      </c>
      <c r="AA64" s="22" t="s">
        <v>209</v>
      </c>
      <c r="AB64" s="529"/>
      <c r="AC64" s="150"/>
      <c r="AD64" s="561" t="s">
        <v>180</v>
      </c>
      <c r="AE64" s="20" t="s">
        <v>84</v>
      </c>
      <c r="AF64" s="206" t="s">
        <v>84</v>
      </c>
      <c r="AG64" s="20" t="s">
        <v>84</v>
      </c>
      <c r="AH64" s="205" t="s">
        <v>84</v>
      </c>
      <c r="AI64" s="205" t="s">
        <v>85</v>
      </c>
      <c r="AJ64" s="102"/>
      <c r="AK64" s="230"/>
      <c r="AL64" s="20" t="s">
        <v>86</v>
      </c>
      <c r="AM64" s="35">
        <v>41387</v>
      </c>
      <c r="AN64" s="520"/>
      <c r="AO64" s="20"/>
      <c r="AP64" s="20"/>
      <c r="AQ64" s="34"/>
      <c r="AR64" s="586" t="s">
        <v>600</v>
      </c>
      <c r="AS64" s="228"/>
      <c r="AT64" s="34"/>
      <c r="AU64" s="20"/>
      <c r="AV64" s="20"/>
      <c r="AW64" s="571"/>
      <c r="AX64" s="193"/>
    </row>
    <row r="65" s="2" customFormat="1" customHeight="1" spans="1:50">
      <c r="A65" s="20">
        <f>IF(H65="","",ROW()-8)</f>
        <v>57</v>
      </c>
      <c r="B65" s="20" t="str">
        <f>IF(G65="","",IF(AND(G65&lt;&gt;"",C65=""),"在职",IF(AND(G65&lt;&gt;"",C65&lt;&gt;""),"离职")))</f>
        <v>在职</v>
      </c>
      <c r="C65" s="35"/>
      <c r="D65" s="20" t="str">
        <f ca="1">IF(G65="","",CONCATENATE(DATEDIF(G65,TODAY(),"y"),"年",DATEDIF(G65,TODAY(),"ym"),"月"))</f>
        <v>4年11月</v>
      </c>
      <c r="E65" s="20">
        <v>1</v>
      </c>
      <c r="F65" s="125">
        <v>10220</v>
      </c>
      <c r="G65" s="35">
        <v>44322</v>
      </c>
      <c r="H65" s="20" t="s">
        <v>601</v>
      </c>
      <c r="I65" s="21" t="s">
        <v>439</v>
      </c>
      <c r="J65" s="21" t="s">
        <v>592</v>
      </c>
      <c r="K65" s="22" t="s">
        <v>533</v>
      </c>
      <c r="L65" s="20" t="s">
        <v>80</v>
      </c>
      <c r="M65" s="20">
        <v>15957450822</v>
      </c>
      <c r="N65" s="20"/>
      <c r="O65" s="20"/>
      <c r="P65" s="623" t="s">
        <v>602</v>
      </c>
      <c r="Q65" s="35">
        <v>50063</v>
      </c>
      <c r="R65" s="36" t="str">
        <f>IF(H65="","",IF(MOD(MID(P65,17,1),2),"男","女"))</f>
        <v>男</v>
      </c>
      <c r="S65" s="43" t="str">
        <f>TEXT(MID(P65,7,8),"0000-00-00")</f>
        <v>1990-02-18</v>
      </c>
      <c r="T65" s="44">
        <f ca="1">IF(S65="","",YEAR(TODAY())-YEAR(S65))</f>
        <v>36</v>
      </c>
      <c r="U65" s="20" t="s">
        <v>69</v>
      </c>
      <c r="V65" s="20" t="s">
        <v>70</v>
      </c>
      <c r="W65" s="45" t="s">
        <v>603</v>
      </c>
      <c r="X65" s="193" t="s">
        <v>121</v>
      </c>
      <c r="Y65" s="22" t="s">
        <v>288</v>
      </c>
      <c r="Z65" s="22"/>
      <c r="AA65" s="22"/>
      <c r="AB65" s="529"/>
      <c r="AC65" s="150"/>
      <c r="AD65" s="561" t="s">
        <v>180</v>
      </c>
      <c r="AE65" s="20" t="s">
        <v>84</v>
      </c>
      <c r="AF65" s="206">
        <v>44414</v>
      </c>
      <c r="AG65" s="20" t="s">
        <v>84</v>
      </c>
      <c r="AH65" s="205" t="s">
        <v>84</v>
      </c>
      <c r="AI65" s="205" t="s">
        <v>84</v>
      </c>
      <c r="AJ65" s="20"/>
      <c r="AK65" s="577"/>
      <c r="AL65" s="20" t="s">
        <v>86</v>
      </c>
      <c r="AM65" s="35">
        <v>44420</v>
      </c>
      <c r="AN65" s="520"/>
      <c r="AO65" s="20" t="s">
        <v>604</v>
      </c>
      <c r="AP65" s="20" t="s">
        <v>106</v>
      </c>
      <c r="AQ65" s="34">
        <v>18824399392</v>
      </c>
      <c r="AR65" s="586" t="s">
        <v>605</v>
      </c>
      <c r="AS65" s="228"/>
      <c r="AT65" s="626" t="s">
        <v>606</v>
      </c>
      <c r="AU65" s="20"/>
      <c r="AV65" s="20"/>
      <c r="AW65" s="571"/>
      <c r="AX65" s="193"/>
    </row>
    <row r="66" s="2" customFormat="1" customHeight="1" spans="1:50">
      <c r="A66" s="20">
        <f>IF(H66="","",ROW()-8)</f>
        <v>58</v>
      </c>
      <c r="B66" s="20" t="str">
        <f t="shared" ref="B66:B101" si="0">IF(G66="","",IF(AND(G66&lt;&gt;"",C66=""),"在职",IF(AND(G66&lt;&gt;"",C66&lt;&gt;""),"离职")))</f>
        <v>在职</v>
      </c>
      <c r="C66" s="35"/>
      <c r="D66" s="20" t="str">
        <f ca="1" t="shared" ref="D66:D101" si="1">IF(G66="","",CONCATENATE(DATEDIF(G66,TODAY(),"y"),"年",DATEDIF(G66,TODAY(),"ym"),"月"))</f>
        <v>2年1月</v>
      </c>
      <c r="E66" s="20">
        <v>1</v>
      </c>
      <c r="F66" s="125">
        <v>10558</v>
      </c>
      <c r="G66" s="35">
        <v>45367</v>
      </c>
      <c r="H66" s="20" t="s">
        <v>607</v>
      </c>
      <c r="I66" s="21" t="s">
        <v>439</v>
      </c>
      <c r="J66" s="21" t="s">
        <v>592</v>
      </c>
      <c r="K66" s="22" t="s">
        <v>547</v>
      </c>
      <c r="L66" s="20" t="s">
        <v>80</v>
      </c>
      <c r="M66" s="20">
        <v>15500743575</v>
      </c>
      <c r="N66" s="20"/>
      <c r="O66" s="20"/>
      <c r="P66" s="34" t="s">
        <v>608</v>
      </c>
      <c r="Q66" s="35">
        <v>46433</v>
      </c>
      <c r="R66" s="36" t="str">
        <f>IF(H66="","",IF(MOD(MID(P66,17,1),2),"男","女"))</f>
        <v>男</v>
      </c>
      <c r="S66" s="43" t="str">
        <f t="shared" ref="S66:S101" si="2">TEXT(MID(P66,7,8),"0000-00-00")</f>
        <v>1996-08-16</v>
      </c>
      <c r="T66" s="44">
        <f ca="1">IF(S66="","",YEAR(TODAY())-YEAR(S66))</f>
        <v>30</v>
      </c>
      <c r="U66" s="20" t="s">
        <v>69</v>
      </c>
      <c r="V66" s="107"/>
      <c r="W66" s="45" t="s">
        <v>609</v>
      </c>
      <c r="X66" s="193" t="s">
        <v>610</v>
      </c>
      <c r="Y66" s="22" t="s">
        <v>141</v>
      </c>
      <c r="Z66" s="22" t="s">
        <v>433</v>
      </c>
      <c r="AA66" s="22" t="s">
        <v>434</v>
      </c>
      <c r="AB66" s="529"/>
      <c r="AC66" s="150" t="s">
        <v>179</v>
      </c>
      <c r="AD66" s="561">
        <v>45378</v>
      </c>
      <c r="AE66" s="20" t="s">
        <v>84</v>
      </c>
      <c r="AF66" s="206">
        <v>45474</v>
      </c>
      <c r="AG66" s="20" t="s">
        <v>84</v>
      </c>
      <c r="AH66" s="205" t="s">
        <v>84</v>
      </c>
      <c r="AI66" s="205" t="s">
        <v>85</v>
      </c>
      <c r="AJ66" s="20"/>
      <c r="AK66" s="577" t="s">
        <v>611</v>
      </c>
      <c r="AL66" s="20" t="s">
        <v>86</v>
      </c>
      <c r="AM66" s="35">
        <v>45481</v>
      </c>
      <c r="AN66" s="520"/>
      <c r="AO66" s="20" t="s">
        <v>612</v>
      </c>
      <c r="AP66" s="20" t="s">
        <v>529</v>
      </c>
      <c r="AQ66" s="34" t="s">
        <v>613</v>
      </c>
      <c r="AR66" s="586" t="s">
        <v>614</v>
      </c>
      <c r="AS66" s="193"/>
      <c r="AT66" s="146" t="s">
        <v>615</v>
      </c>
      <c r="AU66" s="20" t="s">
        <v>126</v>
      </c>
      <c r="AV66" s="20" t="s">
        <v>158</v>
      </c>
      <c r="AW66" s="571"/>
      <c r="AX66" s="193"/>
    </row>
    <row r="67" s="2" customFormat="1" customHeight="1" spans="1:50">
      <c r="A67" s="20">
        <f>IF(H67="","",ROW()-8)</f>
        <v>59</v>
      </c>
      <c r="B67" s="20" t="str">
        <f t="shared" si="0"/>
        <v>在职</v>
      </c>
      <c r="C67" s="35"/>
      <c r="D67" s="20" t="str">
        <f ca="1" t="shared" si="1"/>
        <v>1年9月</v>
      </c>
      <c r="E67" s="20">
        <v>1</v>
      </c>
      <c r="F67" s="125">
        <v>10584</v>
      </c>
      <c r="G67" s="35">
        <v>45488</v>
      </c>
      <c r="H67" s="20" t="s">
        <v>616</v>
      </c>
      <c r="I67" s="21" t="s">
        <v>439</v>
      </c>
      <c r="J67" s="21" t="s">
        <v>592</v>
      </c>
      <c r="K67" s="22" t="s">
        <v>557</v>
      </c>
      <c r="L67" s="20" t="s">
        <v>80</v>
      </c>
      <c r="M67" s="20">
        <v>19985479254</v>
      </c>
      <c r="N67" s="20"/>
      <c r="O67" s="20"/>
      <c r="P67" s="34" t="s">
        <v>617</v>
      </c>
      <c r="Q67" s="35">
        <v>47873</v>
      </c>
      <c r="R67" s="36" t="str">
        <f>IF(H67="","",IF(MOD(MID(P67,17,1),2),"男","女"))</f>
        <v>男</v>
      </c>
      <c r="S67" s="43" t="str">
        <f t="shared" si="2"/>
        <v>2001-04-11</v>
      </c>
      <c r="T67" s="44">
        <f ca="1">IF(S67="","",YEAR(TODAY())-YEAR(S67))</f>
        <v>25</v>
      </c>
      <c r="U67" s="20" t="s">
        <v>618</v>
      </c>
      <c r="V67" s="107" t="s">
        <v>70</v>
      </c>
      <c r="W67" s="45" t="s">
        <v>619</v>
      </c>
      <c r="X67" s="193" t="s">
        <v>575</v>
      </c>
      <c r="Y67" s="22" t="s">
        <v>141</v>
      </c>
      <c r="Z67" s="22" t="s">
        <v>424</v>
      </c>
      <c r="AA67" s="22" t="s">
        <v>434</v>
      </c>
      <c r="AB67" s="529"/>
      <c r="AC67" s="150" t="s">
        <v>179</v>
      </c>
      <c r="AD67" s="561"/>
      <c r="AE67" s="20" t="s">
        <v>84</v>
      </c>
      <c r="AF67" s="206">
        <v>45597</v>
      </c>
      <c r="AG67" s="20" t="s">
        <v>84</v>
      </c>
      <c r="AH67" s="205" t="s">
        <v>84</v>
      </c>
      <c r="AI67" s="205" t="s">
        <v>85</v>
      </c>
      <c r="AJ67" s="20"/>
      <c r="AK67" s="577" t="s">
        <v>620</v>
      </c>
      <c r="AL67" s="20" t="s">
        <v>86</v>
      </c>
      <c r="AM67" s="35">
        <v>45496</v>
      </c>
      <c r="AN67" s="520"/>
      <c r="AO67" s="20" t="s">
        <v>621</v>
      </c>
      <c r="AP67" s="20" t="s">
        <v>223</v>
      </c>
      <c r="AQ67" s="34" t="s">
        <v>622</v>
      </c>
      <c r="AR67" s="20"/>
      <c r="AS67" s="193"/>
      <c r="AT67" s="146" t="s">
        <v>623</v>
      </c>
      <c r="AU67" s="20" t="s">
        <v>126</v>
      </c>
      <c r="AV67" s="20" t="s">
        <v>158</v>
      </c>
      <c r="AW67" s="571"/>
      <c r="AX67" s="193"/>
    </row>
    <row r="68" s="2" customFormat="1" customHeight="1" spans="1:50">
      <c r="A68" s="20">
        <f>IF(H68="","",ROW()-8)</f>
        <v>60</v>
      </c>
      <c r="B68" s="20" t="str">
        <f t="shared" si="0"/>
        <v>在职</v>
      </c>
      <c r="C68" s="35"/>
      <c r="D68" s="20" t="str">
        <f ca="1" t="shared" si="1"/>
        <v>1年9月</v>
      </c>
      <c r="E68" s="20">
        <v>1</v>
      </c>
      <c r="F68" s="125">
        <v>10585</v>
      </c>
      <c r="G68" s="35">
        <v>45488</v>
      </c>
      <c r="H68" s="20" t="s">
        <v>624</v>
      </c>
      <c r="I68" s="21" t="s">
        <v>439</v>
      </c>
      <c r="J68" s="21" t="s">
        <v>592</v>
      </c>
      <c r="K68" s="22" t="s">
        <v>557</v>
      </c>
      <c r="L68" s="20" t="s">
        <v>80</v>
      </c>
      <c r="M68" s="20">
        <v>15647010412</v>
      </c>
      <c r="N68" s="20"/>
      <c r="O68" s="20"/>
      <c r="P68" s="34" t="s">
        <v>625</v>
      </c>
      <c r="Q68" s="35">
        <v>47726</v>
      </c>
      <c r="R68" s="36" t="str">
        <f>IF(H68="","",IF(MOD(MID(P68,17,1),2),"男","女"))</f>
        <v>男</v>
      </c>
      <c r="S68" s="43" t="str">
        <f t="shared" si="2"/>
        <v>2001-02-19</v>
      </c>
      <c r="T68" s="44">
        <f ca="1">IF(S68="","",YEAR(TODAY())-YEAR(S68))</f>
        <v>25</v>
      </c>
      <c r="U68" s="20" t="s">
        <v>626</v>
      </c>
      <c r="V68" s="107" t="s">
        <v>70</v>
      </c>
      <c r="W68" s="45" t="s">
        <v>627</v>
      </c>
      <c r="X68" s="193" t="s">
        <v>575</v>
      </c>
      <c r="Y68" s="22" t="s">
        <v>141</v>
      </c>
      <c r="Z68" s="22" t="s">
        <v>424</v>
      </c>
      <c r="AA68" s="22" t="s">
        <v>434</v>
      </c>
      <c r="AB68" s="529"/>
      <c r="AC68" s="150" t="s">
        <v>179</v>
      </c>
      <c r="AD68" s="561"/>
      <c r="AE68" s="20" t="s">
        <v>84</v>
      </c>
      <c r="AF68" s="206">
        <v>45597</v>
      </c>
      <c r="AG68" s="20" t="s">
        <v>84</v>
      </c>
      <c r="AH68" s="205" t="s">
        <v>84</v>
      </c>
      <c r="AI68" s="205" t="s">
        <v>85</v>
      </c>
      <c r="AJ68" s="20"/>
      <c r="AK68" s="577" t="s">
        <v>620</v>
      </c>
      <c r="AL68" s="20" t="s">
        <v>86</v>
      </c>
      <c r="AM68" s="35">
        <v>45496</v>
      </c>
      <c r="AN68" s="520"/>
      <c r="AO68" s="20" t="s">
        <v>628</v>
      </c>
      <c r="AP68" s="20" t="s">
        <v>350</v>
      </c>
      <c r="AQ68" s="34" t="s">
        <v>629</v>
      </c>
      <c r="AR68" s="20"/>
      <c r="AS68" s="193"/>
      <c r="AT68" s="146" t="s">
        <v>630</v>
      </c>
      <c r="AU68" s="20" t="s">
        <v>126</v>
      </c>
      <c r="AV68" s="20" t="s">
        <v>158</v>
      </c>
      <c r="AW68" s="571"/>
      <c r="AX68" s="193"/>
    </row>
    <row r="69" s="2" customFormat="1" customHeight="1" spans="1:50">
      <c r="A69" s="20">
        <f>IF(H69="","",ROW()-8)</f>
        <v>61</v>
      </c>
      <c r="B69" s="20" t="str">
        <f t="shared" si="0"/>
        <v>在职</v>
      </c>
      <c r="C69" s="35"/>
      <c r="D69" s="20" t="str">
        <f ca="1" t="shared" si="1"/>
        <v>2年9月</v>
      </c>
      <c r="E69" s="20">
        <v>1</v>
      </c>
      <c r="F69" s="125">
        <v>10504</v>
      </c>
      <c r="G69" s="35">
        <v>45102</v>
      </c>
      <c r="H69" s="20" t="s">
        <v>631</v>
      </c>
      <c r="I69" s="21" t="s">
        <v>439</v>
      </c>
      <c r="J69" s="21" t="s">
        <v>592</v>
      </c>
      <c r="K69" s="22" t="s">
        <v>572</v>
      </c>
      <c r="L69" s="20" t="s">
        <v>80</v>
      </c>
      <c r="M69" s="20">
        <v>17855805612</v>
      </c>
      <c r="N69" s="20"/>
      <c r="O69" s="20"/>
      <c r="P69" s="34" t="s">
        <v>632</v>
      </c>
      <c r="Q69" s="35">
        <v>47206</v>
      </c>
      <c r="R69" s="36" t="s">
        <v>633</v>
      </c>
      <c r="S69" s="43" t="str">
        <f t="shared" si="2"/>
        <v>2003-01-30</v>
      </c>
      <c r="T69" s="44">
        <v>20</v>
      </c>
      <c r="U69" s="20" t="s">
        <v>69</v>
      </c>
      <c r="V69" s="107" t="s">
        <v>70</v>
      </c>
      <c r="W69" s="45" t="s">
        <v>634</v>
      </c>
      <c r="X69" s="193" t="s">
        <v>635</v>
      </c>
      <c r="Y69" s="22" t="s">
        <v>113</v>
      </c>
      <c r="Z69" s="22" t="s">
        <v>636</v>
      </c>
      <c r="AA69" s="22" t="s">
        <v>637</v>
      </c>
      <c r="AB69" s="529"/>
      <c r="AC69" s="150" t="s">
        <v>638</v>
      </c>
      <c r="AD69" s="561">
        <v>45124</v>
      </c>
      <c r="AE69" s="20" t="s">
        <v>84</v>
      </c>
      <c r="AF69" s="206">
        <v>45292</v>
      </c>
      <c r="AG69" s="20" t="s">
        <v>84</v>
      </c>
      <c r="AH69" s="205" t="s">
        <v>84</v>
      </c>
      <c r="AI69" s="205" t="s">
        <v>85</v>
      </c>
      <c r="AJ69" s="20"/>
      <c r="AK69" s="577" t="s">
        <v>639</v>
      </c>
      <c r="AL69" s="20" t="s">
        <v>86</v>
      </c>
      <c r="AM69" s="35">
        <v>45314</v>
      </c>
      <c r="AN69" s="520"/>
      <c r="AO69" s="20" t="s">
        <v>640</v>
      </c>
      <c r="AP69" s="20" t="s">
        <v>223</v>
      </c>
      <c r="AQ69" s="34" t="s">
        <v>641</v>
      </c>
      <c r="AR69" s="20" t="s">
        <v>642</v>
      </c>
      <c r="AS69" s="193"/>
      <c r="AT69" s="146" t="s">
        <v>643</v>
      </c>
      <c r="AU69" s="20" t="s">
        <v>126</v>
      </c>
      <c r="AV69" s="20" t="s">
        <v>158</v>
      </c>
      <c r="AW69" s="571"/>
      <c r="AX69" s="193"/>
    </row>
    <row r="70" s="2" customFormat="1" customHeight="1" spans="1:50">
      <c r="A70" s="20">
        <f>IF(H70="","",ROW()-8)</f>
        <v>62</v>
      </c>
      <c r="B70" s="20" t="str">
        <f t="shared" si="0"/>
        <v>在职</v>
      </c>
      <c r="C70" s="35"/>
      <c r="D70" s="20" t="str">
        <f ca="1" t="shared" si="1"/>
        <v>0年7月</v>
      </c>
      <c r="E70" s="20">
        <v>1</v>
      </c>
      <c r="F70" s="125">
        <v>10645</v>
      </c>
      <c r="G70" s="35">
        <v>45904</v>
      </c>
      <c r="H70" s="20" t="s">
        <v>644</v>
      </c>
      <c r="I70" s="21" t="s">
        <v>439</v>
      </c>
      <c r="J70" s="21" t="s">
        <v>592</v>
      </c>
      <c r="K70" s="22" t="s">
        <v>572</v>
      </c>
      <c r="L70" s="102" t="s">
        <v>80</v>
      </c>
      <c r="M70" s="20">
        <v>18250096203</v>
      </c>
      <c r="N70" s="20"/>
      <c r="O70" s="20"/>
      <c r="P70" s="34" t="s">
        <v>645</v>
      </c>
      <c r="Q70" s="35">
        <v>48826</v>
      </c>
      <c r="R70" s="36" t="str">
        <f t="shared" ref="R70:R101" si="3">IF(H70="","",IF(MOD(MID(P70,17,1),2),"男","女"))</f>
        <v>男</v>
      </c>
      <c r="S70" s="43" t="str">
        <f t="shared" si="2"/>
        <v>2005-04-12</v>
      </c>
      <c r="T70" s="44">
        <f ca="1" t="shared" ref="T70:T101" si="4">IF(S70="","",YEAR(TODAY())-YEAR(S70))</f>
        <v>21</v>
      </c>
      <c r="U70" s="20" t="s">
        <v>69</v>
      </c>
      <c r="V70" s="20" t="s">
        <v>70</v>
      </c>
      <c r="W70" s="45" t="s">
        <v>646</v>
      </c>
      <c r="X70" s="193" t="s">
        <v>647</v>
      </c>
      <c r="Y70" s="22" t="s">
        <v>141</v>
      </c>
      <c r="Z70" s="20" t="s">
        <v>560</v>
      </c>
      <c r="AA70" s="20" t="s">
        <v>425</v>
      </c>
      <c r="AB70" s="529"/>
      <c r="AC70" s="150" t="s">
        <v>179</v>
      </c>
      <c r="AD70" s="561"/>
      <c r="AE70" s="205" t="s">
        <v>84</v>
      </c>
      <c r="AF70" s="206">
        <v>46023</v>
      </c>
      <c r="AG70" s="205" t="s">
        <v>84</v>
      </c>
      <c r="AH70" s="205" t="s">
        <v>84</v>
      </c>
      <c r="AI70" s="205" t="s">
        <v>85</v>
      </c>
      <c r="AJ70" s="20"/>
      <c r="AK70" s="577"/>
      <c r="AL70" s="20" t="s">
        <v>86</v>
      </c>
      <c r="AM70" s="95">
        <v>45910</v>
      </c>
      <c r="AN70" s="520"/>
      <c r="AO70" s="20" t="s">
        <v>648</v>
      </c>
      <c r="AP70" s="20" t="s">
        <v>223</v>
      </c>
      <c r="AQ70" s="125">
        <v>13194495159</v>
      </c>
      <c r="AR70" s="20"/>
      <c r="AS70" s="193"/>
      <c r="AT70" s="628" t="s">
        <v>649</v>
      </c>
      <c r="AU70" s="20" t="s">
        <v>126</v>
      </c>
      <c r="AV70" s="20" t="s">
        <v>158</v>
      </c>
      <c r="AW70" s="571"/>
      <c r="AX70" s="193"/>
    </row>
    <row r="71" s="2" customFormat="1" customHeight="1" spans="1:50">
      <c r="A71" s="20">
        <f>IF(H71="","",ROW()-8)</f>
        <v>63</v>
      </c>
      <c r="B71" s="20" t="str">
        <f t="shared" si="0"/>
        <v>在职</v>
      </c>
      <c r="C71" s="35"/>
      <c r="D71" s="20" t="str">
        <f ca="1" t="shared" si="1"/>
        <v>0年7月</v>
      </c>
      <c r="E71" s="20">
        <v>1</v>
      </c>
      <c r="F71" s="125">
        <v>10646</v>
      </c>
      <c r="G71" s="35">
        <v>45904</v>
      </c>
      <c r="H71" s="20" t="s">
        <v>650</v>
      </c>
      <c r="I71" s="21" t="s">
        <v>439</v>
      </c>
      <c r="J71" s="21" t="s">
        <v>522</v>
      </c>
      <c r="K71" s="22" t="s">
        <v>572</v>
      </c>
      <c r="L71" s="102" t="s">
        <v>80</v>
      </c>
      <c r="M71" s="20">
        <v>15296026182</v>
      </c>
      <c r="N71" s="20"/>
      <c r="O71" s="20"/>
      <c r="P71" s="34" t="s">
        <v>651</v>
      </c>
      <c r="Q71" s="35">
        <v>48959</v>
      </c>
      <c r="R71" s="36" t="str">
        <f t="shared" si="3"/>
        <v>男</v>
      </c>
      <c r="S71" s="43" t="str">
        <f t="shared" si="2"/>
        <v>2003-02-09</v>
      </c>
      <c r="T71" s="44">
        <f ca="1" t="shared" si="4"/>
        <v>23</v>
      </c>
      <c r="U71" s="20" t="s">
        <v>69</v>
      </c>
      <c r="V71" s="20" t="s">
        <v>70</v>
      </c>
      <c r="W71" s="45" t="s">
        <v>652</v>
      </c>
      <c r="X71" s="193" t="s">
        <v>647</v>
      </c>
      <c r="Y71" s="22" t="s">
        <v>141</v>
      </c>
      <c r="Z71" s="20" t="s">
        <v>560</v>
      </c>
      <c r="AA71" s="20" t="s">
        <v>425</v>
      </c>
      <c r="AB71" s="529"/>
      <c r="AC71" s="150" t="s">
        <v>179</v>
      </c>
      <c r="AD71" s="561"/>
      <c r="AE71" s="205" t="s">
        <v>84</v>
      </c>
      <c r="AF71" s="206">
        <v>46023</v>
      </c>
      <c r="AG71" s="205" t="s">
        <v>84</v>
      </c>
      <c r="AH71" s="205" t="s">
        <v>84</v>
      </c>
      <c r="AI71" s="205" t="s">
        <v>85</v>
      </c>
      <c r="AJ71" s="20"/>
      <c r="AK71" s="577"/>
      <c r="AL71" s="20" t="s">
        <v>86</v>
      </c>
      <c r="AM71" s="95">
        <v>45910</v>
      </c>
      <c r="AN71" s="520"/>
      <c r="AO71" s="20" t="s">
        <v>653</v>
      </c>
      <c r="AP71" s="20" t="s">
        <v>223</v>
      </c>
      <c r="AQ71" s="20">
        <v>15207738869</v>
      </c>
      <c r="AR71" s="20"/>
      <c r="AS71" s="193"/>
      <c r="AT71" s="628" t="s">
        <v>654</v>
      </c>
      <c r="AU71" s="20" t="s">
        <v>126</v>
      </c>
      <c r="AV71" s="20" t="s">
        <v>158</v>
      </c>
      <c r="AW71" s="571"/>
      <c r="AX71" s="193"/>
    </row>
    <row r="72" s="2" customFormat="1" customHeight="1" spans="1:266">
      <c r="A72" s="20">
        <f t="shared" ref="A72:A101" si="5">IF(H72="","",ROW()-8)</f>
        <v>64</v>
      </c>
      <c r="B72" s="20" t="str">
        <f t="shared" si="0"/>
        <v>在职</v>
      </c>
      <c r="C72" s="35"/>
      <c r="D72" s="20" t="str">
        <f ca="1" t="shared" si="1"/>
        <v>11年1月</v>
      </c>
      <c r="E72" s="20">
        <v>1</v>
      </c>
      <c r="F72" s="125">
        <v>10057</v>
      </c>
      <c r="G72" s="35">
        <v>42065</v>
      </c>
      <c r="H72" s="20" t="s">
        <v>655</v>
      </c>
      <c r="I72" s="21" t="s">
        <v>439</v>
      </c>
      <c r="J72" s="21" t="s">
        <v>656</v>
      </c>
      <c r="K72" s="22" t="s">
        <v>657</v>
      </c>
      <c r="L72" s="102" t="s">
        <v>80</v>
      </c>
      <c r="M72" s="20">
        <v>18758381461</v>
      </c>
      <c r="N72" s="20"/>
      <c r="O72" s="20"/>
      <c r="P72" s="108" t="s">
        <v>658</v>
      </c>
      <c r="Q72" s="35">
        <v>50710</v>
      </c>
      <c r="R72" s="36" t="str">
        <f t="shared" si="3"/>
        <v>女</v>
      </c>
      <c r="S72" s="43" t="str">
        <f t="shared" si="2"/>
        <v>1992-09-06</v>
      </c>
      <c r="T72" s="44">
        <f ca="1" t="shared" si="4"/>
        <v>34</v>
      </c>
      <c r="U72" s="20" t="s">
        <v>69</v>
      </c>
      <c r="V72" s="20" t="s">
        <v>70</v>
      </c>
      <c r="W72" s="45" t="s">
        <v>659</v>
      </c>
      <c r="X72" s="45" t="s">
        <v>515</v>
      </c>
      <c r="Y72" s="22" t="s">
        <v>113</v>
      </c>
      <c r="Z72" s="22" t="s">
        <v>255</v>
      </c>
      <c r="AA72" s="22" t="s">
        <v>660</v>
      </c>
      <c r="AB72" s="529"/>
      <c r="AC72" s="150"/>
      <c r="AD72" s="561" t="s">
        <v>180</v>
      </c>
      <c r="AE72" s="20" t="s">
        <v>84</v>
      </c>
      <c r="AF72" s="206" t="s">
        <v>84</v>
      </c>
      <c r="AG72" s="20" t="s">
        <v>84</v>
      </c>
      <c r="AH72" s="205" t="s">
        <v>84</v>
      </c>
      <c r="AI72" s="205" t="s">
        <v>85</v>
      </c>
      <c r="AJ72" s="102"/>
      <c r="AK72" s="230"/>
      <c r="AL72" s="20" t="s">
        <v>86</v>
      </c>
      <c r="AM72" s="35">
        <v>42079</v>
      </c>
      <c r="AN72" s="520"/>
      <c r="AO72" s="20" t="s">
        <v>661</v>
      </c>
      <c r="AP72" s="20" t="s">
        <v>662</v>
      </c>
      <c r="AQ72" s="34">
        <v>15867585710</v>
      </c>
      <c r="AR72" s="20"/>
      <c r="AS72" s="228"/>
      <c r="AT72" s="34"/>
      <c r="AU72" s="20"/>
      <c r="AV72" s="20"/>
      <c r="AW72" s="571"/>
      <c r="AX72" s="193"/>
      <c r="AY72" s="547"/>
      <c r="AZ72" s="547"/>
      <c r="BA72" s="547"/>
      <c r="BB72" s="547"/>
      <c r="BC72" s="547"/>
      <c r="BD72" s="547"/>
      <c r="BE72" s="547"/>
      <c r="BF72" s="547"/>
      <c r="BG72" s="547"/>
      <c r="BH72" s="547"/>
      <c r="BI72" s="547"/>
      <c r="BJ72" s="547"/>
      <c r="BK72" s="547"/>
      <c r="BL72" s="547"/>
      <c r="BM72" s="547"/>
      <c r="BN72" s="547"/>
      <c r="BO72" s="547"/>
      <c r="BP72" s="547"/>
      <c r="BQ72" s="547"/>
      <c r="BR72" s="547"/>
      <c r="BS72" s="547"/>
      <c r="BT72" s="547"/>
      <c r="BU72" s="547"/>
      <c r="BV72" s="547"/>
      <c r="BW72" s="547"/>
      <c r="BX72" s="547"/>
      <c r="BY72" s="547"/>
      <c r="BZ72" s="547"/>
      <c r="CA72" s="547"/>
      <c r="CB72" s="547"/>
      <c r="CC72" s="547"/>
      <c r="CD72" s="547"/>
      <c r="CE72" s="547"/>
      <c r="CF72" s="547"/>
      <c r="CG72" s="547"/>
      <c r="CH72" s="547"/>
      <c r="CI72" s="547"/>
      <c r="CJ72" s="547"/>
      <c r="CK72" s="547"/>
      <c r="CL72" s="547"/>
      <c r="CM72" s="547"/>
      <c r="CN72" s="547"/>
      <c r="CO72" s="547"/>
      <c r="CP72" s="547"/>
      <c r="CQ72" s="547"/>
      <c r="CR72" s="547"/>
      <c r="CS72" s="547"/>
      <c r="CT72" s="547"/>
      <c r="CU72" s="547"/>
      <c r="CV72" s="547"/>
      <c r="CW72" s="547"/>
      <c r="CX72" s="547"/>
      <c r="CY72" s="547"/>
      <c r="CZ72" s="547"/>
      <c r="DA72" s="547"/>
      <c r="DB72" s="547"/>
      <c r="DC72" s="547"/>
      <c r="DD72" s="547"/>
      <c r="DE72" s="547"/>
      <c r="DF72" s="547"/>
      <c r="DG72" s="547"/>
      <c r="DH72" s="547"/>
      <c r="DI72" s="547"/>
      <c r="DJ72" s="547"/>
      <c r="DK72" s="547"/>
      <c r="DL72" s="547"/>
      <c r="DM72" s="547"/>
      <c r="DN72" s="547"/>
      <c r="DO72" s="547"/>
      <c r="DP72" s="547"/>
      <c r="DQ72" s="547"/>
      <c r="DR72" s="547"/>
      <c r="DS72" s="547"/>
      <c r="DT72" s="547"/>
      <c r="DU72" s="547"/>
      <c r="DV72" s="547"/>
      <c r="DW72" s="547"/>
      <c r="DX72" s="547"/>
      <c r="DY72" s="547"/>
      <c r="DZ72" s="547"/>
      <c r="EA72" s="547"/>
      <c r="EB72" s="547"/>
      <c r="EC72" s="547"/>
      <c r="ED72" s="547"/>
      <c r="EE72" s="547"/>
      <c r="EF72" s="547"/>
      <c r="EG72" s="547"/>
      <c r="EH72" s="547"/>
      <c r="EI72" s="547"/>
      <c r="EJ72" s="547"/>
      <c r="EK72" s="547"/>
      <c r="EL72" s="547"/>
      <c r="EM72" s="547"/>
      <c r="EN72" s="547"/>
      <c r="EO72" s="547"/>
      <c r="EP72" s="547"/>
      <c r="EQ72" s="547"/>
      <c r="ER72" s="547"/>
      <c r="ES72" s="547"/>
      <c r="ET72" s="547"/>
      <c r="EU72" s="547"/>
      <c r="EV72" s="547"/>
      <c r="EW72" s="547"/>
      <c r="EX72" s="547"/>
      <c r="EY72" s="547"/>
      <c r="EZ72" s="547"/>
      <c r="FA72" s="547"/>
      <c r="FB72" s="547"/>
      <c r="FC72" s="547"/>
      <c r="FD72" s="547"/>
      <c r="FE72" s="547"/>
      <c r="FF72" s="547"/>
      <c r="FG72" s="547"/>
      <c r="FH72" s="547"/>
      <c r="FI72" s="547"/>
      <c r="FJ72" s="547"/>
      <c r="FK72" s="547"/>
      <c r="FL72" s="547"/>
      <c r="FM72" s="547"/>
      <c r="FN72" s="547"/>
      <c r="FO72" s="547"/>
      <c r="FP72" s="547"/>
      <c r="FQ72" s="547"/>
      <c r="FR72" s="547"/>
      <c r="FS72" s="547"/>
      <c r="FT72" s="547"/>
      <c r="FU72" s="547"/>
      <c r="FV72" s="547"/>
      <c r="FW72" s="547"/>
      <c r="FX72" s="547"/>
      <c r="FY72" s="547"/>
      <c r="FZ72" s="547"/>
      <c r="GA72" s="547"/>
      <c r="GB72" s="547"/>
      <c r="GC72" s="547"/>
      <c r="GD72" s="547"/>
      <c r="GE72" s="547"/>
      <c r="GF72" s="547"/>
      <c r="GG72" s="547"/>
      <c r="GH72" s="547"/>
      <c r="GI72" s="547"/>
      <c r="GJ72" s="547"/>
      <c r="GK72" s="547"/>
      <c r="GL72" s="547"/>
      <c r="GM72" s="547"/>
      <c r="GN72" s="547"/>
      <c r="GO72" s="547"/>
      <c r="GP72" s="547"/>
      <c r="GQ72" s="547"/>
      <c r="GR72" s="547"/>
      <c r="GS72" s="547"/>
      <c r="GT72" s="547"/>
      <c r="GU72" s="547"/>
      <c r="GV72" s="547"/>
      <c r="GW72" s="547"/>
      <c r="GX72" s="547"/>
      <c r="GY72" s="547"/>
      <c r="GZ72" s="547"/>
      <c r="HA72" s="547"/>
      <c r="HB72" s="547"/>
      <c r="HC72" s="547"/>
      <c r="HD72" s="547"/>
      <c r="HE72" s="547"/>
      <c r="HF72" s="547"/>
      <c r="HG72" s="547"/>
      <c r="HH72" s="547"/>
      <c r="HI72" s="547"/>
      <c r="HJ72" s="547"/>
      <c r="HK72" s="547"/>
      <c r="HL72" s="547"/>
      <c r="HM72" s="547"/>
      <c r="HN72" s="547"/>
      <c r="HO72" s="547"/>
      <c r="HP72" s="547"/>
      <c r="HQ72" s="547"/>
      <c r="HR72" s="547"/>
      <c r="HS72" s="547"/>
      <c r="HT72" s="547"/>
      <c r="HU72" s="547"/>
      <c r="HV72" s="547"/>
      <c r="HW72" s="547"/>
      <c r="HX72" s="547"/>
      <c r="HY72" s="547"/>
      <c r="HZ72" s="547"/>
      <c r="IA72" s="547"/>
      <c r="IB72" s="547"/>
      <c r="IC72" s="547"/>
      <c r="ID72" s="547"/>
      <c r="IE72" s="547"/>
      <c r="IF72" s="547"/>
      <c r="IG72" s="547"/>
      <c r="IH72" s="547"/>
      <c r="II72" s="547"/>
      <c r="IJ72" s="547"/>
      <c r="IK72" s="547"/>
      <c r="IL72" s="547"/>
      <c r="IM72" s="547"/>
      <c r="IN72" s="547"/>
      <c r="IO72" s="547"/>
      <c r="IP72" s="547"/>
      <c r="IQ72" s="547"/>
      <c r="IR72" s="547"/>
      <c r="IS72" s="547"/>
      <c r="IT72" s="547"/>
      <c r="IU72" s="547"/>
      <c r="IV72" s="547"/>
      <c r="IW72" s="547"/>
      <c r="IX72" s="547"/>
      <c r="IY72" s="547"/>
      <c r="IZ72" s="547"/>
      <c r="JA72" s="547"/>
      <c r="JB72" s="547"/>
      <c r="JC72" s="547"/>
      <c r="JD72" s="547"/>
      <c r="JE72" s="547"/>
      <c r="JF72" s="547"/>
    </row>
    <row r="73" s="2" customFormat="1" customHeight="1" spans="1:266">
      <c r="A73" s="20">
        <f t="shared" si="5"/>
        <v>65</v>
      </c>
      <c r="B73" s="20" t="str">
        <f t="shared" si="0"/>
        <v>在职</v>
      </c>
      <c r="C73" s="35"/>
      <c r="D73" s="20" t="str">
        <f ca="1" t="shared" si="1"/>
        <v>10年6月</v>
      </c>
      <c r="E73" s="20">
        <v>2</v>
      </c>
      <c r="F73" s="125">
        <v>10059</v>
      </c>
      <c r="G73" s="35">
        <v>42281</v>
      </c>
      <c r="H73" s="20" t="s">
        <v>663</v>
      </c>
      <c r="I73" s="21" t="s">
        <v>664</v>
      </c>
      <c r="J73" s="21" t="s">
        <v>664</v>
      </c>
      <c r="K73" s="22" t="s">
        <v>665</v>
      </c>
      <c r="L73" s="102" t="s">
        <v>80</v>
      </c>
      <c r="M73" s="20">
        <v>13857424415</v>
      </c>
      <c r="N73" s="20"/>
      <c r="O73" s="20"/>
      <c r="P73" s="108" t="s">
        <v>666</v>
      </c>
      <c r="Q73" s="35">
        <v>46647</v>
      </c>
      <c r="R73" s="36" t="str">
        <f t="shared" si="3"/>
        <v>男</v>
      </c>
      <c r="S73" s="43" t="str">
        <f t="shared" si="2"/>
        <v>1980-10-17</v>
      </c>
      <c r="T73" s="44">
        <f ca="1" t="shared" si="4"/>
        <v>46</v>
      </c>
      <c r="U73" s="20" t="s">
        <v>69</v>
      </c>
      <c r="V73" s="20" t="s">
        <v>70</v>
      </c>
      <c r="W73" s="45" t="s">
        <v>667</v>
      </c>
      <c r="X73" s="193"/>
      <c r="Y73" s="22" t="s">
        <v>199</v>
      </c>
      <c r="Z73" s="22"/>
      <c r="AA73" s="22"/>
      <c r="AB73" s="529"/>
      <c r="AC73" s="223"/>
      <c r="AD73" s="561" t="s">
        <v>180</v>
      </c>
      <c r="AE73" s="96" t="s">
        <v>84</v>
      </c>
      <c r="AF73" s="206" t="s">
        <v>84</v>
      </c>
      <c r="AG73" s="20" t="s">
        <v>84</v>
      </c>
      <c r="AH73" s="205" t="s">
        <v>84</v>
      </c>
      <c r="AI73" s="205" t="s">
        <v>84</v>
      </c>
      <c r="AJ73" s="101"/>
      <c r="AK73" s="599" t="s">
        <v>668</v>
      </c>
      <c r="AL73" s="20" t="s">
        <v>86</v>
      </c>
      <c r="AM73" s="35">
        <v>43123</v>
      </c>
      <c r="AN73" s="520"/>
      <c r="AO73" s="96" t="s">
        <v>669</v>
      </c>
      <c r="AP73" s="96" t="s">
        <v>106</v>
      </c>
      <c r="AQ73" s="146">
        <v>13858279659</v>
      </c>
      <c r="AR73" s="586" t="s">
        <v>670</v>
      </c>
      <c r="AS73" s="228"/>
      <c r="AT73" s="146"/>
      <c r="AU73" s="96"/>
      <c r="AV73" s="96"/>
      <c r="AW73" s="607"/>
      <c r="AX73" s="193"/>
      <c r="AY73" s="465"/>
      <c r="AZ73" s="465"/>
      <c r="BA73" s="465"/>
      <c r="BB73" s="465"/>
      <c r="BC73" s="465"/>
      <c r="BD73" s="465"/>
      <c r="BE73" s="465"/>
      <c r="BF73" s="465"/>
      <c r="BG73" s="465"/>
      <c r="BH73" s="465"/>
      <c r="BI73" s="465"/>
      <c r="BJ73" s="465"/>
      <c r="BK73" s="465"/>
      <c r="BL73" s="465"/>
      <c r="BM73" s="465"/>
      <c r="BN73" s="465"/>
      <c r="BO73" s="465"/>
      <c r="BP73" s="465"/>
      <c r="BQ73" s="465"/>
      <c r="BR73" s="465"/>
      <c r="BS73" s="465"/>
      <c r="BT73" s="465"/>
      <c r="BU73" s="465"/>
      <c r="BV73" s="465"/>
      <c r="BW73" s="465"/>
      <c r="BX73" s="465"/>
      <c r="BY73" s="465"/>
      <c r="BZ73" s="465"/>
      <c r="CA73" s="465"/>
      <c r="CB73" s="465"/>
      <c r="CC73" s="465"/>
      <c r="CD73" s="465"/>
      <c r="CE73" s="465"/>
      <c r="CF73" s="465"/>
      <c r="CG73" s="465"/>
      <c r="CH73" s="465"/>
      <c r="CI73" s="465"/>
      <c r="CJ73" s="465"/>
      <c r="CK73" s="465"/>
      <c r="CL73" s="465"/>
      <c r="CM73" s="465"/>
      <c r="CN73" s="465"/>
      <c r="CO73" s="465"/>
      <c r="CP73" s="465"/>
      <c r="CQ73" s="465"/>
      <c r="CR73" s="465"/>
      <c r="CS73" s="465"/>
      <c r="CT73" s="465"/>
      <c r="CU73" s="465"/>
      <c r="CV73" s="465"/>
      <c r="CW73" s="465"/>
      <c r="CX73" s="465"/>
      <c r="CY73" s="465"/>
      <c r="CZ73" s="465"/>
      <c r="DA73" s="465"/>
      <c r="DB73" s="465"/>
      <c r="DC73" s="465"/>
      <c r="DD73" s="465"/>
      <c r="DE73" s="465"/>
      <c r="DF73" s="465"/>
      <c r="DG73" s="465"/>
      <c r="DH73" s="465"/>
      <c r="DI73" s="465"/>
      <c r="DJ73" s="465"/>
      <c r="DK73" s="465"/>
      <c r="DL73" s="465"/>
      <c r="DM73" s="465"/>
      <c r="DN73" s="465"/>
      <c r="DO73" s="465"/>
      <c r="DP73" s="465"/>
      <c r="DQ73" s="465"/>
      <c r="DR73" s="465"/>
      <c r="DS73" s="465"/>
      <c r="DT73" s="465"/>
      <c r="DU73" s="465"/>
      <c r="DV73" s="465"/>
      <c r="DW73" s="465"/>
      <c r="DX73" s="465"/>
      <c r="DY73" s="465"/>
      <c r="DZ73" s="465"/>
      <c r="EA73" s="465"/>
      <c r="EB73" s="465"/>
      <c r="EC73" s="465"/>
      <c r="ED73" s="465"/>
      <c r="EE73" s="465"/>
      <c r="EF73" s="465"/>
      <c r="EG73" s="465"/>
      <c r="EH73" s="465"/>
      <c r="EI73" s="465"/>
      <c r="EJ73" s="465"/>
      <c r="EK73" s="465"/>
      <c r="EL73" s="465"/>
      <c r="EM73" s="465"/>
      <c r="EN73" s="465"/>
      <c r="EO73" s="465"/>
      <c r="EP73" s="465"/>
      <c r="EQ73" s="465"/>
      <c r="ER73" s="465"/>
      <c r="ES73" s="465"/>
      <c r="ET73" s="465"/>
      <c r="EU73" s="465"/>
      <c r="EV73" s="465"/>
      <c r="EW73" s="465"/>
      <c r="EX73" s="465"/>
      <c r="EY73" s="465"/>
      <c r="EZ73" s="465"/>
      <c r="FA73" s="465"/>
      <c r="FB73" s="465"/>
      <c r="FC73" s="465"/>
      <c r="FD73" s="465"/>
      <c r="FE73" s="465"/>
      <c r="FF73" s="465"/>
      <c r="FG73" s="465"/>
      <c r="FH73" s="465"/>
      <c r="FI73" s="465"/>
      <c r="FJ73" s="465"/>
      <c r="FK73" s="465"/>
      <c r="FL73" s="465"/>
      <c r="FM73" s="465"/>
      <c r="FN73" s="465"/>
      <c r="FO73" s="465"/>
      <c r="FP73" s="465"/>
      <c r="FQ73" s="465"/>
      <c r="FR73" s="465"/>
      <c r="FS73" s="465"/>
      <c r="FT73" s="465"/>
      <c r="FU73" s="465"/>
      <c r="FV73" s="465"/>
      <c r="FW73" s="465"/>
      <c r="FX73" s="465"/>
      <c r="FY73" s="465"/>
      <c r="FZ73" s="465"/>
      <c r="GA73" s="465"/>
      <c r="GB73" s="465"/>
      <c r="GC73" s="465"/>
      <c r="GD73" s="465"/>
      <c r="GE73" s="465"/>
      <c r="GF73" s="465"/>
      <c r="GG73" s="465"/>
      <c r="GH73" s="465"/>
      <c r="GI73" s="465"/>
      <c r="GJ73" s="465"/>
      <c r="GK73" s="465"/>
      <c r="GL73" s="465"/>
      <c r="GM73" s="465"/>
      <c r="GN73" s="465"/>
      <c r="GO73" s="465"/>
      <c r="GP73" s="465"/>
      <c r="GQ73" s="465"/>
      <c r="GR73" s="465"/>
      <c r="GS73" s="465"/>
      <c r="GT73" s="465"/>
      <c r="GU73" s="465"/>
      <c r="GV73" s="465"/>
      <c r="GW73" s="465"/>
      <c r="GX73" s="465"/>
      <c r="GY73" s="465"/>
      <c r="GZ73" s="465"/>
      <c r="HA73" s="465"/>
      <c r="HB73" s="465"/>
      <c r="HC73" s="465"/>
      <c r="HD73" s="465"/>
      <c r="HE73" s="465"/>
      <c r="HF73" s="465"/>
      <c r="HG73" s="465"/>
      <c r="HH73" s="465"/>
      <c r="HI73" s="465"/>
      <c r="HJ73" s="465"/>
      <c r="HK73" s="465"/>
      <c r="HL73" s="465"/>
      <c r="HM73" s="465"/>
      <c r="HN73" s="465"/>
      <c r="HO73" s="465"/>
      <c r="HP73" s="465"/>
      <c r="HQ73" s="465"/>
      <c r="HR73" s="465"/>
      <c r="HS73" s="465"/>
      <c r="HT73" s="465"/>
      <c r="HU73" s="465"/>
      <c r="HV73" s="465"/>
      <c r="HW73" s="465"/>
      <c r="HX73" s="465"/>
      <c r="HY73" s="465"/>
      <c r="HZ73" s="465"/>
      <c r="IA73" s="465"/>
      <c r="IB73" s="465"/>
      <c r="IC73" s="465"/>
      <c r="ID73" s="465"/>
      <c r="IE73" s="465"/>
      <c r="IF73" s="465"/>
      <c r="IG73" s="465"/>
      <c r="IH73" s="465"/>
      <c r="II73" s="465"/>
      <c r="IJ73" s="465"/>
      <c r="IK73" s="465"/>
      <c r="IL73" s="465"/>
      <c r="IM73" s="465"/>
      <c r="IN73" s="465"/>
      <c r="IO73" s="465"/>
      <c r="IP73" s="465"/>
      <c r="IQ73" s="465"/>
      <c r="IR73" s="465"/>
      <c r="IS73" s="465"/>
      <c r="IT73" s="465"/>
      <c r="IU73" s="465"/>
      <c r="IV73" s="465"/>
      <c r="IW73" s="465"/>
      <c r="IX73" s="465"/>
      <c r="IY73" s="465"/>
      <c r="IZ73" s="465"/>
      <c r="JA73" s="465"/>
      <c r="JB73" s="465"/>
      <c r="JC73" s="465"/>
      <c r="JD73" s="465"/>
      <c r="JE73" s="465"/>
      <c r="JF73" s="465"/>
    </row>
    <row r="74" s="2" customFormat="1" customHeight="1" spans="1:50">
      <c r="A74" s="20">
        <f t="shared" si="5"/>
        <v>66</v>
      </c>
      <c r="B74" s="20" t="str">
        <f t="shared" si="0"/>
        <v>在职</v>
      </c>
      <c r="C74" s="35"/>
      <c r="D74" s="20" t="str">
        <f ca="1" t="shared" si="1"/>
        <v>2年0月</v>
      </c>
      <c r="E74" s="20">
        <v>1</v>
      </c>
      <c r="F74" s="125">
        <v>10562</v>
      </c>
      <c r="G74" s="35">
        <v>45387</v>
      </c>
      <c r="H74" s="20" t="s">
        <v>671</v>
      </c>
      <c r="I74" s="21" t="s">
        <v>664</v>
      </c>
      <c r="J74" s="21" t="s">
        <v>664</v>
      </c>
      <c r="K74" s="22" t="s">
        <v>672</v>
      </c>
      <c r="L74" s="20" t="s">
        <v>80</v>
      </c>
      <c r="M74" s="20">
        <v>13625747183</v>
      </c>
      <c r="N74" s="20"/>
      <c r="O74" s="20"/>
      <c r="P74" s="34" t="s">
        <v>673</v>
      </c>
      <c r="Q74" s="35">
        <v>53073</v>
      </c>
      <c r="R74" s="36" t="str">
        <f t="shared" si="3"/>
        <v>男</v>
      </c>
      <c r="S74" s="43" t="str">
        <f t="shared" si="2"/>
        <v>1991-09-09</v>
      </c>
      <c r="T74" s="44">
        <f ca="1" t="shared" si="4"/>
        <v>35</v>
      </c>
      <c r="U74" s="20" t="s">
        <v>69</v>
      </c>
      <c r="V74" s="107"/>
      <c r="W74" s="45" t="s">
        <v>674</v>
      </c>
      <c r="X74" s="193" t="s">
        <v>675</v>
      </c>
      <c r="Y74" s="22" t="s">
        <v>141</v>
      </c>
      <c r="Z74" s="22" t="s">
        <v>676</v>
      </c>
      <c r="AA74" s="22" t="s">
        <v>677</v>
      </c>
      <c r="AB74" s="529"/>
      <c r="AC74" s="150" t="s">
        <v>304</v>
      </c>
      <c r="AD74" s="561">
        <v>45399</v>
      </c>
      <c r="AE74" s="20" t="s">
        <v>84</v>
      </c>
      <c r="AF74" s="206">
        <v>45417</v>
      </c>
      <c r="AG74" s="20" t="s">
        <v>84</v>
      </c>
      <c r="AH74" s="205" t="s">
        <v>84</v>
      </c>
      <c r="AI74" s="20" t="s">
        <v>85</v>
      </c>
      <c r="AJ74" s="20"/>
      <c r="AK74" s="577"/>
      <c r="AL74" s="20" t="s">
        <v>86</v>
      </c>
      <c r="AM74" s="35">
        <v>45456</v>
      </c>
      <c r="AN74" s="520"/>
      <c r="AO74" s="20" t="s">
        <v>678</v>
      </c>
      <c r="AP74" s="20" t="s">
        <v>679</v>
      </c>
      <c r="AQ74" s="34" t="s">
        <v>680</v>
      </c>
      <c r="AR74" s="20" t="s">
        <v>681</v>
      </c>
      <c r="AS74" s="193"/>
      <c r="AT74" s="146" t="s">
        <v>682</v>
      </c>
      <c r="AU74" s="20" t="s">
        <v>126</v>
      </c>
      <c r="AV74" s="20" t="s">
        <v>683</v>
      </c>
      <c r="AW74" s="571"/>
      <c r="AX74" s="193"/>
    </row>
    <row r="75" s="2" customFormat="1" customHeight="1" spans="1:50">
      <c r="A75" s="20">
        <f t="shared" si="5"/>
        <v>67</v>
      </c>
      <c r="B75" s="20" t="str">
        <f t="shared" si="0"/>
        <v>在职</v>
      </c>
      <c r="C75" s="35"/>
      <c r="D75" s="20" t="str">
        <f ca="1" t="shared" si="1"/>
        <v>10年10月</v>
      </c>
      <c r="E75" s="20">
        <v>1</v>
      </c>
      <c r="F75" s="125">
        <v>10062</v>
      </c>
      <c r="G75" s="35">
        <v>42163</v>
      </c>
      <c r="H75" s="20" t="s">
        <v>684</v>
      </c>
      <c r="I75" s="21" t="s">
        <v>664</v>
      </c>
      <c r="J75" s="21" t="s">
        <v>664</v>
      </c>
      <c r="K75" s="22" t="s">
        <v>685</v>
      </c>
      <c r="L75" s="102" t="s">
        <v>80</v>
      </c>
      <c r="M75" s="20">
        <v>18757479793</v>
      </c>
      <c r="N75" s="20"/>
      <c r="O75" s="20"/>
      <c r="P75" s="627" t="s">
        <v>686</v>
      </c>
      <c r="Q75" s="35">
        <v>51963</v>
      </c>
      <c r="R75" s="36" t="str">
        <f t="shared" si="3"/>
        <v>男</v>
      </c>
      <c r="S75" s="43" t="str">
        <f t="shared" si="2"/>
        <v>1996-01-22</v>
      </c>
      <c r="T75" s="44">
        <f ca="1" t="shared" si="4"/>
        <v>30</v>
      </c>
      <c r="U75" s="20" t="s">
        <v>69</v>
      </c>
      <c r="V75" s="20" t="s">
        <v>70</v>
      </c>
      <c r="W75" s="45" t="s">
        <v>687</v>
      </c>
      <c r="X75" s="193"/>
      <c r="Y75" s="22" t="s">
        <v>113</v>
      </c>
      <c r="Z75" s="22" t="s">
        <v>470</v>
      </c>
      <c r="AA75" s="22" t="s">
        <v>688</v>
      </c>
      <c r="AB75" s="529"/>
      <c r="AC75" s="150"/>
      <c r="AD75" s="561" t="s">
        <v>180</v>
      </c>
      <c r="AE75" s="20" t="s">
        <v>84</v>
      </c>
      <c r="AF75" s="206" t="s">
        <v>84</v>
      </c>
      <c r="AG75" s="20" t="s">
        <v>84</v>
      </c>
      <c r="AH75" s="205" t="s">
        <v>84</v>
      </c>
      <c r="AI75" s="205" t="s">
        <v>85</v>
      </c>
      <c r="AJ75" s="102"/>
      <c r="AK75" s="230"/>
      <c r="AL75" s="20" t="s">
        <v>86</v>
      </c>
      <c r="AM75" s="35">
        <v>43763</v>
      </c>
      <c r="AN75" s="520"/>
      <c r="AO75" s="20"/>
      <c r="AP75" s="20"/>
      <c r="AQ75" s="34"/>
      <c r="AR75" s="20"/>
      <c r="AS75" s="228"/>
      <c r="AT75" s="34"/>
      <c r="AU75" s="20"/>
      <c r="AV75" s="20"/>
      <c r="AW75" s="571"/>
      <c r="AX75" s="193"/>
    </row>
    <row r="76" s="2" customFormat="1" customHeight="1" spans="1:50">
      <c r="A76" s="20">
        <f t="shared" si="5"/>
        <v>68</v>
      </c>
      <c r="B76" s="20" t="str">
        <f t="shared" si="0"/>
        <v>在职</v>
      </c>
      <c r="C76" s="35"/>
      <c r="D76" s="20" t="str">
        <f ca="1" t="shared" si="1"/>
        <v>7年2月</v>
      </c>
      <c r="E76" s="20">
        <v>1</v>
      </c>
      <c r="F76" s="125">
        <v>10137</v>
      </c>
      <c r="G76" s="35">
        <v>43511</v>
      </c>
      <c r="H76" s="20" t="s">
        <v>689</v>
      </c>
      <c r="I76" s="21" t="s">
        <v>664</v>
      </c>
      <c r="J76" s="21" t="s">
        <v>664</v>
      </c>
      <c r="K76" s="22" t="s">
        <v>685</v>
      </c>
      <c r="L76" s="102" t="s">
        <v>80</v>
      </c>
      <c r="M76" s="20">
        <v>18957850111</v>
      </c>
      <c r="N76" s="20"/>
      <c r="O76" s="20"/>
      <c r="P76" s="108" t="s">
        <v>690</v>
      </c>
      <c r="Q76" s="35">
        <v>50470</v>
      </c>
      <c r="R76" s="36" t="str">
        <f t="shared" si="3"/>
        <v>男</v>
      </c>
      <c r="S76" s="43" t="str">
        <f t="shared" si="2"/>
        <v>1986-12-26</v>
      </c>
      <c r="T76" s="44">
        <f ca="1" t="shared" si="4"/>
        <v>40</v>
      </c>
      <c r="U76" s="20" t="s">
        <v>69</v>
      </c>
      <c r="V76" s="20"/>
      <c r="W76" s="45" t="s">
        <v>691</v>
      </c>
      <c r="X76" s="193"/>
      <c r="Y76" s="22" t="s">
        <v>199</v>
      </c>
      <c r="Z76" s="22"/>
      <c r="AA76" s="22"/>
      <c r="AB76" s="529"/>
      <c r="AC76" s="150" t="s">
        <v>692</v>
      </c>
      <c r="AD76" s="561" t="s">
        <v>180</v>
      </c>
      <c r="AE76" s="20" t="s">
        <v>84</v>
      </c>
      <c r="AF76" s="206" t="s">
        <v>84</v>
      </c>
      <c r="AG76" s="20" t="s">
        <v>84</v>
      </c>
      <c r="AH76" s="205" t="s">
        <v>84</v>
      </c>
      <c r="AI76" s="205" t="s">
        <v>85</v>
      </c>
      <c r="AJ76" s="102"/>
      <c r="AK76" s="599" t="s">
        <v>693</v>
      </c>
      <c r="AL76" s="20" t="s">
        <v>86</v>
      </c>
      <c r="AM76" s="35">
        <v>43567</v>
      </c>
      <c r="AN76" s="520"/>
      <c r="AO76" s="20" t="s">
        <v>694</v>
      </c>
      <c r="AP76" s="20" t="s">
        <v>106</v>
      </c>
      <c r="AQ76" s="34">
        <v>13989393706</v>
      </c>
      <c r="AR76" s="20" t="s">
        <v>695</v>
      </c>
      <c r="AS76" s="228"/>
      <c r="AT76" s="34"/>
      <c r="AU76" s="20"/>
      <c r="AV76" s="20"/>
      <c r="AW76" s="571"/>
      <c r="AX76" s="193"/>
    </row>
    <row r="77" s="2" customFormat="1" customHeight="1" spans="1:266">
      <c r="A77" s="20">
        <f t="shared" si="5"/>
        <v>69</v>
      </c>
      <c r="B77" s="20" t="str">
        <f t="shared" si="0"/>
        <v>在职</v>
      </c>
      <c r="C77" s="35"/>
      <c r="D77" s="20" t="str">
        <f ca="1" t="shared" si="1"/>
        <v>22年8月</v>
      </c>
      <c r="E77" s="20">
        <v>1</v>
      </c>
      <c r="F77" s="125">
        <v>10061</v>
      </c>
      <c r="G77" s="35">
        <v>37834</v>
      </c>
      <c r="H77" s="20" t="s">
        <v>696</v>
      </c>
      <c r="I77" s="21" t="s">
        <v>664</v>
      </c>
      <c r="J77" s="21" t="s">
        <v>664</v>
      </c>
      <c r="K77" s="22" t="s">
        <v>685</v>
      </c>
      <c r="L77" s="102" t="s">
        <v>80</v>
      </c>
      <c r="M77" s="20">
        <v>15957460775</v>
      </c>
      <c r="N77" s="20"/>
      <c r="O77" s="20"/>
      <c r="P77" s="627" t="s">
        <v>697</v>
      </c>
      <c r="Q77" s="35">
        <v>48796</v>
      </c>
      <c r="R77" s="36" t="str">
        <f t="shared" si="3"/>
        <v>男</v>
      </c>
      <c r="S77" s="43" t="str">
        <f t="shared" si="2"/>
        <v>1984-07-02</v>
      </c>
      <c r="T77" s="44">
        <f ca="1" t="shared" si="4"/>
        <v>42</v>
      </c>
      <c r="U77" s="20" t="s">
        <v>69</v>
      </c>
      <c r="V77" s="20" t="s">
        <v>70</v>
      </c>
      <c r="W77" s="45" t="s">
        <v>698</v>
      </c>
      <c r="X77" s="45"/>
      <c r="Y77" s="22" t="s">
        <v>199</v>
      </c>
      <c r="Z77" s="22"/>
      <c r="AA77" s="22"/>
      <c r="AB77" s="529"/>
      <c r="AC77" s="223"/>
      <c r="AD77" s="561"/>
      <c r="AE77" s="96" t="s">
        <v>84</v>
      </c>
      <c r="AF77" s="206" t="s">
        <v>84</v>
      </c>
      <c r="AG77" s="20" t="s">
        <v>84</v>
      </c>
      <c r="AH77" s="205" t="s">
        <v>84</v>
      </c>
      <c r="AI77" s="205" t="s">
        <v>85</v>
      </c>
      <c r="AJ77" s="101"/>
      <c r="AK77" s="230" t="s">
        <v>699</v>
      </c>
      <c r="AL77" s="20" t="s">
        <v>86</v>
      </c>
      <c r="AM77" s="35">
        <v>43123</v>
      </c>
      <c r="AN77" s="520"/>
      <c r="AO77" s="96"/>
      <c r="AP77" s="96"/>
      <c r="AQ77" s="146"/>
      <c r="AR77" s="586"/>
      <c r="AS77" s="228"/>
      <c r="AT77" s="146"/>
      <c r="AU77" s="96"/>
      <c r="AV77" s="96"/>
      <c r="AW77" s="607"/>
      <c r="AX77" s="193"/>
      <c r="AY77" s="547"/>
      <c r="AZ77" s="547"/>
      <c r="BA77" s="547"/>
      <c r="BB77" s="547"/>
      <c r="BC77" s="547"/>
      <c r="BD77" s="547"/>
      <c r="BE77" s="547"/>
      <c r="BF77" s="547"/>
      <c r="BG77" s="547"/>
      <c r="BH77" s="547"/>
      <c r="BI77" s="547"/>
      <c r="BJ77" s="547"/>
      <c r="BK77" s="547"/>
      <c r="BL77" s="547"/>
      <c r="BM77" s="547"/>
      <c r="BN77" s="547"/>
      <c r="BO77" s="547"/>
      <c r="BP77" s="547"/>
      <c r="BQ77" s="547"/>
      <c r="BR77" s="547"/>
      <c r="BS77" s="547"/>
      <c r="BT77" s="547"/>
      <c r="BU77" s="547"/>
      <c r="BV77" s="547"/>
      <c r="BW77" s="547"/>
      <c r="BX77" s="547"/>
      <c r="BY77" s="547"/>
      <c r="BZ77" s="547"/>
      <c r="CA77" s="547"/>
      <c r="CB77" s="547"/>
      <c r="CC77" s="547"/>
      <c r="CD77" s="547"/>
      <c r="CE77" s="547"/>
      <c r="CF77" s="547"/>
      <c r="CG77" s="547"/>
      <c r="CH77" s="547"/>
      <c r="CI77" s="547"/>
      <c r="CJ77" s="547"/>
      <c r="CK77" s="547"/>
      <c r="CL77" s="547"/>
      <c r="CM77" s="547"/>
      <c r="CN77" s="547"/>
      <c r="CO77" s="547"/>
      <c r="CP77" s="547"/>
      <c r="CQ77" s="547"/>
      <c r="CR77" s="547"/>
      <c r="CS77" s="547"/>
      <c r="CT77" s="547"/>
      <c r="CU77" s="547"/>
      <c r="CV77" s="547"/>
      <c r="CW77" s="547"/>
      <c r="CX77" s="547"/>
      <c r="CY77" s="547"/>
      <c r="CZ77" s="547"/>
      <c r="DA77" s="547"/>
      <c r="DB77" s="547"/>
      <c r="DC77" s="547"/>
      <c r="DD77" s="547"/>
      <c r="DE77" s="547"/>
      <c r="DF77" s="547"/>
      <c r="DG77" s="547"/>
      <c r="DH77" s="547"/>
      <c r="DI77" s="547"/>
      <c r="DJ77" s="547"/>
      <c r="DK77" s="547"/>
      <c r="DL77" s="547"/>
      <c r="DM77" s="547"/>
      <c r="DN77" s="547"/>
      <c r="DO77" s="547"/>
      <c r="DP77" s="547"/>
      <c r="DQ77" s="547"/>
      <c r="DR77" s="547"/>
      <c r="DS77" s="547"/>
      <c r="DT77" s="547"/>
      <c r="DU77" s="547"/>
      <c r="DV77" s="547"/>
      <c r="DW77" s="547"/>
      <c r="DX77" s="547"/>
      <c r="DY77" s="547"/>
      <c r="DZ77" s="547"/>
      <c r="EA77" s="547"/>
      <c r="EB77" s="547"/>
      <c r="EC77" s="547"/>
      <c r="ED77" s="547"/>
      <c r="EE77" s="547"/>
      <c r="EF77" s="547"/>
      <c r="EG77" s="547"/>
      <c r="EH77" s="547"/>
      <c r="EI77" s="547"/>
      <c r="EJ77" s="547"/>
      <c r="EK77" s="547"/>
      <c r="EL77" s="547"/>
      <c r="EM77" s="547"/>
      <c r="EN77" s="547"/>
      <c r="EO77" s="547"/>
      <c r="EP77" s="547"/>
      <c r="EQ77" s="547"/>
      <c r="ER77" s="547"/>
      <c r="ES77" s="547"/>
      <c r="ET77" s="547"/>
      <c r="EU77" s="547"/>
      <c r="EV77" s="547"/>
      <c r="EW77" s="547"/>
      <c r="EX77" s="547"/>
      <c r="EY77" s="547"/>
      <c r="EZ77" s="547"/>
      <c r="FA77" s="547"/>
      <c r="FB77" s="547"/>
      <c r="FC77" s="547"/>
      <c r="FD77" s="547"/>
      <c r="FE77" s="547"/>
      <c r="FF77" s="547"/>
      <c r="FG77" s="547"/>
      <c r="FH77" s="547"/>
      <c r="FI77" s="547"/>
      <c r="FJ77" s="547"/>
      <c r="FK77" s="547"/>
      <c r="FL77" s="547"/>
      <c r="FM77" s="547"/>
      <c r="FN77" s="547"/>
      <c r="FO77" s="547"/>
      <c r="FP77" s="547"/>
      <c r="FQ77" s="547"/>
      <c r="FR77" s="547"/>
      <c r="FS77" s="547"/>
      <c r="FT77" s="547"/>
      <c r="FU77" s="547"/>
      <c r="FV77" s="547"/>
      <c r="FW77" s="547"/>
      <c r="FX77" s="547"/>
      <c r="FY77" s="547"/>
      <c r="FZ77" s="547"/>
      <c r="GA77" s="547"/>
      <c r="GB77" s="547"/>
      <c r="GC77" s="547"/>
      <c r="GD77" s="547"/>
      <c r="GE77" s="547"/>
      <c r="GF77" s="547"/>
      <c r="GG77" s="547"/>
      <c r="GH77" s="547"/>
      <c r="GI77" s="547"/>
      <c r="GJ77" s="547"/>
      <c r="GK77" s="547"/>
      <c r="GL77" s="547"/>
      <c r="GM77" s="547"/>
      <c r="GN77" s="547"/>
      <c r="GO77" s="547"/>
      <c r="GP77" s="547"/>
      <c r="GQ77" s="547"/>
      <c r="GR77" s="547"/>
      <c r="GS77" s="547"/>
      <c r="GT77" s="547"/>
      <c r="GU77" s="547"/>
      <c r="GV77" s="547"/>
      <c r="GW77" s="547"/>
      <c r="GX77" s="547"/>
      <c r="GY77" s="547"/>
      <c r="GZ77" s="547"/>
      <c r="HA77" s="547"/>
      <c r="HB77" s="547"/>
      <c r="HC77" s="547"/>
      <c r="HD77" s="547"/>
      <c r="HE77" s="547"/>
      <c r="HF77" s="547"/>
      <c r="HG77" s="547"/>
      <c r="HH77" s="547"/>
      <c r="HI77" s="547"/>
      <c r="HJ77" s="547"/>
      <c r="HK77" s="547"/>
      <c r="HL77" s="547"/>
      <c r="HM77" s="547"/>
      <c r="HN77" s="547"/>
      <c r="HO77" s="547"/>
      <c r="HP77" s="547"/>
      <c r="HQ77" s="547"/>
      <c r="HR77" s="547"/>
      <c r="HS77" s="547"/>
      <c r="HT77" s="547"/>
      <c r="HU77" s="547"/>
      <c r="HV77" s="547"/>
      <c r="HW77" s="547"/>
      <c r="HX77" s="547"/>
      <c r="HY77" s="547"/>
      <c r="HZ77" s="547"/>
      <c r="IA77" s="547"/>
      <c r="IB77" s="547"/>
      <c r="IC77" s="547"/>
      <c r="ID77" s="547"/>
      <c r="IE77" s="547"/>
      <c r="IF77" s="547"/>
      <c r="IG77" s="547"/>
      <c r="IH77" s="547"/>
      <c r="II77" s="547"/>
      <c r="IJ77" s="547"/>
      <c r="IK77" s="547"/>
      <c r="IL77" s="547"/>
      <c r="IM77" s="547"/>
      <c r="IN77" s="547"/>
      <c r="IO77" s="547"/>
      <c r="IP77" s="547"/>
      <c r="IQ77" s="547"/>
      <c r="IR77" s="547"/>
      <c r="IS77" s="547"/>
      <c r="IT77" s="547"/>
      <c r="IU77" s="547"/>
      <c r="IV77" s="547"/>
      <c r="IW77" s="547"/>
      <c r="IX77" s="547"/>
      <c r="IY77" s="547"/>
      <c r="IZ77" s="547"/>
      <c r="JA77" s="547"/>
      <c r="JB77" s="547"/>
      <c r="JC77" s="547"/>
      <c r="JD77" s="547"/>
      <c r="JE77" s="547"/>
      <c r="JF77" s="547"/>
    </row>
    <row r="78" s="2" customFormat="1" customHeight="1" spans="1:50">
      <c r="A78" s="20">
        <f t="shared" si="5"/>
        <v>70</v>
      </c>
      <c r="B78" s="20" t="str">
        <f t="shared" si="0"/>
        <v>在职</v>
      </c>
      <c r="C78" s="35"/>
      <c r="D78" s="20" t="str">
        <f ca="1" t="shared" si="1"/>
        <v>0年7月</v>
      </c>
      <c r="E78" s="20">
        <v>1</v>
      </c>
      <c r="F78" s="125">
        <v>10648</v>
      </c>
      <c r="G78" s="35">
        <v>45910</v>
      </c>
      <c r="H78" s="20" t="s">
        <v>700</v>
      </c>
      <c r="I78" s="21" t="s">
        <v>664</v>
      </c>
      <c r="J78" s="21" t="s">
        <v>664</v>
      </c>
      <c r="K78" s="22" t="s">
        <v>701</v>
      </c>
      <c r="L78" s="102" t="s">
        <v>80</v>
      </c>
      <c r="M78" s="20">
        <v>18076314620</v>
      </c>
      <c r="N78" s="20"/>
      <c r="O78" s="20"/>
      <c r="P78" s="34" t="s">
        <v>702</v>
      </c>
      <c r="Q78" s="35">
        <v>48567</v>
      </c>
      <c r="R78" s="36" t="str">
        <f t="shared" si="3"/>
        <v>男</v>
      </c>
      <c r="S78" s="43" t="str">
        <f t="shared" si="2"/>
        <v>2003-03-03</v>
      </c>
      <c r="T78" s="44">
        <f ca="1" t="shared" si="4"/>
        <v>23</v>
      </c>
      <c r="U78" s="20" t="s">
        <v>703</v>
      </c>
      <c r="V78" s="20" t="s">
        <v>70</v>
      </c>
      <c r="W78" s="45" t="s">
        <v>704</v>
      </c>
      <c r="X78" s="193" t="s">
        <v>423</v>
      </c>
      <c r="Y78" s="22" t="s">
        <v>141</v>
      </c>
      <c r="Z78" s="22" t="s">
        <v>705</v>
      </c>
      <c r="AA78" s="22" t="s">
        <v>585</v>
      </c>
      <c r="AB78" s="529"/>
      <c r="AC78" s="150" t="s">
        <v>179</v>
      </c>
      <c r="AD78" s="561"/>
      <c r="AE78" s="205" t="s">
        <v>84</v>
      </c>
      <c r="AF78" s="206">
        <v>46001</v>
      </c>
      <c r="AG78" s="205" t="s">
        <v>84</v>
      </c>
      <c r="AH78" s="205" t="s">
        <v>84</v>
      </c>
      <c r="AI78" s="205" t="s">
        <v>85</v>
      </c>
      <c r="AJ78" s="20"/>
      <c r="AK78" s="577"/>
      <c r="AL78" s="20" t="s">
        <v>86</v>
      </c>
      <c r="AM78" s="35">
        <v>46091</v>
      </c>
      <c r="AN78" s="520"/>
      <c r="AO78" s="20" t="s">
        <v>706</v>
      </c>
      <c r="AP78" s="20" t="s">
        <v>350</v>
      </c>
      <c r="AQ78" s="34" t="s">
        <v>707</v>
      </c>
      <c r="AR78" s="20"/>
      <c r="AS78" s="193"/>
      <c r="AT78" s="146" t="s">
        <v>708</v>
      </c>
      <c r="AU78" s="20" t="s">
        <v>126</v>
      </c>
      <c r="AV78" s="20" t="s">
        <v>158</v>
      </c>
      <c r="AW78" s="571"/>
      <c r="AX78" s="193" t="s">
        <v>709</v>
      </c>
    </row>
    <row r="79" s="2" customFormat="1" customHeight="1" spans="1:50">
      <c r="A79" s="20">
        <f t="shared" si="5"/>
        <v>71</v>
      </c>
      <c r="B79" s="20" t="str">
        <f t="shared" si="0"/>
        <v>在职</v>
      </c>
      <c r="C79" s="35"/>
      <c r="D79" s="20" t="str">
        <f ca="1" t="shared" si="1"/>
        <v>0年9月</v>
      </c>
      <c r="E79" s="20">
        <v>1</v>
      </c>
      <c r="F79" s="125">
        <v>10629</v>
      </c>
      <c r="G79" s="35">
        <v>45859</v>
      </c>
      <c r="H79" s="20" t="s">
        <v>710</v>
      </c>
      <c r="I79" s="21" t="s">
        <v>664</v>
      </c>
      <c r="J79" s="21" t="s">
        <v>664</v>
      </c>
      <c r="K79" s="22" t="s">
        <v>711</v>
      </c>
      <c r="L79" s="20" t="s">
        <v>80</v>
      </c>
      <c r="M79" s="20">
        <v>18352943992</v>
      </c>
      <c r="N79" s="20"/>
      <c r="O79" s="20"/>
      <c r="P79" s="34" t="s">
        <v>712</v>
      </c>
      <c r="Q79" s="35">
        <v>49063</v>
      </c>
      <c r="R79" s="36" t="str">
        <f t="shared" si="3"/>
        <v>女</v>
      </c>
      <c r="S79" s="43" t="str">
        <f t="shared" si="2"/>
        <v>2005-02-22</v>
      </c>
      <c r="T79" s="44">
        <f ca="1" t="shared" si="4"/>
        <v>21</v>
      </c>
      <c r="U79" s="20" t="s">
        <v>69</v>
      </c>
      <c r="V79" s="107" t="s">
        <v>70</v>
      </c>
      <c r="W79" s="45" t="s">
        <v>253</v>
      </c>
      <c r="X79" s="193" t="s">
        <v>254</v>
      </c>
      <c r="Y79" s="22" t="s">
        <v>113</v>
      </c>
      <c r="Z79" s="22" t="s">
        <v>713</v>
      </c>
      <c r="AA79" s="22" t="s">
        <v>714</v>
      </c>
      <c r="AB79" s="529"/>
      <c r="AC79" s="150" t="s">
        <v>179</v>
      </c>
      <c r="AD79" s="561"/>
      <c r="AE79" s="20" t="s">
        <v>84</v>
      </c>
      <c r="AF79" s="206">
        <v>45951</v>
      </c>
      <c r="AG79" s="20" t="s">
        <v>84</v>
      </c>
      <c r="AH79" s="205" t="s">
        <v>84</v>
      </c>
      <c r="AI79" s="20" t="s">
        <v>85</v>
      </c>
      <c r="AJ79" s="20"/>
      <c r="AK79" s="577"/>
      <c r="AL79" s="20" t="s">
        <v>86</v>
      </c>
      <c r="AM79" s="35">
        <v>45953</v>
      </c>
      <c r="AN79" s="520"/>
      <c r="AO79" s="20" t="s">
        <v>250</v>
      </c>
      <c r="AP79" s="20" t="s">
        <v>239</v>
      </c>
      <c r="AQ79" s="34" t="s">
        <v>715</v>
      </c>
      <c r="AR79" s="20"/>
      <c r="AS79" s="193"/>
      <c r="AT79" s="146" t="s">
        <v>716</v>
      </c>
      <c r="AU79" s="20" t="s">
        <v>126</v>
      </c>
      <c r="AV79" s="20" t="s">
        <v>158</v>
      </c>
      <c r="AW79" s="571"/>
      <c r="AX79" s="193" t="s">
        <v>717</v>
      </c>
    </row>
    <row r="80" s="2" customFormat="1" customHeight="1" spans="1:50">
      <c r="A80" s="20">
        <f t="shared" si="5"/>
        <v>72</v>
      </c>
      <c r="B80" s="20" t="str">
        <f t="shared" si="0"/>
        <v>在职</v>
      </c>
      <c r="C80" s="35"/>
      <c r="D80" s="20" t="str">
        <f ca="1" t="shared" si="1"/>
        <v>0年6月</v>
      </c>
      <c r="E80" s="20">
        <v>1</v>
      </c>
      <c r="F80" s="125">
        <v>10650</v>
      </c>
      <c r="G80" s="35">
        <v>45940</v>
      </c>
      <c r="H80" s="20" t="s">
        <v>718</v>
      </c>
      <c r="I80" s="21" t="s">
        <v>664</v>
      </c>
      <c r="J80" s="21" t="s">
        <v>664</v>
      </c>
      <c r="K80" s="22" t="s">
        <v>711</v>
      </c>
      <c r="L80" s="102" t="s">
        <v>80</v>
      </c>
      <c r="M80" s="20">
        <v>18351361767</v>
      </c>
      <c r="N80" s="20"/>
      <c r="O80" s="20"/>
      <c r="P80" s="34" t="s">
        <v>719</v>
      </c>
      <c r="Q80" s="35">
        <v>49011</v>
      </c>
      <c r="R80" s="36" t="str">
        <f t="shared" si="3"/>
        <v>女</v>
      </c>
      <c r="S80" s="43" t="str">
        <f t="shared" si="2"/>
        <v>2003-09-13</v>
      </c>
      <c r="T80" s="44">
        <f ca="1" t="shared" si="4"/>
        <v>23</v>
      </c>
      <c r="U80" s="20" t="s">
        <v>69</v>
      </c>
      <c r="V80" s="20" t="s">
        <v>70</v>
      </c>
      <c r="W80" s="45" t="s">
        <v>720</v>
      </c>
      <c r="X80" s="193" t="s">
        <v>721</v>
      </c>
      <c r="Y80" s="22" t="s">
        <v>113</v>
      </c>
      <c r="Z80" s="22" t="s">
        <v>722</v>
      </c>
      <c r="AA80" s="609" t="s">
        <v>723</v>
      </c>
      <c r="AB80" s="529"/>
      <c r="AC80" s="150" t="s">
        <v>179</v>
      </c>
      <c r="AD80" s="561"/>
      <c r="AE80" s="20" t="s">
        <v>84</v>
      </c>
      <c r="AF80" s="206">
        <v>46032</v>
      </c>
      <c r="AG80" s="20" t="s">
        <v>84</v>
      </c>
      <c r="AH80" s="205" t="s">
        <v>84</v>
      </c>
      <c r="AI80" s="20" t="s">
        <v>85</v>
      </c>
      <c r="AJ80" s="20"/>
      <c r="AK80" s="577"/>
      <c r="AL80" s="20" t="s">
        <v>86</v>
      </c>
      <c r="AM80" s="35">
        <v>46045</v>
      </c>
      <c r="AN80" s="520"/>
      <c r="AO80" s="20" t="s">
        <v>724</v>
      </c>
      <c r="AP80" s="20" t="s">
        <v>725</v>
      </c>
      <c r="AQ80" s="20">
        <v>13957834597</v>
      </c>
      <c r="AR80" s="20"/>
      <c r="AS80" s="193"/>
      <c r="AT80" s="146" t="s">
        <v>726</v>
      </c>
      <c r="AU80" s="20" t="s">
        <v>126</v>
      </c>
      <c r="AV80" s="20" t="s">
        <v>158</v>
      </c>
      <c r="AW80" s="571"/>
      <c r="AX80" s="193" t="s">
        <v>727</v>
      </c>
    </row>
    <row r="81" s="2" customFormat="1" customHeight="1" spans="1:266">
      <c r="A81" s="20">
        <f t="shared" si="5"/>
        <v>73</v>
      </c>
      <c r="B81" s="20" t="str">
        <f t="shared" si="0"/>
        <v>在职</v>
      </c>
      <c r="C81" s="35"/>
      <c r="D81" s="20" t="str">
        <f ca="1" t="shared" si="1"/>
        <v>9年8月</v>
      </c>
      <c r="E81" s="20">
        <v>2</v>
      </c>
      <c r="F81" s="125">
        <v>10063</v>
      </c>
      <c r="G81" s="35">
        <v>42585</v>
      </c>
      <c r="H81" s="20" t="s">
        <v>728</v>
      </c>
      <c r="I81" s="21" t="s">
        <v>729</v>
      </c>
      <c r="J81" s="21" t="s">
        <v>729</v>
      </c>
      <c r="K81" s="22" t="s">
        <v>730</v>
      </c>
      <c r="L81" s="102" t="s">
        <v>80</v>
      </c>
      <c r="M81" s="20">
        <v>15829229528</v>
      </c>
      <c r="N81" s="20">
        <v>59983926</v>
      </c>
      <c r="O81" s="20">
        <v>613926</v>
      </c>
      <c r="P81" s="108" t="s">
        <v>731</v>
      </c>
      <c r="Q81" s="35">
        <v>50523</v>
      </c>
      <c r="R81" s="36" t="str">
        <f t="shared" si="3"/>
        <v>女</v>
      </c>
      <c r="S81" s="43" t="str">
        <f t="shared" si="2"/>
        <v>1988-07-15</v>
      </c>
      <c r="T81" s="44">
        <f ca="1" t="shared" si="4"/>
        <v>38</v>
      </c>
      <c r="U81" s="20" t="s">
        <v>69</v>
      </c>
      <c r="V81" s="20" t="s">
        <v>70</v>
      </c>
      <c r="W81" s="45" t="s">
        <v>732</v>
      </c>
      <c r="X81" s="608" t="s">
        <v>733</v>
      </c>
      <c r="Y81" s="22" t="s">
        <v>113</v>
      </c>
      <c r="Z81" s="22" t="s">
        <v>734</v>
      </c>
      <c r="AA81" s="22" t="s">
        <v>735</v>
      </c>
      <c r="AB81" s="529"/>
      <c r="AC81" s="150"/>
      <c r="AD81" s="561" t="s">
        <v>180</v>
      </c>
      <c r="AE81" s="20" t="s">
        <v>84</v>
      </c>
      <c r="AF81" s="206" t="s">
        <v>84</v>
      </c>
      <c r="AG81" s="20" t="s">
        <v>84</v>
      </c>
      <c r="AH81" s="205" t="s">
        <v>84</v>
      </c>
      <c r="AI81" s="205" t="s">
        <v>84</v>
      </c>
      <c r="AJ81" s="102"/>
      <c r="AK81" s="230"/>
      <c r="AL81" s="20" t="s">
        <v>86</v>
      </c>
      <c r="AM81" s="35">
        <v>43218</v>
      </c>
      <c r="AN81" s="520"/>
      <c r="AO81" s="20" t="s">
        <v>736</v>
      </c>
      <c r="AP81" s="20" t="s">
        <v>106</v>
      </c>
      <c r="AQ81" s="34"/>
      <c r="AR81" s="20" t="s">
        <v>737</v>
      </c>
      <c r="AS81" s="228"/>
      <c r="AT81" s="34"/>
      <c r="AU81" s="20"/>
      <c r="AV81" s="20"/>
      <c r="AW81" s="571"/>
      <c r="AX81" s="193"/>
      <c r="AY81" s="546"/>
      <c r="AZ81" s="546"/>
      <c r="BA81" s="546"/>
      <c r="BB81" s="546"/>
      <c r="BC81" s="546"/>
      <c r="BD81" s="546"/>
      <c r="BE81" s="546"/>
      <c r="BF81" s="546"/>
      <c r="BG81" s="546"/>
      <c r="BH81" s="546"/>
      <c r="BI81" s="546"/>
      <c r="BJ81" s="546"/>
      <c r="BK81" s="546"/>
      <c r="BL81" s="546"/>
      <c r="BM81" s="546"/>
      <c r="BN81" s="546"/>
      <c r="BO81" s="546"/>
      <c r="BP81" s="546"/>
      <c r="BQ81" s="546"/>
      <c r="BR81" s="546"/>
      <c r="BS81" s="546"/>
      <c r="BT81" s="546"/>
      <c r="BU81" s="546"/>
      <c r="BV81" s="546"/>
      <c r="BW81" s="546"/>
      <c r="BX81" s="546"/>
      <c r="BY81" s="546"/>
      <c r="BZ81" s="546"/>
      <c r="CA81" s="546"/>
      <c r="CB81" s="546"/>
      <c r="CC81" s="546"/>
      <c r="CD81" s="546"/>
      <c r="CE81" s="546"/>
      <c r="CF81" s="546"/>
      <c r="CG81" s="546"/>
      <c r="CH81" s="546"/>
      <c r="CI81" s="546"/>
      <c r="CJ81" s="546"/>
      <c r="CK81" s="546"/>
      <c r="CL81" s="546"/>
      <c r="CM81" s="546"/>
      <c r="CN81" s="546"/>
      <c r="CO81" s="546"/>
      <c r="CP81" s="546"/>
      <c r="CQ81" s="546"/>
      <c r="CR81" s="546"/>
      <c r="CS81" s="546"/>
      <c r="CT81" s="546"/>
      <c r="CU81" s="546"/>
      <c r="CV81" s="546"/>
      <c r="CW81" s="546"/>
      <c r="CX81" s="546"/>
      <c r="CY81" s="546"/>
      <c r="CZ81" s="546"/>
      <c r="DA81" s="546"/>
      <c r="DB81" s="546"/>
      <c r="DC81" s="546"/>
      <c r="DD81" s="546"/>
      <c r="DE81" s="546"/>
      <c r="DF81" s="546"/>
      <c r="DG81" s="546"/>
      <c r="DH81" s="546"/>
      <c r="DI81" s="546"/>
      <c r="DJ81" s="546"/>
      <c r="DK81" s="546"/>
      <c r="DL81" s="546"/>
      <c r="DM81" s="546"/>
      <c r="DN81" s="546"/>
      <c r="DO81" s="546"/>
      <c r="DP81" s="546"/>
      <c r="DQ81" s="546"/>
      <c r="DR81" s="546"/>
      <c r="DS81" s="546"/>
      <c r="DT81" s="546"/>
      <c r="DU81" s="546"/>
      <c r="DV81" s="546"/>
      <c r="DW81" s="546"/>
      <c r="DX81" s="546"/>
      <c r="DY81" s="546"/>
      <c r="DZ81" s="546"/>
      <c r="EA81" s="546"/>
      <c r="EB81" s="546"/>
      <c r="EC81" s="546"/>
      <c r="ED81" s="546"/>
      <c r="EE81" s="546"/>
      <c r="EF81" s="546"/>
      <c r="EG81" s="546"/>
      <c r="EH81" s="546"/>
      <c r="EI81" s="546"/>
      <c r="EJ81" s="546"/>
      <c r="EK81" s="546"/>
      <c r="EL81" s="546"/>
      <c r="EM81" s="546"/>
      <c r="EN81" s="546"/>
      <c r="EO81" s="546"/>
      <c r="EP81" s="546"/>
      <c r="EQ81" s="546"/>
      <c r="ER81" s="546"/>
      <c r="ES81" s="546"/>
      <c r="ET81" s="546"/>
      <c r="EU81" s="546"/>
      <c r="EV81" s="546"/>
      <c r="EW81" s="546"/>
      <c r="EX81" s="546"/>
      <c r="EY81" s="546"/>
      <c r="EZ81" s="546"/>
      <c r="FA81" s="546"/>
      <c r="FB81" s="546"/>
      <c r="FC81" s="546"/>
      <c r="FD81" s="546"/>
      <c r="FE81" s="546"/>
      <c r="FF81" s="546"/>
      <c r="FG81" s="546"/>
      <c r="FH81" s="546"/>
      <c r="FI81" s="546"/>
      <c r="FJ81" s="546"/>
      <c r="FK81" s="546"/>
      <c r="FL81" s="546"/>
      <c r="FM81" s="546"/>
      <c r="FN81" s="546"/>
      <c r="FO81" s="546"/>
      <c r="FP81" s="546"/>
      <c r="FQ81" s="546"/>
      <c r="FR81" s="546"/>
      <c r="FS81" s="546"/>
      <c r="FT81" s="546"/>
      <c r="FU81" s="546"/>
      <c r="FV81" s="546"/>
      <c r="FW81" s="546"/>
      <c r="FX81" s="546"/>
      <c r="FY81" s="546"/>
      <c r="FZ81" s="546"/>
      <c r="GA81" s="546"/>
      <c r="GB81" s="546"/>
      <c r="GC81" s="546"/>
      <c r="GD81" s="546"/>
      <c r="GE81" s="546"/>
      <c r="GF81" s="546"/>
      <c r="GG81" s="546"/>
      <c r="GH81" s="546"/>
      <c r="GI81" s="546"/>
      <c r="GJ81" s="546"/>
      <c r="GK81" s="546"/>
      <c r="GL81" s="546"/>
      <c r="GM81" s="546"/>
      <c r="GN81" s="546"/>
      <c r="GO81" s="546"/>
      <c r="GP81" s="546"/>
      <c r="GQ81" s="546"/>
      <c r="GR81" s="546"/>
      <c r="GS81" s="546"/>
      <c r="GT81" s="546"/>
      <c r="GU81" s="546"/>
      <c r="GV81" s="546"/>
      <c r="GW81" s="546"/>
      <c r="GX81" s="546"/>
      <c r="GY81" s="546"/>
      <c r="GZ81" s="546"/>
      <c r="HA81" s="546"/>
      <c r="HB81" s="546"/>
      <c r="HC81" s="546"/>
      <c r="HD81" s="546"/>
      <c r="HE81" s="546"/>
      <c r="HF81" s="546"/>
      <c r="HG81" s="546"/>
      <c r="HH81" s="546"/>
      <c r="HI81" s="546"/>
      <c r="HJ81" s="546"/>
      <c r="HK81" s="546"/>
      <c r="HL81" s="546"/>
      <c r="HM81" s="546"/>
      <c r="HN81" s="546"/>
      <c r="HO81" s="546"/>
      <c r="HP81" s="546"/>
      <c r="HQ81" s="546"/>
      <c r="HR81" s="546"/>
      <c r="HS81" s="546"/>
      <c r="HT81" s="546"/>
      <c r="HU81" s="546"/>
      <c r="HV81" s="546"/>
      <c r="HW81" s="546"/>
      <c r="HX81" s="546"/>
      <c r="HY81" s="546"/>
      <c r="HZ81" s="546"/>
      <c r="IA81" s="546"/>
      <c r="IB81" s="546"/>
      <c r="IC81" s="546"/>
      <c r="ID81" s="546"/>
      <c r="IE81" s="546"/>
      <c r="IF81" s="546"/>
      <c r="IG81" s="546"/>
      <c r="IH81" s="546"/>
      <c r="II81" s="546"/>
      <c r="IJ81" s="546"/>
      <c r="IK81" s="546"/>
      <c r="IL81" s="546"/>
      <c r="IM81" s="546"/>
      <c r="IN81" s="546"/>
      <c r="IO81" s="546"/>
      <c r="IP81" s="546"/>
      <c r="IQ81" s="546"/>
      <c r="IR81" s="546"/>
      <c r="IS81" s="546"/>
      <c r="IT81" s="546"/>
      <c r="IU81" s="546"/>
      <c r="IV81" s="546"/>
      <c r="IW81" s="546"/>
      <c r="IX81" s="546"/>
      <c r="IY81" s="546"/>
      <c r="IZ81" s="546"/>
      <c r="JA81" s="546"/>
      <c r="JB81" s="546"/>
      <c r="JC81" s="546"/>
      <c r="JD81" s="546"/>
      <c r="JE81" s="546"/>
      <c r="JF81" s="546"/>
    </row>
    <row r="82" s="2" customFormat="1" customHeight="1" spans="1:50">
      <c r="A82" s="20">
        <f t="shared" si="5"/>
        <v>74</v>
      </c>
      <c r="B82" s="20" t="str">
        <f t="shared" si="0"/>
        <v>在职</v>
      </c>
      <c r="C82" s="35"/>
      <c r="D82" s="20" t="str">
        <f ca="1" t="shared" si="1"/>
        <v>9年2月</v>
      </c>
      <c r="E82" s="20">
        <v>1</v>
      </c>
      <c r="F82" s="125">
        <v>10064</v>
      </c>
      <c r="G82" s="35">
        <v>42784</v>
      </c>
      <c r="H82" s="20" t="s">
        <v>738</v>
      </c>
      <c r="I82" s="21" t="s">
        <v>729</v>
      </c>
      <c r="J82" s="21" t="s">
        <v>729</v>
      </c>
      <c r="K82" s="22" t="s">
        <v>739</v>
      </c>
      <c r="L82" s="102" t="s">
        <v>67</v>
      </c>
      <c r="M82" s="20">
        <v>13566039653</v>
      </c>
      <c r="N82" s="20">
        <v>59983912</v>
      </c>
      <c r="O82" s="20">
        <v>613912</v>
      </c>
      <c r="P82" s="108" t="s">
        <v>740</v>
      </c>
      <c r="Q82" s="35">
        <v>45623</v>
      </c>
      <c r="R82" s="36" t="str">
        <f t="shared" si="3"/>
        <v>女</v>
      </c>
      <c r="S82" s="43" t="str">
        <f t="shared" si="2"/>
        <v>1990-04-16</v>
      </c>
      <c r="T82" s="44">
        <f ca="1" t="shared" si="4"/>
        <v>36</v>
      </c>
      <c r="U82" s="20" t="s">
        <v>69</v>
      </c>
      <c r="V82" s="20" t="s">
        <v>70</v>
      </c>
      <c r="W82" s="45" t="s">
        <v>741</v>
      </c>
      <c r="X82" s="608"/>
      <c r="Y82" s="22" t="s">
        <v>288</v>
      </c>
      <c r="Z82" s="22"/>
      <c r="AA82" s="22"/>
      <c r="AB82" s="529"/>
      <c r="AC82" s="150" t="s">
        <v>179</v>
      </c>
      <c r="AD82" s="561" t="s">
        <v>180</v>
      </c>
      <c r="AE82" s="20" t="s">
        <v>84</v>
      </c>
      <c r="AF82" s="206" t="s">
        <v>84</v>
      </c>
      <c r="AG82" s="20" t="s">
        <v>84</v>
      </c>
      <c r="AH82" s="205" t="s">
        <v>84</v>
      </c>
      <c r="AI82" s="205" t="s">
        <v>85</v>
      </c>
      <c r="AJ82" s="102">
        <v>44609</v>
      </c>
      <c r="AK82" s="230"/>
      <c r="AL82" s="20" t="s">
        <v>86</v>
      </c>
      <c r="AM82" s="35">
        <v>42867</v>
      </c>
      <c r="AN82" s="520"/>
      <c r="AO82" s="20" t="s">
        <v>742</v>
      </c>
      <c r="AP82" s="20" t="s">
        <v>106</v>
      </c>
      <c r="AQ82" s="34">
        <v>15906563227</v>
      </c>
      <c r="AR82" s="20"/>
      <c r="AS82" s="228"/>
      <c r="AT82" s="626" t="s">
        <v>743</v>
      </c>
      <c r="AU82" s="20"/>
      <c r="AV82" s="20"/>
      <c r="AW82" s="571"/>
      <c r="AX82" s="193"/>
    </row>
    <row r="83" s="2" customFormat="1" customHeight="1" spans="1:266">
      <c r="A83" s="20">
        <f t="shared" si="5"/>
        <v>75</v>
      </c>
      <c r="B83" s="20" t="str">
        <f t="shared" si="0"/>
        <v>在职</v>
      </c>
      <c r="C83" s="35"/>
      <c r="D83" s="20" t="str">
        <f ca="1" t="shared" si="1"/>
        <v>19年8月</v>
      </c>
      <c r="E83" s="20">
        <v>2</v>
      </c>
      <c r="F83" s="125">
        <v>10065</v>
      </c>
      <c r="G83" s="35">
        <v>38930</v>
      </c>
      <c r="H83" s="20" t="s">
        <v>744</v>
      </c>
      <c r="I83" s="21" t="s">
        <v>729</v>
      </c>
      <c r="J83" s="21" t="s">
        <v>729</v>
      </c>
      <c r="K83" s="22" t="s">
        <v>745</v>
      </c>
      <c r="L83" s="20" t="s">
        <v>80</v>
      </c>
      <c r="M83" s="20">
        <v>13780003751</v>
      </c>
      <c r="N83" s="20"/>
      <c r="O83" s="20"/>
      <c r="P83" s="108" t="s">
        <v>746</v>
      </c>
      <c r="Q83" s="35" t="s">
        <v>82</v>
      </c>
      <c r="R83" s="36" t="str">
        <f t="shared" si="3"/>
        <v>男</v>
      </c>
      <c r="S83" s="43" t="str">
        <f t="shared" si="2"/>
        <v>1969-08-27</v>
      </c>
      <c r="T83" s="44">
        <f ca="1" t="shared" si="4"/>
        <v>57</v>
      </c>
      <c r="U83" s="20" t="s">
        <v>69</v>
      </c>
      <c r="V83" s="20" t="s">
        <v>70</v>
      </c>
      <c r="W83" s="45" t="s">
        <v>747</v>
      </c>
      <c r="X83" s="193"/>
      <c r="Y83" s="22" t="s">
        <v>199</v>
      </c>
      <c r="Z83" s="22"/>
      <c r="AA83" s="22"/>
      <c r="AB83" s="529"/>
      <c r="AC83" s="150"/>
      <c r="AD83" s="561" t="s">
        <v>180</v>
      </c>
      <c r="AE83" s="20" t="s">
        <v>84</v>
      </c>
      <c r="AF83" s="206" t="s">
        <v>84</v>
      </c>
      <c r="AG83" s="20" t="s">
        <v>84</v>
      </c>
      <c r="AH83" s="205" t="s">
        <v>84</v>
      </c>
      <c r="AI83" s="205" t="s">
        <v>85</v>
      </c>
      <c r="AJ83" s="102"/>
      <c r="AK83" s="230"/>
      <c r="AL83" s="20" t="s">
        <v>86</v>
      </c>
      <c r="AM83" s="35">
        <v>41730</v>
      </c>
      <c r="AN83" s="520"/>
      <c r="AO83" s="20"/>
      <c r="AP83" s="20"/>
      <c r="AQ83" s="34"/>
      <c r="AR83" s="586" t="s">
        <v>748</v>
      </c>
      <c r="AS83" s="228"/>
      <c r="AT83" s="34"/>
      <c r="AU83" s="20"/>
      <c r="AV83" s="20"/>
      <c r="AW83" s="571"/>
      <c r="AX83" s="193"/>
      <c r="AY83" s="546"/>
      <c r="AZ83" s="546"/>
      <c r="BA83" s="546"/>
      <c r="BB83" s="546"/>
      <c r="BC83" s="546"/>
      <c r="BD83" s="546"/>
      <c r="BE83" s="546"/>
      <c r="BF83" s="546"/>
      <c r="BG83" s="546"/>
      <c r="BH83" s="546"/>
      <c r="BI83" s="546"/>
      <c r="BJ83" s="546"/>
      <c r="BK83" s="546"/>
      <c r="BL83" s="546"/>
      <c r="BM83" s="546"/>
      <c r="BN83" s="546"/>
      <c r="BO83" s="546"/>
      <c r="BP83" s="546"/>
      <c r="BQ83" s="546"/>
      <c r="BR83" s="546"/>
      <c r="BS83" s="546"/>
      <c r="BT83" s="546"/>
      <c r="BU83" s="546"/>
      <c r="BV83" s="546"/>
      <c r="BW83" s="546"/>
      <c r="BX83" s="546"/>
      <c r="BY83" s="546"/>
      <c r="BZ83" s="546"/>
      <c r="CA83" s="546"/>
      <c r="CB83" s="546"/>
      <c r="CC83" s="546"/>
      <c r="CD83" s="546"/>
      <c r="CE83" s="546"/>
      <c r="CF83" s="546"/>
      <c r="CG83" s="546"/>
      <c r="CH83" s="546"/>
      <c r="CI83" s="546"/>
      <c r="CJ83" s="546"/>
      <c r="CK83" s="546"/>
      <c r="CL83" s="546"/>
      <c r="CM83" s="546"/>
      <c r="CN83" s="546"/>
      <c r="CO83" s="546"/>
      <c r="CP83" s="546"/>
      <c r="CQ83" s="546"/>
      <c r="CR83" s="546"/>
      <c r="CS83" s="546"/>
      <c r="CT83" s="546"/>
      <c r="CU83" s="546"/>
      <c r="CV83" s="546"/>
      <c r="CW83" s="546"/>
      <c r="CX83" s="546"/>
      <c r="CY83" s="546"/>
      <c r="CZ83" s="546"/>
      <c r="DA83" s="546"/>
      <c r="DB83" s="546"/>
      <c r="DC83" s="546"/>
      <c r="DD83" s="546"/>
      <c r="DE83" s="546"/>
      <c r="DF83" s="546"/>
      <c r="DG83" s="546"/>
      <c r="DH83" s="546"/>
      <c r="DI83" s="546"/>
      <c r="DJ83" s="546"/>
      <c r="DK83" s="546"/>
      <c r="DL83" s="546"/>
      <c r="DM83" s="546"/>
      <c r="DN83" s="546"/>
      <c r="DO83" s="546"/>
      <c r="DP83" s="546"/>
      <c r="DQ83" s="546"/>
      <c r="DR83" s="546"/>
      <c r="DS83" s="546"/>
      <c r="DT83" s="546"/>
      <c r="DU83" s="546"/>
      <c r="DV83" s="546"/>
      <c r="DW83" s="546"/>
      <c r="DX83" s="546"/>
      <c r="DY83" s="546"/>
      <c r="DZ83" s="546"/>
      <c r="EA83" s="546"/>
      <c r="EB83" s="546"/>
      <c r="EC83" s="546"/>
      <c r="ED83" s="546"/>
      <c r="EE83" s="546"/>
      <c r="EF83" s="546"/>
      <c r="EG83" s="546"/>
      <c r="EH83" s="546"/>
      <c r="EI83" s="546"/>
      <c r="EJ83" s="546"/>
      <c r="EK83" s="546"/>
      <c r="EL83" s="546"/>
      <c r="EM83" s="546"/>
      <c r="EN83" s="546"/>
      <c r="EO83" s="546"/>
      <c r="EP83" s="546"/>
      <c r="EQ83" s="546"/>
      <c r="ER83" s="546"/>
      <c r="ES83" s="546"/>
      <c r="ET83" s="546"/>
      <c r="EU83" s="546"/>
      <c r="EV83" s="546"/>
      <c r="EW83" s="546"/>
      <c r="EX83" s="546"/>
      <c r="EY83" s="546"/>
      <c r="EZ83" s="546"/>
      <c r="FA83" s="546"/>
      <c r="FB83" s="546"/>
      <c r="FC83" s="546"/>
      <c r="FD83" s="546"/>
      <c r="FE83" s="546"/>
      <c r="FF83" s="546"/>
      <c r="FG83" s="546"/>
      <c r="FH83" s="546"/>
      <c r="FI83" s="546"/>
      <c r="FJ83" s="546"/>
      <c r="FK83" s="546"/>
      <c r="FL83" s="546"/>
      <c r="FM83" s="546"/>
      <c r="FN83" s="546"/>
      <c r="FO83" s="546"/>
      <c r="FP83" s="546"/>
      <c r="FQ83" s="546"/>
      <c r="FR83" s="546"/>
      <c r="FS83" s="546"/>
      <c r="FT83" s="546"/>
      <c r="FU83" s="546"/>
      <c r="FV83" s="546"/>
      <c r="FW83" s="546"/>
      <c r="FX83" s="546"/>
      <c r="FY83" s="546"/>
      <c r="FZ83" s="546"/>
      <c r="GA83" s="546"/>
      <c r="GB83" s="546"/>
      <c r="GC83" s="546"/>
      <c r="GD83" s="546"/>
      <c r="GE83" s="546"/>
      <c r="GF83" s="546"/>
      <c r="GG83" s="546"/>
      <c r="GH83" s="546"/>
      <c r="GI83" s="546"/>
      <c r="GJ83" s="546"/>
      <c r="GK83" s="546"/>
      <c r="GL83" s="546"/>
      <c r="GM83" s="546"/>
      <c r="GN83" s="546"/>
      <c r="GO83" s="546"/>
      <c r="GP83" s="546"/>
      <c r="GQ83" s="546"/>
      <c r="GR83" s="546"/>
      <c r="GS83" s="546"/>
      <c r="GT83" s="546"/>
      <c r="GU83" s="546"/>
      <c r="GV83" s="546"/>
      <c r="GW83" s="546"/>
      <c r="GX83" s="546"/>
      <c r="GY83" s="546"/>
      <c r="GZ83" s="546"/>
      <c r="HA83" s="546"/>
      <c r="HB83" s="546"/>
      <c r="HC83" s="546"/>
      <c r="HD83" s="546"/>
      <c r="HE83" s="546"/>
      <c r="HF83" s="546"/>
      <c r="HG83" s="546"/>
      <c r="HH83" s="546"/>
      <c r="HI83" s="546"/>
      <c r="HJ83" s="546"/>
      <c r="HK83" s="546"/>
      <c r="HL83" s="546"/>
      <c r="HM83" s="546"/>
      <c r="HN83" s="546"/>
      <c r="HO83" s="546"/>
      <c r="HP83" s="546"/>
      <c r="HQ83" s="546"/>
      <c r="HR83" s="546"/>
      <c r="HS83" s="546"/>
      <c r="HT83" s="546"/>
      <c r="HU83" s="546"/>
      <c r="HV83" s="546"/>
      <c r="HW83" s="546"/>
      <c r="HX83" s="546"/>
      <c r="HY83" s="546"/>
      <c r="HZ83" s="546"/>
      <c r="IA83" s="546"/>
      <c r="IB83" s="546"/>
      <c r="IC83" s="546"/>
      <c r="ID83" s="546"/>
      <c r="IE83" s="546"/>
      <c r="IF83" s="546"/>
      <c r="IG83" s="546"/>
      <c r="IH83" s="546"/>
      <c r="II83" s="546"/>
      <c r="IJ83" s="546"/>
      <c r="IK83" s="546"/>
      <c r="IL83" s="546"/>
      <c r="IM83" s="546"/>
      <c r="IN83" s="546"/>
      <c r="IO83" s="546"/>
      <c r="IP83" s="546"/>
      <c r="IQ83" s="546"/>
      <c r="IR83" s="546"/>
      <c r="IS83" s="546"/>
      <c r="IT83" s="546"/>
      <c r="IU83" s="546"/>
      <c r="IV83" s="546"/>
      <c r="IW83" s="546"/>
      <c r="IX83" s="546"/>
      <c r="IY83" s="546"/>
      <c r="IZ83" s="546"/>
      <c r="JA83" s="546"/>
      <c r="JB83" s="546"/>
      <c r="JC83" s="546"/>
      <c r="JD83" s="546"/>
      <c r="JE83" s="546"/>
      <c r="JF83" s="546"/>
    </row>
    <row r="84" s="2" customFormat="1" customHeight="1" spans="1:266">
      <c r="A84" s="20">
        <f t="shared" si="5"/>
        <v>76</v>
      </c>
      <c r="B84" s="20" t="str">
        <f t="shared" si="0"/>
        <v>在职</v>
      </c>
      <c r="C84" s="35"/>
      <c r="D84" s="20" t="str">
        <f ca="1" t="shared" si="1"/>
        <v>4年11月</v>
      </c>
      <c r="E84" s="20">
        <v>1</v>
      </c>
      <c r="F84" s="125">
        <v>10222</v>
      </c>
      <c r="G84" s="35">
        <v>44333</v>
      </c>
      <c r="H84" s="20" t="s">
        <v>604</v>
      </c>
      <c r="I84" s="21" t="s">
        <v>729</v>
      </c>
      <c r="J84" s="21" t="s">
        <v>729</v>
      </c>
      <c r="K84" s="22" t="s">
        <v>749</v>
      </c>
      <c r="L84" s="20" t="s">
        <v>80</v>
      </c>
      <c r="M84" s="20">
        <v>18824399392</v>
      </c>
      <c r="N84" s="20">
        <v>59983926</v>
      </c>
      <c r="O84" s="20">
        <v>613926</v>
      </c>
      <c r="P84" s="108" t="s">
        <v>750</v>
      </c>
      <c r="Q84" s="35">
        <v>46410</v>
      </c>
      <c r="R84" s="36" t="str">
        <f t="shared" si="3"/>
        <v>女</v>
      </c>
      <c r="S84" s="43" t="str">
        <f t="shared" si="2"/>
        <v>1991-07-25</v>
      </c>
      <c r="T84" s="44">
        <f ca="1" t="shared" si="4"/>
        <v>35</v>
      </c>
      <c r="U84" s="20" t="s">
        <v>69</v>
      </c>
      <c r="V84" s="20" t="s">
        <v>70</v>
      </c>
      <c r="W84" s="45" t="s">
        <v>751</v>
      </c>
      <c r="X84" s="608" t="s">
        <v>254</v>
      </c>
      <c r="Y84" s="22" t="s">
        <v>199</v>
      </c>
      <c r="Z84" s="22"/>
      <c r="AA84" s="22"/>
      <c r="AB84" s="529"/>
      <c r="AC84" s="150" t="s">
        <v>752</v>
      </c>
      <c r="AD84" s="561" t="s">
        <v>180</v>
      </c>
      <c r="AE84" s="20" t="s">
        <v>84</v>
      </c>
      <c r="AF84" s="206">
        <v>44420</v>
      </c>
      <c r="AG84" s="20" t="s">
        <v>84</v>
      </c>
      <c r="AH84" s="205" t="s">
        <v>84</v>
      </c>
      <c r="AI84" s="205" t="s">
        <v>85</v>
      </c>
      <c r="AJ84" s="102"/>
      <c r="AK84" s="230"/>
      <c r="AL84" s="20" t="s">
        <v>86</v>
      </c>
      <c r="AM84" s="35">
        <v>44426</v>
      </c>
      <c r="AN84" s="520"/>
      <c r="AO84" s="20" t="s">
        <v>601</v>
      </c>
      <c r="AP84" s="20" t="s">
        <v>106</v>
      </c>
      <c r="AQ84" s="34">
        <v>13602620179</v>
      </c>
      <c r="AR84" s="586"/>
      <c r="AS84" s="228"/>
      <c r="AT84" s="34" t="s">
        <v>753</v>
      </c>
      <c r="AU84" s="20"/>
      <c r="AV84" s="20"/>
      <c r="AW84" s="571"/>
      <c r="AX84" s="193"/>
      <c r="AY84" s="546"/>
      <c r="AZ84" s="546"/>
      <c r="BA84" s="546"/>
      <c r="BB84" s="546"/>
      <c r="BC84" s="546"/>
      <c r="BD84" s="546"/>
      <c r="BE84" s="546"/>
      <c r="BF84" s="546"/>
      <c r="BG84" s="546"/>
      <c r="BH84" s="546"/>
      <c r="BI84" s="546"/>
      <c r="BJ84" s="546"/>
      <c r="BK84" s="546"/>
      <c r="BL84" s="546"/>
      <c r="BM84" s="546"/>
      <c r="BN84" s="546"/>
      <c r="BO84" s="546"/>
      <c r="BP84" s="546"/>
      <c r="BQ84" s="546"/>
      <c r="BR84" s="546"/>
      <c r="BS84" s="546"/>
      <c r="BT84" s="546"/>
      <c r="BU84" s="546"/>
      <c r="BV84" s="546"/>
      <c r="BW84" s="546"/>
      <c r="BX84" s="546"/>
      <c r="BY84" s="546"/>
      <c r="BZ84" s="546"/>
      <c r="CA84" s="546"/>
      <c r="CB84" s="546"/>
      <c r="CC84" s="546"/>
      <c r="CD84" s="546"/>
      <c r="CE84" s="546"/>
      <c r="CF84" s="546"/>
      <c r="CG84" s="546"/>
      <c r="CH84" s="546"/>
      <c r="CI84" s="546"/>
      <c r="CJ84" s="546"/>
      <c r="CK84" s="546"/>
      <c r="CL84" s="546"/>
      <c r="CM84" s="546"/>
      <c r="CN84" s="546"/>
      <c r="CO84" s="546"/>
      <c r="CP84" s="546"/>
      <c r="CQ84" s="546"/>
      <c r="CR84" s="546"/>
      <c r="CS84" s="546"/>
      <c r="CT84" s="546"/>
      <c r="CU84" s="546"/>
      <c r="CV84" s="546"/>
      <c r="CW84" s="546"/>
      <c r="CX84" s="546"/>
      <c r="CY84" s="546"/>
      <c r="CZ84" s="546"/>
      <c r="DA84" s="546"/>
      <c r="DB84" s="546"/>
      <c r="DC84" s="546"/>
      <c r="DD84" s="546"/>
      <c r="DE84" s="546"/>
      <c r="DF84" s="546"/>
      <c r="DG84" s="546"/>
      <c r="DH84" s="546"/>
      <c r="DI84" s="546"/>
      <c r="DJ84" s="546"/>
      <c r="DK84" s="546"/>
      <c r="DL84" s="546"/>
      <c r="DM84" s="546"/>
      <c r="DN84" s="546"/>
      <c r="DO84" s="546"/>
      <c r="DP84" s="546"/>
      <c r="DQ84" s="546"/>
      <c r="DR84" s="546"/>
      <c r="DS84" s="546"/>
      <c r="DT84" s="546"/>
      <c r="DU84" s="546"/>
      <c r="DV84" s="546"/>
      <c r="DW84" s="546"/>
      <c r="DX84" s="546"/>
      <c r="DY84" s="546"/>
      <c r="DZ84" s="546"/>
      <c r="EA84" s="546"/>
      <c r="EB84" s="546"/>
      <c r="EC84" s="546"/>
      <c r="ED84" s="546"/>
      <c r="EE84" s="546"/>
      <c r="EF84" s="546"/>
      <c r="EG84" s="546"/>
      <c r="EH84" s="546"/>
      <c r="EI84" s="546"/>
      <c r="EJ84" s="546"/>
      <c r="EK84" s="546"/>
      <c r="EL84" s="546"/>
      <c r="EM84" s="546"/>
      <c r="EN84" s="546"/>
      <c r="EO84" s="546"/>
      <c r="EP84" s="546"/>
      <c r="EQ84" s="546"/>
      <c r="ER84" s="546"/>
      <c r="ES84" s="546"/>
      <c r="ET84" s="546"/>
      <c r="EU84" s="546"/>
      <c r="EV84" s="546"/>
      <c r="EW84" s="546"/>
      <c r="EX84" s="546"/>
      <c r="EY84" s="546"/>
      <c r="EZ84" s="546"/>
      <c r="FA84" s="546"/>
      <c r="FB84" s="546"/>
      <c r="FC84" s="546"/>
      <c r="FD84" s="546"/>
      <c r="FE84" s="546"/>
      <c r="FF84" s="546"/>
      <c r="FG84" s="546"/>
      <c r="FH84" s="546"/>
      <c r="FI84" s="546"/>
      <c r="FJ84" s="546"/>
      <c r="FK84" s="546"/>
      <c r="FL84" s="546"/>
      <c r="FM84" s="546"/>
      <c r="FN84" s="546"/>
      <c r="FO84" s="546"/>
      <c r="FP84" s="546"/>
      <c r="FQ84" s="546"/>
      <c r="FR84" s="546"/>
      <c r="FS84" s="546"/>
      <c r="FT84" s="546"/>
      <c r="FU84" s="546"/>
      <c r="FV84" s="546"/>
      <c r="FW84" s="546"/>
      <c r="FX84" s="546"/>
      <c r="FY84" s="546"/>
      <c r="FZ84" s="546"/>
      <c r="GA84" s="546"/>
      <c r="GB84" s="546"/>
      <c r="GC84" s="546"/>
      <c r="GD84" s="546"/>
      <c r="GE84" s="546"/>
      <c r="GF84" s="546"/>
      <c r="GG84" s="546"/>
      <c r="GH84" s="546"/>
      <c r="GI84" s="546"/>
      <c r="GJ84" s="546"/>
      <c r="GK84" s="546"/>
      <c r="GL84" s="546"/>
      <c r="GM84" s="546"/>
      <c r="GN84" s="546"/>
      <c r="GO84" s="546"/>
      <c r="GP84" s="546"/>
      <c r="GQ84" s="546"/>
      <c r="GR84" s="546"/>
      <c r="GS84" s="546"/>
      <c r="GT84" s="546"/>
      <c r="GU84" s="546"/>
      <c r="GV84" s="546"/>
      <c r="GW84" s="546"/>
      <c r="GX84" s="546"/>
      <c r="GY84" s="546"/>
      <c r="GZ84" s="546"/>
      <c r="HA84" s="546"/>
      <c r="HB84" s="546"/>
      <c r="HC84" s="546"/>
      <c r="HD84" s="546"/>
      <c r="HE84" s="546"/>
      <c r="HF84" s="546"/>
      <c r="HG84" s="546"/>
      <c r="HH84" s="546"/>
      <c r="HI84" s="546"/>
      <c r="HJ84" s="546"/>
      <c r="HK84" s="546"/>
      <c r="HL84" s="546"/>
      <c r="HM84" s="546"/>
      <c r="HN84" s="546"/>
      <c r="HO84" s="546"/>
      <c r="HP84" s="546"/>
      <c r="HQ84" s="546"/>
      <c r="HR84" s="546"/>
      <c r="HS84" s="546"/>
      <c r="HT84" s="546"/>
      <c r="HU84" s="546"/>
      <c r="HV84" s="546"/>
      <c r="HW84" s="546"/>
      <c r="HX84" s="546"/>
      <c r="HY84" s="546"/>
      <c r="HZ84" s="546"/>
      <c r="IA84" s="546"/>
      <c r="IB84" s="546"/>
      <c r="IC84" s="546"/>
      <c r="ID84" s="546"/>
      <c r="IE84" s="546"/>
      <c r="IF84" s="546"/>
      <c r="IG84" s="546"/>
      <c r="IH84" s="546"/>
      <c r="II84" s="546"/>
      <c r="IJ84" s="546"/>
      <c r="IK84" s="546"/>
      <c r="IL84" s="546"/>
      <c r="IM84" s="546"/>
      <c r="IN84" s="546"/>
      <c r="IO84" s="546"/>
      <c r="IP84" s="546"/>
      <c r="IQ84" s="546"/>
      <c r="IR84" s="546"/>
      <c r="IS84" s="546"/>
      <c r="IT84" s="546"/>
      <c r="IU84" s="546"/>
      <c r="IV84" s="546"/>
      <c r="IW84" s="546"/>
      <c r="IX84" s="546"/>
      <c r="IY84" s="546"/>
      <c r="IZ84" s="546"/>
      <c r="JA84" s="546"/>
      <c r="JB84" s="546"/>
      <c r="JC84" s="546"/>
      <c r="JD84" s="546"/>
      <c r="JE84" s="546"/>
      <c r="JF84" s="546"/>
    </row>
    <row r="85" s="2" customFormat="1" customHeight="1" spans="1:266">
      <c r="A85" s="20">
        <f t="shared" si="5"/>
        <v>77</v>
      </c>
      <c r="B85" s="20" t="str">
        <f t="shared" si="0"/>
        <v>在职</v>
      </c>
      <c r="C85" s="35"/>
      <c r="D85" s="20" t="str">
        <f ca="1" t="shared" si="1"/>
        <v>14年11月</v>
      </c>
      <c r="E85" s="20">
        <v>2</v>
      </c>
      <c r="F85" s="125">
        <v>10066</v>
      </c>
      <c r="G85" s="35">
        <v>40655</v>
      </c>
      <c r="H85" s="20" t="s">
        <v>754</v>
      </c>
      <c r="I85" s="21" t="s">
        <v>755</v>
      </c>
      <c r="J85" s="21" t="s">
        <v>755</v>
      </c>
      <c r="K85" s="22" t="s">
        <v>756</v>
      </c>
      <c r="L85" s="102" t="s">
        <v>80</v>
      </c>
      <c r="M85" s="20">
        <v>13777932550</v>
      </c>
      <c r="N85" s="20">
        <v>59983920</v>
      </c>
      <c r="O85" s="20">
        <v>613920</v>
      </c>
      <c r="P85" s="627" t="s">
        <v>757</v>
      </c>
      <c r="Q85" s="35">
        <v>49421</v>
      </c>
      <c r="R85" s="36" t="str">
        <f t="shared" si="3"/>
        <v>男</v>
      </c>
      <c r="S85" s="43" t="str">
        <f t="shared" si="2"/>
        <v>1979-09-12</v>
      </c>
      <c r="T85" s="44">
        <f ca="1" t="shared" si="4"/>
        <v>47</v>
      </c>
      <c r="U85" s="20" t="s">
        <v>69</v>
      </c>
      <c r="V85" s="20" t="s">
        <v>70</v>
      </c>
      <c r="W85" s="45" t="s">
        <v>758</v>
      </c>
      <c r="X85" s="45"/>
      <c r="Y85" s="22" t="s">
        <v>199</v>
      </c>
      <c r="Z85" s="22"/>
      <c r="AA85" s="22"/>
      <c r="AB85" s="529"/>
      <c r="AC85" s="150"/>
      <c r="AD85" s="561" t="s">
        <v>180</v>
      </c>
      <c r="AE85" s="20" t="s">
        <v>84</v>
      </c>
      <c r="AF85" s="206" t="s">
        <v>84</v>
      </c>
      <c r="AG85" s="20" t="s">
        <v>84</v>
      </c>
      <c r="AH85" s="205" t="s">
        <v>84</v>
      </c>
      <c r="AI85" s="205" t="s">
        <v>84</v>
      </c>
      <c r="AJ85" s="102"/>
      <c r="AK85" s="230"/>
      <c r="AL85" s="20" t="s">
        <v>86</v>
      </c>
      <c r="AM85" s="35">
        <v>43123</v>
      </c>
      <c r="AN85" s="520"/>
      <c r="AO85" s="20"/>
      <c r="AP85" s="20"/>
      <c r="AQ85" s="34"/>
      <c r="AR85" s="586" t="s">
        <v>759</v>
      </c>
      <c r="AS85" s="228"/>
      <c r="AT85" s="34"/>
      <c r="AU85" s="20"/>
      <c r="AV85" s="20"/>
      <c r="AW85" s="571"/>
      <c r="AX85" s="193"/>
      <c r="AY85" s="546"/>
      <c r="AZ85" s="546"/>
      <c r="BA85" s="546"/>
      <c r="BB85" s="546"/>
      <c r="BC85" s="546"/>
      <c r="BD85" s="546"/>
      <c r="BE85" s="546"/>
      <c r="BF85" s="546"/>
      <c r="BG85" s="546"/>
      <c r="BH85" s="546"/>
      <c r="BI85" s="546"/>
      <c r="BJ85" s="546"/>
      <c r="BK85" s="546"/>
      <c r="BL85" s="546"/>
      <c r="BM85" s="546"/>
      <c r="BN85" s="546"/>
      <c r="BO85" s="546"/>
      <c r="BP85" s="546"/>
      <c r="BQ85" s="546"/>
      <c r="BR85" s="546"/>
      <c r="BS85" s="546"/>
      <c r="BT85" s="546"/>
      <c r="BU85" s="546"/>
      <c r="BV85" s="546"/>
      <c r="BW85" s="546"/>
      <c r="BX85" s="546"/>
      <c r="BY85" s="546"/>
      <c r="BZ85" s="546"/>
      <c r="CA85" s="546"/>
      <c r="CB85" s="546"/>
      <c r="CC85" s="546"/>
      <c r="CD85" s="546"/>
      <c r="CE85" s="546"/>
      <c r="CF85" s="546"/>
      <c r="CG85" s="546"/>
      <c r="CH85" s="546"/>
      <c r="CI85" s="546"/>
      <c r="CJ85" s="546"/>
      <c r="CK85" s="546"/>
      <c r="CL85" s="546"/>
      <c r="CM85" s="546"/>
      <c r="CN85" s="546"/>
      <c r="CO85" s="546"/>
      <c r="CP85" s="546"/>
      <c r="CQ85" s="546"/>
      <c r="CR85" s="546"/>
      <c r="CS85" s="546"/>
      <c r="CT85" s="546"/>
      <c r="CU85" s="546"/>
      <c r="CV85" s="546"/>
      <c r="CW85" s="546"/>
      <c r="CX85" s="546"/>
      <c r="CY85" s="546"/>
      <c r="CZ85" s="546"/>
      <c r="DA85" s="546"/>
      <c r="DB85" s="546"/>
      <c r="DC85" s="546"/>
      <c r="DD85" s="546"/>
      <c r="DE85" s="546"/>
      <c r="DF85" s="546"/>
      <c r="DG85" s="546"/>
      <c r="DH85" s="546"/>
      <c r="DI85" s="546"/>
      <c r="DJ85" s="546"/>
      <c r="DK85" s="546"/>
      <c r="DL85" s="546"/>
      <c r="DM85" s="546"/>
      <c r="DN85" s="546"/>
      <c r="DO85" s="546"/>
      <c r="DP85" s="546"/>
      <c r="DQ85" s="546"/>
      <c r="DR85" s="546"/>
      <c r="DS85" s="546"/>
      <c r="DT85" s="546"/>
      <c r="DU85" s="546"/>
      <c r="DV85" s="546"/>
      <c r="DW85" s="546"/>
      <c r="DX85" s="546"/>
      <c r="DY85" s="546"/>
      <c r="DZ85" s="546"/>
      <c r="EA85" s="546"/>
      <c r="EB85" s="546"/>
      <c r="EC85" s="546"/>
      <c r="ED85" s="546"/>
      <c r="EE85" s="546"/>
      <c r="EF85" s="546"/>
      <c r="EG85" s="546"/>
      <c r="EH85" s="546"/>
      <c r="EI85" s="546"/>
      <c r="EJ85" s="546"/>
      <c r="EK85" s="546"/>
      <c r="EL85" s="546"/>
      <c r="EM85" s="546"/>
      <c r="EN85" s="546"/>
      <c r="EO85" s="546"/>
      <c r="EP85" s="546"/>
      <c r="EQ85" s="546"/>
      <c r="ER85" s="546"/>
      <c r="ES85" s="546"/>
      <c r="ET85" s="546"/>
      <c r="EU85" s="546"/>
      <c r="EV85" s="546"/>
      <c r="EW85" s="546"/>
      <c r="EX85" s="546"/>
      <c r="EY85" s="546"/>
      <c r="EZ85" s="546"/>
      <c r="FA85" s="546"/>
      <c r="FB85" s="546"/>
      <c r="FC85" s="546"/>
      <c r="FD85" s="546"/>
      <c r="FE85" s="546"/>
      <c r="FF85" s="546"/>
      <c r="FG85" s="546"/>
      <c r="FH85" s="546"/>
      <c r="FI85" s="546"/>
      <c r="FJ85" s="546"/>
      <c r="FK85" s="546"/>
      <c r="FL85" s="546"/>
      <c r="FM85" s="546"/>
      <c r="FN85" s="546"/>
      <c r="FO85" s="546"/>
      <c r="FP85" s="546"/>
      <c r="FQ85" s="546"/>
      <c r="FR85" s="546"/>
      <c r="FS85" s="546"/>
      <c r="FT85" s="546"/>
      <c r="FU85" s="546"/>
      <c r="FV85" s="546"/>
      <c r="FW85" s="546"/>
      <c r="FX85" s="546"/>
      <c r="FY85" s="546"/>
      <c r="FZ85" s="546"/>
      <c r="GA85" s="546"/>
      <c r="GB85" s="546"/>
      <c r="GC85" s="546"/>
      <c r="GD85" s="546"/>
      <c r="GE85" s="546"/>
      <c r="GF85" s="546"/>
      <c r="GG85" s="546"/>
      <c r="GH85" s="546"/>
      <c r="GI85" s="546"/>
      <c r="GJ85" s="546"/>
      <c r="GK85" s="546"/>
      <c r="GL85" s="546"/>
      <c r="GM85" s="546"/>
      <c r="GN85" s="546"/>
      <c r="GO85" s="546"/>
      <c r="GP85" s="546"/>
      <c r="GQ85" s="546"/>
      <c r="GR85" s="546"/>
      <c r="GS85" s="546"/>
      <c r="GT85" s="546"/>
      <c r="GU85" s="546"/>
      <c r="GV85" s="546"/>
      <c r="GW85" s="546"/>
      <c r="GX85" s="546"/>
      <c r="GY85" s="546"/>
      <c r="GZ85" s="546"/>
      <c r="HA85" s="546"/>
      <c r="HB85" s="546"/>
      <c r="HC85" s="546"/>
      <c r="HD85" s="546"/>
      <c r="HE85" s="546"/>
      <c r="HF85" s="546"/>
      <c r="HG85" s="546"/>
      <c r="HH85" s="546"/>
      <c r="HI85" s="546"/>
      <c r="HJ85" s="546"/>
      <c r="HK85" s="546"/>
      <c r="HL85" s="546"/>
      <c r="HM85" s="546"/>
      <c r="HN85" s="546"/>
      <c r="HO85" s="546"/>
      <c r="HP85" s="546"/>
      <c r="HQ85" s="546"/>
      <c r="HR85" s="546"/>
      <c r="HS85" s="546"/>
      <c r="HT85" s="546"/>
      <c r="HU85" s="546"/>
      <c r="HV85" s="546"/>
      <c r="HW85" s="546"/>
      <c r="HX85" s="546"/>
      <c r="HY85" s="546"/>
      <c r="HZ85" s="546"/>
      <c r="IA85" s="546"/>
      <c r="IB85" s="546"/>
      <c r="IC85" s="546"/>
      <c r="ID85" s="546"/>
      <c r="IE85" s="546"/>
      <c r="IF85" s="546"/>
      <c r="IG85" s="546"/>
      <c r="IH85" s="546"/>
      <c r="II85" s="546"/>
      <c r="IJ85" s="546"/>
      <c r="IK85" s="546"/>
      <c r="IL85" s="546"/>
      <c r="IM85" s="546"/>
      <c r="IN85" s="546"/>
      <c r="IO85" s="546"/>
      <c r="IP85" s="546"/>
      <c r="IQ85" s="546"/>
      <c r="IR85" s="546"/>
      <c r="IS85" s="546"/>
      <c r="IT85" s="546"/>
      <c r="IU85" s="546"/>
      <c r="IV85" s="546"/>
      <c r="IW85" s="546"/>
      <c r="IX85" s="546"/>
      <c r="IY85" s="546"/>
      <c r="IZ85" s="546"/>
      <c r="JA85" s="546"/>
      <c r="JB85" s="546"/>
      <c r="JC85" s="546"/>
      <c r="JD85" s="546"/>
      <c r="JE85" s="546"/>
      <c r="JF85" s="546"/>
    </row>
    <row r="86" s="2" customFormat="1" customHeight="1" spans="1:50">
      <c r="A86" s="20">
        <f t="shared" si="5"/>
        <v>78</v>
      </c>
      <c r="B86" s="20" t="str">
        <f t="shared" si="0"/>
        <v>在职</v>
      </c>
      <c r="C86" s="35"/>
      <c r="D86" s="20" t="str">
        <f ca="1" t="shared" si="1"/>
        <v>23年0月</v>
      </c>
      <c r="E86" s="20">
        <v>2</v>
      </c>
      <c r="F86" s="125">
        <v>10067</v>
      </c>
      <c r="G86" s="35">
        <v>37718</v>
      </c>
      <c r="H86" s="20" t="s">
        <v>760</v>
      </c>
      <c r="I86" s="21" t="s">
        <v>755</v>
      </c>
      <c r="J86" s="21" t="s">
        <v>755</v>
      </c>
      <c r="K86" s="22" t="s">
        <v>761</v>
      </c>
      <c r="L86" s="102" t="s">
        <v>80</v>
      </c>
      <c r="M86" s="20">
        <v>13071992299</v>
      </c>
      <c r="N86" s="20"/>
      <c r="O86" s="20"/>
      <c r="P86" s="108" t="s">
        <v>762</v>
      </c>
      <c r="Q86" s="35" t="s">
        <v>82</v>
      </c>
      <c r="R86" s="36" t="str">
        <f t="shared" si="3"/>
        <v>男</v>
      </c>
      <c r="S86" s="43" t="str">
        <f t="shared" si="2"/>
        <v>1970-12-13</v>
      </c>
      <c r="T86" s="44">
        <f ca="1" t="shared" si="4"/>
        <v>56</v>
      </c>
      <c r="U86" s="20" t="s">
        <v>69</v>
      </c>
      <c r="V86" s="20" t="s">
        <v>70</v>
      </c>
      <c r="W86" s="45" t="s">
        <v>763</v>
      </c>
      <c r="X86" s="193"/>
      <c r="Y86" s="22" t="s">
        <v>199</v>
      </c>
      <c r="Z86" s="22"/>
      <c r="AA86" s="22"/>
      <c r="AB86" s="529"/>
      <c r="AC86" s="223"/>
      <c r="AD86" s="561" t="s">
        <v>180</v>
      </c>
      <c r="AE86" s="96" t="s">
        <v>84</v>
      </c>
      <c r="AF86" s="206" t="s">
        <v>84</v>
      </c>
      <c r="AG86" s="20" t="s">
        <v>84</v>
      </c>
      <c r="AH86" s="205" t="s">
        <v>84</v>
      </c>
      <c r="AI86" s="205" t="s">
        <v>85</v>
      </c>
      <c r="AJ86" s="101"/>
      <c r="AK86" s="599"/>
      <c r="AL86" s="20" t="s">
        <v>86</v>
      </c>
      <c r="AM86" s="35">
        <v>43965</v>
      </c>
      <c r="AN86" s="520"/>
      <c r="AO86" s="96"/>
      <c r="AP86" s="96"/>
      <c r="AQ86" s="146"/>
      <c r="AR86" s="586" t="s">
        <v>764</v>
      </c>
      <c r="AS86" s="228"/>
      <c r="AT86" s="146"/>
      <c r="AU86" s="96"/>
      <c r="AV86" s="96"/>
      <c r="AW86" s="607"/>
      <c r="AX86" s="193"/>
    </row>
    <row r="87" s="2" customFormat="1" customHeight="1" spans="1:50">
      <c r="A87" s="20">
        <f t="shared" si="5"/>
        <v>79</v>
      </c>
      <c r="B87" s="20" t="str">
        <f t="shared" si="0"/>
        <v>在职</v>
      </c>
      <c r="C87" s="35"/>
      <c r="D87" s="20" t="str">
        <f ca="1" t="shared" si="1"/>
        <v>10年1月</v>
      </c>
      <c r="E87" s="20">
        <v>2</v>
      </c>
      <c r="F87" s="125">
        <v>10014</v>
      </c>
      <c r="G87" s="35">
        <v>42431</v>
      </c>
      <c r="H87" s="20" t="s">
        <v>765</v>
      </c>
      <c r="I87" s="21" t="s">
        <v>755</v>
      </c>
      <c r="J87" s="21" t="s">
        <v>766</v>
      </c>
      <c r="K87" s="22" t="s">
        <v>767</v>
      </c>
      <c r="L87" s="124" t="s">
        <v>80</v>
      </c>
      <c r="M87" s="20">
        <v>15825572433</v>
      </c>
      <c r="N87" s="20">
        <v>59983939</v>
      </c>
      <c r="O87" s="20">
        <v>613939</v>
      </c>
      <c r="P87" s="108" t="s">
        <v>768</v>
      </c>
      <c r="Q87" s="35">
        <v>46571</v>
      </c>
      <c r="R87" s="36" t="str">
        <f t="shared" si="3"/>
        <v>男</v>
      </c>
      <c r="S87" s="43" t="str">
        <f t="shared" si="2"/>
        <v>1975-07-08</v>
      </c>
      <c r="T87" s="44">
        <f ca="1" t="shared" si="4"/>
        <v>51</v>
      </c>
      <c r="U87" s="20" t="s">
        <v>69</v>
      </c>
      <c r="V87" s="20" t="s">
        <v>119</v>
      </c>
      <c r="W87" s="45" t="s">
        <v>769</v>
      </c>
      <c r="X87" s="193"/>
      <c r="Y87" s="22" t="s">
        <v>288</v>
      </c>
      <c r="Z87" s="22" t="s">
        <v>71</v>
      </c>
      <c r="AA87" s="22" t="s">
        <v>71</v>
      </c>
      <c r="AB87" s="529"/>
      <c r="AC87" s="150"/>
      <c r="AD87" s="561" t="s">
        <v>180</v>
      </c>
      <c r="AE87" s="20" t="s">
        <v>84</v>
      </c>
      <c r="AF87" s="206" t="s">
        <v>84</v>
      </c>
      <c r="AG87" s="20" t="s">
        <v>84</v>
      </c>
      <c r="AH87" s="205" t="s">
        <v>84</v>
      </c>
      <c r="AI87" s="205" t="s">
        <v>85</v>
      </c>
      <c r="AJ87" s="102"/>
      <c r="AK87" s="230"/>
      <c r="AL87" s="20" t="s">
        <v>86</v>
      </c>
      <c r="AM87" s="35">
        <v>42481</v>
      </c>
      <c r="AN87" s="520"/>
      <c r="AO87" s="20" t="s">
        <v>770</v>
      </c>
      <c r="AP87" s="20" t="s">
        <v>679</v>
      </c>
      <c r="AQ87" s="34">
        <v>15990565330</v>
      </c>
      <c r="AR87" s="586" t="s">
        <v>771</v>
      </c>
      <c r="AS87" s="228"/>
      <c r="AT87" s="34"/>
      <c r="AU87" s="20"/>
      <c r="AV87" s="20"/>
      <c r="AW87" s="571"/>
      <c r="AX87" s="193"/>
    </row>
    <row r="88" s="2" customFormat="1" customHeight="1" spans="1:50">
      <c r="A88" s="20">
        <f t="shared" si="5"/>
        <v>80</v>
      </c>
      <c r="B88" s="20" t="str">
        <f t="shared" si="0"/>
        <v>在职</v>
      </c>
      <c r="C88" s="35"/>
      <c r="D88" s="20" t="str">
        <f ca="1" t="shared" si="1"/>
        <v>15年2月</v>
      </c>
      <c r="E88" s="20">
        <v>0</v>
      </c>
      <c r="F88" s="125">
        <v>10015</v>
      </c>
      <c r="G88" s="35">
        <v>40575</v>
      </c>
      <c r="H88" s="20" t="s">
        <v>772</v>
      </c>
      <c r="I88" s="21" t="s">
        <v>755</v>
      </c>
      <c r="J88" s="21" t="s">
        <v>766</v>
      </c>
      <c r="K88" s="22" t="s">
        <v>773</v>
      </c>
      <c r="L88" s="124" t="s">
        <v>80</v>
      </c>
      <c r="M88" s="20">
        <v>13516882195</v>
      </c>
      <c r="N88" s="20"/>
      <c r="O88" s="20"/>
      <c r="P88" s="627" t="s">
        <v>774</v>
      </c>
      <c r="Q88" s="35">
        <v>46748</v>
      </c>
      <c r="R88" s="36" t="str">
        <f t="shared" si="3"/>
        <v>男</v>
      </c>
      <c r="S88" s="43" t="str">
        <f t="shared" si="2"/>
        <v>1965-09-02</v>
      </c>
      <c r="T88" s="44">
        <f ca="1" t="shared" si="4"/>
        <v>61</v>
      </c>
      <c r="U88" s="20" t="s">
        <v>69</v>
      </c>
      <c r="V88" s="20" t="s">
        <v>70</v>
      </c>
      <c r="W88" s="45" t="s">
        <v>775</v>
      </c>
      <c r="X88" s="193"/>
      <c r="Y88" s="22" t="s">
        <v>199</v>
      </c>
      <c r="Z88" s="22" t="s">
        <v>71</v>
      </c>
      <c r="AA88" s="22" t="s">
        <v>71</v>
      </c>
      <c r="AB88" s="529"/>
      <c r="AC88" s="150"/>
      <c r="AD88" s="561" t="s">
        <v>180</v>
      </c>
      <c r="AE88" s="20" t="s">
        <v>84</v>
      </c>
      <c r="AF88" s="206" t="s">
        <v>84</v>
      </c>
      <c r="AG88" s="20" t="s">
        <v>84</v>
      </c>
      <c r="AH88" s="205" t="s">
        <v>84</v>
      </c>
      <c r="AI88" s="205" t="s">
        <v>85</v>
      </c>
      <c r="AJ88" s="102"/>
      <c r="AK88" s="577" t="s">
        <v>200</v>
      </c>
      <c r="AL88" s="20" t="s">
        <v>86</v>
      </c>
      <c r="AM88" s="35">
        <v>40603</v>
      </c>
      <c r="AN88" s="520"/>
      <c r="AO88" s="20"/>
      <c r="AP88" s="20"/>
      <c r="AQ88" s="34"/>
      <c r="AR88" s="586" t="s">
        <v>776</v>
      </c>
      <c r="AS88" s="228"/>
      <c r="AT88" s="34"/>
      <c r="AU88" s="20"/>
      <c r="AV88" s="20"/>
      <c r="AW88" s="571"/>
      <c r="AX88" s="193"/>
    </row>
    <row r="89" s="2" customFormat="1" customHeight="1" spans="1:50">
      <c r="A89" s="20">
        <f t="shared" si="5"/>
        <v>81</v>
      </c>
      <c r="B89" s="20" t="str">
        <f t="shared" si="0"/>
        <v>在职</v>
      </c>
      <c r="C89" s="35"/>
      <c r="D89" s="20" t="str">
        <f ca="1" t="shared" si="1"/>
        <v>10年10月</v>
      </c>
      <c r="E89" s="20">
        <v>1</v>
      </c>
      <c r="F89" s="125">
        <v>10068</v>
      </c>
      <c r="G89" s="35">
        <v>42163</v>
      </c>
      <c r="H89" s="20" t="s">
        <v>777</v>
      </c>
      <c r="I89" s="21" t="s">
        <v>755</v>
      </c>
      <c r="J89" s="21" t="s">
        <v>778</v>
      </c>
      <c r="K89" s="22" t="s">
        <v>779</v>
      </c>
      <c r="L89" s="102" t="s">
        <v>80</v>
      </c>
      <c r="M89" s="20">
        <v>18969401985</v>
      </c>
      <c r="N89" s="20"/>
      <c r="O89" s="20"/>
      <c r="P89" s="108" t="s">
        <v>780</v>
      </c>
      <c r="Q89" s="35">
        <v>51919</v>
      </c>
      <c r="R89" s="36" t="str">
        <f t="shared" si="3"/>
        <v>男</v>
      </c>
      <c r="S89" s="43" t="str">
        <f t="shared" si="2"/>
        <v>1994-11-17</v>
      </c>
      <c r="T89" s="44">
        <f ca="1" t="shared" si="4"/>
        <v>32</v>
      </c>
      <c r="U89" s="20" t="s">
        <v>69</v>
      </c>
      <c r="V89" s="20" t="s">
        <v>70</v>
      </c>
      <c r="W89" s="45" t="s">
        <v>781</v>
      </c>
      <c r="X89" s="193"/>
      <c r="Y89" s="22" t="s">
        <v>113</v>
      </c>
      <c r="Z89" s="22" t="s">
        <v>470</v>
      </c>
      <c r="AA89" s="22" t="s">
        <v>688</v>
      </c>
      <c r="AB89" s="529"/>
      <c r="AC89" s="150"/>
      <c r="AD89" s="561" t="s">
        <v>180</v>
      </c>
      <c r="AE89" s="20" t="s">
        <v>84</v>
      </c>
      <c r="AF89" s="206" t="s">
        <v>84</v>
      </c>
      <c r="AG89" s="20" t="s">
        <v>84</v>
      </c>
      <c r="AH89" s="205" t="s">
        <v>84</v>
      </c>
      <c r="AI89" s="205" t="s">
        <v>85</v>
      </c>
      <c r="AJ89" s="102"/>
      <c r="AK89" s="230"/>
      <c r="AL89" s="20" t="s">
        <v>86</v>
      </c>
      <c r="AM89" s="35">
        <v>43763</v>
      </c>
      <c r="AN89" s="520"/>
      <c r="AO89" s="20" t="s">
        <v>782</v>
      </c>
      <c r="AP89" s="20" t="s">
        <v>223</v>
      </c>
      <c r="AQ89" s="34">
        <v>13777293082</v>
      </c>
      <c r="AR89" s="612" t="s">
        <v>783</v>
      </c>
      <c r="AS89" s="228"/>
      <c r="AT89" s="34"/>
      <c r="AU89" s="20"/>
      <c r="AV89" s="20"/>
      <c r="AW89" s="571"/>
      <c r="AX89" s="193"/>
    </row>
    <row r="90" s="2" customFormat="1" customHeight="1" spans="1:50">
      <c r="A90" s="20">
        <f t="shared" si="5"/>
        <v>82</v>
      </c>
      <c r="B90" s="20" t="str">
        <f t="shared" si="0"/>
        <v>在职</v>
      </c>
      <c r="C90" s="35"/>
      <c r="D90" s="20" t="str">
        <f ca="1" t="shared" si="1"/>
        <v>8年5月</v>
      </c>
      <c r="E90" s="20">
        <v>1</v>
      </c>
      <c r="F90" s="125">
        <v>10069</v>
      </c>
      <c r="G90" s="35">
        <v>43051</v>
      </c>
      <c r="H90" s="20" t="s">
        <v>784</v>
      </c>
      <c r="I90" s="21" t="s">
        <v>755</v>
      </c>
      <c r="J90" s="21" t="s">
        <v>778</v>
      </c>
      <c r="K90" s="22" t="s">
        <v>785</v>
      </c>
      <c r="L90" s="102" t="s">
        <v>80</v>
      </c>
      <c r="M90" s="20">
        <v>13056701199</v>
      </c>
      <c r="N90" s="466"/>
      <c r="O90" s="20"/>
      <c r="P90" s="108" t="s">
        <v>786</v>
      </c>
      <c r="Q90" s="35">
        <v>47411</v>
      </c>
      <c r="R90" s="36" t="str">
        <f t="shared" si="3"/>
        <v>男</v>
      </c>
      <c r="S90" s="43" t="str">
        <f t="shared" si="2"/>
        <v>1979-12-30</v>
      </c>
      <c r="T90" s="44">
        <f ca="1" t="shared" si="4"/>
        <v>47</v>
      </c>
      <c r="U90" s="20" t="s">
        <v>69</v>
      </c>
      <c r="V90" s="20" t="s">
        <v>119</v>
      </c>
      <c r="W90" s="45" t="s">
        <v>787</v>
      </c>
      <c r="X90" s="193"/>
      <c r="Y90" s="22" t="s">
        <v>133</v>
      </c>
      <c r="Z90" s="610" t="s">
        <v>788</v>
      </c>
      <c r="AA90" s="22" t="s">
        <v>789</v>
      </c>
      <c r="AB90" s="529"/>
      <c r="AC90" s="518" t="s">
        <v>790</v>
      </c>
      <c r="AD90" s="561" t="s">
        <v>180</v>
      </c>
      <c r="AE90" s="20" t="s">
        <v>84</v>
      </c>
      <c r="AF90" s="575" t="s">
        <v>84</v>
      </c>
      <c r="AG90" s="20" t="s">
        <v>84</v>
      </c>
      <c r="AH90" s="205" t="s">
        <v>84</v>
      </c>
      <c r="AI90" s="205" t="s">
        <v>85</v>
      </c>
      <c r="AJ90" s="102"/>
      <c r="AK90" s="230" t="s">
        <v>791</v>
      </c>
      <c r="AL90" s="20" t="s">
        <v>86</v>
      </c>
      <c r="AM90" s="35">
        <v>45782</v>
      </c>
      <c r="AN90" s="520"/>
      <c r="AO90" s="22" t="s">
        <v>792</v>
      </c>
      <c r="AP90" s="20" t="s">
        <v>106</v>
      </c>
      <c r="AQ90" s="34">
        <v>13506883273</v>
      </c>
      <c r="AR90" s="586" t="s">
        <v>793</v>
      </c>
      <c r="AS90" s="228"/>
      <c r="AT90" s="626" t="s">
        <v>794</v>
      </c>
      <c r="AU90" s="20"/>
      <c r="AV90" s="20"/>
      <c r="AW90" s="571"/>
      <c r="AX90" s="193"/>
    </row>
    <row r="91" s="2" customFormat="1" customHeight="1" spans="1:266">
      <c r="A91" s="20">
        <f t="shared" si="5"/>
        <v>83</v>
      </c>
      <c r="B91" s="20" t="str">
        <f t="shared" si="0"/>
        <v>在职</v>
      </c>
      <c r="C91" s="35"/>
      <c r="D91" s="20" t="str">
        <f ca="1" t="shared" si="1"/>
        <v>5年4月</v>
      </c>
      <c r="E91" s="20">
        <v>1</v>
      </c>
      <c r="F91" s="125">
        <v>10071</v>
      </c>
      <c r="G91" s="35">
        <v>44173</v>
      </c>
      <c r="H91" s="20" t="s">
        <v>795</v>
      </c>
      <c r="I91" s="21" t="s">
        <v>755</v>
      </c>
      <c r="J91" s="21" t="s">
        <v>778</v>
      </c>
      <c r="K91" s="22" t="s">
        <v>785</v>
      </c>
      <c r="L91" s="102" t="s">
        <v>80</v>
      </c>
      <c r="M91" s="20">
        <v>18868335247</v>
      </c>
      <c r="N91" s="20"/>
      <c r="O91" s="20"/>
      <c r="P91" s="623" t="s">
        <v>796</v>
      </c>
      <c r="Q91" s="35">
        <v>46951</v>
      </c>
      <c r="R91" s="36" t="str">
        <f t="shared" si="3"/>
        <v>男</v>
      </c>
      <c r="S91" s="43" t="str">
        <f t="shared" si="2"/>
        <v>1997-09-29</v>
      </c>
      <c r="T91" s="44">
        <f ca="1" t="shared" si="4"/>
        <v>29</v>
      </c>
      <c r="U91" s="20" t="s">
        <v>69</v>
      </c>
      <c r="V91" s="20" t="s">
        <v>70</v>
      </c>
      <c r="W91" s="45" t="s">
        <v>797</v>
      </c>
      <c r="X91" s="193" t="s">
        <v>610</v>
      </c>
      <c r="Y91" s="22" t="s">
        <v>141</v>
      </c>
      <c r="Z91" s="20" t="s">
        <v>798</v>
      </c>
      <c r="AA91" s="20" t="s">
        <v>434</v>
      </c>
      <c r="AB91" s="150"/>
      <c r="AC91" s="150"/>
      <c r="AD91" s="561" t="s">
        <v>180</v>
      </c>
      <c r="AE91" s="20" t="s">
        <v>84</v>
      </c>
      <c r="AF91" s="206" t="s">
        <v>84</v>
      </c>
      <c r="AG91" s="20" t="s">
        <v>84</v>
      </c>
      <c r="AH91" s="205" t="s">
        <v>84</v>
      </c>
      <c r="AI91" s="205" t="s">
        <v>85</v>
      </c>
      <c r="AJ91" s="20" t="s">
        <v>799</v>
      </c>
      <c r="AK91" s="230"/>
      <c r="AL91" s="20" t="s">
        <v>86</v>
      </c>
      <c r="AM91" s="35">
        <v>44176</v>
      </c>
      <c r="AN91" s="520"/>
      <c r="AO91" s="20" t="s">
        <v>800</v>
      </c>
      <c r="AP91" s="20" t="s">
        <v>223</v>
      </c>
      <c r="AQ91" s="34">
        <v>13486328970</v>
      </c>
      <c r="AR91" s="20"/>
      <c r="AS91" s="228"/>
      <c r="AT91" s="626" t="s">
        <v>801</v>
      </c>
      <c r="AU91" s="20"/>
      <c r="AV91" s="20"/>
      <c r="AW91" s="571"/>
      <c r="AX91" s="549"/>
      <c r="AY91" s="569"/>
      <c r="AZ91" s="569"/>
      <c r="BA91" s="569"/>
      <c r="BB91" s="569"/>
      <c r="BC91" s="569"/>
      <c r="BD91" s="569"/>
      <c r="BE91" s="569"/>
      <c r="BF91" s="569"/>
      <c r="BG91" s="569"/>
      <c r="BH91" s="569"/>
      <c r="BI91" s="569"/>
      <c r="BJ91" s="569"/>
      <c r="BK91" s="569"/>
      <c r="BL91" s="569"/>
      <c r="BM91" s="569"/>
      <c r="BN91" s="569"/>
      <c r="BO91" s="569"/>
      <c r="BP91" s="569"/>
      <c r="BQ91" s="569"/>
      <c r="BR91" s="569"/>
      <c r="BS91" s="569"/>
      <c r="BT91" s="569"/>
      <c r="BU91" s="569"/>
      <c r="BV91" s="569"/>
      <c r="BW91" s="569"/>
      <c r="BX91" s="569"/>
      <c r="BY91" s="569"/>
      <c r="BZ91" s="569"/>
      <c r="CA91" s="569"/>
      <c r="CB91" s="569"/>
      <c r="CC91" s="569"/>
      <c r="CD91" s="569"/>
      <c r="CE91" s="569"/>
      <c r="CF91" s="569"/>
      <c r="CG91" s="569"/>
      <c r="CH91" s="569"/>
      <c r="CI91" s="569"/>
      <c r="CJ91" s="569"/>
      <c r="CK91" s="569"/>
      <c r="CL91" s="569"/>
      <c r="CM91" s="569"/>
      <c r="CN91" s="569"/>
      <c r="CO91" s="569"/>
      <c r="CP91" s="569"/>
      <c r="CQ91" s="569"/>
      <c r="CR91" s="569"/>
      <c r="CS91" s="569"/>
      <c r="CT91" s="569"/>
      <c r="CU91" s="569"/>
      <c r="CV91" s="569"/>
      <c r="CW91" s="569"/>
      <c r="CX91" s="569"/>
      <c r="CY91" s="569"/>
      <c r="CZ91" s="569"/>
      <c r="DA91" s="569"/>
      <c r="DB91" s="569"/>
      <c r="DC91" s="569"/>
      <c r="DD91" s="569"/>
      <c r="DE91" s="569"/>
      <c r="DF91" s="569"/>
      <c r="DG91" s="569"/>
      <c r="DH91" s="569"/>
      <c r="DI91" s="569"/>
      <c r="DJ91" s="569"/>
      <c r="DK91" s="569"/>
      <c r="DL91" s="569"/>
      <c r="DM91" s="569"/>
      <c r="DN91" s="569"/>
      <c r="DO91" s="569"/>
      <c r="DP91" s="569"/>
      <c r="DQ91" s="569"/>
      <c r="DR91" s="569"/>
      <c r="DS91" s="569"/>
      <c r="DT91" s="569"/>
      <c r="DU91" s="569"/>
      <c r="DV91" s="569"/>
      <c r="DW91" s="569"/>
      <c r="DX91" s="569"/>
      <c r="DY91" s="569"/>
      <c r="DZ91" s="569"/>
      <c r="EA91" s="569"/>
      <c r="EB91" s="569"/>
      <c r="EC91" s="569"/>
      <c r="ED91" s="569"/>
      <c r="EE91" s="569"/>
      <c r="EF91" s="569"/>
      <c r="EG91" s="569"/>
      <c r="EH91" s="569"/>
      <c r="EI91" s="569"/>
      <c r="EJ91" s="569"/>
      <c r="EK91" s="569"/>
      <c r="EL91" s="569"/>
      <c r="EM91" s="569"/>
      <c r="EN91" s="569"/>
      <c r="EO91" s="569"/>
      <c r="EP91" s="569"/>
      <c r="EQ91" s="569"/>
      <c r="ER91" s="569"/>
      <c r="ES91" s="569"/>
      <c r="ET91" s="569"/>
      <c r="EU91" s="569"/>
      <c r="EV91" s="569"/>
      <c r="EW91" s="569"/>
      <c r="EX91" s="569"/>
      <c r="EY91" s="569"/>
      <c r="EZ91" s="569"/>
      <c r="FA91" s="569"/>
      <c r="FB91" s="569"/>
      <c r="FC91" s="569"/>
      <c r="FD91" s="569"/>
      <c r="FE91" s="569"/>
      <c r="FF91" s="569"/>
      <c r="FG91" s="569"/>
      <c r="FH91" s="569"/>
      <c r="FI91" s="569"/>
      <c r="FJ91" s="569"/>
      <c r="FK91" s="569"/>
      <c r="FL91" s="569"/>
      <c r="FM91" s="569"/>
      <c r="FN91" s="569"/>
      <c r="FO91" s="569"/>
      <c r="FP91" s="569"/>
      <c r="FQ91" s="569"/>
      <c r="FR91" s="569"/>
      <c r="FS91" s="569"/>
      <c r="FT91" s="569"/>
      <c r="FU91" s="569"/>
      <c r="FV91" s="569"/>
      <c r="FW91" s="569"/>
      <c r="FX91" s="569"/>
      <c r="FY91" s="569"/>
      <c r="FZ91" s="569"/>
      <c r="GA91" s="569"/>
      <c r="GB91" s="569"/>
      <c r="GC91" s="569"/>
      <c r="GD91" s="569"/>
      <c r="GE91" s="569"/>
      <c r="GF91" s="569"/>
      <c r="GG91" s="569"/>
      <c r="GH91" s="569"/>
      <c r="GI91" s="569"/>
      <c r="GJ91" s="569"/>
      <c r="GK91" s="569"/>
      <c r="GL91" s="569"/>
      <c r="GM91" s="569"/>
      <c r="GN91" s="569"/>
      <c r="GO91" s="569"/>
      <c r="GP91" s="569"/>
      <c r="GQ91" s="569"/>
      <c r="GR91" s="569"/>
      <c r="GS91" s="569"/>
      <c r="GT91" s="569"/>
      <c r="GU91" s="569"/>
      <c r="GV91" s="569"/>
      <c r="GW91" s="569"/>
      <c r="GX91" s="569"/>
      <c r="GY91" s="569"/>
      <c r="GZ91" s="569"/>
      <c r="HA91" s="569"/>
      <c r="HB91" s="569"/>
      <c r="HC91" s="569"/>
      <c r="HD91" s="569"/>
      <c r="HE91" s="569"/>
      <c r="HF91" s="569"/>
      <c r="HG91" s="569"/>
      <c r="HH91" s="569"/>
      <c r="HI91" s="569"/>
      <c r="HJ91" s="569"/>
      <c r="HK91" s="569"/>
      <c r="HL91" s="569"/>
      <c r="HM91" s="569"/>
      <c r="HN91" s="569"/>
      <c r="HO91" s="569"/>
      <c r="HP91" s="569"/>
      <c r="HQ91" s="569"/>
      <c r="HR91" s="569"/>
      <c r="HS91" s="569"/>
      <c r="HT91" s="569"/>
      <c r="HU91" s="569"/>
      <c r="HV91" s="569"/>
      <c r="HW91" s="569"/>
      <c r="HX91" s="569"/>
      <c r="HY91" s="569"/>
      <c r="HZ91" s="569"/>
      <c r="IA91" s="569"/>
      <c r="IB91" s="569"/>
      <c r="IC91" s="569"/>
      <c r="ID91" s="569"/>
      <c r="IE91" s="569"/>
      <c r="IF91" s="569"/>
      <c r="IG91" s="569"/>
      <c r="IH91" s="569"/>
      <c r="II91" s="569"/>
      <c r="IJ91" s="569"/>
      <c r="IK91" s="569"/>
      <c r="IL91" s="569"/>
      <c r="IM91" s="569"/>
      <c r="IN91" s="569"/>
      <c r="IO91" s="569"/>
      <c r="IP91" s="569"/>
      <c r="IQ91" s="569"/>
      <c r="IR91" s="569"/>
      <c r="IS91" s="569"/>
      <c r="IT91" s="569"/>
      <c r="IU91" s="569"/>
      <c r="IV91" s="569"/>
      <c r="IW91" s="569"/>
      <c r="IX91" s="569"/>
      <c r="IY91" s="569"/>
      <c r="IZ91" s="569"/>
      <c r="JA91" s="569"/>
      <c r="JB91" s="569"/>
      <c r="JC91" s="569"/>
      <c r="JD91" s="569"/>
      <c r="JE91" s="569"/>
      <c r="JF91" s="569"/>
    </row>
    <row r="92" s="2" customFormat="1" customHeight="1" spans="1:50">
      <c r="A92" s="20">
        <f t="shared" si="5"/>
        <v>84</v>
      </c>
      <c r="B92" s="20" t="str">
        <f t="shared" si="0"/>
        <v>在职</v>
      </c>
      <c r="C92" s="35"/>
      <c r="D92" s="20" t="str">
        <f ca="1" t="shared" si="1"/>
        <v>2年11月</v>
      </c>
      <c r="E92" s="20">
        <v>1</v>
      </c>
      <c r="F92" s="125">
        <v>10491</v>
      </c>
      <c r="G92" s="35">
        <v>45040</v>
      </c>
      <c r="H92" s="20" t="s">
        <v>802</v>
      </c>
      <c r="I92" s="21" t="s">
        <v>755</v>
      </c>
      <c r="J92" s="21" t="s">
        <v>778</v>
      </c>
      <c r="K92" s="22" t="s">
        <v>803</v>
      </c>
      <c r="L92" s="20" t="s">
        <v>80</v>
      </c>
      <c r="M92" s="20">
        <v>15944210582</v>
      </c>
      <c r="N92" s="20"/>
      <c r="O92" s="20"/>
      <c r="P92" s="34" t="s">
        <v>804</v>
      </c>
      <c r="Q92" s="102">
        <v>48209</v>
      </c>
      <c r="R92" s="36" t="str">
        <f t="shared" si="3"/>
        <v>男</v>
      </c>
      <c r="S92" s="43" t="str">
        <f t="shared" si="2"/>
        <v>2001-03-01</v>
      </c>
      <c r="T92" s="44">
        <f ca="1" t="shared" si="4"/>
        <v>25</v>
      </c>
      <c r="U92" s="20" t="s">
        <v>69</v>
      </c>
      <c r="V92" s="107" t="s">
        <v>70</v>
      </c>
      <c r="W92" s="45" t="s">
        <v>805</v>
      </c>
      <c r="X92" s="193" t="s">
        <v>121</v>
      </c>
      <c r="Y92" s="22" t="s">
        <v>141</v>
      </c>
      <c r="Z92" s="22" t="s">
        <v>433</v>
      </c>
      <c r="AA92" s="22" t="s">
        <v>567</v>
      </c>
      <c r="AB92" s="529"/>
      <c r="AC92" s="150" t="s">
        <v>179</v>
      </c>
      <c r="AD92" s="561"/>
      <c r="AE92" s="20" t="s">
        <v>84</v>
      </c>
      <c r="AF92" s="206">
        <v>45139</v>
      </c>
      <c r="AG92" s="20" t="s">
        <v>84</v>
      </c>
      <c r="AH92" s="205" t="s">
        <v>84</v>
      </c>
      <c r="AI92" s="205" t="s">
        <v>84</v>
      </c>
      <c r="AJ92" s="102">
        <v>46203</v>
      </c>
      <c r="AK92" s="577"/>
      <c r="AL92" s="20" t="s">
        <v>86</v>
      </c>
      <c r="AM92" s="35">
        <v>45120</v>
      </c>
      <c r="AN92" s="520"/>
      <c r="AO92" s="20" t="s">
        <v>806</v>
      </c>
      <c r="AP92" s="20" t="s">
        <v>350</v>
      </c>
      <c r="AQ92" s="20">
        <v>13689892267</v>
      </c>
      <c r="AR92" s="20"/>
      <c r="AS92" s="193"/>
      <c r="AT92" s="146" t="s">
        <v>807</v>
      </c>
      <c r="AU92" s="20" t="s">
        <v>126</v>
      </c>
      <c r="AV92" s="20" t="s">
        <v>158</v>
      </c>
      <c r="AW92" s="571"/>
      <c r="AX92" s="193"/>
    </row>
    <row r="93" s="2" customFormat="1" customHeight="1" spans="1:266">
      <c r="A93" s="20">
        <f t="shared" si="5"/>
        <v>85</v>
      </c>
      <c r="B93" s="20" t="str">
        <f t="shared" si="0"/>
        <v>在职</v>
      </c>
      <c r="C93" s="35"/>
      <c r="D93" s="20" t="str">
        <f ca="1" t="shared" si="1"/>
        <v>22年0月</v>
      </c>
      <c r="E93" s="20">
        <v>1</v>
      </c>
      <c r="F93" s="125">
        <v>10072</v>
      </c>
      <c r="G93" s="35">
        <v>38078</v>
      </c>
      <c r="H93" s="20" t="s">
        <v>808</v>
      </c>
      <c r="I93" s="21" t="s">
        <v>755</v>
      </c>
      <c r="J93" s="21" t="s">
        <v>809</v>
      </c>
      <c r="K93" s="22" t="s">
        <v>810</v>
      </c>
      <c r="L93" s="102" t="s">
        <v>67</v>
      </c>
      <c r="M93" s="20">
        <v>13586662207</v>
      </c>
      <c r="N93" s="20"/>
      <c r="O93" s="20"/>
      <c r="P93" s="108" t="s">
        <v>811</v>
      </c>
      <c r="Q93" s="35">
        <v>50226</v>
      </c>
      <c r="R93" s="36" t="str">
        <f t="shared" si="3"/>
        <v>男</v>
      </c>
      <c r="S93" s="43" t="str">
        <f t="shared" si="2"/>
        <v>1982-12-20</v>
      </c>
      <c r="T93" s="44">
        <f ca="1" t="shared" si="4"/>
        <v>44</v>
      </c>
      <c r="U93" s="20" t="s">
        <v>69</v>
      </c>
      <c r="V93" s="20" t="s">
        <v>119</v>
      </c>
      <c r="W93" s="45" t="s">
        <v>812</v>
      </c>
      <c r="X93" s="193"/>
      <c r="Y93" s="22" t="s">
        <v>133</v>
      </c>
      <c r="Z93" s="22" t="s">
        <v>813</v>
      </c>
      <c r="AA93" s="22"/>
      <c r="AB93" s="529"/>
      <c r="AC93" s="150"/>
      <c r="AD93" s="561" t="s">
        <v>180</v>
      </c>
      <c r="AE93" s="20" t="s">
        <v>84</v>
      </c>
      <c r="AF93" s="206" t="s">
        <v>84</v>
      </c>
      <c r="AG93" s="20" t="s">
        <v>84</v>
      </c>
      <c r="AH93" s="205" t="s">
        <v>84</v>
      </c>
      <c r="AI93" s="205" t="s">
        <v>85</v>
      </c>
      <c r="AJ93" s="102"/>
      <c r="AK93" s="230"/>
      <c r="AL93" s="20" t="s">
        <v>86</v>
      </c>
      <c r="AM93" s="35">
        <v>41730</v>
      </c>
      <c r="AN93" s="520"/>
      <c r="AO93" s="20"/>
      <c r="AP93" s="20"/>
      <c r="AQ93" s="34"/>
      <c r="AR93" s="20" t="s">
        <v>814</v>
      </c>
      <c r="AS93" s="228"/>
      <c r="AT93" s="34"/>
      <c r="AU93" s="20"/>
      <c r="AV93" s="20"/>
      <c r="AW93" s="571"/>
      <c r="AX93" s="193"/>
      <c r="AY93" s="546"/>
      <c r="AZ93" s="546"/>
      <c r="BA93" s="546"/>
      <c r="BB93" s="546"/>
      <c r="BC93" s="546"/>
      <c r="BD93" s="546"/>
      <c r="BE93" s="546"/>
      <c r="BF93" s="546"/>
      <c r="BG93" s="546"/>
      <c r="BH93" s="546"/>
      <c r="BI93" s="546"/>
      <c r="BJ93" s="546"/>
      <c r="BK93" s="546"/>
      <c r="BL93" s="546"/>
      <c r="BM93" s="546"/>
      <c r="BN93" s="546"/>
      <c r="BO93" s="546"/>
      <c r="BP93" s="546"/>
      <c r="BQ93" s="546"/>
      <c r="BR93" s="546"/>
      <c r="BS93" s="546"/>
      <c r="BT93" s="546"/>
      <c r="BU93" s="546"/>
      <c r="BV93" s="546"/>
      <c r="BW93" s="546"/>
      <c r="BX93" s="546"/>
      <c r="BY93" s="546"/>
      <c r="BZ93" s="546"/>
      <c r="CA93" s="546"/>
      <c r="CB93" s="546"/>
      <c r="CC93" s="546"/>
      <c r="CD93" s="546"/>
      <c r="CE93" s="546"/>
      <c r="CF93" s="546"/>
      <c r="CG93" s="546"/>
      <c r="CH93" s="546"/>
      <c r="CI93" s="546"/>
      <c r="CJ93" s="546"/>
      <c r="CK93" s="546"/>
      <c r="CL93" s="546"/>
      <c r="CM93" s="546"/>
      <c r="CN93" s="546"/>
      <c r="CO93" s="546"/>
      <c r="CP93" s="546"/>
      <c r="CQ93" s="546"/>
      <c r="CR93" s="546"/>
      <c r="CS93" s="546"/>
      <c r="CT93" s="546"/>
      <c r="CU93" s="546"/>
      <c r="CV93" s="546"/>
      <c r="CW93" s="546"/>
      <c r="CX93" s="546"/>
      <c r="CY93" s="546"/>
      <c r="CZ93" s="546"/>
      <c r="DA93" s="546"/>
      <c r="DB93" s="546"/>
      <c r="DC93" s="546"/>
      <c r="DD93" s="546"/>
      <c r="DE93" s="546"/>
      <c r="DF93" s="546"/>
      <c r="DG93" s="546"/>
      <c r="DH93" s="546"/>
      <c r="DI93" s="546"/>
      <c r="DJ93" s="546"/>
      <c r="DK93" s="546"/>
      <c r="DL93" s="546"/>
      <c r="DM93" s="546"/>
      <c r="DN93" s="546"/>
      <c r="DO93" s="546"/>
      <c r="DP93" s="546"/>
      <c r="DQ93" s="546"/>
      <c r="DR93" s="546"/>
      <c r="DS93" s="546"/>
      <c r="DT93" s="546"/>
      <c r="DU93" s="546"/>
      <c r="DV93" s="546"/>
      <c r="DW93" s="546"/>
      <c r="DX93" s="546"/>
      <c r="DY93" s="546"/>
      <c r="DZ93" s="546"/>
      <c r="EA93" s="546"/>
      <c r="EB93" s="546"/>
      <c r="EC93" s="546"/>
      <c r="ED93" s="546"/>
      <c r="EE93" s="546"/>
      <c r="EF93" s="546"/>
      <c r="EG93" s="546"/>
      <c r="EH93" s="546"/>
      <c r="EI93" s="546"/>
      <c r="EJ93" s="546"/>
      <c r="EK93" s="546"/>
      <c r="EL93" s="546"/>
      <c r="EM93" s="546"/>
      <c r="EN93" s="546"/>
      <c r="EO93" s="546"/>
      <c r="EP93" s="546"/>
      <c r="EQ93" s="546"/>
      <c r="ER93" s="546"/>
      <c r="ES93" s="546"/>
      <c r="ET93" s="546"/>
      <c r="EU93" s="546"/>
      <c r="EV93" s="546"/>
      <c r="EW93" s="546"/>
      <c r="EX93" s="546"/>
      <c r="EY93" s="546"/>
      <c r="EZ93" s="546"/>
      <c r="FA93" s="546"/>
      <c r="FB93" s="546"/>
      <c r="FC93" s="546"/>
      <c r="FD93" s="546"/>
      <c r="FE93" s="546"/>
      <c r="FF93" s="546"/>
      <c r="FG93" s="546"/>
      <c r="FH93" s="546"/>
      <c r="FI93" s="546"/>
      <c r="FJ93" s="546"/>
      <c r="FK93" s="546"/>
      <c r="FL93" s="546"/>
      <c r="FM93" s="546"/>
      <c r="FN93" s="546"/>
      <c r="FO93" s="546"/>
      <c r="FP93" s="546"/>
      <c r="FQ93" s="546"/>
      <c r="FR93" s="546"/>
      <c r="FS93" s="546"/>
      <c r="FT93" s="546"/>
      <c r="FU93" s="546"/>
      <c r="FV93" s="546"/>
      <c r="FW93" s="546"/>
      <c r="FX93" s="546"/>
      <c r="FY93" s="546"/>
      <c r="FZ93" s="546"/>
      <c r="GA93" s="546"/>
      <c r="GB93" s="546"/>
      <c r="GC93" s="546"/>
      <c r="GD93" s="546"/>
      <c r="GE93" s="546"/>
      <c r="GF93" s="546"/>
      <c r="GG93" s="546"/>
      <c r="GH93" s="546"/>
      <c r="GI93" s="546"/>
      <c r="GJ93" s="546"/>
      <c r="GK93" s="546"/>
      <c r="GL93" s="546"/>
      <c r="GM93" s="546"/>
      <c r="GN93" s="546"/>
      <c r="GO93" s="546"/>
      <c r="GP93" s="546"/>
      <c r="GQ93" s="546"/>
      <c r="GR93" s="546"/>
      <c r="GS93" s="546"/>
      <c r="GT93" s="546"/>
      <c r="GU93" s="546"/>
      <c r="GV93" s="546"/>
      <c r="GW93" s="546"/>
      <c r="GX93" s="546"/>
      <c r="GY93" s="546"/>
      <c r="GZ93" s="546"/>
      <c r="HA93" s="546"/>
      <c r="HB93" s="546"/>
      <c r="HC93" s="546"/>
      <c r="HD93" s="546"/>
      <c r="HE93" s="546"/>
      <c r="HF93" s="546"/>
      <c r="HG93" s="546"/>
      <c r="HH93" s="546"/>
      <c r="HI93" s="546"/>
      <c r="HJ93" s="546"/>
      <c r="HK93" s="546"/>
      <c r="HL93" s="546"/>
      <c r="HM93" s="546"/>
      <c r="HN93" s="546"/>
      <c r="HO93" s="546"/>
      <c r="HP93" s="546"/>
      <c r="HQ93" s="546"/>
      <c r="HR93" s="546"/>
      <c r="HS93" s="546"/>
      <c r="HT93" s="546"/>
      <c r="HU93" s="546"/>
      <c r="HV93" s="546"/>
      <c r="HW93" s="546"/>
      <c r="HX93" s="546"/>
      <c r="HY93" s="546"/>
      <c r="HZ93" s="546"/>
      <c r="IA93" s="546"/>
      <c r="IB93" s="546"/>
      <c r="IC93" s="546"/>
      <c r="ID93" s="546"/>
      <c r="IE93" s="546"/>
      <c r="IF93" s="546"/>
      <c r="IG93" s="546"/>
      <c r="IH93" s="546"/>
      <c r="II93" s="546"/>
      <c r="IJ93" s="546"/>
      <c r="IK93" s="546"/>
      <c r="IL93" s="546"/>
      <c r="IM93" s="546"/>
      <c r="IN93" s="546"/>
      <c r="IO93" s="546"/>
      <c r="IP93" s="546"/>
      <c r="IQ93" s="546"/>
      <c r="IR93" s="546"/>
      <c r="IS93" s="546"/>
      <c r="IT93" s="546"/>
      <c r="IU93" s="546"/>
      <c r="IV93" s="546"/>
      <c r="IW93" s="546"/>
      <c r="IX93" s="546"/>
      <c r="IY93" s="546"/>
      <c r="IZ93" s="546"/>
      <c r="JA93" s="546"/>
      <c r="JB93" s="546"/>
      <c r="JC93" s="546"/>
      <c r="JD93" s="546"/>
      <c r="JE93" s="546"/>
      <c r="JF93" s="546"/>
    </row>
    <row r="94" s="2" customFormat="1" customHeight="1" spans="1:266">
      <c r="A94" s="20">
        <f t="shared" si="5"/>
        <v>86</v>
      </c>
      <c r="B94" s="20" t="str">
        <f t="shared" si="0"/>
        <v>在职</v>
      </c>
      <c r="C94" s="35"/>
      <c r="D94" s="20" t="str">
        <f ca="1" t="shared" si="1"/>
        <v>15年4月</v>
      </c>
      <c r="E94" s="20">
        <v>1</v>
      </c>
      <c r="F94" s="125">
        <v>10073</v>
      </c>
      <c r="G94" s="35">
        <v>40518</v>
      </c>
      <c r="H94" s="20" t="s">
        <v>815</v>
      </c>
      <c r="I94" s="21" t="s">
        <v>755</v>
      </c>
      <c r="J94" s="21" t="s">
        <v>809</v>
      </c>
      <c r="K94" s="22" t="s">
        <v>816</v>
      </c>
      <c r="L94" s="102" t="s">
        <v>80</v>
      </c>
      <c r="M94" s="20">
        <v>13968341991</v>
      </c>
      <c r="N94" s="20"/>
      <c r="O94" s="20"/>
      <c r="P94" s="108" t="s">
        <v>817</v>
      </c>
      <c r="Q94" s="35">
        <v>50473</v>
      </c>
      <c r="R94" s="36" t="str">
        <f t="shared" si="3"/>
        <v>男</v>
      </c>
      <c r="S94" s="43" t="str">
        <f t="shared" si="2"/>
        <v>1980-11-09</v>
      </c>
      <c r="T94" s="44">
        <f ca="1" t="shared" si="4"/>
        <v>46</v>
      </c>
      <c r="U94" s="20" t="s">
        <v>69</v>
      </c>
      <c r="V94" s="20" t="s">
        <v>70</v>
      </c>
      <c r="W94" s="45" t="s">
        <v>818</v>
      </c>
      <c r="X94" s="193"/>
      <c r="Y94" s="22" t="s">
        <v>288</v>
      </c>
      <c r="Z94" s="22"/>
      <c r="AA94" s="22"/>
      <c r="AB94" s="529"/>
      <c r="AC94" s="150"/>
      <c r="AD94" s="561" t="s">
        <v>180</v>
      </c>
      <c r="AE94" s="20" t="s">
        <v>84</v>
      </c>
      <c r="AF94" s="206" t="s">
        <v>84</v>
      </c>
      <c r="AG94" s="20" t="s">
        <v>84</v>
      </c>
      <c r="AH94" s="205" t="s">
        <v>84</v>
      </c>
      <c r="AI94" s="205" t="s">
        <v>85</v>
      </c>
      <c r="AJ94" s="102"/>
      <c r="AK94" s="230"/>
      <c r="AL94" s="20" t="s">
        <v>86</v>
      </c>
      <c r="AM94" s="35">
        <v>43123</v>
      </c>
      <c r="AN94" s="520"/>
      <c r="AO94" s="20"/>
      <c r="AP94" s="20"/>
      <c r="AQ94" s="34"/>
      <c r="AR94" s="586" t="s">
        <v>819</v>
      </c>
      <c r="AS94" s="228"/>
      <c r="AT94" s="34"/>
      <c r="AU94" s="20"/>
      <c r="AV94" s="20"/>
      <c r="AW94" s="571"/>
      <c r="AX94" s="193"/>
      <c r="AY94" s="546"/>
      <c r="AZ94" s="546"/>
      <c r="BA94" s="546"/>
      <c r="BB94" s="546"/>
      <c r="BC94" s="546"/>
      <c r="BD94" s="546"/>
      <c r="BE94" s="546"/>
      <c r="BF94" s="546"/>
      <c r="BG94" s="546"/>
      <c r="BH94" s="546"/>
      <c r="BI94" s="546"/>
      <c r="BJ94" s="546"/>
      <c r="BK94" s="546"/>
      <c r="BL94" s="546"/>
      <c r="BM94" s="546"/>
      <c r="BN94" s="546"/>
      <c r="BO94" s="546"/>
      <c r="BP94" s="546"/>
      <c r="BQ94" s="546"/>
      <c r="BR94" s="546"/>
      <c r="BS94" s="546"/>
      <c r="BT94" s="546"/>
      <c r="BU94" s="546"/>
      <c r="BV94" s="546"/>
      <c r="BW94" s="546"/>
      <c r="BX94" s="546"/>
      <c r="BY94" s="546"/>
      <c r="BZ94" s="546"/>
      <c r="CA94" s="546"/>
      <c r="CB94" s="546"/>
      <c r="CC94" s="546"/>
      <c r="CD94" s="546"/>
      <c r="CE94" s="546"/>
      <c r="CF94" s="546"/>
      <c r="CG94" s="546"/>
      <c r="CH94" s="546"/>
      <c r="CI94" s="546"/>
      <c r="CJ94" s="546"/>
      <c r="CK94" s="546"/>
      <c r="CL94" s="546"/>
      <c r="CM94" s="546"/>
      <c r="CN94" s="546"/>
      <c r="CO94" s="546"/>
      <c r="CP94" s="546"/>
      <c r="CQ94" s="546"/>
      <c r="CR94" s="546"/>
      <c r="CS94" s="546"/>
      <c r="CT94" s="546"/>
      <c r="CU94" s="546"/>
      <c r="CV94" s="546"/>
      <c r="CW94" s="546"/>
      <c r="CX94" s="546"/>
      <c r="CY94" s="546"/>
      <c r="CZ94" s="546"/>
      <c r="DA94" s="546"/>
      <c r="DB94" s="546"/>
      <c r="DC94" s="546"/>
      <c r="DD94" s="546"/>
      <c r="DE94" s="546"/>
      <c r="DF94" s="546"/>
      <c r="DG94" s="546"/>
      <c r="DH94" s="546"/>
      <c r="DI94" s="546"/>
      <c r="DJ94" s="546"/>
      <c r="DK94" s="546"/>
      <c r="DL94" s="546"/>
      <c r="DM94" s="546"/>
      <c r="DN94" s="546"/>
      <c r="DO94" s="546"/>
      <c r="DP94" s="546"/>
      <c r="DQ94" s="546"/>
      <c r="DR94" s="546"/>
      <c r="DS94" s="546"/>
      <c r="DT94" s="546"/>
      <c r="DU94" s="546"/>
      <c r="DV94" s="546"/>
      <c r="DW94" s="546"/>
      <c r="DX94" s="546"/>
      <c r="DY94" s="546"/>
      <c r="DZ94" s="546"/>
      <c r="EA94" s="546"/>
      <c r="EB94" s="546"/>
      <c r="EC94" s="546"/>
      <c r="ED94" s="546"/>
      <c r="EE94" s="546"/>
      <c r="EF94" s="546"/>
      <c r="EG94" s="546"/>
      <c r="EH94" s="546"/>
      <c r="EI94" s="546"/>
      <c r="EJ94" s="546"/>
      <c r="EK94" s="546"/>
      <c r="EL94" s="546"/>
      <c r="EM94" s="546"/>
      <c r="EN94" s="546"/>
      <c r="EO94" s="546"/>
      <c r="EP94" s="546"/>
      <c r="EQ94" s="546"/>
      <c r="ER94" s="546"/>
      <c r="ES94" s="546"/>
      <c r="ET94" s="546"/>
      <c r="EU94" s="546"/>
      <c r="EV94" s="546"/>
      <c r="EW94" s="546"/>
      <c r="EX94" s="546"/>
      <c r="EY94" s="546"/>
      <c r="EZ94" s="546"/>
      <c r="FA94" s="546"/>
      <c r="FB94" s="546"/>
      <c r="FC94" s="546"/>
      <c r="FD94" s="546"/>
      <c r="FE94" s="546"/>
      <c r="FF94" s="546"/>
      <c r="FG94" s="546"/>
      <c r="FH94" s="546"/>
      <c r="FI94" s="546"/>
      <c r="FJ94" s="546"/>
      <c r="FK94" s="546"/>
      <c r="FL94" s="546"/>
      <c r="FM94" s="546"/>
      <c r="FN94" s="546"/>
      <c r="FO94" s="546"/>
      <c r="FP94" s="546"/>
      <c r="FQ94" s="546"/>
      <c r="FR94" s="546"/>
      <c r="FS94" s="546"/>
      <c r="FT94" s="546"/>
      <c r="FU94" s="546"/>
      <c r="FV94" s="546"/>
      <c r="FW94" s="546"/>
      <c r="FX94" s="546"/>
      <c r="FY94" s="546"/>
      <c r="FZ94" s="546"/>
      <c r="GA94" s="546"/>
      <c r="GB94" s="546"/>
      <c r="GC94" s="546"/>
      <c r="GD94" s="546"/>
      <c r="GE94" s="546"/>
      <c r="GF94" s="546"/>
      <c r="GG94" s="546"/>
      <c r="GH94" s="546"/>
      <c r="GI94" s="546"/>
      <c r="GJ94" s="546"/>
      <c r="GK94" s="546"/>
      <c r="GL94" s="546"/>
      <c r="GM94" s="546"/>
      <c r="GN94" s="546"/>
      <c r="GO94" s="546"/>
      <c r="GP94" s="546"/>
      <c r="GQ94" s="546"/>
      <c r="GR94" s="546"/>
      <c r="GS94" s="546"/>
      <c r="GT94" s="546"/>
      <c r="GU94" s="546"/>
      <c r="GV94" s="546"/>
      <c r="GW94" s="546"/>
      <c r="GX94" s="546"/>
      <c r="GY94" s="546"/>
      <c r="GZ94" s="546"/>
      <c r="HA94" s="546"/>
      <c r="HB94" s="546"/>
      <c r="HC94" s="546"/>
      <c r="HD94" s="546"/>
      <c r="HE94" s="546"/>
      <c r="HF94" s="546"/>
      <c r="HG94" s="546"/>
      <c r="HH94" s="546"/>
      <c r="HI94" s="546"/>
      <c r="HJ94" s="546"/>
      <c r="HK94" s="546"/>
      <c r="HL94" s="546"/>
      <c r="HM94" s="546"/>
      <c r="HN94" s="546"/>
      <c r="HO94" s="546"/>
      <c r="HP94" s="546"/>
      <c r="HQ94" s="546"/>
      <c r="HR94" s="546"/>
      <c r="HS94" s="546"/>
      <c r="HT94" s="546"/>
      <c r="HU94" s="546"/>
      <c r="HV94" s="546"/>
      <c r="HW94" s="546"/>
      <c r="HX94" s="546"/>
      <c r="HY94" s="546"/>
      <c r="HZ94" s="546"/>
      <c r="IA94" s="546"/>
      <c r="IB94" s="546"/>
      <c r="IC94" s="546"/>
      <c r="ID94" s="546"/>
      <c r="IE94" s="546"/>
      <c r="IF94" s="546"/>
      <c r="IG94" s="546"/>
      <c r="IH94" s="546"/>
      <c r="II94" s="546"/>
      <c r="IJ94" s="546"/>
      <c r="IK94" s="546"/>
      <c r="IL94" s="546"/>
      <c r="IM94" s="546"/>
      <c r="IN94" s="546"/>
      <c r="IO94" s="546"/>
      <c r="IP94" s="546"/>
      <c r="IQ94" s="546"/>
      <c r="IR94" s="546"/>
      <c r="IS94" s="546"/>
      <c r="IT94" s="546"/>
      <c r="IU94" s="546"/>
      <c r="IV94" s="546"/>
      <c r="IW94" s="546"/>
      <c r="IX94" s="546"/>
      <c r="IY94" s="546"/>
      <c r="IZ94" s="546"/>
      <c r="JA94" s="546"/>
      <c r="JB94" s="546"/>
      <c r="JC94" s="546"/>
      <c r="JD94" s="546"/>
      <c r="JE94" s="546"/>
      <c r="JF94" s="546"/>
    </row>
    <row r="95" s="2" customFormat="1" customHeight="1" spans="1:50">
      <c r="A95" s="20">
        <f t="shared" si="5"/>
        <v>87</v>
      </c>
      <c r="B95" s="20" t="str">
        <f t="shared" si="0"/>
        <v>在职</v>
      </c>
      <c r="C95" s="35"/>
      <c r="D95" s="20" t="str">
        <f ca="1" t="shared" si="1"/>
        <v>11年9月</v>
      </c>
      <c r="E95" s="20">
        <v>1</v>
      </c>
      <c r="F95" s="125">
        <v>10074</v>
      </c>
      <c r="G95" s="35">
        <v>41836</v>
      </c>
      <c r="H95" s="20" t="s">
        <v>820</v>
      </c>
      <c r="I95" s="21" t="s">
        <v>755</v>
      </c>
      <c r="J95" s="21" t="s">
        <v>809</v>
      </c>
      <c r="K95" s="22" t="s">
        <v>816</v>
      </c>
      <c r="L95" s="102" t="s">
        <v>80</v>
      </c>
      <c r="M95" s="20">
        <v>13777289521</v>
      </c>
      <c r="N95" s="20"/>
      <c r="O95" s="20"/>
      <c r="P95" s="627" t="s">
        <v>821</v>
      </c>
      <c r="Q95" s="35">
        <v>46701</v>
      </c>
      <c r="R95" s="36" t="str">
        <f t="shared" si="3"/>
        <v>男</v>
      </c>
      <c r="S95" s="43" t="str">
        <f t="shared" si="2"/>
        <v>1994-03-11</v>
      </c>
      <c r="T95" s="44">
        <f ca="1" t="shared" si="4"/>
        <v>32</v>
      </c>
      <c r="U95" s="20" t="s">
        <v>69</v>
      </c>
      <c r="V95" s="20" t="s">
        <v>70</v>
      </c>
      <c r="W95" s="45" t="s">
        <v>822</v>
      </c>
      <c r="X95" s="193"/>
      <c r="Y95" s="22" t="s">
        <v>113</v>
      </c>
      <c r="Z95" s="22" t="s">
        <v>470</v>
      </c>
      <c r="AA95" s="22" t="s">
        <v>823</v>
      </c>
      <c r="AB95" s="529"/>
      <c r="AC95" s="150"/>
      <c r="AD95" s="561" t="s">
        <v>180</v>
      </c>
      <c r="AE95" s="20" t="s">
        <v>84</v>
      </c>
      <c r="AF95" s="206" t="s">
        <v>84</v>
      </c>
      <c r="AG95" s="20" t="s">
        <v>84</v>
      </c>
      <c r="AH95" s="205" t="s">
        <v>84</v>
      </c>
      <c r="AI95" s="205" t="s">
        <v>85</v>
      </c>
      <c r="AJ95" s="102"/>
      <c r="AK95" s="230"/>
      <c r="AL95" s="20" t="s">
        <v>86</v>
      </c>
      <c r="AM95" s="35">
        <v>43179</v>
      </c>
      <c r="AN95" s="520"/>
      <c r="AO95" s="20" t="s">
        <v>824</v>
      </c>
      <c r="AP95" s="20" t="s">
        <v>223</v>
      </c>
      <c r="AQ95" s="34">
        <v>13567461228</v>
      </c>
      <c r="AR95" s="586" t="s">
        <v>825</v>
      </c>
      <c r="AS95" s="228"/>
      <c r="AT95" s="34"/>
      <c r="AU95" s="20"/>
      <c r="AV95" s="20"/>
      <c r="AW95" s="571"/>
      <c r="AX95" s="193"/>
    </row>
    <row r="96" s="2" customFormat="1" customHeight="1" spans="1:50">
      <c r="A96" s="20">
        <f t="shared" si="5"/>
        <v>88</v>
      </c>
      <c r="B96" s="20" t="str">
        <f t="shared" si="0"/>
        <v>在职</v>
      </c>
      <c r="C96" s="35"/>
      <c r="D96" s="20" t="str">
        <f ca="1" t="shared" si="1"/>
        <v>9年2月</v>
      </c>
      <c r="E96" s="20">
        <v>1</v>
      </c>
      <c r="F96" s="125">
        <v>10075</v>
      </c>
      <c r="G96" s="35">
        <v>42770</v>
      </c>
      <c r="H96" s="20" t="s">
        <v>826</v>
      </c>
      <c r="I96" s="21" t="s">
        <v>755</v>
      </c>
      <c r="J96" s="21" t="s">
        <v>809</v>
      </c>
      <c r="K96" s="22" t="s">
        <v>816</v>
      </c>
      <c r="L96" s="102" t="s">
        <v>80</v>
      </c>
      <c r="M96" s="20">
        <v>13819863355</v>
      </c>
      <c r="N96" s="20"/>
      <c r="O96" s="20"/>
      <c r="P96" s="623" t="s">
        <v>827</v>
      </c>
      <c r="Q96" s="35">
        <v>50476</v>
      </c>
      <c r="R96" s="36" t="str">
        <f t="shared" si="3"/>
        <v>男</v>
      </c>
      <c r="S96" s="43" t="str">
        <f t="shared" si="2"/>
        <v>1982-05-23</v>
      </c>
      <c r="T96" s="44">
        <f ca="1" t="shared" si="4"/>
        <v>44</v>
      </c>
      <c r="U96" s="20" t="s">
        <v>69</v>
      </c>
      <c r="V96" s="20" t="s">
        <v>70</v>
      </c>
      <c r="W96" s="45" t="s">
        <v>828</v>
      </c>
      <c r="X96" s="45"/>
      <c r="Y96" s="22" t="s">
        <v>199</v>
      </c>
      <c r="Z96" s="20"/>
      <c r="AA96" s="20"/>
      <c r="AB96" s="150"/>
      <c r="AC96" s="150" t="s">
        <v>179</v>
      </c>
      <c r="AD96" s="561" t="s">
        <v>180</v>
      </c>
      <c r="AE96" s="20" t="s">
        <v>84</v>
      </c>
      <c r="AF96" s="206" t="s">
        <v>84</v>
      </c>
      <c r="AG96" s="20" t="s">
        <v>84</v>
      </c>
      <c r="AH96" s="205" t="s">
        <v>84</v>
      </c>
      <c r="AI96" s="205" t="s">
        <v>85</v>
      </c>
      <c r="AJ96" s="102">
        <v>44595</v>
      </c>
      <c r="AK96" s="230"/>
      <c r="AL96" s="20" t="s">
        <v>86</v>
      </c>
      <c r="AM96" s="35">
        <v>42892</v>
      </c>
      <c r="AN96" s="520"/>
      <c r="AO96" s="20" t="s">
        <v>829</v>
      </c>
      <c r="AP96" s="20" t="s">
        <v>106</v>
      </c>
      <c r="AQ96" s="34">
        <v>13958266261</v>
      </c>
      <c r="AR96" s="586" t="s">
        <v>830</v>
      </c>
      <c r="AS96" s="228"/>
      <c r="AT96" s="34"/>
      <c r="AU96" s="20"/>
      <c r="AV96" s="20"/>
      <c r="AW96" s="571"/>
      <c r="AX96" s="193"/>
    </row>
    <row r="97" s="2" customFormat="1" customHeight="1" spans="1:50">
      <c r="A97" s="20">
        <f t="shared" si="5"/>
        <v>89</v>
      </c>
      <c r="B97" s="20" t="str">
        <f t="shared" si="0"/>
        <v>在职</v>
      </c>
      <c r="C97" s="35"/>
      <c r="D97" s="20" t="str">
        <f ca="1" t="shared" si="1"/>
        <v>16年1月</v>
      </c>
      <c r="E97" s="20">
        <v>1</v>
      </c>
      <c r="F97" s="125">
        <v>10077</v>
      </c>
      <c r="G97" s="35">
        <v>40238</v>
      </c>
      <c r="H97" s="20" t="s">
        <v>831</v>
      </c>
      <c r="I97" s="21" t="s">
        <v>755</v>
      </c>
      <c r="J97" s="21" t="s">
        <v>809</v>
      </c>
      <c r="K97" s="22" t="s">
        <v>816</v>
      </c>
      <c r="L97" s="102" t="s">
        <v>80</v>
      </c>
      <c r="M97" s="20">
        <v>13586798754</v>
      </c>
      <c r="N97" s="20"/>
      <c r="O97" s="20"/>
      <c r="P97" s="108" t="s">
        <v>832</v>
      </c>
      <c r="Q97" s="35">
        <v>49357</v>
      </c>
      <c r="R97" s="36" t="str">
        <f t="shared" si="3"/>
        <v>男</v>
      </c>
      <c r="S97" s="43" t="str">
        <f t="shared" si="2"/>
        <v>1983-12-06</v>
      </c>
      <c r="T97" s="44">
        <f ca="1" t="shared" si="4"/>
        <v>43</v>
      </c>
      <c r="U97" s="20" t="s">
        <v>69</v>
      </c>
      <c r="V97" s="20" t="s">
        <v>70</v>
      </c>
      <c r="W97" s="45" t="s">
        <v>833</v>
      </c>
      <c r="X97" s="193"/>
      <c r="Y97" s="22" t="s">
        <v>113</v>
      </c>
      <c r="Z97" s="22" t="s">
        <v>266</v>
      </c>
      <c r="AA97" s="22" t="s">
        <v>209</v>
      </c>
      <c r="AB97" s="529"/>
      <c r="AC97" s="150"/>
      <c r="AD97" s="561" t="s">
        <v>180</v>
      </c>
      <c r="AE97" s="20" t="s">
        <v>84</v>
      </c>
      <c r="AF97" s="206" t="s">
        <v>84</v>
      </c>
      <c r="AG97" s="20" t="s">
        <v>84</v>
      </c>
      <c r="AH97" s="205" t="s">
        <v>84</v>
      </c>
      <c r="AI97" s="205" t="s">
        <v>85</v>
      </c>
      <c r="AJ97" s="102"/>
      <c r="AK97" s="230"/>
      <c r="AL97" s="20" t="s">
        <v>86</v>
      </c>
      <c r="AM97" s="35">
        <v>43123</v>
      </c>
      <c r="AN97" s="520"/>
      <c r="AO97" s="20"/>
      <c r="AP97" s="20"/>
      <c r="AQ97" s="34"/>
      <c r="AR97" s="20"/>
      <c r="AS97" s="228"/>
      <c r="AT97" s="34"/>
      <c r="AU97" s="20"/>
      <c r="AV97" s="20"/>
      <c r="AW97" s="571"/>
      <c r="AX97" s="193"/>
    </row>
    <row r="98" s="2" customFormat="1" customHeight="1" spans="1:50">
      <c r="A98" s="20">
        <f t="shared" si="5"/>
        <v>90</v>
      </c>
      <c r="B98" s="20" t="str">
        <f t="shared" si="0"/>
        <v>在职</v>
      </c>
      <c r="C98" s="35"/>
      <c r="D98" s="20" t="str">
        <f ca="1" t="shared" si="1"/>
        <v>6年9月</v>
      </c>
      <c r="E98" s="20">
        <v>1</v>
      </c>
      <c r="F98" s="125">
        <v>10078</v>
      </c>
      <c r="G98" s="35">
        <v>43647</v>
      </c>
      <c r="H98" s="20" t="s">
        <v>834</v>
      </c>
      <c r="I98" s="21" t="s">
        <v>755</v>
      </c>
      <c r="J98" s="21" t="s">
        <v>809</v>
      </c>
      <c r="K98" s="22" t="s">
        <v>816</v>
      </c>
      <c r="L98" s="20" t="s">
        <v>80</v>
      </c>
      <c r="M98" s="20">
        <v>18967816006</v>
      </c>
      <c r="N98" s="20"/>
      <c r="O98" s="20"/>
      <c r="P98" s="623" t="s">
        <v>835</v>
      </c>
      <c r="Q98" s="35">
        <v>48751</v>
      </c>
      <c r="R98" s="36" t="str">
        <f t="shared" si="3"/>
        <v>男</v>
      </c>
      <c r="S98" s="43" t="str">
        <f t="shared" si="2"/>
        <v>1997-07-16</v>
      </c>
      <c r="T98" s="44">
        <f ca="1" t="shared" si="4"/>
        <v>29</v>
      </c>
      <c r="U98" s="20" t="s">
        <v>69</v>
      </c>
      <c r="V98" s="20" t="s">
        <v>70</v>
      </c>
      <c r="W98" s="45" t="s">
        <v>836</v>
      </c>
      <c r="X98" s="193"/>
      <c r="Y98" s="22" t="s">
        <v>113</v>
      </c>
      <c r="Z98" s="20" t="s">
        <v>266</v>
      </c>
      <c r="AA98" s="20" t="s">
        <v>517</v>
      </c>
      <c r="AB98" s="150"/>
      <c r="AC98" s="150"/>
      <c r="AD98" s="561" t="s">
        <v>180</v>
      </c>
      <c r="AE98" s="20" t="s">
        <v>84</v>
      </c>
      <c r="AF98" s="206" t="s">
        <v>84</v>
      </c>
      <c r="AG98" s="20" t="s">
        <v>84</v>
      </c>
      <c r="AH98" s="205" t="s">
        <v>84</v>
      </c>
      <c r="AI98" s="205" t="s">
        <v>85</v>
      </c>
      <c r="AJ98" s="20"/>
      <c r="AK98" s="230"/>
      <c r="AL98" s="20" t="s">
        <v>86</v>
      </c>
      <c r="AM98" s="35">
        <v>44208</v>
      </c>
      <c r="AN98" s="520"/>
      <c r="AO98" s="20" t="s">
        <v>837</v>
      </c>
      <c r="AP98" s="20" t="s">
        <v>223</v>
      </c>
      <c r="AQ98" s="34">
        <v>18989336578</v>
      </c>
      <c r="AR98" s="125" t="s">
        <v>838</v>
      </c>
      <c r="AS98" s="228"/>
      <c r="AT98" s="626" t="s">
        <v>839</v>
      </c>
      <c r="AU98" s="20"/>
      <c r="AV98" s="20"/>
      <c r="AW98" s="571"/>
      <c r="AX98" s="193"/>
    </row>
    <row r="99" s="2" customFormat="1" customHeight="1" spans="1:50">
      <c r="A99" s="20">
        <f t="shared" si="5"/>
        <v>91</v>
      </c>
      <c r="B99" s="20" t="str">
        <f t="shared" si="0"/>
        <v>在职</v>
      </c>
      <c r="C99" s="35"/>
      <c r="D99" s="20" t="str">
        <f ca="1" t="shared" si="1"/>
        <v>4年1月</v>
      </c>
      <c r="E99" s="20">
        <v>1</v>
      </c>
      <c r="F99" s="125">
        <v>10370</v>
      </c>
      <c r="G99" s="35">
        <v>44615</v>
      </c>
      <c r="H99" s="20" t="s">
        <v>840</v>
      </c>
      <c r="I99" s="21" t="s">
        <v>755</v>
      </c>
      <c r="J99" s="21" t="s">
        <v>809</v>
      </c>
      <c r="K99" s="22" t="s">
        <v>816</v>
      </c>
      <c r="L99" s="20" t="s">
        <v>80</v>
      </c>
      <c r="M99" s="20">
        <v>13646611739</v>
      </c>
      <c r="N99" s="20"/>
      <c r="O99" s="20"/>
      <c r="P99" s="34" t="s">
        <v>841</v>
      </c>
      <c r="Q99" s="35">
        <v>50032</v>
      </c>
      <c r="R99" s="36" t="str">
        <f t="shared" si="3"/>
        <v>男</v>
      </c>
      <c r="S99" s="43" t="str">
        <f t="shared" si="2"/>
        <v>1987-04-05</v>
      </c>
      <c r="T99" s="44">
        <f ca="1" t="shared" si="4"/>
        <v>39</v>
      </c>
      <c r="U99" s="107" t="s">
        <v>69</v>
      </c>
      <c r="V99" s="107" t="s">
        <v>119</v>
      </c>
      <c r="W99" s="45" t="s">
        <v>842</v>
      </c>
      <c r="X99" s="193" t="s">
        <v>843</v>
      </c>
      <c r="Y99" s="22" t="s">
        <v>288</v>
      </c>
      <c r="Z99" s="20"/>
      <c r="AA99" s="20"/>
      <c r="AB99" s="20"/>
      <c r="AC99" s="125" t="s">
        <v>304</v>
      </c>
      <c r="AD99" s="561">
        <v>44634</v>
      </c>
      <c r="AE99" s="20" t="s">
        <v>84</v>
      </c>
      <c r="AF99" s="102">
        <v>44648</v>
      </c>
      <c r="AG99" s="20" t="s">
        <v>84</v>
      </c>
      <c r="AH99" s="205" t="s">
        <v>84</v>
      </c>
      <c r="AI99" s="205" t="s">
        <v>85</v>
      </c>
      <c r="AJ99" s="20"/>
      <c r="AK99" s="577"/>
      <c r="AL99" s="20" t="s">
        <v>86</v>
      </c>
      <c r="AM99" s="35">
        <v>44658</v>
      </c>
      <c r="AN99" s="520"/>
      <c r="AO99" s="20" t="s">
        <v>844</v>
      </c>
      <c r="AP99" s="20" t="s">
        <v>106</v>
      </c>
      <c r="AQ99" s="34" t="s">
        <v>845</v>
      </c>
      <c r="AR99" s="20" t="s">
        <v>846</v>
      </c>
      <c r="AS99" s="228"/>
      <c r="AT99" s="34" t="s">
        <v>847</v>
      </c>
      <c r="AU99" s="20" t="s">
        <v>126</v>
      </c>
      <c r="AV99" s="20" t="s">
        <v>158</v>
      </c>
      <c r="AW99" s="571"/>
      <c r="AX99" s="193"/>
    </row>
    <row r="100" s="2" customFormat="1" customHeight="1" spans="1:50">
      <c r="A100" s="20">
        <f t="shared" si="5"/>
        <v>92</v>
      </c>
      <c r="B100" s="20" t="str">
        <f t="shared" si="0"/>
        <v>在职</v>
      </c>
      <c r="C100" s="35"/>
      <c r="D100" s="20" t="str">
        <f ca="1" t="shared" si="1"/>
        <v>0年8月</v>
      </c>
      <c r="E100" s="20">
        <v>1</v>
      </c>
      <c r="F100" s="125">
        <v>10642</v>
      </c>
      <c r="G100" s="35">
        <v>45888</v>
      </c>
      <c r="H100" s="20" t="s">
        <v>848</v>
      </c>
      <c r="I100" s="21" t="s">
        <v>755</v>
      </c>
      <c r="J100" s="21" t="s">
        <v>809</v>
      </c>
      <c r="K100" s="22" t="s">
        <v>816</v>
      </c>
      <c r="L100" s="20" t="s">
        <v>80</v>
      </c>
      <c r="M100" s="20">
        <v>18058551688</v>
      </c>
      <c r="N100" s="20"/>
      <c r="O100" s="20"/>
      <c r="P100" s="34" t="s">
        <v>849</v>
      </c>
      <c r="Q100" s="35">
        <v>49379</v>
      </c>
      <c r="R100" s="36" t="str">
        <f t="shared" si="3"/>
        <v>男</v>
      </c>
      <c r="S100" s="43" t="str">
        <f t="shared" si="2"/>
        <v>1985-02-13</v>
      </c>
      <c r="T100" s="44">
        <f ca="1" t="shared" si="4"/>
        <v>41</v>
      </c>
      <c r="U100" s="20" t="s">
        <v>69</v>
      </c>
      <c r="V100" s="107" t="s">
        <v>70</v>
      </c>
      <c r="W100" s="45" t="s">
        <v>850</v>
      </c>
      <c r="X100" s="193" t="s">
        <v>851</v>
      </c>
      <c r="Y100" s="22" t="s">
        <v>288</v>
      </c>
      <c r="Z100" s="22"/>
      <c r="AA100" s="22"/>
      <c r="AB100" s="529"/>
      <c r="AC100" s="150" t="s">
        <v>304</v>
      </c>
      <c r="AD100" s="561"/>
      <c r="AE100" s="20" t="s">
        <v>84</v>
      </c>
      <c r="AF100" s="206">
        <v>45951</v>
      </c>
      <c r="AG100" s="20" t="s">
        <v>84</v>
      </c>
      <c r="AH100" s="205" t="s">
        <v>84</v>
      </c>
      <c r="AI100" s="20" t="s">
        <v>85</v>
      </c>
      <c r="AJ100" s="20"/>
      <c r="AK100" s="577"/>
      <c r="AL100" s="20" t="s">
        <v>86</v>
      </c>
      <c r="AM100" s="35">
        <v>45953</v>
      </c>
      <c r="AN100" s="520"/>
      <c r="AO100" s="20" t="s">
        <v>852</v>
      </c>
      <c r="AP100" s="20" t="s">
        <v>106</v>
      </c>
      <c r="AQ100" s="34" t="s">
        <v>853</v>
      </c>
      <c r="AR100" s="20"/>
      <c r="AS100" s="193"/>
      <c r="AT100" s="146" t="s">
        <v>854</v>
      </c>
      <c r="AU100" s="20" t="s">
        <v>126</v>
      </c>
      <c r="AV100" s="20" t="s">
        <v>855</v>
      </c>
      <c r="AW100" s="571"/>
      <c r="AX100" s="193" t="s">
        <v>856</v>
      </c>
    </row>
    <row r="101" s="2" customFormat="1" customHeight="1" spans="1:50">
      <c r="A101" s="20">
        <f t="shared" si="5"/>
        <v>93</v>
      </c>
      <c r="B101" s="20" t="str">
        <f t="shared" si="0"/>
        <v>在职</v>
      </c>
      <c r="C101" s="35"/>
      <c r="D101" s="20" t="str">
        <f ca="1" t="shared" si="1"/>
        <v>0年1月</v>
      </c>
      <c r="E101" s="20">
        <v>1</v>
      </c>
      <c r="F101" s="125">
        <v>10663</v>
      </c>
      <c r="G101" s="35">
        <v>46086</v>
      </c>
      <c r="H101" s="20" t="s">
        <v>857</v>
      </c>
      <c r="I101" s="21" t="s">
        <v>755</v>
      </c>
      <c r="J101" s="21" t="s">
        <v>809</v>
      </c>
      <c r="K101" s="22" t="s">
        <v>816</v>
      </c>
      <c r="L101" s="20" t="s">
        <v>80</v>
      </c>
      <c r="M101" s="20">
        <v>18270337505</v>
      </c>
      <c r="N101" s="20"/>
      <c r="O101" s="20"/>
      <c r="P101" s="34" t="s">
        <v>858</v>
      </c>
      <c r="Q101" s="35">
        <v>48189</v>
      </c>
      <c r="R101" s="36" t="str">
        <f t="shared" si="3"/>
        <v>男</v>
      </c>
      <c r="S101" s="43" t="str">
        <f t="shared" si="2"/>
        <v>2002-08-14</v>
      </c>
      <c r="T101" s="44">
        <f ca="1" t="shared" si="4"/>
        <v>24</v>
      </c>
      <c r="U101" s="20" t="s">
        <v>69</v>
      </c>
      <c r="V101" s="20" t="s">
        <v>70</v>
      </c>
      <c r="W101" s="45" t="s">
        <v>859</v>
      </c>
      <c r="X101" s="193" t="s">
        <v>860</v>
      </c>
      <c r="Y101" s="22" t="s">
        <v>288</v>
      </c>
      <c r="Z101" s="22"/>
      <c r="AA101" s="22"/>
      <c r="AB101" s="529"/>
      <c r="AC101" s="150" t="s">
        <v>179</v>
      </c>
      <c r="AD101" s="561"/>
      <c r="AE101" s="20" t="s">
        <v>85</v>
      </c>
      <c r="AF101" s="206"/>
      <c r="AG101" s="20" t="s">
        <v>84</v>
      </c>
      <c r="AH101" s="205" t="s">
        <v>84</v>
      </c>
      <c r="AI101" s="20" t="s">
        <v>85</v>
      </c>
      <c r="AJ101" s="20"/>
      <c r="AK101" s="577"/>
      <c r="AL101" s="20" t="s">
        <v>72</v>
      </c>
      <c r="AM101" s="35">
        <v>46086</v>
      </c>
      <c r="AN101" s="520"/>
      <c r="AO101" s="20" t="s">
        <v>861</v>
      </c>
      <c r="AP101" s="20" t="s">
        <v>679</v>
      </c>
      <c r="AQ101" s="34" t="s">
        <v>862</v>
      </c>
      <c r="AR101" s="20"/>
      <c r="AS101" s="193"/>
      <c r="AT101" s="146" t="s">
        <v>863</v>
      </c>
      <c r="AU101" s="20" t="s">
        <v>126</v>
      </c>
      <c r="AV101" s="20" t="s">
        <v>148</v>
      </c>
      <c r="AW101" s="571"/>
      <c r="AX101" s="193"/>
    </row>
    <row r="102" s="2" customFormat="1" customHeight="1" spans="1:50">
      <c r="A102" s="20">
        <f t="shared" ref="A102:A165" si="6">IF(H102="","",ROW()-8)</f>
        <v>94</v>
      </c>
      <c r="B102" s="20" t="str">
        <f t="shared" ref="B102:B165" si="7">IF(G102="","",IF(AND(G102&lt;&gt;"",C102=""),"在职",IF(AND(G102&lt;&gt;"",C102&lt;&gt;""),"离职")))</f>
        <v>在职</v>
      </c>
      <c r="C102" s="35"/>
      <c r="D102" s="20" t="str">
        <f ca="1" t="shared" ref="D102:D165" si="8">IF(G102="","",CONCATENATE(DATEDIF(G102,TODAY(),"y"),"年",DATEDIF(G102,TODAY(),"ym"),"月"))</f>
        <v>7年1月</v>
      </c>
      <c r="E102" s="20">
        <v>1</v>
      </c>
      <c r="F102" s="125">
        <v>10088</v>
      </c>
      <c r="G102" s="35">
        <v>43538</v>
      </c>
      <c r="H102" s="20" t="s">
        <v>864</v>
      </c>
      <c r="I102" s="21" t="s">
        <v>755</v>
      </c>
      <c r="J102" s="21" t="s">
        <v>809</v>
      </c>
      <c r="K102" s="22" t="s">
        <v>865</v>
      </c>
      <c r="L102" s="20" t="s">
        <v>80</v>
      </c>
      <c r="M102" s="20">
        <v>13949581217</v>
      </c>
      <c r="N102" s="20"/>
      <c r="O102" s="20"/>
      <c r="P102" s="623" t="s">
        <v>866</v>
      </c>
      <c r="Q102" s="35">
        <v>46972</v>
      </c>
      <c r="R102" s="36" t="str">
        <f t="shared" ref="R102:R165" si="9">IF(H102="","",IF(MOD(MID(P102,17,1),2),"男","女"))</f>
        <v>男</v>
      </c>
      <c r="S102" s="43" t="str">
        <f t="shared" ref="S102:S165" si="10">TEXT(MID(P102,7,8),"0000-00-00")</f>
        <v>1997-03-06</v>
      </c>
      <c r="T102" s="44">
        <f ca="1" t="shared" ref="T102:T165" si="11">IF(S102="","",YEAR(TODAY())-YEAR(S102))</f>
        <v>29</v>
      </c>
      <c r="U102" s="20" t="s">
        <v>69</v>
      </c>
      <c r="V102" s="20"/>
      <c r="W102" s="45" t="s">
        <v>867</v>
      </c>
      <c r="X102" s="202" t="s">
        <v>868</v>
      </c>
      <c r="Y102" s="22" t="s">
        <v>199</v>
      </c>
      <c r="Z102" s="20"/>
      <c r="AA102" s="20"/>
      <c r="AB102" s="150"/>
      <c r="AC102" s="150"/>
      <c r="AD102" s="561" t="s">
        <v>180</v>
      </c>
      <c r="AE102" s="20" t="s">
        <v>84</v>
      </c>
      <c r="AF102" s="206" t="s">
        <v>84</v>
      </c>
      <c r="AG102" s="20" t="s">
        <v>84</v>
      </c>
      <c r="AH102" s="205" t="s">
        <v>84</v>
      </c>
      <c r="AI102" s="205" t="s">
        <v>85</v>
      </c>
      <c r="AJ102" s="20"/>
      <c r="AK102" s="577" t="s">
        <v>869</v>
      </c>
      <c r="AL102" s="20" t="s">
        <v>86</v>
      </c>
      <c r="AM102" s="35">
        <v>43963</v>
      </c>
      <c r="AN102" s="520"/>
      <c r="AO102" s="20" t="s">
        <v>870</v>
      </c>
      <c r="AP102" s="20"/>
      <c r="AQ102" s="34">
        <v>15921501880</v>
      </c>
      <c r="AR102" s="20" t="s">
        <v>871</v>
      </c>
      <c r="AS102" s="228"/>
      <c r="AT102" s="626" t="s">
        <v>872</v>
      </c>
      <c r="AU102" s="20"/>
      <c r="AV102" s="20"/>
      <c r="AW102" s="571"/>
      <c r="AX102" s="193"/>
    </row>
    <row r="103" s="2" customFormat="1" customHeight="1" spans="1:50">
      <c r="A103" s="20">
        <f t="shared" si="6"/>
        <v>95</v>
      </c>
      <c r="B103" s="20" t="str">
        <f t="shared" si="7"/>
        <v>在职</v>
      </c>
      <c r="C103" s="35"/>
      <c r="D103" s="20" t="str">
        <f ca="1" t="shared" si="8"/>
        <v>9年8月</v>
      </c>
      <c r="E103" s="20">
        <v>0</v>
      </c>
      <c r="F103" s="125">
        <v>10085</v>
      </c>
      <c r="G103" s="35">
        <v>42600</v>
      </c>
      <c r="H103" s="20" t="s">
        <v>873</v>
      </c>
      <c r="I103" s="21" t="s">
        <v>755</v>
      </c>
      <c r="J103" s="21" t="s">
        <v>809</v>
      </c>
      <c r="K103" s="22" t="s">
        <v>865</v>
      </c>
      <c r="L103" s="102" t="s">
        <v>80</v>
      </c>
      <c r="M103" s="20">
        <v>18155726108</v>
      </c>
      <c r="N103" s="20"/>
      <c r="O103" s="20"/>
      <c r="P103" s="108" t="s">
        <v>874</v>
      </c>
      <c r="Q103" s="35">
        <v>49889</v>
      </c>
      <c r="R103" s="36" t="str">
        <f t="shared" si="9"/>
        <v>男</v>
      </c>
      <c r="S103" s="43" t="str">
        <f t="shared" si="10"/>
        <v>1990-02-15</v>
      </c>
      <c r="T103" s="44">
        <f ca="1" t="shared" si="11"/>
        <v>36</v>
      </c>
      <c r="U103" s="20" t="s">
        <v>69</v>
      </c>
      <c r="V103" s="20" t="s">
        <v>70</v>
      </c>
      <c r="W103" s="45" t="s">
        <v>875</v>
      </c>
      <c r="X103" s="193" t="s">
        <v>876</v>
      </c>
      <c r="Y103" s="22" t="s">
        <v>199</v>
      </c>
      <c r="Z103" s="22"/>
      <c r="AA103" s="22"/>
      <c r="AB103" s="529"/>
      <c r="AC103" s="150"/>
      <c r="AD103" s="561" t="s">
        <v>180</v>
      </c>
      <c r="AE103" s="20" t="s">
        <v>84</v>
      </c>
      <c r="AF103" s="206" t="s">
        <v>84</v>
      </c>
      <c r="AG103" s="20" t="s">
        <v>84</v>
      </c>
      <c r="AH103" s="205" t="s">
        <v>84</v>
      </c>
      <c r="AI103" s="205" t="s">
        <v>85</v>
      </c>
      <c r="AJ103" s="102"/>
      <c r="AK103" s="230" t="s">
        <v>877</v>
      </c>
      <c r="AL103" s="20" t="s">
        <v>86</v>
      </c>
      <c r="AM103" s="35">
        <v>43693</v>
      </c>
      <c r="AN103" s="520"/>
      <c r="AO103" s="20" t="s">
        <v>878</v>
      </c>
      <c r="AP103" s="20" t="s">
        <v>529</v>
      </c>
      <c r="AQ103" s="34">
        <v>17755762778</v>
      </c>
      <c r="AR103" s="586" t="s">
        <v>879</v>
      </c>
      <c r="AS103" s="228"/>
      <c r="AT103" s="34"/>
      <c r="AU103" s="20"/>
      <c r="AV103" s="20"/>
      <c r="AW103" s="571"/>
      <c r="AX103" s="193"/>
    </row>
    <row r="104" s="2" customFormat="1" customHeight="1" spans="1:53">
      <c r="A104" s="20">
        <f t="shared" si="6"/>
        <v>96</v>
      </c>
      <c r="B104" s="20" t="str">
        <f t="shared" si="7"/>
        <v>在职</v>
      </c>
      <c r="C104" s="35"/>
      <c r="D104" s="20" t="str">
        <f ca="1" t="shared" si="8"/>
        <v>9年7月</v>
      </c>
      <c r="E104" s="20">
        <v>0</v>
      </c>
      <c r="F104" s="125">
        <v>10081</v>
      </c>
      <c r="G104" s="35">
        <v>42617</v>
      </c>
      <c r="H104" s="20" t="s">
        <v>880</v>
      </c>
      <c r="I104" s="21" t="s">
        <v>755</v>
      </c>
      <c r="J104" s="21" t="s">
        <v>809</v>
      </c>
      <c r="K104" s="22" t="s">
        <v>881</v>
      </c>
      <c r="L104" s="102" t="s">
        <v>80</v>
      </c>
      <c r="M104" s="20">
        <v>15658219310</v>
      </c>
      <c r="N104" s="20"/>
      <c r="O104" s="20"/>
      <c r="P104" s="108" t="s">
        <v>882</v>
      </c>
      <c r="Q104" s="35">
        <v>46433</v>
      </c>
      <c r="R104" s="36" t="str">
        <f t="shared" si="9"/>
        <v>男</v>
      </c>
      <c r="S104" s="43" t="str">
        <f t="shared" si="10"/>
        <v>1978-10-13</v>
      </c>
      <c r="T104" s="44">
        <f ca="1" t="shared" si="11"/>
        <v>48</v>
      </c>
      <c r="U104" s="20" t="s">
        <v>69</v>
      </c>
      <c r="V104" s="20" t="s">
        <v>70</v>
      </c>
      <c r="W104" s="45" t="s">
        <v>883</v>
      </c>
      <c r="X104" s="193" t="s">
        <v>121</v>
      </c>
      <c r="Y104" s="22" t="s">
        <v>199</v>
      </c>
      <c r="Z104" s="22"/>
      <c r="AA104" s="22"/>
      <c r="AB104" s="529"/>
      <c r="AC104" s="150"/>
      <c r="AD104" s="561" t="s">
        <v>180</v>
      </c>
      <c r="AE104" s="20" t="s">
        <v>84</v>
      </c>
      <c r="AF104" s="206" t="s">
        <v>84</v>
      </c>
      <c r="AG104" s="20" t="s">
        <v>84</v>
      </c>
      <c r="AH104" s="205" t="s">
        <v>84</v>
      </c>
      <c r="AI104" s="205" t="s">
        <v>85</v>
      </c>
      <c r="AJ104" s="102">
        <v>44442</v>
      </c>
      <c r="AK104" s="230" t="s">
        <v>884</v>
      </c>
      <c r="AL104" s="20" t="s">
        <v>86</v>
      </c>
      <c r="AM104" s="35">
        <v>43123</v>
      </c>
      <c r="AN104" s="520"/>
      <c r="AO104" s="20" t="s">
        <v>885</v>
      </c>
      <c r="AP104" s="20" t="s">
        <v>106</v>
      </c>
      <c r="AQ104" s="34">
        <v>15869514418</v>
      </c>
      <c r="AR104" s="20" t="s">
        <v>886</v>
      </c>
      <c r="AS104" s="228"/>
      <c r="AT104" s="34"/>
      <c r="AU104" s="20"/>
      <c r="AV104" s="20"/>
      <c r="AW104" s="571"/>
      <c r="AX104" s="193"/>
      <c r="AY104" s="547"/>
      <c r="AZ104" s="547"/>
      <c r="BA104" s="547"/>
    </row>
    <row r="105" s="2" customFormat="1" customHeight="1" spans="1:53">
      <c r="A105" s="20">
        <f t="shared" si="6"/>
        <v>97</v>
      </c>
      <c r="B105" s="20" t="str">
        <f t="shared" si="7"/>
        <v>在职</v>
      </c>
      <c r="C105" s="35"/>
      <c r="D105" s="20" t="str">
        <f ca="1" t="shared" si="8"/>
        <v>11年1月</v>
      </c>
      <c r="E105" s="20">
        <v>0</v>
      </c>
      <c r="F105" s="125">
        <v>10082</v>
      </c>
      <c r="G105" s="35">
        <v>42064</v>
      </c>
      <c r="H105" s="20" t="s">
        <v>887</v>
      </c>
      <c r="I105" s="21" t="s">
        <v>755</v>
      </c>
      <c r="J105" s="21" t="s">
        <v>809</v>
      </c>
      <c r="K105" s="22" t="s">
        <v>881</v>
      </c>
      <c r="L105" s="102" t="s">
        <v>80</v>
      </c>
      <c r="M105" s="20">
        <v>13336633156</v>
      </c>
      <c r="N105" s="20"/>
      <c r="O105" s="20"/>
      <c r="P105" s="108" t="s">
        <v>888</v>
      </c>
      <c r="Q105" s="35">
        <v>51505</v>
      </c>
      <c r="R105" s="36" t="str">
        <f t="shared" si="9"/>
        <v>男</v>
      </c>
      <c r="S105" s="43" t="str">
        <f t="shared" si="10"/>
        <v>1990-11-30</v>
      </c>
      <c r="T105" s="44">
        <f ca="1" t="shared" si="11"/>
        <v>36</v>
      </c>
      <c r="U105" s="20" t="s">
        <v>69</v>
      </c>
      <c r="V105" s="20" t="s">
        <v>70</v>
      </c>
      <c r="W105" s="45" t="s">
        <v>889</v>
      </c>
      <c r="X105" s="193" t="s">
        <v>890</v>
      </c>
      <c r="Y105" s="22" t="s">
        <v>133</v>
      </c>
      <c r="Z105" s="22" t="s">
        <v>891</v>
      </c>
      <c r="AA105" s="22"/>
      <c r="AB105" s="529"/>
      <c r="AC105" s="150"/>
      <c r="AD105" s="561" t="s">
        <v>180</v>
      </c>
      <c r="AE105" s="20" t="s">
        <v>84</v>
      </c>
      <c r="AF105" s="206" t="s">
        <v>84</v>
      </c>
      <c r="AG105" s="20" t="s">
        <v>84</v>
      </c>
      <c r="AH105" s="205" t="s">
        <v>84</v>
      </c>
      <c r="AI105" s="205" t="s">
        <v>85</v>
      </c>
      <c r="AJ105" s="102"/>
      <c r="AK105" s="230"/>
      <c r="AL105" s="20" t="s">
        <v>86</v>
      </c>
      <c r="AM105" s="35">
        <v>42863</v>
      </c>
      <c r="AN105" s="520"/>
      <c r="AO105" s="20" t="s">
        <v>892</v>
      </c>
      <c r="AP105" s="20" t="s">
        <v>223</v>
      </c>
      <c r="AQ105" s="34">
        <v>13957486105</v>
      </c>
      <c r="AR105" s="20" t="s">
        <v>893</v>
      </c>
      <c r="AS105" s="228"/>
      <c r="AT105" s="34"/>
      <c r="AU105" s="20"/>
      <c r="AV105" s="20"/>
      <c r="AW105" s="571"/>
      <c r="AX105" s="193"/>
      <c r="AY105" s="547"/>
      <c r="AZ105" s="547"/>
      <c r="BA105" s="547"/>
    </row>
    <row r="106" s="2" customFormat="1" customHeight="1" spans="1:50">
      <c r="A106" s="20">
        <f t="shared" si="6"/>
        <v>98</v>
      </c>
      <c r="B106" s="20" t="str">
        <f t="shared" si="7"/>
        <v>在职</v>
      </c>
      <c r="C106" s="35"/>
      <c r="D106" s="20" t="str">
        <f ca="1" t="shared" si="8"/>
        <v>4年10月</v>
      </c>
      <c r="E106" s="20">
        <v>0</v>
      </c>
      <c r="F106" s="125">
        <v>10231</v>
      </c>
      <c r="G106" s="35">
        <v>44342</v>
      </c>
      <c r="H106" s="20" t="s">
        <v>894</v>
      </c>
      <c r="I106" s="21" t="s">
        <v>755</v>
      </c>
      <c r="J106" s="21" t="s">
        <v>809</v>
      </c>
      <c r="K106" s="22" t="s">
        <v>881</v>
      </c>
      <c r="L106" s="20" t="s">
        <v>80</v>
      </c>
      <c r="M106" s="20">
        <v>18358219936</v>
      </c>
      <c r="N106" s="20"/>
      <c r="O106" s="20"/>
      <c r="P106" s="623" t="s">
        <v>895</v>
      </c>
      <c r="Q106" s="35">
        <v>49707</v>
      </c>
      <c r="R106" s="36" t="str">
        <f t="shared" si="9"/>
        <v>男</v>
      </c>
      <c r="S106" s="43" t="str">
        <f t="shared" si="10"/>
        <v>1988-09-16</v>
      </c>
      <c r="T106" s="44">
        <f ca="1" t="shared" si="11"/>
        <v>38</v>
      </c>
      <c r="U106" s="20" t="s">
        <v>69</v>
      </c>
      <c r="V106" s="20" t="s">
        <v>70</v>
      </c>
      <c r="W106" s="45" t="s">
        <v>896</v>
      </c>
      <c r="X106" s="193" t="s">
        <v>121</v>
      </c>
      <c r="Y106" s="22" t="s">
        <v>199</v>
      </c>
      <c r="Z106" s="22" t="s">
        <v>71</v>
      </c>
      <c r="AA106" s="22" t="s">
        <v>71</v>
      </c>
      <c r="AB106" s="529"/>
      <c r="AC106" s="150" t="s">
        <v>304</v>
      </c>
      <c r="AD106" s="561" t="s">
        <v>180</v>
      </c>
      <c r="AE106" s="20" t="s">
        <v>84</v>
      </c>
      <c r="AF106" s="206">
        <v>44375</v>
      </c>
      <c r="AG106" s="20" t="s">
        <v>84</v>
      </c>
      <c r="AH106" s="205" t="s">
        <v>84</v>
      </c>
      <c r="AI106" s="205" t="s">
        <v>85</v>
      </c>
      <c r="AJ106" s="20"/>
      <c r="AK106" s="577" t="s">
        <v>897</v>
      </c>
      <c r="AL106" s="20" t="s">
        <v>86</v>
      </c>
      <c r="AM106" s="35">
        <v>44641</v>
      </c>
      <c r="AN106" s="520"/>
      <c r="AO106" s="20" t="s">
        <v>898</v>
      </c>
      <c r="AP106" s="20" t="s">
        <v>106</v>
      </c>
      <c r="AQ106" s="34">
        <v>15058255062</v>
      </c>
      <c r="AR106" s="613" t="s">
        <v>899</v>
      </c>
      <c r="AS106" s="228"/>
      <c r="AT106" s="626" t="s">
        <v>900</v>
      </c>
      <c r="AU106" s="20"/>
      <c r="AV106" s="20"/>
      <c r="AW106" s="571"/>
      <c r="AX106" s="193"/>
    </row>
    <row r="107" s="2" customFormat="1" customHeight="1" spans="1:50">
      <c r="A107" s="20">
        <f t="shared" si="6"/>
        <v>99</v>
      </c>
      <c r="B107" s="20" t="str">
        <f t="shared" si="7"/>
        <v>在职</v>
      </c>
      <c r="C107" s="35"/>
      <c r="D107" s="20" t="str">
        <f ca="1" t="shared" si="8"/>
        <v>7年2月</v>
      </c>
      <c r="E107" s="20">
        <v>0</v>
      </c>
      <c r="F107" s="125">
        <v>10087</v>
      </c>
      <c r="G107" s="35">
        <v>43515</v>
      </c>
      <c r="H107" s="20" t="s">
        <v>901</v>
      </c>
      <c r="I107" s="21" t="s">
        <v>755</v>
      </c>
      <c r="J107" s="21" t="s">
        <v>809</v>
      </c>
      <c r="K107" s="22" t="s">
        <v>881</v>
      </c>
      <c r="L107" s="20" t="s">
        <v>80</v>
      </c>
      <c r="M107" s="20">
        <v>15888518110</v>
      </c>
      <c r="N107" s="20"/>
      <c r="O107" s="20"/>
      <c r="P107" s="623" t="s">
        <v>902</v>
      </c>
      <c r="Q107" s="35">
        <v>53070</v>
      </c>
      <c r="R107" s="36" t="str">
        <f t="shared" si="9"/>
        <v>男</v>
      </c>
      <c r="S107" s="43" t="str">
        <f t="shared" si="10"/>
        <v>1994-02-18</v>
      </c>
      <c r="T107" s="44">
        <f ca="1" t="shared" si="11"/>
        <v>32</v>
      </c>
      <c r="U107" s="20" t="s">
        <v>69</v>
      </c>
      <c r="V107" s="20"/>
      <c r="W107" s="45" t="s">
        <v>903</v>
      </c>
      <c r="X107" s="193" t="s">
        <v>904</v>
      </c>
      <c r="Y107" s="22" t="s">
        <v>288</v>
      </c>
      <c r="Z107" s="20"/>
      <c r="AA107" s="20"/>
      <c r="AB107" s="150"/>
      <c r="AC107" s="150"/>
      <c r="AD107" s="561" t="s">
        <v>180</v>
      </c>
      <c r="AE107" s="20" t="s">
        <v>84</v>
      </c>
      <c r="AF107" s="206" t="s">
        <v>84</v>
      </c>
      <c r="AG107" s="20" t="s">
        <v>84</v>
      </c>
      <c r="AH107" s="205" t="s">
        <v>84</v>
      </c>
      <c r="AI107" s="205" t="s">
        <v>85</v>
      </c>
      <c r="AJ107" s="20"/>
      <c r="AK107" s="577"/>
      <c r="AL107" s="20" t="s">
        <v>86</v>
      </c>
      <c r="AM107" s="35">
        <v>43726</v>
      </c>
      <c r="AN107" s="520"/>
      <c r="AO107" s="20" t="s">
        <v>905</v>
      </c>
      <c r="AP107" s="20" t="s">
        <v>223</v>
      </c>
      <c r="AQ107" s="34">
        <v>13282670982</v>
      </c>
      <c r="AR107" s="20" t="s">
        <v>906</v>
      </c>
      <c r="AS107" s="228"/>
      <c r="AT107" s="626" t="s">
        <v>907</v>
      </c>
      <c r="AU107" s="20"/>
      <c r="AV107" s="20"/>
      <c r="AW107" s="571"/>
      <c r="AX107" s="193"/>
    </row>
    <row r="108" s="2" customFormat="1" customHeight="1" spans="1:266">
      <c r="A108" s="20">
        <f t="shared" si="6"/>
        <v>100</v>
      </c>
      <c r="B108" s="20" t="str">
        <f t="shared" si="7"/>
        <v>在职</v>
      </c>
      <c r="C108" s="35"/>
      <c r="D108" s="20" t="str">
        <f ca="1" t="shared" si="8"/>
        <v>5年3月</v>
      </c>
      <c r="E108" s="20">
        <v>0</v>
      </c>
      <c r="F108" s="125">
        <v>10090</v>
      </c>
      <c r="G108" s="35">
        <v>44205</v>
      </c>
      <c r="H108" s="20" t="s">
        <v>908</v>
      </c>
      <c r="I108" s="21" t="s">
        <v>755</v>
      </c>
      <c r="J108" s="21" t="s">
        <v>809</v>
      </c>
      <c r="K108" s="22" t="s">
        <v>881</v>
      </c>
      <c r="L108" s="20" t="s">
        <v>80</v>
      </c>
      <c r="M108" s="20">
        <v>13586672286</v>
      </c>
      <c r="N108" s="20"/>
      <c r="O108" s="20"/>
      <c r="P108" s="623" t="s">
        <v>909</v>
      </c>
      <c r="Q108" s="35">
        <v>51106</v>
      </c>
      <c r="R108" s="36" t="str">
        <f t="shared" si="9"/>
        <v>男</v>
      </c>
      <c r="S108" s="43" t="str">
        <f t="shared" si="10"/>
        <v>1988-09-25</v>
      </c>
      <c r="T108" s="44">
        <f ca="1" t="shared" si="11"/>
        <v>38</v>
      </c>
      <c r="U108" s="20" t="s">
        <v>69</v>
      </c>
      <c r="V108" s="20" t="s">
        <v>70</v>
      </c>
      <c r="W108" s="45" t="s">
        <v>910</v>
      </c>
      <c r="X108" s="193" t="s">
        <v>911</v>
      </c>
      <c r="Y108" s="22" t="s">
        <v>288</v>
      </c>
      <c r="Z108" s="20"/>
      <c r="AA108" s="20"/>
      <c r="AB108" s="150"/>
      <c r="AC108" s="150"/>
      <c r="AD108" s="561" t="s">
        <v>180</v>
      </c>
      <c r="AE108" s="20" t="s">
        <v>84</v>
      </c>
      <c r="AF108" s="206" t="s">
        <v>84</v>
      </c>
      <c r="AG108" s="20" t="s">
        <v>84</v>
      </c>
      <c r="AH108" s="205" t="s">
        <v>84</v>
      </c>
      <c r="AI108" s="205" t="s">
        <v>85</v>
      </c>
      <c r="AJ108" s="20"/>
      <c r="AK108" s="577"/>
      <c r="AL108" s="20" t="s">
        <v>86</v>
      </c>
      <c r="AM108" s="35">
        <v>44856</v>
      </c>
      <c r="AN108" s="520"/>
      <c r="AO108" s="20" t="s">
        <v>912</v>
      </c>
      <c r="AP108" s="20" t="s">
        <v>913</v>
      </c>
      <c r="AQ108" s="34">
        <v>13819446359</v>
      </c>
      <c r="AR108" s="20" t="s">
        <v>914</v>
      </c>
      <c r="AS108" s="228"/>
      <c r="AT108" s="626" t="s">
        <v>915</v>
      </c>
      <c r="AU108" s="20"/>
      <c r="AV108" s="20"/>
      <c r="AW108" s="571"/>
      <c r="AX108" s="193"/>
      <c r="AY108" s="558"/>
      <c r="AZ108" s="558"/>
      <c r="BA108" s="558"/>
      <c r="BB108" s="558"/>
      <c r="BC108" s="558"/>
      <c r="BD108" s="558"/>
      <c r="BE108" s="558"/>
      <c r="BF108" s="558"/>
      <c r="BG108" s="558"/>
      <c r="BH108" s="558"/>
      <c r="BI108" s="558"/>
      <c r="BJ108" s="558"/>
      <c r="BK108" s="558"/>
      <c r="BL108" s="558"/>
      <c r="BM108" s="558"/>
      <c r="BN108" s="558"/>
      <c r="BO108" s="558"/>
      <c r="BP108" s="558"/>
      <c r="BQ108" s="558"/>
      <c r="BR108" s="558"/>
      <c r="BS108" s="558"/>
      <c r="BT108" s="558"/>
      <c r="BU108" s="558"/>
      <c r="BV108" s="558"/>
      <c r="BW108" s="558"/>
      <c r="BX108" s="558"/>
      <c r="BY108" s="558"/>
      <c r="BZ108" s="558"/>
      <c r="CA108" s="558"/>
      <c r="CB108" s="558"/>
      <c r="CC108" s="558"/>
      <c r="CD108" s="558"/>
      <c r="CE108" s="558"/>
      <c r="CF108" s="558"/>
      <c r="CG108" s="558"/>
      <c r="CH108" s="558"/>
      <c r="CI108" s="558"/>
      <c r="CJ108" s="558"/>
      <c r="CK108" s="558"/>
      <c r="CL108" s="558"/>
      <c r="CM108" s="558"/>
      <c r="CN108" s="558"/>
      <c r="CO108" s="558"/>
      <c r="CP108" s="558"/>
      <c r="CQ108" s="558"/>
      <c r="CR108" s="558"/>
      <c r="CS108" s="558"/>
      <c r="CT108" s="558"/>
      <c r="CU108" s="558"/>
      <c r="CV108" s="558"/>
      <c r="CW108" s="558"/>
      <c r="CX108" s="558"/>
      <c r="CY108" s="558"/>
      <c r="CZ108" s="558"/>
      <c r="DA108" s="558"/>
      <c r="DB108" s="558"/>
      <c r="DC108" s="558"/>
      <c r="DD108" s="558"/>
      <c r="DE108" s="558"/>
      <c r="DF108" s="558"/>
      <c r="DG108" s="558"/>
      <c r="DH108" s="558"/>
      <c r="DI108" s="558"/>
      <c r="DJ108" s="558"/>
      <c r="DK108" s="558"/>
      <c r="DL108" s="558"/>
      <c r="DM108" s="558"/>
      <c r="DN108" s="558"/>
      <c r="DO108" s="558"/>
      <c r="DP108" s="558"/>
      <c r="DQ108" s="558"/>
      <c r="DR108" s="558"/>
      <c r="DS108" s="558"/>
      <c r="DT108" s="558"/>
      <c r="DU108" s="558"/>
      <c r="DV108" s="558"/>
      <c r="DW108" s="558"/>
      <c r="DX108" s="558"/>
      <c r="DY108" s="558"/>
      <c r="DZ108" s="558"/>
      <c r="EA108" s="558"/>
      <c r="EB108" s="558"/>
      <c r="EC108" s="558"/>
      <c r="ED108" s="558"/>
      <c r="EE108" s="558"/>
      <c r="EF108" s="558"/>
      <c r="EG108" s="558"/>
      <c r="EH108" s="558"/>
      <c r="EI108" s="558"/>
      <c r="EJ108" s="558"/>
      <c r="EK108" s="558"/>
      <c r="EL108" s="558"/>
      <c r="EM108" s="558"/>
      <c r="EN108" s="558"/>
      <c r="EO108" s="558"/>
      <c r="EP108" s="558"/>
      <c r="EQ108" s="558"/>
      <c r="ER108" s="558"/>
      <c r="ES108" s="558"/>
      <c r="ET108" s="558"/>
      <c r="EU108" s="558"/>
      <c r="EV108" s="558"/>
      <c r="EW108" s="558"/>
      <c r="EX108" s="558"/>
      <c r="EY108" s="558"/>
      <c r="EZ108" s="558"/>
      <c r="FA108" s="558"/>
      <c r="FB108" s="558"/>
      <c r="FC108" s="558"/>
      <c r="FD108" s="558"/>
      <c r="FE108" s="558"/>
      <c r="FF108" s="558"/>
      <c r="FG108" s="558"/>
      <c r="FH108" s="558"/>
      <c r="FI108" s="558"/>
      <c r="FJ108" s="558"/>
      <c r="FK108" s="558"/>
      <c r="FL108" s="558"/>
      <c r="FM108" s="558"/>
      <c r="FN108" s="558"/>
      <c r="FO108" s="558"/>
      <c r="FP108" s="558"/>
      <c r="FQ108" s="558"/>
      <c r="FR108" s="558"/>
      <c r="FS108" s="558"/>
      <c r="FT108" s="558"/>
      <c r="FU108" s="558"/>
      <c r="FV108" s="558"/>
      <c r="FW108" s="558"/>
      <c r="FX108" s="558"/>
      <c r="FY108" s="558"/>
      <c r="FZ108" s="558"/>
      <c r="GA108" s="558"/>
      <c r="GB108" s="558"/>
      <c r="GC108" s="558"/>
      <c r="GD108" s="558"/>
      <c r="GE108" s="558"/>
      <c r="GF108" s="558"/>
      <c r="GG108" s="558"/>
      <c r="GH108" s="558"/>
      <c r="GI108" s="558"/>
      <c r="GJ108" s="558"/>
      <c r="GK108" s="558"/>
      <c r="GL108" s="558"/>
      <c r="GM108" s="558"/>
      <c r="GN108" s="558"/>
      <c r="GO108" s="558"/>
      <c r="GP108" s="558"/>
      <c r="GQ108" s="558"/>
      <c r="GR108" s="558"/>
      <c r="GS108" s="558"/>
      <c r="GT108" s="558"/>
      <c r="GU108" s="558"/>
      <c r="GV108" s="558"/>
      <c r="GW108" s="558"/>
      <c r="GX108" s="558"/>
      <c r="GY108" s="558"/>
      <c r="GZ108" s="558"/>
      <c r="HA108" s="558"/>
      <c r="HB108" s="558"/>
      <c r="HC108" s="558"/>
      <c r="HD108" s="558"/>
      <c r="HE108" s="558"/>
      <c r="HF108" s="558"/>
      <c r="HG108" s="558"/>
      <c r="HH108" s="558"/>
      <c r="HI108" s="558"/>
      <c r="HJ108" s="558"/>
      <c r="HK108" s="558"/>
      <c r="HL108" s="558"/>
      <c r="HM108" s="558"/>
      <c r="HN108" s="558"/>
      <c r="HO108" s="558"/>
      <c r="HP108" s="558"/>
      <c r="HQ108" s="558"/>
      <c r="HR108" s="558"/>
      <c r="HS108" s="558"/>
      <c r="HT108" s="558"/>
      <c r="HU108" s="558"/>
      <c r="HV108" s="558"/>
      <c r="HW108" s="558"/>
      <c r="HX108" s="558"/>
      <c r="HY108" s="558"/>
      <c r="HZ108" s="558"/>
      <c r="IA108" s="558"/>
      <c r="IB108" s="558"/>
      <c r="IC108" s="558"/>
      <c r="ID108" s="558"/>
      <c r="IE108" s="558"/>
      <c r="IF108" s="558"/>
      <c r="IG108" s="558"/>
      <c r="IH108" s="558"/>
      <c r="II108" s="558"/>
      <c r="IJ108" s="558"/>
      <c r="IK108" s="558"/>
      <c r="IL108" s="558"/>
      <c r="IM108" s="558"/>
      <c r="IN108" s="558"/>
      <c r="IO108" s="558"/>
      <c r="IP108" s="558"/>
      <c r="IQ108" s="558"/>
      <c r="IR108" s="558"/>
      <c r="IS108" s="558"/>
      <c r="IT108" s="558"/>
      <c r="IU108" s="558"/>
      <c r="IV108" s="558"/>
      <c r="IW108" s="558"/>
      <c r="IX108" s="558"/>
      <c r="IY108" s="558"/>
      <c r="IZ108" s="558"/>
      <c r="JA108" s="558"/>
      <c r="JB108" s="558"/>
      <c r="JC108" s="558"/>
      <c r="JD108" s="558"/>
      <c r="JE108" s="558"/>
      <c r="JF108" s="558"/>
    </row>
    <row r="109" s="2" customFormat="1" customHeight="1" spans="1:50">
      <c r="A109" s="20">
        <f t="shared" si="6"/>
        <v>101</v>
      </c>
      <c r="B109" s="20" t="str">
        <f t="shared" si="7"/>
        <v>在职</v>
      </c>
      <c r="C109" s="35"/>
      <c r="D109" s="20" t="str">
        <f ca="1" t="shared" si="8"/>
        <v>3年1月</v>
      </c>
      <c r="E109" s="20">
        <v>0</v>
      </c>
      <c r="F109" s="125">
        <v>10485</v>
      </c>
      <c r="G109" s="35">
        <v>45000</v>
      </c>
      <c r="H109" s="20" t="s">
        <v>257</v>
      </c>
      <c r="I109" s="21" t="s">
        <v>755</v>
      </c>
      <c r="J109" s="21" t="s">
        <v>809</v>
      </c>
      <c r="K109" s="22" t="s">
        <v>881</v>
      </c>
      <c r="L109" s="20" t="s">
        <v>80</v>
      </c>
      <c r="M109" s="20">
        <v>18879342974</v>
      </c>
      <c r="N109" s="20"/>
      <c r="O109" s="20"/>
      <c r="P109" s="34" t="s">
        <v>916</v>
      </c>
      <c r="Q109" s="35">
        <v>47513</v>
      </c>
      <c r="R109" s="36" t="str">
        <f t="shared" si="9"/>
        <v>男</v>
      </c>
      <c r="S109" s="43" t="str">
        <f t="shared" si="10"/>
        <v>2000-06-21</v>
      </c>
      <c r="T109" s="44">
        <f ca="1" t="shared" si="11"/>
        <v>26</v>
      </c>
      <c r="U109" s="20" t="s">
        <v>69</v>
      </c>
      <c r="V109" s="107" t="s">
        <v>70</v>
      </c>
      <c r="W109" s="45" t="s">
        <v>917</v>
      </c>
      <c r="X109" s="193" t="s">
        <v>918</v>
      </c>
      <c r="Y109" s="22" t="s">
        <v>288</v>
      </c>
      <c r="Z109" s="22"/>
      <c r="AA109" s="22"/>
      <c r="AB109" s="529"/>
      <c r="AC109" s="150" t="s">
        <v>304</v>
      </c>
      <c r="AD109" s="561"/>
      <c r="AE109" s="20" t="s">
        <v>84</v>
      </c>
      <c r="AF109" s="206">
        <v>45040</v>
      </c>
      <c r="AG109" s="20" t="s">
        <v>84</v>
      </c>
      <c r="AH109" s="205" t="s">
        <v>84</v>
      </c>
      <c r="AI109" s="205" t="s">
        <v>85</v>
      </c>
      <c r="AJ109" s="20"/>
      <c r="AK109" s="577"/>
      <c r="AL109" s="20" t="s">
        <v>86</v>
      </c>
      <c r="AM109" s="35">
        <v>45051</v>
      </c>
      <c r="AN109" s="520"/>
      <c r="AO109" s="20" t="s">
        <v>250</v>
      </c>
      <c r="AP109" s="20" t="s">
        <v>106</v>
      </c>
      <c r="AQ109" s="34" t="s">
        <v>715</v>
      </c>
      <c r="AR109" s="20" t="s">
        <v>919</v>
      </c>
      <c r="AS109" s="228"/>
      <c r="AT109" s="146" t="s">
        <v>920</v>
      </c>
      <c r="AU109" s="20" t="s">
        <v>126</v>
      </c>
      <c r="AV109" s="20" t="s">
        <v>158</v>
      </c>
      <c r="AW109" s="571"/>
      <c r="AX109" s="193" t="s">
        <v>856</v>
      </c>
    </row>
    <row r="110" s="2" customFormat="1" customHeight="1" spans="1:51">
      <c r="A110" s="20">
        <f t="shared" si="6"/>
        <v>102</v>
      </c>
      <c r="B110" s="20" t="str">
        <f t="shared" si="7"/>
        <v>在职</v>
      </c>
      <c r="C110" s="35"/>
      <c r="D110" s="20" t="str">
        <f ca="1" t="shared" si="8"/>
        <v>12年1月</v>
      </c>
      <c r="E110" s="20">
        <v>0</v>
      </c>
      <c r="F110" s="125">
        <v>10084</v>
      </c>
      <c r="G110" s="35">
        <v>41705</v>
      </c>
      <c r="H110" s="20" t="s">
        <v>921</v>
      </c>
      <c r="I110" s="21" t="s">
        <v>755</v>
      </c>
      <c r="J110" s="21" t="s">
        <v>809</v>
      </c>
      <c r="K110" s="22" t="s">
        <v>922</v>
      </c>
      <c r="L110" s="102" t="s">
        <v>80</v>
      </c>
      <c r="M110" s="20">
        <v>18867606310</v>
      </c>
      <c r="N110" s="20"/>
      <c r="O110" s="20"/>
      <c r="P110" s="108" t="s">
        <v>923</v>
      </c>
      <c r="Q110" s="35">
        <v>52297</v>
      </c>
      <c r="R110" s="36" t="str">
        <f t="shared" si="9"/>
        <v>男</v>
      </c>
      <c r="S110" s="43" t="str">
        <f t="shared" si="10"/>
        <v>1992-05-02</v>
      </c>
      <c r="T110" s="44">
        <f ca="1" t="shared" si="11"/>
        <v>34</v>
      </c>
      <c r="U110" s="20" t="s">
        <v>69</v>
      </c>
      <c r="V110" s="20" t="s">
        <v>70</v>
      </c>
      <c r="W110" s="45" t="s">
        <v>924</v>
      </c>
      <c r="X110" s="202" t="s">
        <v>925</v>
      </c>
      <c r="Y110" s="22" t="s">
        <v>199</v>
      </c>
      <c r="Z110" s="22"/>
      <c r="AA110" s="22"/>
      <c r="AB110" s="529"/>
      <c r="AC110" s="150"/>
      <c r="AD110" s="561" t="s">
        <v>180</v>
      </c>
      <c r="AE110" s="20" t="s">
        <v>84</v>
      </c>
      <c r="AF110" s="206" t="s">
        <v>84</v>
      </c>
      <c r="AG110" s="20" t="s">
        <v>84</v>
      </c>
      <c r="AH110" s="205" t="s">
        <v>84</v>
      </c>
      <c r="AI110" s="205" t="s">
        <v>85</v>
      </c>
      <c r="AJ110" s="102"/>
      <c r="AK110" s="230"/>
      <c r="AL110" s="20" t="s">
        <v>86</v>
      </c>
      <c r="AM110" s="35">
        <v>42863</v>
      </c>
      <c r="AN110" s="520"/>
      <c r="AO110" s="20"/>
      <c r="AP110" s="20"/>
      <c r="AQ110" s="34"/>
      <c r="AR110" s="586" t="s">
        <v>926</v>
      </c>
      <c r="AS110" s="228"/>
      <c r="AT110" s="34"/>
      <c r="AU110" s="20"/>
      <c r="AV110" s="20"/>
      <c r="AW110" s="571"/>
      <c r="AX110" s="193"/>
      <c r="AY110" s="465"/>
    </row>
    <row r="111" s="2" customFormat="1" customHeight="1" spans="1:50">
      <c r="A111" s="20">
        <f t="shared" si="6"/>
        <v>103</v>
      </c>
      <c r="B111" s="20" t="str">
        <f t="shared" si="7"/>
        <v>在职</v>
      </c>
      <c r="C111" s="35"/>
      <c r="D111" s="20" t="str">
        <f ca="1" t="shared" si="8"/>
        <v>1年10月</v>
      </c>
      <c r="E111" s="20">
        <v>0</v>
      </c>
      <c r="F111" s="125">
        <v>10570</v>
      </c>
      <c r="G111" s="35">
        <v>45435</v>
      </c>
      <c r="H111" s="20" t="s">
        <v>927</v>
      </c>
      <c r="I111" s="21" t="s">
        <v>755</v>
      </c>
      <c r="J111" s="21" t="s">
        <v>809</v>
      </c>
      <c r="K111" s="22" t="s">
        <v>922</v>
      </c>
      <c r="L111" s="20" t="s">
        <v>80</v>
      </c>
      <c r="M111" s="20">
        <v>13566551339</v>
      </c>
      <c r="N111" s="20"/>
      <c r="O111" s="20"/>
      <c r="P111" s="34" t="s">
        <v>928</v>
      </c>
      <c r="Q111" s="35">
        <v>51633</v>
      </c>
      <c r="R111" s="36" t="str">
        <f t="shared" si="9"/>
        <v>男</v>
      </c>
      <c r="S111" s="43" t="str">
        <f t="shared" si="10"/>
        <v>1986-12-20</v>
      </c>
      <c r="T111" s="44">
        <f ca="1" t="shared" si="11"/>
        <v>40</v>
      </c>
      <c r="U111" s="20" t="s">
        <v>69</v>
      </c>
      <c r="V111" s="107"/>
      <c r="W111" s="45" t="s">
        <v>929</v>
      </c>
      <c r="X111" s="193" t="s">
        <v>930</v>
      </c>
      <c r="Y111" s="22" t="s">
        <v>288</v>
      </c>
      <c r="Z111" s="22"/>
      <c r="AA111" s="22"/>
      <c r="AB111" s="529"/>
      <c r="AC111" s="150" t="s">
        <v>304</v>
      </c>
      <c r="AD111" s="561"/>
      <c r="AE111" s="20" t="s">
        <v>84</v>
      </c>
      <c r="AF111" s="206">
        <v>45461</v>
      </c>
      <c r="AG111" s="20" t="s">
        <v>84</v>
      </c>
      <c r="AH111" s="205" t="s">
        <v>84</v>
      </c>
      <c r="AI111" s="20" t="s">
        <v>85</v>
      </c>
      <c r="AJ111" s="20"/>
      <c r="AK111" s="577"/>
      <c r="AL111" s="20" t="s">
        <v>86</v>
      </c>
      <c r="AM111" s="35">
        <v>45464</v>
      </c>
      <c r="AN111" s="520"/>
      <c r="AO111" s="20" t="s">
        <v>931</v>
      </c>
      <c r="AP111" s="20" t="s">
        <v>350</v>
      </c>
      <c r="AQ111" s="34" t="s">
        <v>932</v>
      </c>
      <c r="AR111" s="20"/>
      <c r="AS111" s="193"/>
      <c r="AT111" s="146" t="s">
        <v>933</v>
      </c>
      <c r="AU111" s="20" t="s">
        <v>126</v>
      </c>
      <c r="AV111" s="20" t="s">
        <v>158</v>
      </c>
      <c r="AW111" s="571"/>
      <c r="AX111" s="193" t="s">
        <v>856</v>
      </c>
    </row>
    <row r="112" s="2" customFormat="1" customHeight="1" spans="1:50">
      <c r="A112" s="20">
        <f t="shared" si="6"/>
        <v>104</v>
      </c>
      <c r="B112" s="20" t="str">
        <f t="shared" si="7"/>
        <v>在职</v>
      </c>
      <c r="C112" s="35"/>
      <c r="D112" s="20" t="str">
        <f ca="1" t="shared" si="8"/>
        <v>0年7月</v>
      </c>
      <c r="E112" s="20">
        <v>0</v>
      </c>
      <c r="F112" s="125">
        <v>10643</v>
      </c>
      <c r="G112" s="35">
        <v>45894</v>
      </c>
      <c r="H112" s="20" t="s">
        <v>934</v>
      </c>
      <c r="I112" s="21" t="s">
        <v>755</v>
      </c>
      <c r="J112" s="21" t="s">
        <v>809</v>
      </c>
      <c r="K112" s="22" t="s">
        <v>922</v>
      </c>
      <c r="L112" s="20" t="s">
        <v>80</v>
      </c>
      <c r="M112" s="20">
        <v>15990239692</v>
      </c>
      <c r="N112" s="20"/>
      <c r="O112" s="20"/>
      <c r="P112" s="34" t="s">
        <v>935</v>
      </c>
      <c r="Q112" s="35">
        <v>49786</v>
      </c>
      <c r="R112" s="36" t="str">
        <f t="shared" si="9"/>
        <v>男</v>
      </c>
      <c r="S112" s="43" t="str">
        <f t="shared" si="10"/>
        <v>1977-09-11</v>
      </c>
      <c r="T112" s="44">
        <f ca="1" t="shared" si="11"/>
        <v>49</v>
      </c>
      <c r="U112" s="20" t="s">
        <v>69</v>
      </c>
      <c r="V112" s="107" t="s">
        <v>70</v>
      </c>
      <c r="W112" s="45" t="s">
        <v>936</v>
      </c>
      <c r="X112" s="193" t="s">
        <v>937</v>
      </c>
      <c r="Y112" s="22"/>
      <c r="Z112" s="22"/>
      <c r="AA112" s="22"/>
      <c r="AB112" s="529"/>
      <c r="AC112" s="150" t="s">
        <v>144</v>
      </c>
      <c r="AD112" s="561"/>
      <c r="AE112" s="20" t="s">
        <v>84</v>
      </c>
      <c r="AF112" s="206">
        <v>46011</v>
      </c>
      <c r="AG112" s="20" t="s">
        <v>84</v>
      </c>
      <c r="AH112" s="205" t="s">
        <v>84</v>
      </c>
      <c r="AI112" s="20" t="s">
        <v>85</v>
      </c>
      <c r="AJ112" s="20"/>
      <c r="AK112" s="577"/>
      <c r="AL112" s="20" t="s">
        <v>86</v>
      </c>
      <c r="AM112" s="35">
        <v>46016</v>
      </c>
      <c r="AN112" s="520"/>
      <c r="AO112" s="20" t="s">
        <v>938</v>
      </c>
      <c r="AP112" s="20" t="s">
        <v>106</v>
      </c>
      <c r="AQ112" s="34" t="s">
        <v>939</v>
      </c>
      <c r="AR112" s="20"/>
      <c r="AS112" s="193"/>
      <c r="AT112" s="146" t="s">
        <v>940</v>
      </c>
      <c r="AU112" s="20" t="s">
        <v>126</v>
      </c>
      <c r="AV112" s="20" t="s">
        <v>941</v>
      </c>
      <c r="AW112" s="571"/>
      <c r="AX112" s="193"/>
    </row>
    <row r="113" s="2" customFormat="1" customHeight="1" spans="1:50">
      <c r="A113" s="20">
        <f t="shared" si="6"/>
        <v>105</v>
      </c>
      <c r="B113" s="20" t="str">
        <f t="shared" si="7"/>
        <v>在职</v>
      </c>
      <c r="C113" s="35"/>
      <c r="D113" s="20" t="str">
        <f ca="1" t="shared" si="8"/>
        <v>4年10月</v>
      </c>
      <c r="E113" s="20">
        <v>0</v>
      </c>
      <c r="F113" s="125">
        <v>10240</v>
      </c>
      <c r="G113" s="35">
        <v>44355</v>
      </c>
      <c r="H113" s="20" t="s">
        <v>942</v>
      </c>
      <c r="I113" s="21" t="s">
        <v>755</v>
      </c>
      <c r="J113" s="21" t="s">
        <v>809</v>
      </c>
      <c r="K113" s="22" t="s">
        <v>943</v>
      </c>
      <c r="L113" s="20" t="s">
        <v>80</v>
      </c>
      <c r="M113" s="20">
        <v>18657615313</v>
      </c>
      <c r="N113" s="20"/>
      <c r="O113" s="20"/>
      <c r="P113" s="623" t="s">
        <v>944</v>
      </c>
      <c r="Q113" s="35">
        <v>47970</v>
      </c>
      <c r="R113" s="36" t="str">
        <f t="shared" si="9"/>
        <v>男</v>
      </c>
      <c r="S113" s="43" t="str">
        <f t="shared" si="10"/>
        <v>1998-05-11</v>
      </c>
      <c r="T113" s="44">
        <f ca="1" t="shared" si="11"/>
        <v>28</v>
      </c>
      <c r="U113" s="20" t="s">
        <v>69</v>
      </c>
      <c r="V113" s="20" t="s">
        <v>70</v>
      </c>
      <c r="W113" s="45" t="s">
        <v>945</v>
      </c>
      <c r="X113" s="193" t="s">
        <v>946</v>
      </c>
      <c r="Y113" s="22" t="s">
        <v>133</v>
      </c>
      <c r="Z113" s="22" t="s">
        <v>947</v>
      </c>
      <c r="AA113" s="22" t="s">
        <v>948</v>
      </c>
      <c r="AB113" s="529"/>
      <c r="AC113" s="150" t="s">
        <v>304</v>
      </c>
      <c r="AD113" s="561" t="s">
        <v>180</v>
      </c>
      <c r="AE113" s="20" t="s">
        <v>84</v>
      </c>
      <c r="AF113" s="206">
        <v>44385</v>
      </c>
      <c r="AG113" s="20" t="s">
        <v>84</v>
      </c>
      <c r="AH113" s="205" t="s">
        <v>84</v>
      </c>
      <c r="AI113" s="205" t="s">
        <v>85</v>
      </c>
      <c r="AJ113" s="20"/>
      <c r="AK113" s="577"/>
      <c r="AL113" s="20" t="s">
        <v>86</v>
      </c>
      <c r="AM113" s="35">
        <v>44455</v>
      </c>
      <c r="AN113" s="520"/>
      <c r="AO113" s="20" t="s">
        <v>949</v>
      </c>
      <c r="AP113" s="20" t="s">
        <v>950</v>
      </c>
      <c r="AQ113" s="34">
        <v>15888078057</v>
      </c>
      <c r="AR113" s="102" t="s">
        <v>951</v>
      </c>
      <c r="AS113" s="228"/>
      <c r="AT113" s="626" t="s">
        <v>952</v>
      </c>
      <c r="AU113" s="20"/>
      <c r="AV113" s="20"/>
      <c r="AW113" s="571"/>
      <c r="AX113" s="193"/>
    </row>
    <row r="114" s="2" customFormat="1" customHeight="1" spans="1:50">
      <c r="A114" s="20">
        <f t="shared" si="6"/>
        <v>106</v>
      </c>
      <c r="B114" s="20" t="str">
        <f t="shared" si="7"/>
        <v>在职</v>
      </c>
      <c r="C114" s="35"/>
      <c r="D114" s="20" t="str">
        <f ca="1" t="shared" si="8"/>
        <v>2年1月</v>
      </c>
      <c r="E114" s="20">
        <v>0</v>
      </c>
      <c r="F114" s="125">
        <v>10542</v>
      </c>
      <c r="G114" s="35">
        <v>45348</v>
      </c>
      <c r="H114" s="20" t="s">
        <v>953</v>
      </c>
      <c r="I114" s="21" t="s">
        <v>755</v>
      </c>
      <c r="J114" s="21" t="s">
        <v>809</v>
      </c>
      <c r="K114" s="22" t="s">
        <v>943</v>
      </c>
      <c r="L114" s="20" t="s">
        <v>80</v>
      </c>
      <c r="M114" s="20">
        <v>13858271893</v>
      </c>
      <c r="N114" s="20"/>
      <c r="O114" s="20"/>
      <c r="P114" s="34" t="s">
        <v>954</v>
      </c>
      <c r="Q114" s="35">
        <v>49625</v>
      </c>
      <c r="R114" s="36" t="str">
        <f t="shared" si="9"/>
        <v>男</v>
      </c>
      <c r="S114" s="43" t="str">
        <f t="shared" si="10"/>
        <v>1989-06-09</v>
      </c>
      <c r="T114" s="44">
        <f ca="1" t="shared" si="11"/>
        <v>37</v>
      </c>
      <c r="U114" s="20" t="s">
        <v>69</v>
      </c>
      <c r="V114" s="107"/>
      <c r="W114" s="45" t="s">
        <v>955</v>
      </c>
      <c r="X114" s="193" t="s">
        <v>956</v>
      </c>
      <c r="Y114" s="22" t="s">
        <v>288</v>
      </c>
      <c r="Z114" s="22"/>
      <c r="AA114" s="22"/>
      <c r="AB114" s="529"/>
      <c r="AC114" s="150" t="s">
        <v>304</v>
      </c>
      <c r="AD114" s="561">
        <v>45365</v>
      </c>
      <c r="AE114" s="20" t="s">
        <v>84</v>
      </c>
      <c r="AF114" s="206">
        <v>45383</v>
      </c>
      <c r="AG114" s="20" t="s">
        <v>84</v>
      </c>
      <c r="AH114" s="205" t="s">
        <v>84</v>
      </c>
      <c r="AI114" s="205" t="s">
        <v>85</v>
      </c>
      <c r="AJ114" s="20"/>
      <c r="AK114" s="577"/>
      <c r="AL114" s="20" t="s">
        <v>86</v>
      </c>
      <c r="AM114" s="35">
        <v>45421</v>
      </c>
      <c r="AN114" s="520"/>
      <c r="AO114" s="20" t="s">
        <v>957</v>
      </c>
      <c r="AP114" s="20" t="s">
        <v>106</v>
      </c>
      <c r="AQ114" s="34" t="s">
        <v>958</v>
      </c>
      <c r="AR114" s="20" t="s">
        <v>959</v>
      </c>
      <c r="AS114" s="193"/>
      <c r="AT114" s="146" t="s">
        <v>960</v>
      </c>
      <c r="AU114" s="20" t="s">
        <v>126</v>
      </c>
      <c r="AV114" s="20" t="s">
        <v>194</v>
      </c>
      <c r="AW114" s="571"/>
      <c r="AX114" s="193"/>
    </row>
    <row r="115" s="2" customFormat="1" customHeight="1" spans="1:50">
      <c r="A115" s="20">
        <f t="shared" si="6"/>
        <v>107</v>
      </c>
      <c r="B115" s="20" t="str">
        <f t="shared" si="7"/>
        <v>在职</v>
      </c>
      <c r="C115" s="35"/>
      <c r="D115" s="20" t="str">
        <f ca="1" t="shared" si="8"/>
        <v>2年1月</v>
      </c>
      <c r="E115" s="20">
        <v>0</v>
      </c>
      <c r="F115" s="125">
        <v>10552</v>
      </c>
      <c r="G115" s="35">
        <v>45357</v>
      </c>
      <c r="H115" s="20" t="s">
        <v>961</v>
      </c>
      <c r="I115" s="21" t="s">
        <v>755</v>
      </c>
      <c r="J115" s="21" t="s">
        <v>809</v>
      </c>
      <c r="K115" s="22" t="s">
        <v>943</v>
      </c>
      <c r="L115" s="20" t="s">
        <v>80</v>
      </c>
      <c r="M115" s="20">
        <v>18656818721</v>
      </c>
      <c r="N115" s="20"/>
      <c r="O115" s="20"/>
      <c r="P115" s="34" t="s">
        <v>962</v>
      </c>
      <c r="Q115" s="35">
        <v>48995</v>
      </c>
      <c r="R115" s="36" t="str">
        <f t="shared" si="9"/>
        <v>男</v>
      </c>
      <c r="S115" s="43" t="str">
        <f t="shared" si="10"/>
        <v>2004-11-15</v>
      </c>
      <c r="T115" s="44">
        <f ca="1" t="shared" si="11"/>
        <v>22</v>
      </c>
      <c r="U115" s="20" t="s">
        <v>69</v>
      </c>
      <c r="V115" s="107"/>
      <c r="W115" s="45" t="s">
        <v>963</v>
      </c>
      <c r="X115" s="193" t="s">
        <v>964</v>
      </c>
      <c r="Y115" s="22" t="s">
        <v>133</v>
      </c>
      <c r="Z115" s="22"/>
      <c r="AA115" s="22"/>
      <c r="AB115" s="529"/>
      <c r="AC115" s="150" t="s">
        <v>692</v>
      </c>
      <c r="AD115" s="561">
        <v>45371</v>
      </c>
      <c r="AE115" s="20" t="s">
        <v>84</v>
      </c>
      <c r="AF115" s="206">
        <v>45439</v>
      </c>
      <c r="AG115" s="20" t="s">
        <v>84</v>
      </c>
      <c r="AH115" s="205" t="s">
        <v>84</v>
      </c>
      <c r="AI115" s="205" t="s">
        <v>85</v>
      </c>
      <c r="AJ115" s="20"/>
      <c r="AK115" s="577"/>
      <c r="AL115" s="20" t="s">
        <v>86</v>
      </c>
      <c r="AM115" s="35">
        <v>45456</v>
      </c>
      <c r="AN115" s="520"/>
      <c r="AO115" s="20" t="s">
        <v>873</v>
      </c>
      <c r="AP115" s="20" t="s">
        <v>965</v>
      </c>
      <c r="AQ115" s="34" t="s">
        <v>966</v>
      </c>
      <c r="AR115" s="20"/>
      <c r="AS115" s="193"/>
      <c r="AT115" s="146" t="s">
        <v>967</v>
      </c>
      <c r="AU115" s="20" t="s">
        <v>126</v>
      </c>
      <c r="AV115" s="20" t="s">
        <v>158</v>
      </c>
      <c r="AW115" s="571"/>
      <c r="AX115" s="193"/>
    </row>
    <row r="116" s="2" customFormat="1" customHeight="1" spans="1:50">
      <c r="A116" s="20">
        <f t="shared" si="6"/>
        <v>108</v>
      </c>
      <c r="B116" s="20" t="str">
        <f t="shared" si="7"/>
        <v>在职</v>
      </c>
      <c r="C116" s="35"/>
      <c r="D116" s="20" t="str">
        <f ca="1" t="shared" si="8"/>
        <v>1年0月</v>
      </c>
      <c r="E116" s="20">
        <v>0</v>
      </c>
      <c r="F116" s="125">
        <v>10605</v>
      </c>
      <c r="G116" s="35">
        <v>45739</v>
      </c>
      <c r="H116" s="20" t="s">
        <v>968</v>
      </c>
      <c r="I116" s="21" t="s">
        <v>755</v>
      </c>
      <c r="J116" s="21" t="s">
        <v>809</v>
      </c>
      <c r="K116" s="22" t="s">
        <v>943</v>
      </c>
      <c r="L116" s="102" t="s">
        <v>80</v>
      </c>
      <c r="M116" s="20">
        <v>15727747138</v>
      </c>
      <c r="N116" s="20"/>
      <c r="O116" s="20"/>
      <c r="P116" s="34" t="s">
        <v>969</v>
      </c>
      <c r="Q116" s="35">
        <v>48014</v>
      </c>
      <c r="R116" s="36" t="str">
        <f t="shared" si="9"/>
        <v>男</v>
      </c>
      <c r="S116" s="43" t="str">
        <f t="shared" si="10"/>
        <v>2003-03-08</v>
      </c>
      <c r="T116" s="44">
        <f ca="1" t="shared" si="11"/>
        <v>23</v>
      </c>
      <c r="U116" s="20" t="s">
        <v>69</v>
      </c>
      <c r="V116" s="107" t="s">
        <v>70</v>
      </c>
      <c r="W116" s="45" t="s">
        <v>970</v>
      </c>
      <c r="X116" s="193" t="s">
        <v>971</v>
      </c>
      <c r="Y116" s="22" t="s">
        <v>113</v>
      </c>
      <c r="Z116" s="611" t="s">
        <v>433</v>
      </c>
      <c r="AA116" s="22" t="s">
        <v>972</v>
      </c>
      <c r="AB116" s="529"/>
      <c r="AC116" s="150" t="s">
        <v>179</v>
      </c>
      <c r="AD116" s="561">
        <v>45800</v>
      </c>
      <c r="AE116" s="20" t="s">
        <v>84</v>
      </c>
      <c r="AF116" s="206">
        <v>45839</v>
      </c>
      <c r="AG116" s="20" t="s">
        <v>84</v>
      </c>
      <c r="AH116" s="205" t="s">
        <v>84</v>
      </c>
      <c r="AI116" s="20" t="s">
        <v>85</v>
      </c>
      <c r="AJ116" s="20"/>
      <c r="AK116" s="577"/>
      <c r="AL116" s="20" t="s">
        <v>86</v>
      </c>
      <c r="AM116" s="35">
        <v>45852</v>
      </c>
      <c r="AN116" s="520"/>
      <c r="AO116" s="20" t="s">
        <v>973</v>
      </c>
      <c r="AP116" s="20" t="s">
        <v>223</v>
      </c>
      <c r="AQ116" s="34" t="s">
        <v>974</v>
      </c>
      <c r="AR116" s="20"/>
      <c r="AS116" s="193"/>
      <c r="AT116" s="146" t="s">
        <v>975</v>
      </c>
      <c r="AU116" s="20" t="s">
        <v>126</v>
      </c>
      <c r="AV116" s="20" t="s">
        <v>855</v>
      </c>
      <c r="AW116" s="571"/>
      <c r="AX116" s="193"/>
    </row>
    <row r="117" s="2" customFormat="1" customHeight="1" spans="1:50">
      <c r="A117" s="20">
        <f t="shared" si="6"/>
        <v>109</v>
      </c>
      <c r="B117" s="20" t="str">
        <f t="shared" si="7"/>
        <v>在职</v>
      </c>
      <c r="C117" s="35"/>
      <c r="D117" s="20" t="str">
        <f ca="1" t="shared" si="8"/>
        <v>0年9月</v>
      </c>
      <c r="E117" s="20">
        <v>0</v>
      </c>
      <c r="F117" s="125">
        <v>10623</v>
      </c>
      <c r="G117" s="35">
        <v>45839</v>
      </c>
      <c r="H117" s="20" t="s">
        <v>976</v>
      </c>
      <c r="I117" s="21" t="s">
        <v>755</v>
      </c>
      <c r="J117" s="21" t="s">
        <v>809</v>
      </c>
      <c r="K117" s="22" t="s">
        <v>943</v>
      </c>
      <c r="L117" s="102" t="s">
        <v>80</v>
      </c>
      <c r="M117" s="20">
        <v>18382796912</v>
      </c>
      <c r="N117" s="20"/>
      <c r="O117" s="20"/>
      <c r="P117" s="34" t="s">
        <v>977</v>
      </c>
      <c r="Q117" s="35">
        <v>47492</v>
      </c>
      <c r="R117" s="36" t="str">
        <f t="shared" si="9"/>
        <v>男</v>
      </c>
      <c r="S117" s="43" t="str">
        <f t="shared" si="10"/>
        <v>2000-02-12</v>
      </c>
      <c r="T117" s="44">
        <f ca="1" t="shared" si="11"/>
        <v>26</v>
      </c>
      <c r="U117" s="20" t="s">
        <v>69</v>
      </c>
      <c r="V117" s="107" t="s">
        <v>70</v>
      </c>
      <c r="W117" s="45" t="s">
        <v>978</v>
      </c>
      <c r="X117" s="193" t="s">
        <v>979</v>
      </c>
      <c r="Y117" s="22" t="s">
        <v>141</v>
      </c>
      <c r="Z117" s="22" t="s">
        <v>424</v>
      </c>
      <c r="AA117" s="22" t="s">
        <v>980</v>
      </c>
      <c r="AB117" s="529"/>
      <c r="AC117" s="150" t="s">
        <v>304</v>
      </c>
      <c r="AD117" s="561"/>
      <c r="AE117" s="20" t="s">
        <v>84</v>
      </c>
      <c r="AF117" s="206">
        <v>45889</v>
      </c>
      <c r="AG117" s="20" t="s">
        <v>84</v>
      </c>
      <c r="AH117" s="205" t="s">
        <v>84</v>
      </c>
      <c r="AI117" s="20" t="s">
        <v>85</v>
      </c>
      <c r="AJ117" s="20"/>
      <c r="AK117" s="577"/>
      <c r="AL117" s="20" t="s">
        <v>86</v>
      </c>
      <c r="AM117" s="35">
        <v>45889</v>
      </c>
      <c r="AN117" s="520"/>
      <c r="AO117" s="20" t="s">
        <v>981</v>
      </c>
      <c r="AP117" s="20" t="s">
        <v>223</v>
      </c>
      <c r="AQ117" s="34" t="s">
        <v>982</v>
      </c>
      <c r="AR117" s="20"/>
      <c r="AS117" s="193"/>
      <c r="AT117" s="146" t="s">
        <v>983</v>
      </c>
      <c r="AU117" s="20" t="s">
        <v>126</v>
      </c>
      <c r="AV117" s="20" t="s">
        <v>984</v>
      </c>
      <c r="AW117" s="571"/>
      <c r="AX117" s="193" t="s">
        <v>856</v>
      </c>
    </row>
    <row r="118" s="2" customFormat="1" customHeight="1" spans="1:50">
      <c r="A118" s="20">
        <f t="shared" si="6"/>
        <v>110</v>
      </c>
      <c r="B118" s="20" t="str">
        <f t="shared" si="7"/>
        <v>在职</v>
      </c>
      <c r="C118" s="35"/>
      <c r="D118" s="20" t="str">
        <f ca="1" t="shared" si="8"/>
        <v>0年8月</v>
      </c>
      <c r="E118" s="20">
        <v>0</v>
      </c>
      <c r="F118" s="125">
        <v>10634</v>
      </c>
      <c r="G118" s="35">
        <v>45868</v>
      </c>
      <c r="H118" s="20" t="s">
        <v>985</v>
      </c>
      <c r="I118" s="21" t="s">
        <v>755</v>
      </c>
      <c r="J118" s="21" t="s">
        <v>809</v>
      </c>
      <c r="K118" s="22" t="s">
        <v>943</v>
      </c>
      <c r="L118" s="20" t="s">
        <v>80</v>
      </c>
      <c r="M118" s="20">
        <v>15797832001</v>
      </c>
      <c r="N118" s="20"/>
      <c r="O118" s="20"/>
      <c r="P118" s="34" t="s">
        <v>986</v>
      </c>
      <c r="Q118" s="35">
        <v>48978</v>
      </c>
      <c r="R118" s="36" t="str">
        <f t="shared" si="9"/>
        <v>男</v>
      </c>
      <c r="S118" s="43" t="str">
        <f t="shared" si="10"/>
        <v>2003-06-04</v>
      </c>
      <c r="T118" s="44">
        <f ca="1" t="shared" si="11"/>
        <v>23</v>
      </c>
      <c r="U118" s="20" t="s">
        <v>69</v>
      </c>
      <c r="V118" s="107" t="s">
        <v>70</v>
      </c>
      <c r="W118" s="45" t="s">
        <v>987</v>
      </c>
      <c r="X118" s="193" t="s">
        <v>988</v>
      </c>
      <c r="Y118" s="22" t="s">
        <v>113</v>
      </c>
      <c r="Z118" s="22" t="s">
        <v>551</v>
      </c>
      <c r="AA118" s="22" t="s">
        <v>972</v>
      </c>
      <c r="AB118" s="529"/>
      <c r="AC118" s="150" t="s">
        <v>144</v>
      </c>
      <c r="AD118" s="561"/>
      <c r="AE118" s="20" t="s">
        <v>84</v>
      </c>
      <c r="AF118" s="206">
        <v>45951</v>
      </c>
      <c r="AG118" s="20" t="s">
        <v>84</v>
      </c>
      <c r="AH118" s="205" t="s">
        <v>84</v>
      </c>
      <c r="AI118" s="20" t="s">
        <v>85</v>
      </c>
      <c r="AJ118" s="20"/>
      <c r="AK118" s="577"/>
      <c r="AL118" s="20" t="s">
        <v>86</v>
      </c>
      <c r="AM118" s="35">
        <v>45953</v>
      </c>
      <c r="AN118" s="520"/>
      <c r="AO118" s="20" t="s">
        <v>989</v>
      </c>
      <c r="AP118" s="20" t="s">
        <v>223</v>
      </c>
      <c r="AQ118" s="34" t="s">
        <v>990</v>
      </c>
      <c r="AR118" s="20"/>
      <c r="AS118" s="193"/>
      <c r="AT118" s="146" t="s">
        <v>991</v>
      </c>
      <c r="AU118" s="20" t="s">
        <v>126</v>
      </c>
      <c r="AV118" s="20" t="s">
        <v>855</v>
      </c>
      <c r="AW118" s="571"/>
      <c r="AX118" s="193"/>
    </row>
    <row r="119" s="2" customFormat="1" customHeight="1" spans="1:50">
      <c r="A119" s="20">
        <f t="shared" si="6"/>
        <v>111</v>
      </c>
      <c r="B119" s="20" t="str">
        <f t="shared" si="7"/>
        <v>在职</v>
      </c>
      <c r="C119" s="35"/>
      <c r="D119" s="20" t="str">
        <f ca="1" t="shared" si="8"/>
        <v>0年8月</v>
      </c>
      <c r="E119" s="20">
        <v>0</v>
      </c>
      <c r="F119" s="125">
        <v>10635</v>
      </c>
      <c r="G119" s="35">
        <v>45868</v>
      </c>
      <c r="H119" s="20" t="s">
        <v>992</v>
      </c>
      <c r="I119" s="21" t="s">
        <v>755</v>
      </c>
      <c r="J119" s="21" t="s">
        <v>809</v>
      </c>
      <c r="K119" s="22" t="s">
        <v>943</v>
      </c>
      <c r="L119" s="20" t="s">
        <v>80</v>
      </c>
      <c r="M119" s="20">
        <v>19330863584</v>
      </c>
      <c r="N119" s="20"/>
      <c r="O119" s="20"/>
      <c r="P119" s="34" t="s">
        <v>993</v>
      </c>
      <c r="Q119" s="35">
        <v>49345</v>
      </c>
      <c r="R119" s="36" t="str">
        <f t="shared" si="9"/>
        <v>男</v>
      </c>
      <c r="S119" s="43" t="str">
        <f t="shared" si="10"/>
        <v>2005-07-01</v>
      </c>
      <c r="T119" s="44">
        <f ca="1" t="shared" si="11"/>
        <v>21</v>
      </c>
      <c r="U119" s="20" t="s">
        <v>69</v>
      </c>
      <c r="V119" s="107" t="s">
        <v>70</v>
      </c>
      <c r="W119" s="45" t="s">
        <v>994</v>
      </c>
      <c r="X119" s="193" t="s">
        <v>423</v>
      </c>
      <c r="Y119" s="22" t="s">
        <v>113</v>
      </c>
      <c r="Z119" s="22" t="s">
        <v>551</v>
      </c>
      <c r="AA119" s="22" t="s">
        <v>972</v>
      </c>
      <c r="AB119" s="529"/>
      <c r="AC119" s="150" t="s">
        <v>144</v>
      </c>
      <c r="AD119" s="561"/>
      <c r="AE119" s="20" t="s">
        <v>84</v>
      </c>
      <c r="AF119" s="206">
        <v>45951</v>
      </c>
      <c r="AG119" s="20" t="s">
        <v>84</v>
      </c>
      <c r="AH119" s="205" t="s">
        <v>84</v>
      </c>
      <c r="AI119" s="20" t="s">
        <v>85</v>
      </c>
      <c r="AJ119" s="20"/>
      <c r="AK119" s="577"/>
      <c r="AL119" s="20" t="s">
        <v>86</v>
      </c>
      <c r="AM119" s="35">
        <v>45953</v>
      </c>
      <c r="AN119" s="520"/>
      <c r="AO119" s="20" t="s">
        <v>995</v>
      </c>
      <c r="AP119" s="20" t="s">
        <v>996</v>
      </c>
      <c r="AQ119" s="34" t="s">
        <v>997</v>
      </c>
      <c r="AR119" s="20"/>
      <c r="AS119" s="193"/>
      <c r="AT119" s="146" t="s">
        <v>998</v>
      </c>
      <c r="AU119" s="20" t="s">
        <v>126</v>
      </c>
      <c r="AV119" s="20" t="s">
        <v>855</v>
      </c>
      <c r="AW119" s="571"/>
      <c r="AX119" s="193"/>
    </row>
    <row r="120" s="2" customFormat="1" customHeight="1" spans="1:50">
      <c r="A120" s="20">
        <f t="shared" si="6"/>
        <v>112</v>
      </c>
      <c r="B120" s="20" t="str">
        <f t="shared" si="7"/>
        <v>在职</v>
      </c>
      <c r="C120" s="35"/>
      <c r="D120" s="20" t="str">
        <f ca="1" t="shared" si="8"/>
        <v>0年8月</v>
      </c>
      <c r="E120" s="20">
        <v>0</v>
      </c>
      <c r="F120" s="125">
        <v>10636</v>
      </c>
      <c r="G120" s="35">
        <v>45868</v>
      </c>
      <c r="H120" s="20" t="s">
        <v>999</v>
      </c>
      <c r="I120" s="21" t="s">
        <v>755</v>
      </c>
      <c r="J120" s="21" t="s">
        <v>809</v>
      </c>
      <c r="K120" s="22" t="s">
        <v>943</v>
      </c>
      <c r="L120" s="20" t="s">
        <v>80</v>
      </c>
      <c r="M120" s="20">
        <v>18702602571</v>
      </c>
      <c r="N120" s="20"/>
      <c r="O120" s="20"/>
      <c r="P120" s="34" t="s">
        <v>1000</v>
      </c>
      <c r="Q120" s="35">
        <v>49334</v>
      </c>
      <c r="R120" s="36" t="str">
        <f t="shared" si="9"/>
        <v>男</v>
      </c>
      <c r="S120" s="43" t="str">
        <f t="shared" si="10"/>
        <v>2005-12-04</v>
      </c>
      <c r="T120" s="44">
        <f ca="1" t="shared" si="11"/>
        <v>21</v>
      </c>
      <c r="U120" s="20" t="s">
        <v>69</v>
      </c>
      <c r="V120" s="107" t="s">
        <v>70</v>
      </c>
      <c r="W120" s="45" t="s">
        <v>1001</v>
      </c>
      <c r="X120" s="193" t="s">
        <v>1002</v>
      </c>
      <c r="Y120" s="22" t="s">
        <v>113</v>
      </c>
      <c r="Z120" s="22" t="s">
        <v>551</v>
      </c>
      <c r="AA120" s="22" t="s">
        <v>972</v>
      </c>
      <c r="AB120" s="529"/>
      <c r="AC120" s="150" t="s">
        <v>144</v>
      </c>
      <c r="AD120" s="561"/>
      <c r="AE120" s="20" t="s">
        <v>84</v>
      </c>
      <c r="AF120" s="206">
        <v>45951</v>
      </c>
      <c r="AG120" s="20" t="s">
        <v>84</v>
      </c>
      <c r="AH120" s="205" t="s">
        <v>84</v>
      </c>
      <c r="AI120" s="20" t="s">
        <v>85</v>
      </c>
      <c r="AJ120" s="20"/>
      <c r="AK120" s="577"/>
      <c r="AL120" s="20" t="s">
        <v>86</v>
      </c>
      <c r="AM120" s="35">
        <v>45953</v>
      </c>
      <c r="AN120" s="520"/>
      <c r="AO120" s="20" t="s">
        <v>1003</v>
      </c>
      <c r="AP120" s="20" t="s">
        <v>223</v>
      </c>
      <c r="AQ120" s="34" t="s">
        <v>1004</v>
      </c>
      <c r="AR120" s="20"/>
      <c r="AS120" s="193"/>
      <c r="AT120" s="146" t="s">
        <v>1005</v>
      </c>
      <c r="AU120" s="20" t="s">
        <v>126</v>
      </c>
      <c r="AV120" s="20" t="s">
        <v>855</v>
      </c>
      <c r="AW120" s="571"/>
      <c r="AX120" s="193"/>
    </row>
    <row r="121" s="2" customFormat="1" customHeight="1" spans="1:50">
      <c r="A121" s="20">
        <f t="shared" si="6"/>
        <v>113</v>
      </c>
      <c r="B121" s="20" t="str">
        <f t="shared" si="7"/>
        <v>在职</v>
      </c>
      <c r="C121" s="35"/>
      <c r="D121" s="20" t="str">
        <f ca="1" t="shared" si="8"/>
        <v>0年8月</v>
      </c>
      <c r="E121" s="20">
        <v>0</v>
      </c>
      <c r="F121" s="125">
        <v>10639</v>
      </c>
      <c r="G121" s="35">
        <v>45887</v>
      </c>
      <c r="H121" s="20" t="s">
        <v>1006</v>
      </c>
      <c r="I121" s="21" t="s">
        <v>755</v>
      </c>
      <c r="J121" s="21" t="s">
        <v>809</v>
      </c>
      <c r="K121" s="22" t="s">
        <v>943</v>
      </c>
      <c r="L121" s="20" t="s">
        <v>80</v>
      </c>
      <c r="M121" s="20">
        <v>13968350477</v>
      </c>
      <c r="N121" s="20"/>
      <c r="O121" s="20"/>
      <c r="P121" s="34" t="s">
        <v>1007</v>
      </c>
      <c r="Q121" s="35">
        <v>50392</v>
      </c>
      <c r="R121" s="36" t="str">
        <f t="shared" si="9"/>
        <v>男</v>
      </c>
      <c r="S121" s="43" t="str">
        <f t="shared" si="10"/>
        <v>1987-09-15</v>
      </c>
      <c r="T121" s="44">
        <f ca="1" t="shared" si="11"/>
        <v>39</v>
      </c>
      <c r="U121" s="20" t="s">
        <v>69</v>
      </c>
      <c r="V121" s="107" t="s">
        <v>70</v>
      </c>
      <c r="W121" s="45" t="s">
        <v>1008</v>
      </c>
      <c r="X121" s="193" t="s">
        <v>1009</v>
      </c>
      <c r="Y121" s="22" t="s">
        <v>199</v>
      </c>
      <c r="Z121" s="22"/>
      <c r="AA121" s="22"/>
      <c r="AB121" s="529"/>
      <c r="AC121" s="150" t="s">
        <v>304</v>
      </c>
      <c r="AD121" s="561"/>
      <c r="AE121" s="20" t="s">
        <v>84</v>
      </c>
      <c r="AF121" s="206">
        <v>45923</v>
      </c>
      <c r="AG121" s="20" t="s">
        <v>84</v>
      </c>
      <c r="AH121" s="205" t="s">
        <v>84</v>
      </c>
      <c r="AI121" s="20" t="s">
        <v>85</v>
      </c>
      <c r="AJ121" s="20"/>
      <c r="AK121" s="577"/>
      <c r="AL121" s="20" t="s">
        <v>86</v>
      </c>
      <c r="AM121" s="35">
        <v>45923</v>
      </c>
      <c r="AN121" s="520"/>
      <c r="AO121" s="20" t="s">
        <v>1010</v>
      </c>
      <c r="AP121" s="20" t="s">
        <v>350</v>
      </c>
      <c r="AQ121" s="34" t="s">
        <v>1011</v>
      </c>
      <c r="AR121" s="20" t="s">
        <v>1012</v>
      </c>
      <c r="AS121" s="193"/>
      <c r="AT121" s="146" t="s">
        <v>1013</v>
      </c>
      <c r="AU121" s="20" t="s">
        <v>126</v>
      </c>
      <c r="AV121" s="20" t="s">
        <v>855</v>
      </c>
      <c r="AW121" s="571"/>
      <c r="AX121" s="193"/>
    </row>
    <row r="122" s="2" customFormat="1" customHeight="1" spans="1:50">
      <c r="A122" s="20">
        <f t="shared" si="6"/>
        <v>114</v>
      </c>
      <c r="B122" s="20" t="str">
        <f t="shared" si="7"/>
        <v>在职</v>
      </c>
      <c r="C122" s="35"/>
      <c r="D122" s="20" t="str">
        <f ca="1" t="shared" si="8"/>
        <v>0年1月</v>
      </c>
      <c r="E122" s="20">
        <v>0</v>
      </c>
      <c r="F122" s="125">
        <v>10665</v>
      </c>
      <c r="G122" s="35">
        <v>46097</v>
      </c>
      <c r="H122" s="20" t="s">
        <v>1014</v>
      </c>
      <c r="I122" s="21" t="s">
        <v>755</v>
      </c>
      <c r="J122" s="21" t="s">
        <v>809</v>
      </c>
      <c r="K122" s="22" t="s">
        <v>943</v>
      </c>
      <c r="L122" s="20" t="s">
        <v>80</v>
      </c>
      <c r="M122" s="20">
        <v>15815949552</v>
      </c>
      <c r="N122" s="20"/>
      <c r="O122" s="20"/>
      <c r="P122" s="625" t="s">
        <v>1015</v>
      </c>
      <c r="Q122" s="34" t="s">
        <v>1016</v>
      </c>
      <c r="R122" s="36" t="str">
        <f t="shared" si="9"/>
        <v>男</v>
      </c>
      <c r="S122" s="43" t="str">
        <f t="shared" si="10"/>
        <v>2005-02-01</v>
      </c>
      <c r="T122" s="44">
        <f ca="1" t="shared" si="11"/>
        <v>21</v>
      </c>
      <c r="U122" s="20" t="s">
        <v>69</v>
      </c>
      <c r="V122" s="20" t="s">
        <v>70</v>
      </c>
      <c r="W122" s="45" t="s">
        <v>1017</v>
      </c>
      <c r="X122" s="193" t="s">
        <v>1018</v>
      </c>
      <c r="Y122" s="22" t="s">
        <v>113</v>
      </c>
      <c r="Z122" s="22" t="s">
        <v>1019</v>
      </c>
      <c r="AA122" s="22" t="s">
        <v>1020</v>
      </c>
      <c r="AB122" s="529"/>
      <c r="AC122" s="150" t="s">
        <v>179</v>
      </c>
      <c r="AD122" s="561"/>
      <c r="AE122" s="20" t="s">
        <v>85</v>
      </c>
      <c r="AF122" s="206"/>
      <c r="AG122" s="20" t="s">
        <v>84</v>
      </c>
      <c r="AH122" s="20" t="s">
        <v>85</v>
      </c>
      <c r="AI122" s="20" t="s">
        <v>85</v>
      </c>
      <c r="AJ122" s="20"/>
      <c r="AK122" s="577"/>
      <c r="AL122" s="20" t="s">
        <v>1021</v>
      </c>
      <c r="AM122" s="102">
        <v>46030</v>
      </c>
      <c r="AN122" s="520"/>
      <c r="AO122" s="20" t="s">
        <v>1022</v>
      </c>
      <c r="AP122" s="20" t="s">
        <v>223</v>
      </c>
      <c r="AQ122" s="20">
        <v>13726385653</v>
      </c>
      <c r="AR122" s="20"/>
      <c r="AS122" s="193"/>
      <c r="AT122" s="625" t="s">
        <v>1023</v>
      </c>
      <c r="AU122" s="20" t="s">
        <v>126</v>
      </c>
      <c r="AV122" s="20" t="s">
        <v>158</v>
      </c>
      <c r="AW122" s="571"/>
      <c r="AX122" s="193"/>
    </row>
    <row r="123" s="2" customFormat="1" customHeight="1" spans="1:50">
      <c r="A123" s="20">
        <f t="shared" si="6"/>
        <v>115</v>
      </c>
      <c r="B123" s="20" t="str">
        <f t="shared" si="7"/>
        <v>在职</v>
      </c>
      <c r="C123" s="35"/>
      <c r="D123" s="20" t="str">
        <f ca="1" t="shared" si="8"/>
        <v>0年1月</v>
      </c>
      <c r="E123" s="20">
        <v>0</v>
      </c>
      <c r="F123" s="125">
        <v>10666</v>
      </c>
      <c r="G123" s="35">
        <v>46097</v>
      </c>
      <c r="H123" s="20" t="s">
        <v>1024</v>
      </c>
      <c r="I123" s="21" t="s">
        <v>755</v>
      </c>
      <c r="J123" s="21" t="s">
        <v>809</v>
      </c>
      <c r="K123" s="22" t="s">
        <v>943</v>
      </c>
      <c r="L123" s="20" t="s">
        <v>80</v>
      </c>
      <c r="M123" s="20">
        <v>13426653790</v>
      </c>
      <c r="N123" s="20"/>
      <c r="O123" s="20"/>
      <c r="P123" s="625" t="s">
        <v>1025</v>
      </c>
      <c r="Q123" s="34" t="s">
        <v>1026</v>
      </c>
      <c r="R123" s="36" t="str">
        <f t="shared" si="9"/>
        <v>男</v>
      </c>
      <c r="S123" s="43" t="str">
        <f t="shared" si="10"/>
        <v>2005-09-14</v>
      </c>
      <c r="T123" s="44">
        <f ca="1" t="shared" si="11"/>
        <v>21</v>
      </c>
      <c r="U123" s="20" t="s">
        <v>69</v>
      </c>
      <c r="V123" s="20" t="s">
        <v>70</v>
      </c>
      <c r="W123" s="45" t="s">
        <v>1027</v>
      </c>
      <c r="X123" s="193" t="s">
        <v>1018</v>
      </c>
      <c r="Y123" s="22" t="s">
        <v>113</v>
      </c>
      <c r="Z123" s="22" t="s">
        <v>1019</v>
      </c>
      <c r="AA123" s="22" t="s">
        <v>1020</v>
      </c>
      <c r="AB123" s="529"/>
      <c r="AC123" s="150" t="s">
        <v>179</v>
      </c>
      <c r="AD123" s="561"/>
      <c r="AE123" s="20" t="s">
        <v>85</v>
      </c>
      <c r="AF123" s="206"/>
      <c r="AG123" s="20" t="s">
        <v>84</v>
      </c>
      <c r="AH123" s="20" t="s">
        <v>85</v>
      </c>
      <c r="AI123" s="20" t="s">
        <v>85</v>
      </c>
      <c r="AJ123" s="20"/>
      <c r="AK123" s="577"/>
      <c r="AL123" s="20" t="s">
        <v>1021</v>
      </c>
      <c r="AM123" s="102">
        <v>46030</v>
      </c>
      <c r="AN123" s="520"/>
      <c r="AO123" s="20" t="s">
        <v>1028</v>
      </c>
      <c r="AP123" s="20" t="s">
        <v>1029</v>
      </c>
      <c r="AQ123" s="20">
        <v>17069579987</v>
      </c>
      <c r="AR123" s="20"/>
      <c r="AS123" s="193"/>
      <c r="AT123" s="625" t="s">
        <v>1030</v>
      </c>
      <c r="AU123" s="20" t="s">
        <v>126</v>
      </c>
      <c r="AV123" s="20" t="s">
        <v>1031</v>
      </c>
      <c r="AW123" s="571"/>
      <c r="AX123" s="193"/>
    </row>
    <row r="124" s="2" customFormat="1" customHeight="1" spans="1:50">
      <c r="A124" s="20">
        <f t="shared" si="6"/>
        <v>116</v>
      </c>
      <c r="B124" s="20" t="str">
        <f t="shared" si="7"/>
        <v>在职</v>
      </c>
      <c r="C124" s="35"/>
      <c r="D124" s="20" t="str">
        <f ca="1" t="shared" si="8"/>
        <v>0年8月</v>
      </c>
      <c r="E124" s="20">
        <v>0</v>
      </c>
      <c r="F124" s="125">
        <v>10641</v>
      </c>
      <c r="G124" s="35">
        <v>45887</v>
      </c>
      <c r="H124" s="20" t="s">
        <v>1032</v>
      </c>
      <c r="I124" s="21" t="s">
        <v>755</v>
      </c>
      <c r="J124" s="21" t="s">
        <v>809</v>
      </c>
      <c r="K124" s="22" t="s">
        <v>1033</v>
      </c>
      <c r="L124" s="20" t="s">
        <v>80</v>
      </c>
      <c r="M124" s="20">
        <v>15325741981</v>
      </c>
      <c r="N124" s="20"/>
      <c r="O124" s="20"/>
      <c r="P124" s="34" t="s">
        <v>1034</v>
      </c>
      <c r="Q124" s="35">
        <v>48760</v>
      </c>
      <c r="R124" s="36" t="str">
        <f t="shared" si="9"/>
        <v>男</v>
      </c>
      <c r="S124" s="43" t="str">
        <f t="shared" si="10"/>
        <v>2006-04-28</v>
      </c>
      <c r="T124" s="44">
        <f ca="1" t="shared" si="11"/>
        <v>20</v>
      </c>
      <c r="U124" s="20" t="s">
        <v>69</v>
      </c>
      <c r="V124" s="107" t="s">
        <v>70</v>
      </c>
      <c r="W124" s="45" t="s">
        <v>1035</v>
      </c>
      <c r="X124" s="193" t="s">
        <v>1036</v>
      </c>
      <c r="Y124" s="22"/>
      <c r="Z124" s="22" t="s">
        <v>266</v>
      </c>
      <c r="AA124" s="22" t="s">
        <v>1037</v>
      </c>
      <c r="AB124" s="529"/>
      <c r="AC124" s="150" t="s">
        <v>638</v>
      </c>
      <c r="AD124" s="561"/>
      <c r="AE124" s="20" t="s">
        <v>85</v>
      </c>
      <c r="AF124" s="206"/>
      <c r="AG124" s="20" t="s">
        <v>84</v>
      </c>
      <c r="AH124" s="205" t="s">
        <v>84</v>
      </c>
      <c r="AI124" s="20" t="s">
        <v>85</v>
      </c>
      <c r="AJ124" s="20"/>
      <c r="AK124" s="577"/>
      <c r="AL124" s="20" t="s">
        <v>1021</v>
      </c>
      <c r="AM124" s="35">
        <v>46031</v>
      </c>
      <c r="AN124" s="520"/>
      <c r="AO124" s="20" t="s">
        <v>1038</v>
      </c>
      <c r="AP124" s="20" t="s">
        <v>223</v>
      </c>
      <c r="AQ124" s="34" t="s">
        <v>1039</v>
      </c>
      <c r="AR124" s="20"/>
      <c r="AS124" s="193"/>
      <c r="AT124" s="146" t="s">
        <v>1040</v>
      </c>
      <c r="AU124" s="20" t="s">
        <v>126</v>
      </c>
      <c r="AV124" s="20" t="s">
        <v>855</v>
      </c>
      <c r="AW124" s="571"/>
      <c r="AX124" s="193" t="s">
        <v>1041</v>
      </c>
    </row>
    <row r="125" s="2" customFormat="1" customHeight="1" spans="1:53">
      <c r="A125" s="20">
        <f t="shared" si="6"/>
        <v>117</v>
      </c>
      <c r="B125" s="20" t="str">
        <f t="shared" si="7"/>
        <v>在职</v>
      </c>
      <c r="C125" s="35"/>
      <c r="D125" s="20" t="str">
        <f ca="1" t="shared" si="8"/>
        <v>14年8月</v>
      </c>
      <c r="E125" s="20">
        <v>0</v>
      </c>
      <c r="F125" s="125">
        <v>10080</v>
      </c>
      <c r="G125" s="35">
        <v>40773</v>
      </c>
      <c r="H125" s="20" t="s">
        <v>1042</v>
      </c>
      <c r="I125" s="21" t="s">
        <v>755</v>
      </c>
      <c r="J125" s="21" t="s">
        <v>809</v>
      </c>
      <c r="K125" s="22" t="s">
        <v>1043</v>
      </c>
      <c r="L125" s="102" t="s">
        <v>80</v>
      </c>
      <c r="M125" s="20">
        <v>17773856161</v>
      </c>
      <c r="N125" s="20"/>
      <c r="O125" s="20"/>
      <c r="P125" s="627" t="s">
        <v>1044</v>
      </c>
      <c r="Q125" s="35">
        <v>50077</v>
      </c>
      <c r="R125" s="36" t="str">
        <f t="shared" si="9"/>
        <v>男</v>
      </c>
      <c r="S125" s="43" t="str">
        <f t="shared" si="10"/>
        <v>1982-02-27</v>
      </c>
      <c r="T125" s="44">
        <f ca="1" t="shared" si="11"/>
        <v>44</v>
      </c>
      <c r="U125" s="20" t="s">
        <v>69</v>
      </c>
      <c r="V125" s="20" t="s">
        <v>70</v>
      </c>
      <c r="W125" s="45" t="s">
        <v>1045</v>
      </c>
      <c r="X125" s="193" t="s">
        <v>1046</v>
      </c>
      <c r="Y125" s="22" t="s">
        <v>288</v>
      </c>
      <c r="Z125" s="22"/>
      <c r="AA125" s="22"/>
      <c r="AB125" s="529"/>
      <c r="AC125" s="150"/>
      <c r="AD125" s="561" t="s">
        <v>180</v>
      </c>
      <c r="AE125" s="20" t="s">
        <v>84</v>
      </c>
      <c r="AF125" s="206" t="s">
        <v>84</v>
      </c>
      <c r="AG125" s="20" t="s">
        <v>84</v>
      </c>
      <c r="AH125" s="205" t="s">
        <v>84</v>
      </c>
      <c r="AI125" s="205" t="s">
        <v>85</v>
      </c>
      <c r="AJ125" s="102"/>
      <c r="AK125" s="230" t="s">
        <v>1047</v>
      </c>
      <c r="AL125" s="20" t="s">
        <v>86</v>
      </c>
      <c r="AM125" s="35">
        <v>42626</v>
      </c>
      <c r="AN125" s="520"/>
      <c r="AO125" s="20"/>
      <c r="AP125" s="20"/>
      <c r="AQ125" s="34"/>
      <c r="AR125" s="20"/>
      <c r="AS125" s="228"/>
      <c r="AT125" s="34"/>
      <c r="AU125" s="20"/>
      <c r="AV125" s="20"/>
      <c r="AW125" s="571"/>
      <c r="AX125" s="193"/>
      <c r="AY125" s="547"/>
      <c r="AZ125" s="547"/>
      <c r="BA125" s="547"/>
    </row>
    <row r="126" s="2" customFormat="1" customHeight="1" spans="1:266">
      <c r="A126" s="20">
        <f t="shared" si="6"/>
        <v>118</v>
      </c>
      <c r="B126" s="20" t="str">
        <f t="shared" si="7"/>
        <v>在职</v>
      </c>
      <c r="C126" s="35"/>
      <c r="D126" s="20" t="str">
        <f ca="1" t="shared" si="8"/>
        <v>9年8月</v>
      </c>
      <c r="E126" s="20">
        <v>1</v>
      </c>
      <c r="F126" s="125">
        <v>10094</v>
      </c>
      <c r="G126" s="35">
        <v>42598</v>
      </c>
      <c r="H126" s="20" t="s">
        <v>1048</v>
      </c>
      <c r="I126" s="21" t="s">
        <v>755</v>
      </c>
      <c r="J126" s="21" t="s">
        <v>1049</v>
      </c>
      <c r="K126" s="22" t="s">
        <v>1050</v>
      </c>
      <c r="L126" s="102" t="s">
        <v>80</v>
      </c>
      <c r="M126" s="20">
        <v>15058831089</v>
      </c>
      <c r="N126" s="20"/>
      <c r="O126" s="20"/>
      <c r="P126" s="34" t="s">
        <v>1051</v>
      </c>
      <c r="Q126" s="35">
        <v>49576</v>
      </c>
      <c r="R126" s="36" t="str">
        <f t="shared" si="9"/>
        <v>男</v>
      </c>
      <c r="S126" s="43" t="str">
        <f t="shared" si="10"/>
        <v>1987-10-11</v>
      </c>
      <c r="T126" s="44">
        <f ca="1" t="shared" si="11"/>
        <v>39</v>
      </c>
      <c r="U126" s="20" t="s">
        <v>69</v>
      </c>
      <c r="V126" s="20" t="s">
        <v>70</v>
      </c>
      <c r="W126" s="45" t="s">
        <v>1052</v>
      </c>
      <c r="X126" s="45"/>
      <c r="Y126" s="22" t="s">
        <v>113</v>
      </c>
      <c r="Z126" s="22" t="s">
        <v>266</v>
      </c>
      <c r="AA126" s="22" t="s">
        <v>1053</v>
      </c>
      <c r="AB126" s="529"/>
      <c r="AC126" s="150"/>
      <c r="AD126" s="561" t="s">
        <v>180</v>
      </c>
      <c r="AE126" s="20" t="s">
        <v>84</v>
      </c>
      <c r="AF126" s="206" t="s">
        <v>84</v>
      </c>
      <c r="AG126" s="20" t="s">
        <v>84</v>
      </c>
      <c r="AH126" s="205" t="s">
        <v>84</v>
      </c>
      <c r="AI126" s="205" t="s">
        <v>85</v>
      </c>
      <c r="AJ126" s="102">
        <v>44423</v>
      </c>
      <c r="AK126" s="230"/>
      <c r="AL126" s="20" t="s">
        <v>86</v>
      </c>
      <c r="AM126" s="35">
        <v>43123</v>
      </c>
      <c r="AN126" s="520"/>
      <c r="AO126" s="20" t="s">
        <v>1054</v>
      </c>
      <c r="AP126" s="20" t="s">
        <v>679</v>
      </c>
      <c r="AQ126" s="34">
        <v>18069211122</v>
      </c>
      <c r="AR126" s="586" t="s">
        <v>1055</v>
      </c>
      <c r="AS126" s="228"/>
      <c r="AT126" s="34"/>
      <c r="AU126" s="20"/>
      <c r="AV126" s="20"/>
      <c r="AW126" s="571"/>
      <c r="AX126" s="193"/>
      <c r="AZ126" s="558"/>
      <c r="BA126" s="558"/>
      <c r="BB126" s="558"/>
      <c r="BC126" s="558"/>
      <c r="BD126" s="558"/>
      <c r="BE126" s="558"/>
      <c r="BF126" s="558"/>
      <c r="BG126" s="558"/>
      <c r="BH126" s="558"/>
      <c r="BI126" s="558"/>
      <c r="BJ126" s="558"/>
      <c r="BK126" s="558"/>
      <c r="BL126" s="558"/>
      <c r="BM126" s="558"/>
      <c r="BN126" s="558"/>
      <c r="BO126" s="558"/>
      <c r="BP126" s="558"/>
      <c r="BQ126" s="558"/>
      <c r="BR126" s="558"/>
      <c r="BS126" s="558"/>
      <c r="BT126" s="558"/>
      <c r="BU126" s="558"/>
      <c r="BV126" s="558"/>
      <c r="BW126" s="558"/>
      <c r="BX126" s="558"/>
      <c r="BY126" s="558"/>
      <c r="BZ126" s="558"/>
      <c r="CA126" s="558"/>
      <c r="CB126" s="558"/>
      <c r="CC126" s="558"/>
      <c r="CD126" s="558"/>
      <c r="CE126" s="558"/>
      <c r="CF126" s="558"/>
      <c r="CG126" s="558"/>
      <c r="CH126" s="558"/>
      <c r="CI126" s="558"/>
      <c r="CJ126" s="558"/>
      <c r="CK126" s="558"/>
      <c r="CL126" s="558"/>
      <c r="CM126" s="558"/>
      <c r="CN126" s="558"/>
      <c r="CO126" s="558"/>
      <c r="CP126" s="558"/>
      <c r="CQ126" s="558"/>
      <c r="CR126" s="558"/>
      <c r="CS126" s="558"/>
      <c r="CT126" s="558"/>
      <c r="CU126" s="558"/>
      <c r="CV126" s="558"/>
      <c r="CW126" s="558"/>
      <c r="CX126" s="558"/>
      <c r="CY126" s="558"/>
      <c r="CZ126" s="558"/>
      <c r="DA126" s="558"/>
      <c r="DB126" s="558"/>
      <c r="DC126" s="558"/>
      <c r="DD126" s="558"/>
      <c r="DE126" s="558"/>
      <c r="DF126" s="558"/>
      <c r="DG126" s="558"/>
      <c r="DH126" s="558"/>
      <c r="DI126" s="558"/>
      <c r="DJ126" s="558"/>
      <c r="DK126" s="558"/>
      <c r="DL126" s="558"/>
      <c r="DM126" s="558"/>
      <c r="DN126" s="558"/>
      <c r="DO126" s="558"/>
      <c r="DP126" s="558"/>
      <c r="DQ126" s="558"/>
      <c r="DR126" s="558"/>
      <c r="DS126" s="558"/>
      <c r="DT126" s="558"/>
      <c r="DU126" s="558"/>
      <c r="DV126" s="558"/>
      <c r="DW126" s="558"/>
      <c r="DX126" s="558"/>
      <c r="DY126" s="558"/>
      <c r="DZ126" s="558"/>
      <c r="EA126" s="558"/>
      <c r="EB126" s="558"/>
      <c r="EC126" s="558"/>
      <c r="ED126" s="558"/>
      <c r="EE126" s="558"/>
      <c r="EF126" s="558"/>
      <c r="EG126" s="558"/>
      <c r="EH126" s="558"/>
      <c r="EI126" s="558"/>
      <c r="EJ126" s="558"/>
      <c r="EK126" s="558"/>
      <c r="EL126" s="558"/>
      <c r="EM126" s="558"/>
      <c r="EN126" s="558"/>
      <c r="EO126" s="558"/>
      <c r="EP126" s="558"/>
      <c r="EQ126" s="558"/>
      <c r="ER126" s="558"/>
      <c r="ES126" s="558"/>
      <c r="ET126" s="558"/>
      <c r="EU126" s="558"/>
      <c r="EV126" s="558"/>
      <c r="EW126" s="558"/>
      <c r="EX126" s="558"/>
      <c r="EY126" s="558"/>
      <c r="EZ126" s="558"/>
      <c r="FA126" s="558"/>
      <c r="FB126" s="558"/>
      <c r="FC126" s="558"/>
      <c r="FD126" s="558"/>
      <c r="FE126" s="558"/>
      <c r="FF126" s="558"/>
      <c r="FG126" s="558"/>
      <c r="FH126" s="558"/>
      <c r="FI126" s="558"/>
      <c r="FJ126" s="558"/>
      <c r="FK126" s="558"/>
      <c r="FL126" s="558"/>
      <c r="FM126" s="558"/>
      <c r="FN126" s="558"/>
      <c r="FO126" s="558"/>
      <c r="FP126" s="558"/>
      <c r="FQ126" s="558"/>
      <c r="FR126" s="558"/>
      <c r="FS126" s="558"/>
      <c r="FT126" s="558"/>
      <c r="FU126" s="558"/>
      <c r="FV126" s="558"/>
      <c r="FW126" s="558"/>
      <c r="FX126" s="558"/>
      <c r="FY126" s="558"/>
      <c r="FZ126" s="558"/>
      <c r="GA126" s="558"/>
      <c r="GB126" s="558"/>
      <c r="GC126" s="558"/>
      <c r="GD126" s="558"/>
      <c r="GE126" s="558"/>
      <c r="GF126" s="558"/>
      <c r="GG126" s="558"/>
      <c r="GH126" s="558"/>
      <c r="GI126" s="558"/>
      <c r="GJ126" s="558"/>
      <c r="GK126" s="558"/>
      <c r="GL126" s="558"/>
      <c r="GM126" s="558"/>
      <c r="GN126" s="558"/>
      <c r="GO126" s="558"/>
      <c r="GP126" s="558"/>
      <c r="GQ126" s="558"/>
      <c r="GR126" s="558"/>
      <c r="GS126" s="558"/>
      <c r="GT126" s="558"/>
      <c r="GU126" s="558"/>
      <c r="GV126" s="558"/>
      <c r="GW126" s="558"/>
      <c r="GX126" s="558"/>
      <c r="GY126" s="558"/>
      <c r="GZ126" s="558"/>
      <c r="HA126" s="558"/>
      <c r="HB126" s="558"/>
      <c r="HC126" s="558"/>
      <c r="HD126" s="558"/>
      <c r="HE126" s="558"/>
      <c r="HF126" s="558"/>
      <c r="HG126" s="558"/>
      <c r="HH126" s="558"/>
      <c r="HI126" s="558"/>
      <c r="HJ126" s="558"/>
      <c r="HK126" s="558"/>
      <c r="HL126" s="558"/>
      <c r="HM126" s="558"/>
      <c r="HN126" s="558"/>
      <c r="HO126" s="558"/>
      <c r="HP126" s="558"/>
      <c r="HQ126" s="558"/>
      <c r="HR126" s="558"/>
      <c r="HS126" s="558"/>
      <c r="HT126" s="558"/>
      <c r="HU126" s="558"/>
      <c r="HV126" s="558"/>
      <c r="HW126" s="558"/>
      <c r="HX126" s="558"/>
      <c r="HY126" s="558"/>
      <c r="HZ126" s="558"/>
      <c r="IA126" s="558"/>
      <c r="IB126" s="558"/>
      <c r="IC126" s="558"/>
      <c r="ID126" s="558"/>
      <c r="IE126" s="558"/>
      <c r="IF126" s="558"/>
      <c r="IG126" s="558"/>
      <c r="IH126" s="558"/>
      <c r="II126" s="558"/>
      <c r="IJ126" s="558"/>
      <c r="IK126" s="558"/>
      <c r="IL126" s="558"/>
      <c r="IM126" s="558"/>
      <c r="IN126" s="558"/>
      <c r="IO126" s="558"/>
      <c r="IP126" s="558"/>
      <c r="IQ126" s="558"/>
      <c r="IR126" s="558"/>
      <c r="IS126" s="558"/>
      <c r="IT126" s="558"/>
      <c r="IU126" s="558"/>
      <c r="IV126" s="558"/>
      <c r="IW126" s="558"/>
      <c r="IX126" s="558"/>
      <c r="IY126" s="558"/>
      <c r="IZ126" s="558"/>
      <c r="JA126" s="558"/>
      <c r="JB126" s="558"/>
      <c r="JC126" s="558"/>
      <c r="JD126" s="558"/>
      <c r="JE126" s="558"/>
      <c r="JF126" s="558"/>
    </row>
    <row r="127" s="2" customFormat="1" customHeight="1" spans="1:266">
      <c r="A127" s="20">
        <f t="shared" si="6"/>
        <v>119</v>
      </c>
      <c r="B127" s="20" t="str">
        <f t="shared" si="7"/>
        <v>在职</v>
      </c>
      <c r="C127" s="35"/>
      <c r="D127" s="20" t="str">
        <f ca="1" t="shared" si="8"/>
        <v>9年11月</v>
      </c>
      <c r="E127" s="20">
        <v>0</v>
      </c>
      <c r="F127" s="125">
        <v>10095</v>
      </c>
      <c r="G127" s="35">
        <v>42511</v>
      </c>
      <c r="H127" s="20" t="s">
        <v>1056</v>
      </c>
      <c r="I127" s="21" t="s">
        <v>755</v>
      </c>
      <c r="J127" s="21" t="s">
        <v>1049</v>
      </c>
      <c r="K127" s="22" t="s">
        <v>1057</v>
      </c>
      <c r="L127" s="102" t="s">
        <v>80</v>
      </c>
      <c r="M127" s="20">
        <v>15968035410</v>
      </c>
      <c r="N127" s="20"/>
      <c r="O127" s="20"/>
      <c r="P127" s="108" t="s">
        <v>1058</v>
      </c>
      <c r="Q127" s="35">
        <v>45607</v>
      </c>
      <c r="R127" s="36" t="str">
        <f t="shared" si="9"/>
        <v>男</v>
      </c>
      <c r="S127" s="43" t="str">
        <f t="shared" si="10"/>
        <v>1993-12-24</v>
      </c>
      <c r="T127" s="44">
        <f ca="1" t="shared" si="11"/>
        <v>33</v>
      </c>
      <c r="U127" s="20" t="s">
        <v>69</v>
      </c>
      <c r="V127" s="20" t="s">
        <v>70</v>
      </c>
      <c r="W127" s="45" t="s">
        <v>1059</v>
      </c>
      <c r="X127" s="193" t="s">
        <v>121</v>
      </c>
      <c r="Y127" s="22" t="s">
        <v>113</v>
      </c>
      <c r="Z127" s="22" t="s">
        <v>365</v>
      </c>
      <c r="AA127" s="22" t="s">
        <v>1060</v>
      </c>
      <c r="AB127" s="529"/>
      <c r="AC127" s="223"/>
      <c r="AD127" s="561" t="s">
        <v>180</v>
      </c>
      <c r="AE127" s="96" t="s">
        <v>84</v>
      </c>
      <c r="AF127" s="206" t="s">
        <v>84</v>
      </c>
      <c r="AG127" s="20" t="s">
        <v>84</v>
      </c>
      <c r="AH127" s="205" t="s">
        <v>84</v>
      </c>
      <c r="AI127" s="205" t="s">
        <v>85</v>
      </c>
      <c r="AJ127" s="101"/>
      <c r="AK127" s="599"/>
      <c r="AL127" s="20" t="s">
        <v>86</v>
      </c>
      <c r="AM127" s="35">
        <v>43123</v>
      </c>
      <c r="AN127" s="520"/>
      <c r="AO127" s="96"/>
      <c r="AP127" s="96" t="s">
        <v>223</v>
      </c>
      <c r="AQ127" s="146">
        <v>13545671570</v>
      </c>
      <c r="AR127" s="586" t="s">
        <v>1061</v>
      </c>
      <c r="AS127" s="228"/>
      <c r="AT127" s="146"/>
      <c r="AU127" s="96"/>
      <c r="AV127" s="96"/>
      <c r="AW127" s="607"/>
      <c r="AX127" s="193"/>
      <c r="AY127" s="570"/>
      <c r="AZ127" s="570"/>
      <c r="BA127" s="558"/>
      <c r="BB127" s="558"/>
      <c r="BC127" s="558"/>
      <c r="BD127" s="558"/>
      <c r="BE127" s="558"/>
      <c r="BF127" s="558"/>
      <c r="BG127" s="558"/>
      <c r="BH127" s="558"/>
      <c r="BI127" s="558"/>
      <c r="BJ127" s="558"/>
      <c r="BK127" s="558"/>
      <c r="BL127" s="558"/>
      <c r="BM127" s="558"/>
      <c r="BN127" s="558"/>
      <c r="BO127" s="558"/>
      <c r="BP127" s="558"/>
      <c r="BQ127" s="558"/>
      <c r="BR127" s="558"/>
      <c r="BS127" s="558"/>
      <c r="BT127" s="558"/>
      <c r="BU127" s="558"/>
      <c r="BV127" s="558"/>
      <c r="BW127" s="558"/>
      <c r="BX127" s="558"/>
      <c r="BY127" s="558"/>
      <c r="BZ127" s="558"/>
      <c r="CA127" s="558"/>
      <c r="CB127" s="558"/>
      <c r="CC127" s="558"/>
      <c r="CD127" s="558"/>
      <c r="CE127" s="558"/>
      <c r="CF127" s="558"/>
      <c r="CG127" s="558"/>
      <c r="CH127" s="558"/>
      <c r="CI127" s="558"/>
      <c r="CJ127" s="558"/>
      <c r="CK127" s="558"/>
      <c r="CL127" s="558"/>
      <c r="CM127" s="558"/>
      <c r="CN127" s="558"/>
      <c r="CO127" s="558"/>
      <c r="CP127" s="558"/>
      <c r="CQ127" s="558"/>
      <c r="CR127" s="558"/>
      <c r="CS127" s="558"/>
      <c r="CT127" s="558"/>
      <c r="CU127" s="558"/>
      <c r="CV127" s="558"/>
      <c r="CW127" s="558"/>
      <c r="CX127" s="558"/>
      <c r="CY127" s="558"/>
      <c r="CZ127" s="558"/>
      <c r="DA127" s="558"/>
      <c r="DB127" s="558"/>
      <c r="DC127" s="558"/>
      <c r="DD127" s="558"/>
      <c r="DE127" s="558"/>
      <c r="DF127" s="558"/>
      <c r="DG127" s="558"/>
      <c r="DH127" s="558"/>
      <c r="DI127" s="558"/>
      <c r="DJ127" s="558"/>
      <c r="DK127" s="558"/>
      <c r="DL127" s="558"/>
      <c r="DM127" s="558"/>
      <c r="DN127" s="558"/>
      <c r="DO127" s="558"/>
      <c r="DP127" s="558"/>
      <c r="DQ127" s="558"/>
      <c r="DR127" s="558"/>
      <c r="DS127" s="558"/>
      <c r="DT127" s="558"/>
      <c r="DU127" s="558"/>
      <c r="DV127" s="558"/>
      <c r="DW127" s="558"/>
      <c r="DX127" s="558"/>
      <c r="DY127" s="558"/>
      <c r="DZ127" s="558"/>
      <c r="EA127" s="558"/>
      <c r="EB127" s="558"/>
      <c r="EC127" s="558"/>
      <c r="ED127" s="558"/>
      <c r="EE127" s="558"/>
      <c r="EF127" s="558"/>
      <c r="EG127" s="558"/>
      <c r="EH127" s="558"/>
      <c r="EI127" s="558"/>
      <c r="EJ127" s="558"/>
      <c r="EK127" s="558"/>
      <c r="EL127" s="558"/>
      <c r="EM127" s="558"/>
      <c r="EN127" s="558"/>
      <c r="EO127" s="558"/>
      <c r="EP127" s="558"/>
      <c r="EQ127" s="558"/>
      <c r="ER127" s="558"/>
      <c r="ES127" s="558"/>
      <c r="ET127" s="558"/>
      <c r="EU127" s="558"/>
      <c r="EV127" s="558"/>
      <c r="EW127" s="558"/>
      <c r="EX127" s="558"/>
      <c r="EY127" s="558"/>
      <c r="EZ127" s="558"/>
      <c r="FA127" s="558"/>
      <c r="FB127" s="558"/>
      <c r="FC127" s="558"/>
      <c r="FD127" s="558"/>
      <c r="FE127" s="558"/>
      <c r="FF127" s="558"/>
      <c r="FG127" s="558"/>
      <c r="FH127" s="558"/>
      <c r="FI127" s="558"/>
      <c r="FJ127" s="558"/>
      <c r="FK127" s="558"/>
      <c r="FL127" s="558"/>
      <c r="FM127" s="558"/>
      <c r="FN127" s="558"/>
      <c r="FO127" s="558"/>
      <c r="FP127" s="558"/>
      <c r="FQ127" s="558"/>
      <c r="FR127" s="558"/>
      <c r="FS127" s="558"/>
      <c r="FT127" s="558"/>
      <c r="FU127" s="558"/>
      <c r="FV127" s="558"/>
      <c r="FW127" s="558"/>
      <c r="FX127" s="558"/>
      <c r="FY127" s="558"/>
      <c r="FZ127" s="558"/>
      <c r="GA127" s="558"/>
      <c r="GB127" s="558"/>
      <c r="GC127" s="558"/>
      <c r="GD127" s="558"/>
      <c r="GE127" s="558"/>
      <c r="GF127" s="558"/>
      <c r="GG127" s="558"/>
      <c r="GH127" s="558"/>
      <c r="GI127" s="558"/>
      <c r="GJ127" s="558"/>
      <c r="GK127" s="558"/>
      <c r="GL127" s="558"/>
      <c r="GM127" s="558"/>
      <c r="GN127" s="558"/>
      <c r="GO127" s="558"/>
      <c r="GP127" s="558"/>
      <c r="GQ127" s="558"/>
      <c r="GR127" s="558"/>
      <c r="GS127" s="558"/>
      <c r="GT127" s="558"/>
      <c r="GU127" s="558"/>
      <c r="GV127" s="558"/>
      <c r="GW127" s="558"/>
      <c r="GX127" s="558"/>
      <c r="GY127" s="558"/>
      <c r="GZ127" s="558"/>
      <c r="HA127" s="558"/>
      <c r="HB127" s="558"/>
      <c r="HC127" s="558"/>
      <c r="HD127" s="558"/>
      <c r="HE127" s="558"/>
      <c r="HF127" s="558"/>
      <c r="HG127" s="558"/>
      <c r="HH127" s="558"/>
      <c r="HI127" s="558"/>
      <c r="HJ127" s="558"/>
      <c r="HK127" s="558"/>
      <c r="HL127" s="558"/>
      <c r="HM127" s="558"/>
      <c r="HN127" s="558"/>
      <c r="HO127" s="558"/>
      <c r="HP127" s="558"/>
      <c r="HQ127" s="558"/>
      <c r="HR127" s="558"/>
      <c r="HS127" s="558"/>
      <c r="HT127" s="558"/>
      <c r="HU127" s="558"/>
      <c r="HV127" s="558"/>
      <c r="HW127" s="558"/>
      <c r="HX127" s="558"/>
      <c r="HY127" s="558"/>
      <c r="HZ127" s="558"/>
      <c r="IA127" s="558"/>
      <c r="IB127" s="558"/>
      <c r="IC127" s="558"/>
      <c r="ID127" s="558"/>
      <c r="IE127" s="558"/>
      <c r="IF127" s="558"/>
      <c r="IG127" s="558"/>
      <c r="IH127" s="558"/>
      <c r="II127" s="558"/>
      <c r="IJ127" s="558"/>
      <c r="IK127" s="558"/>
      <c r="IL127" s="558"/>
      <c r="IM127" s="558"/>
      <c r="IN127" s="558"/>
      <c r="IO127" s="558"/>
      <c r="IP127" s="558"/>
      <c r="IQ127" s="558"/>
      <c r="IR127" s="558"/>
      <c r="IS127" s="558"/>
      <c r="IT127" s="558"/>
      <c r="IU127" s="558"/>
      <c r="IV127" s="558"/>
      <c r="IW127" s="558"/>
      <c r="IX127" s="558"/>
      <c r="IY127" s="558"/>
      <c r="IZ127" s="558"/>
      <c r="JA127" s="558"/>
      <c r="JB127" s="558"/>
      <c r="JC127" s="558"/>
      <c r="JD127" s="558"/>
      <c r="JE127" s="558"/>
      <c r="JF127" s="558"/>
    </row>
    <row r="128" s="2" customFormat="1" customHeight="1" spans="1:266">
      <c r="A128" s="20">
        <f t="shared" si="6"/>
        <v>120</v>
      </c>
      <c r="B128" s="20" t="str">
        <f t="shared" si="7"/>
        <v>在职</v>
      </c>
      <c r="C128" s="35"/>
      <c r="D128" s="20" t="str">
        <f ca="1" t="shared" si="8"/>
        <v>8年4月</v>
      </c>
      <c r="E128" s="20">
        <v>0</v>
      </c>
      <c r="F128" s="125">
        <v>10096</v>
      </c>
      <c r="G128" s="35">
        <v>43076</v>
      </c>
      <c r="H128" s="20" t="s">
        <v>1062</v>
      </c>
      <c r="I128" s="21" t="s">
        <v>755</v>
      </c>
      <c r="J128" s="21" t="s">
        <v>1049</v>
      </c>
      <c r="K128" s="22" t="s">
        <v>1057</v>
      </c>
      <c r="L128" s="102" t="s">
        <v>80</v>
      </c>
      <c r="M128" s="20">
        <v>15258148199</v>
      </c>
      <c r="N128" s="20"/>
      <c r="O128" s="20"/>
      <c r="P128" s="108" t="s">
        <v>1063</v>
      </c>
      <c r="Q128" s="35">
        <v>49703</v>
      </c>
      <c r="R128" s="36" t="str">
        <f t="shared" si="9"/>
        <v>男</v>
      </c>
      <c r="S128" s="43" t="str">
        <f t="shared" si="10"/>
        <v>1980-11-20</v>
      </c>
      <c r="T128" s="44">
        <f ca="1" t="shared" si="11"/>
        <v>46</v>
      </c>
      <c r="U128" s="20" t="s">
        <v>69</v>
      </c>
      <c r="V128" s="20" t="s">
        <v>70</v>
      </c>
      <c r="W128" s="45" t="s">
        <v>1064</v>
      </c>
      <c r="X128" s="202" t="s">
        <v>1065</v>
      </c>
      <c r="Y128" s="22" t="s">
        <v>288</v>
      </c>
      <c r="Z128" s="22"/>
      <c r="AA128" s="22"/>
      <c r="AB128" s="529"/>
      <c r="AC128" s="150"/>
      <c r="AD128" s="561" t="s">
        <v>180</v>
      </c>
      <c r="AE128" s="20" t="s">
        <v>84</v>
      </c>
      <c r="AF128" s="206" t="s">
        <v>84</v>
      </c>
      <c r="AG128" s="20" t="s">
        <v>84</v>
      </c>
      <c r="AH128" s="205" t="s">
        <v>84</v>
      </c>
      <c r="AI128" s="205" t="s">
        <v>85</v>
      </c>
      <c r="AJ128" s="102"/>
      <c r="AK128" s="230"/>
      <c r="AL128" s="20" t="s">
        <v>86</v>
      </c>
      <c r="AM128" s="35">
        <v>43300</v>
      </c>
      <c r="AN128" s="520"/>
      <c r="AO128" s="20" t="s">
        <v>1066</v>
      </c>
      <c r="AP128" s="20" t="s">
        <v>106</v>
      </c>
      <c r="AQ128" s="34">
        <v>15067890695</v>
      </c>
      <c r="AR128" s="20" t="s">
        <v>1067</v>
      </c>
      <c r="AS128" s="228"/>
      <c r="AT128" s="626" t="s">
        <v>1068</v>
      </c>
      <c r="AU128" s="20"/>
      <c r="AV128" s="20"/>
      <c r="AW128" s="571"/>
      <c r="AX128" s="193"/>
      <c r="AY128" s="465"/>
      <c r="AZ128" s="465"/>
      <c r="BA128" s="465"/>
      <c r="BB128" s="558"/>
      <c r="BC128" s="558"/>
      <c r="BD128" s="558"/>
      <c r="BE128" s="558"/>
      <c r="BF128" s="558"/>
      <c r="BG128" s="558"/>
      <c r="BH128" s="558"/>
      <c r="BI128" s="558"/>
      <c r="BJ128" s="558"/>
      <c r="BK128" s="558"/>
      <c r="BL128" s="558"/>
      <c r="BM128" s="558"/>
      <c r="BN128" s="558"/>
      <c r="BO128" s="558"/>
      <c r="BP128" s="558"/>
      <c r="BQ128" s="558"/>
      <c r="BR128" s="558"/>
      <c r="BS128" s="558"/>
      <c r="BT128" s="558"/>
      <c r="BU128" s="558"/>
      <c r="BV128" s="558"/>
      <c r="BW128" s="558"/>
      <c r="BX128" s="558"/>
      <c r="BY128" s="558"/>
      <c r="BZ128" s="558"/>
      <c r="CA128" s="558"/>
      <c r="CB128" s="558"/>
      <c r="CC128" s="558"/>
      <c r="CD128" s="558"/>
      <c r="CE128" s="558"/>
      <c r="CF128" s="558"/>
      <c r="CG128" s="558"/>
      <c r="CH128" s="558"/>
      <c r="CI128" s="558"/>
      <c r="CJ128" s="558"/>
      <c r="CK128" s="558"/>
      <c r="CL128" s="558"/>
      <c r="CM128" s="558"/>
      <c r="CN128" s="558"/>
      <c r="CO128" s="558"/>
      <c r="CP128" s="558"/>
      <c r="CQ128" s="558"/>
      <c r="CR128" s="558"/>
      <c r="CS128" s="558"/>
      <c r="CT128" s="558"/>
      <c r="CU128" s="558"/>
      <c r="CV128" s="558"/>
      <c r="CW128" s="558"/>
      <c r="CX128" s="558"/>
      <c r="CY128" s="558"/>
      <c r="CZ128" s="558"/>
      <c r="DA128" s="558"/>
      <c r="DB128" s="558"/>
      <c r="DC128" s="558"/>
      <c r="DD128" s="558"/>
      <c r="DE128" s="558"/>
      <c r="DF128" s="558"/>
      <c r="DG128" s="558"/>
      <c r="DH128" s="558"/>
      <c r="DI128" s="558"/>
      <c r="DJ128" s="558"/>
      <c r="DK128" s="558"/>
      <c r="DL128" s="558"/>
      <c r="DM128" s="558"/>
      <c r="DN128" s="558"/>
      <c r="DO128" s="558"/>
      <c r="DP128" s="558"/>
      <c r="DQ128" s="558"/>
      <c r="DR128" s="558"/>
      <c r="DS128" s="558"/>
      <c r="DT128" s="558"/>
      <c r="DU128" s="558"/>
      <c r="DV128" s="558"/>
      <c r="DW128" s="558"/>
      <c r="DX128" s="558"/>
      <c r="DY128" s="558"/>
      <c r="DZ128" s="558"/>
      <c r="EA128" s="558"/>
      <c r="EB128" s="558"/>
      <c r="EC128" s="558"/>
      <c r="ED128" s="558"/>
      <c r="EE128" s="558"/>
      <c r="EF128" s="558"/>
      <c r="EG128" s="558"/>
      <c r="EH128" s="558"/>
      <c r="EI128" s="558"/>
      <c r="EJ128" s="558"/>
      <c r="EK128" s="558"/>
      <c r="EL128" s="558"/>
      <c r="EM128" s="558"/>
      <c r="EN128" s="558"/>
      <c r="EO128" s="558"/>
      <c r="EP128" s="558"/>
      <c r="EQ128" s="558"/>
      <c r="ER128" s="558"/>
      <c r="ES128" s="558"/>
      <c r="ET128" s="558"/>
      <c r="EU128" s="558"/>
      <c r="EV128" s="558"/>
      <c r="EW128" s="558"/>
      <c r="EX128" s="558"/>
      <c r="EY128" s="558"/>
      <c r="EZ128" s="558"/>
      <c r="FA128" s="558"/>
      <c r="FB128" s="558"/>
      <c r="FC128" s="558"/>
      <c r="FD128" s="558"/>
      <c r="FE128" s="558"/>
      <c r="FF128" s="558"/>
      <c r="FG128" s="558"/>
      <c r="FH128" s="558"/>
      <c r="FI128" s="558"/>
      <c r="FJ128" s="558"/>
      <c r="FK128" s="558"/>
      <c r="FL128" s="558"/>
      <c r="FM128" s="558"/>
      <c r="FN128" s="558"/>
      <c r="FO128" s="558"/>
      <c r="FP128" s="558"/>
      <c r="FQ128" s="558"/>
      <c r="FR128" s="558"/>
      <c r="FS128" s="558"/>
      <c r="FT128" s="558"/>
      <c r="FU128" s="558"/>
      <c r="FV128" s="558"/>
      <c r="FW128" s="558"/>
      <c r="FX128" s="558"/>
      <c r="FY128" s="558"/>
      <c r="FZ128" s="558"/>
      <c r="GA128" s="558"/>
      <c r="GB128" s="558"/>
      <c r="GC128" s="558"/>
      <c r="GD128" s="558"/>
      <c r="GE128" s="558"/>
      <c r="GF128" s="558"/>
      <c r="GG128" s="558"/>
      <c r="GH128" s="558"/>
      <c r="GI128" s="558"/>
      <c r="GJ128" s="558"/>
      <c r="GK128" s="558"/>
      <c r="GL128" s="558"/>
      <c r="GM128" s="558"/>
      <c r="GN128" s="558"/>
      <c r="GO128" s="558"/>
      <c r="GP128" s="558"/>
      <c r="GQ128" s="558"/>
      <c r="GR128" s="558"/>
      <c r="GS128" s="558"/>
      <c r="GT128" s="558"/>
      <c r="GU128" s="558"/>
      <c r="GV128" s="558"/>
      <c r="GW128" s="558"/>
      <c r="GX128" s="558"/>
      <c r="GY128" s="558"/>
      <c r="GZ128" s="558"/>
      <c r="HA128" s="558"/>
      <c r="HB128" s="558"/>
      <c r="HC128" s="558"/>
      <c r="HD128" s="558"/>
      <c r="HE128" s="558"/>
      <c r="HF128" s="558"/>
      <c r="HG128" s="558"/>
      <c r="HH128" s="558"/>
      <c r="HI128" s="558"/>
      <c r="HJ128" s="558"/>
      <c r="HK128" s="558"/>
      <c r="HL128" s="558"/>
      <c r="HM128" s="558"/>
      <c r="HN128" s="558"/>
      <c r="HO128" s="558"/>
      <c r="HP128" s="558"/>
      <c r="HQ128" s="558"/>
      <c r="HR128" s="558"/>
      <c r="HS128" s="558"/>
      <c r="HT128" s="558"/>
      <c r="HU128" s="558"/>
      <c r="HV128" s="558"/>
      <c r="HW128" s="558"/>
      <c r="HX128" s="558"/>
      <c r="HY128" s="558"/>
      <c r="HZ128" s="558"/>
      <c r="IA128" s="558"/>
      <c r="IB128" s="558"/>
      <c r="IC128" s="558"/>
      <c r="ID128" s="558"/>
      <c r="IE128" s="558"/>
      <c r="IF128" s="558"/>
      <c r="IG128" s="558"/>
      <c r="IH128" s="558"/>
      <c r="II128" s="558"/>
      <c r="IJ128" s="558"/>
      <c r="IK128" s="558"/>
      <c r="IL128" s="558"/>
      <c r="IM128" s="558"/>
      <c r="IN128" s="558"/>
      <c r="IO128" s="558"/>
      <c r="IP128" s="558"/>
      <c r="IQ128" s="558"/>
      <c r="IR128" s="558"/>
      <c r="IS128" s="558"/>
      <c r="IT128" s="558"/>
      <c r="IU128" s="558"/>
      <c r="IV128" s="558"/>
      <c r="IW128" s="558"/>
      <c r="IX128" s="558"/>
      <c r="IY128" s="558"/>
      <c r="IZ128" s="558"/>
      <c r="JA128" s="558"/>
      <c r="JB128" s="558"/>
      <c r="JC128" s="558"/>
      <c r="JD128" s="558"/>
      <c r="JE128" s="558"/>
      <c r="JF128" s="558"/>
    </row>
    <row r="129" s="2" customFormat="1" customHeight="1" spans="1:266">
      <c r="A129" s="20">
        <f t="shared" si="6"/>
        <v>121</v>
      </c>
      <c r="B129" s="20" t="str">
        <f t="shared" si="7"/>
        <v>在职</v>
      </c>
      <c r="C129" s="35"/>
      <c r="D129" s="20" t="str">
        <f ca="1" t="shared" si="8"/>
        <v>9年2月</v>
      </c>
      <c r="E129" s="20">
        <v>0</v>
      </c>
      <c r="F129" s="125">
        <v>10098</v>
      </c>
      <c r="G129" s="35">
        <v>42775</v>
      </c>
      <c r="H129" s="20" t="s">
        <v>1069</v>
      </c>
      <c r="I129" s="21" t="s">
        <v>755</v>
      </c>
      <c r="J129" s="21" t="s">
        <v>1049</v>
      </c>
      <c r="K129" s="22" t="s">
        <v>1057</v>
      </c>
      <c r="L129" s="102" t="s">
        <v>80</v>
      </c>
      <c r="M129" s="20">
        <v>13757472871</v>
      </c>
      <c r="N129" s="20"/>
      <c r="O129" s="20"/>
      <c r="P129" s="108" t="s">
        <v>1070</v>
      </c>
      <c r="Q129" s="35">
        <v>48392</v>
      </c>
      <c r="R129" s="36" t="str">
        <f t="shared" si="9"/>
        <v>男</v>
      </c>
      <c r="S129" s="43" t="str">
        <f t="shared" si="10"/>
        <v>1985-04-08</v>
      </c>
      <c r="T129" s="44">
        <f ca="1" t="shared" si="11"/>
        <v>41</v>
      </c>
      <c r="U129" s="20" t="s">
        <v>431</v>
      </c>
      <c r="V129" s="20" t="s">
        <v>70</v>
      </c>
      <c r="W129" s="45" t="s">
        <v>1064</v>
      </c>
      <c r="X129" s="202" t="s">
        <v>1065</v>
      </c>
      <c r="Y129" s="22" t="s">
        <v>133</v>
      </c>
      <c r="Z129" s="22" t="s">
        <v>1071</v>
      </c>
      <c r="AA129" s="22"/>
      <c r="AB129" s="529"/>
      <c r="AC129" s="223"/>
      <c r="AD129" s="561" t="s">
        <v>180</v>
      </c>
      <c r="AE129" s="96" t="s">
        <v>84</v>
      </c>
      <c r="AF129" s="206" t="s">
        <v>84</v>
      </c>
      <c r="AG129" s="20" t="s">
        <v>84</v>
      </c>
      <c r="AH129" s="205" t="s">
        <v>84</v>
      </c>
      <c r="AI129" s="205" t="s">
        <v>85</v>
      </c>
      <c r="AJ129" s="101">
        <v>44600</v>
      </c>
      <c r="AK129" s="599"/>
      <c r="AL129" s="20" t="s">
        <v>86</v>
      </c>
      <c r="AM129" s="35">
        <v>43179</v>
      </c>
      <c r="AN129" s="520"/>
      <c r="AO129" s="96" t="s">
        <v>1072</v>
      </c>
      <c r="AP129" s="96" t="s">
        <v>223</v>
      </c>
      <c r="AQ129" s="146">
        <v>15874583494</v>
      </c>
      <c r="AR129" s="126" t="s">
        <v>1073</v>
      </c>
      <c r="AS129" s="228"/>
      <c r="AT129" s="146"/>
      <c r="AU129" s="96"/>
      <c r="AV129" s="96"/>
      <c r="AW129" s="607"/>
      <c r="AX129" s="193"/>
      <c r="AZ129" s="558"/>
      <c r="BA129" s="558"/>
      <c r="BB129" s="558"/>
      <c r="BC129" s="558"/>
      <c r="BD129" s="558"/>
      <c r="BE129" s="558"/>
      <c r="BF129" s="558"/>
      <c r="BG129" s="558"/>
      <c r="BH129" s="558"/>
      <c r="BI129" s="558"/>
      <c r="BJ129" s="558"/>
      <c r="BK129" s="558"/>
      <c r="BL129" s="558"/>
      <c r="BM129" s="558"/>
      <c r="BN129" s="558"/>
      <c r="BO129" s="558"/>
      <c r="BP129" s="558"/>
      <c r="BQ129" s="558"/>
      <c r="BR129" s="558"/>
      <c r="BS129" s="558"/>
      <c r="BT129" s="558"/>
      <c r="BU129" s="558"/>
      <c r="BV129" s="558"/>
      <c r="BW129" s="558"/>
      <c r="BX129" s="558"/>
      <c r="BY129" s="558"/>
      <c r="BZ129" s="558"/>
      <c r="CA129" s="558"/>
      <c r="CB129" s="558"/>
      <c r="CC129" s="558"/>
      <c r="CD129" s="558"/>
      <c r="CE129" s="558"/>
      <c r="CF129" s="558"/>
      <c r="CG129" s="558"/>
      <c r="CH129" s="558"/>
      <c r="CI129" s="558"/>
      <c r="CJ129" s="558"/>
      <c r="CK129" s="558"/>
      <c r="CL129" s="558"/>
      <c r="CM129" s="558"/>
      <c r="CN129" s="558"/>
      <c r="CO129" s="558"/>
      <c r="CP129" s="558"/>
      <c r="CQ129" s="558"/>
      <c r="CR129" s="558"/>
      <c r="CS129" s="558"/>
      <c r="CT129" s="558"/>
      <c r="CU129" s="558"/>
      <c r="CV129" s="558"/>
      <c r="CW129" s="558"/>
      <c r="CX129" s="558"/>
      <c r="CY129" s="558"/>
      <c r="CZ129" s="558"/>
      <c r="DA129" s="558"/>
      <c r="DB129" s="558"/>
      <c r="DC129" s="558"/>
      <c r="DD129" s="558"/>
      <c r="DE129" s="558"/>
      <c r="DF129" s="558"/>
      <c r="DG129" s="558"/>
      <c r="DH129" s="558"/>
      <c r="DI129" s="558"/>
      <c r="DJ129" s="558"/>
      <c r="DK129" s="558"/>
      <c r="DL129" s="558"/>
      <c r="DM129" s="558"/>
      <c r="DN129" s="558"/>
      <c r="DO129" s="558"/>
      <c r="DP129" s="558"/>
      <c r="DQ129" s="558"/>
      <c r="DR129" s="558"/>
      <c r="DS129" s="558"/>
      <c r="DT129" s="558"/>
      <c r="DU129" s="558"/>
      <c r="DV129" s="558"/>
      <c r="DW129" s="558"/>
      <c r="DX129" s="558"/>
      <c r="DY129" s="558"/>
      <c r="DZ129" s="558"/>
      <c r="EA129" s="558"/>
      <c r="EB129" s="558"/>
      <c r="EC129" s="558"/>
      <c r="ED129" s="558"/>
      <c r="EE129" s="558"/>
      <c r="EF129" s="558"/>
      <c r="EG129" s="558"/>
      <c r="EH129" s="558"/>
      <c r="EI129" s="558"/>
      <c r="EJ129" s="558"/>
      <c r="EK129" s="558"/>
      <c r="EL129" s="558"/>
      <c r="EM129" s="558"/>
      <c r="EN129" s="558"/>
      <c r="EO129" s="558"/>
      <c r="EP129" s="558"/>
      <c r="EQ129" s="558"/>
      <c r="ER129" s="558"/>
      <c r="ES129" s="558"/>
      <c r="ET129" s="558"/>
      <c r="EU129" s="558"/>
      <c r="EV129" s="558"/>
      <c r="EW129" s="558"/>
      <c r="EX129" s="558"/>
      <c r="EY129" s="558"/>
      <c r="EZ129" s="558"/>
      <c r="FA129" s="558"/>
      <c r="FB129" s="558"/>
      <c r="FC129" s="558"/>
      <c r="FD129" s="558"/>
      <c r="FE129" s="558"/>
      <c r="FF129" s="558"/>
      <c r="FG129" s="558"/>
      <c r="FH129" s="558"/>
      <c r="FI129" s="558"/>
      <c r="FJ129" s="558"/>
      <c r="FK129" s="558"/>
      <c r="FL129" s="558"/>
      <c r="FM129" s="558"/>
      <c r="FN129" s="558"/>
      <c r="FO129" s="558"/>
      <c r="FP129" s="558"/>
      <c r="FQ129" s="558"/>
      <c r="FR129" s="558"/>
      <c r="FS129" s="558"/>
      <c r="FT129" s="558"/>
      <c r="FU129" s="558"/>
      <c r="FV129" s="558"/>
      <c r="FW129" s="558"/>
      <c r="FX129" s="558"/>
      <c r="FY129" s="558"/>
      <c r="FZ129" s="558"/>
      <c r="GA129" s="558"/>
      <c r="GB129" s="558"/>
      <c r="GC129" s="558"/>
      <c r="GD129" s="558"/>
      <c r="GE129" s="558"/>
      <c r="GF129" s="558"/>
      <c r="GG129" s="558"/>
      <c r="GH129" s="558"/>
      <c r="GI129" s="558"/>
      <c r="GJ129" s="558"/>
      <c r="GK129" s="558"/>
      <c r="GL129" s="558"/>
      <c r="GM129" s="558"/>
      <c r="GN129" s="558"/>
      <c r="GO129" s="558"/>
      <c r="GP129" s="558"/>
      <c r="GQ129" s="558"/>
      <c r="GR129" s="558"/>
      <c r="GS129" s="558"/>
      <c r="GT129" s="558"/>
      <c r="GU129" s="558"/>
      <c r="GV129" s="558"/>
      <c r="GW129" s="558"/>
      <c r="GX129" s="558"/>
      <c r="GY129" s="558"/>
      <c r="GZ129" s="558"/>
      <c r="HA129" s="558"/>
      <c r="HB129" s="558"/>
      <c r="HC129" s="558"/>
      <c r="HD129" s="558"/>
      <c r="HE129" s="558"/>
      <c r="HF129" s="558"/>
      <c r="HG129" s="558"/>
      <c r="HH129" s="558"/>
      <c r="HI129" s="558"/>
      <c r="HJ129" s="558"/>
      <c r="HK129" s="558"/>
      <c r="HL129" s="558"/>
      <c r="HM129" s="558"/>
      <c r="HN129" s="558"/>
      <c r="HO129" s="558"/>
      <c r="HP129" s="558"/>
      <c r="HQ129" s="558"/>
      <c r="HR129" s="558"/>
      <c r="HS129" s="558"/>
      <c r="HT129" s="558"/>
      <c r="HU129" s="558"/>
      <c r="HV129" s="558"/>
      <c r="HW129" s="558"/>
      <c r="HX129" s="558"/>
      <c r="HY129" s="558"/>
      <c r="HZ129" s="558"/>
      <c r="IA129" s="558"/>
      <c r="IB129" s="558"/>
      <c r="IC129" s="558"/>
      <c r="ID129" s="558"/>
      <c r="IE129" s="558"/>
      <c r="IF129" s="558"/>
      <c r="IG129" s="558"/>
      <c r="IH129" s="558"/>
      <c r="II129" s="558"/>
      <c r="IJ129" s="558"/>
      <c r="IK129" s="558"/>
      <c r="IL129" s="558"/>
      <c r="IM129" s="558"/>
      <c r="IN129" s="558"/>
      <c r="IO129" s="558"/>
      <c r="IP129" s="558"/>
      <c r="IQ129" s="558"/>
      <c r="IR129" s="558"/>
      <c r="IS129" s="558"/>
      <c r="IT129" s="558"/>
      <c r="IU129" s="558"/>
      <c r="IV129" s="558"/>
      <c r="IW129" s="558"/>
      <c r="IX129" s="558"/>
      <c r="IY129" s="558"/>
      <c r="IZ129" s="558"/>
      <c r="JA129" s="558"/>
      <c r="JB129" s="558"/>
      <c r="JC129" s="558"/>
      <c r="JD129" s="558"/>
      <c r="JE129" s="558"/>
      <c r="JF129" s="558"/>
    </row>
    <row r="130" s="2" customFormat="1" customHeight="1" spans="1:266">
      <c r="A130" s="20">
        <f t="shared" si="6"/>
        <v>122</v>
      </c>
      <c r="B130" s="20" t="str">
        <f t="shared" si="7"/>
        <v>在职</v>
      </c>
      <c r="C130" s="35"/>
      <c r="D130" s="20" t="str">
        <f ca="1" t="shared" si="8"/>
        <v>6年6月</v>
      </c>
      <c r="E130" s="20">
        <v>0</v>
      </c>
      <c r="F130" s="125">
        <v>10099</v>
      </c>
      <c r="G130" s="35">
        <v>43755</v>
      </c>
      <c r="H130" s="20" t="s">
        <v>1074</v>
      </c>
      <c r="I130" s="21" t="s">
        <v>755</v>
      </c>
      <c r="J130" s="21" t="s">
        <v>1049</v>
      </c>
      <c r="K130" s="22" t="s">
        <v>1057</v>
      </c>
      <c r="L130" s="102" t="s">
        <v>80</v>
      </c>
      <c r="M130" s="20">
        <v>13586619540</v>
      </c>
      <c r="N130" s="20"/>
      <c r="O130" s="20"/>
      <c r="P130" s="108" t="s">
        <v>1075</v>
      </c>
      <c r="Q130" s="35">
        <v>51638</v>
      </c>
      <c r="R130" s="36" t="str">
        <f t="shared" si="9"/>
        <v>男</v>
      </c>
      <c r="S130" s="43" t="str">
        <f t="shared" si="10"/>
        <v>1987-03-20</v>
      </c>
      <c r="T130" s="44">
        <f ca="1" t="shared" si="11"/>
        <v>39</v>
      </c>
      <c r="U130" s="20" t="s">
        <v>69</v>
      </c>
      <c r="V130" s="20" t="s">
        <v>70</v>
      </c>
      <c r="W130" s="45" t="s">
        <v>1076</v>
      </c>
      <c r="X130" s="193"/>
      <c r="Y130" s="22" t="s">
        <v>199</v>
      </c>
      <c r="Z130" s="22"/>
      <c r="AA130" s="22"/>
      <c r="AB130" s="529"/>
      <c r="AC130" s="150"/>
      <c r="AD130" s="561" t="s">
        <v>180</v>
      </c>
      <c r="AE130" s="96" t="s">
        <v>84</v>
      </c>
      <c r="AF130" s="206" t="s">
        <v>84</v>
      </c>
      <c r="AG130" s="20" t="s">
        <v>84</v>
      </c>
      <c r="AH130" s="205" t="s">
        <v>84</v>
      </c>
      <c r="AI130" s="205" t="s">
        <v>85</v>
      </c>
      <c r="AJ130" s="20"/>
      <c r="AK130" s="599"/>
      <c r="AL130" s="20" t="s">
        <v>86</v>
      </c>
      <c r="AM130" s="35">
        <v>44028</v>
      </c>
      <c r="AN130" s="520"/>
      <c r="AO130" s="20"/>
      <c r="AP130" s="20"/>
      <c r="AQ130" s="34"/>
      <c r="AR130" s="20" t="s">
        <v>1077</v>
      </c>
      <c r="AS130" s="228"/>
      <c r="AT130" s="626" t="s">
        <v>1078</v>
      </c>
      <c r="AU130" s="20"/>
      <c r="AV130" s="20"/>
      <c r="AW130" s="571"/>
      <c r="AX130" s="193"/>
      <c r="AZ130" s="558"/>
      <c r="BA130" s="558"/>
      <c r="BB130" s="558"/>
      <c r="BC130" s="558"/>
      <c r="BD130" s="558"/>
      <c r="BE130" s="558"/>
      <c r="BF130" s="558"/>
      <c r="BG130" s="558"/>
      <c r="BH130" s="558"/>
      <c r="BI130" s="558"/>
      <c r="BJ130" s="558"/>
      <c r="BK130" s="558"/>
      <c r="BL130" s="558"/>
      <c r="BM130" s="558"/>
      <c r="BN130" s="558"/>
      <c r="BO130" s="558"/>
      <c r="BP130" s="558"/>
      <c r="BQ130" s="558"/>
      <c r="BR130" s="558"/>
      <c r="BS130" s="558"/>
      <c r="BT130" s="558"/>
      <c r="BU130" s="558"/>
      <c r="BV130" s="558"/>
      <c r="BW130" s="558"/>
      <c r="BX130" s="558"/>
      <c r="BY130" s="558"/>
      <c r="BZ130" s="558"/>
      <c r="CA130" s="558"/>
      <c r="CB130" s="558"/>
      <c r="CC130" s="558"/>
      <c r="CD130" s="558"/>
      <c r="CE130" s="558"/>
      <c r="CF130" s="558"/>
      <c r="CG130" s="558"/>
      <c r="CH130" s="558"/>
      <c r="CI130" s="558"/>
      <c r="CJ130" s="558"/>
      <c r="CK130" s="558"/>
      <c r="CL130" s="558"/>
      <c r="CM130" s="558"/>
      <c r="CN130" s="558"/>
      <c r="CO130" s="558"/>
      <c r="CP130" s="558"/>
      <c r="CQ130" s="558"/>
      <c r="CR130" s="558"/>
      <c r="CS130" s="558"/>
      <c r="CT130" s="558"/>
      <c r="CU130" s="558"/>
      <c r="CV130" s="558"/>
      <c r="CW130" s="558"/>
      <c r="CX130" s="558"/>
      <c r="CY130" s="558"/>
      <c r="CZ130" s="558"/>
      <c r="DA130" s="558"/>
      <c r="DB130" s="558"/>
      <c r="DC130" s="558"/>
      <c r="DD130" s="558"/>
      <c r="DE130" s="558"/>
      <c r="DF130" s="558"/>
      <c r="DG130" s="558"/>
      <c r="DH130" s="558"/>
      <c r="DI130" s="558"/>
      <c r="DJ130" s="558"/>
      <c r="DK130" s="558"/>
      <c r="DL130" s="558"/>
      <c r="DM130" s="558"/>
      <c r="DN130" s="558"/>
      <c r="DO130" s="558"/>
      <c r="DP130" s="558"/>
      <c r="DQ130" s="558"/>
      <c r="DR130" s="558"/>
      <c r="DS130" s="558"/>
      <c r="DT130" s="558"/>
      <c r="DU130" s="558"/>
      <c r="DV130" s="558"/>
      <c r="DW130" s="558"/>
      <c r="DX130" s="558"/>
      <c r="DY130" s="558"/>
      <c r="DZ130" s="558"/>
      <c r="EA130" s="558"/>
      <c r="EB130" s="558"/>
      <c r="EC130" s="558"/>
      <c r="ED130" s="558"/>
      <c r="EE130" s="558"/>
      <c r="EF130" s="558"/>
      <c r="EG130" s="558"/>
      <c r="EH130" s="558"/>
      <c r="EI130" s="558"/>
      <c r="EJ130" s="558"/>
      <c r="EK130" s="558"/>
      <c r="EL130" s="558"/>
      <c r="EM130" s="558"/>
      <c r="EN130" s="558"/>
      <c r="EO130" s="558"/>
      <c r="EP130" s="558"/>
      <c r="EQ130" s="558"/>
      <c r="ER130" s="558"/>
      <c r="ES130" s="558"/>
      <c r="ET130" s="558"/>
      <c r="EU130" s="558"/>
      <c r="EV130" s="558"/>
      <c r="EW130" s="558"/>
      <c r="EX130" s="558"/>
      <c r="EY130" s="558"/>
      <c r="EZ130" s="558"/>
      <c r="FA130" s="558"/>
      <c r="FB130" s="558"/>
      <c r="FC130" s="558"/>
      <c r="FD130" s="558"/>
      <c r="FE130" s="558"/>
      <c r="FF130" s="558"/>
      <c r="FG130" s="558"/>
      <c r="FH130" s="558"/>
      <c r="FI130" s="558"/>
      <c r="FJ130" s="558"/>
      <c r="FK130" s="558"/>
      <c r="FL130" s="558"/>
      <c r="FM130" s="558"/>
      <c r="FN130" s="558"/>
      <c r="FO130" s="558"/>
      <c r="FP130" s="558"/>
      <c r="FQ130" s="558"/>
      <c r="FR130" s="558"/>
      <c r="FS130" s="558"/>
      <c r="FT130" s="558"/>
      <c r="FU130" s="558"/>
      <c r="FV130" s="558"/>
      <c r="FW130" s="558"/>
      <c r="FX130" s="558"/>
      <c r="FY130" s="558"/>
      <c r="FZ130" s="558"/>
      <c r="GA130" s="558"/>
      <c r="GB130" s="558"/>
      <c r="GC130" s="558"/>
      <c r="GD130" s="558"/>
      <c r="GE130" s="558"/>
      <c r="GF130" s="558"/>
      <c r="GG130" s="558"/>
      <c r="GH130" s="558"/>
      <c r="GI130" s="558"/>
      <c r="GJ130" s="558"/>
      <c r="GK130" s="558"/>
      <c r="GL130" s="558"/>
      <c r="GM130" s="558"/>
      <c r="GN130" s="558"/>
      <c r="GO130" s="558"/>
      <c r="GP130" s="558"/>
      <c r="GQ130" s="558"/>
      <c r="GR130" s="558"/>
      <c r="GS130" s="558"/>
      <c r="GT130" s="558"/>
      <c r="GU130" s="558"/>
      <c r="GV130" s="558"/>
      <c r="GW130" s="558"/>
      <c r="GX130" s="558"/>
      <c r="GY130" s="558"/>
      <c r="GZ130" s="558"/>
      <c r="HA130" s="558"/>
      <c r="HB130" s="558"/>
      <c r="HC130" s="558"/>
      <c r="HD130" s="558"/>
      <c r="HE130" s="558"/>
      <c r="HF130" s="558"/>
      <c r="HG130" s="558"/>
      <c r="HH130" s="558"/>
      <c r="HI130" s="558"/>
      <c r="HJ130" s="558"/>
      <c r="HK130" s="558"/>
      <c r="HL130" s="558"/>
      <c r="HM130" s="558"/>
      <c r="HN130" s="558"/>
      <c r="HO130" s="558"/>
      <c r="HP130" s="558"/>
      <c r="HQ130" s="558"/>
      <c r="HR130" s="558"/>
      <c r="HS130" s="558"/>
      <c r="HT130" s="558"/>
      <c r="HU130" s="558"/>
      <c r="HV130" s="558"/>
      <c r="HW130" s="558"/>
      <c r="HX130" s="558"/>
      <c r="HY130" s="558"/>
      <c r="HZ130" s="558"/>
      <c r="IA130" s="558"/>
      <c r="IB130" s="558"/>
      <c r="IC130" s="558"/>
      <c r="ID130" s="558"/>
      <c r="IE130" s="558"/>
      <c r="IF130" s="558"/>
      <c r="IG130" s="558"/>
      <c r="IH130" s="558"/>
      <c r="II130" s="558"/>
      <c r="IJ130" s="558"/>
      <c r="IK130" s="558"/>
      <c r="IL130" s="558"/>
      <c r="IM130" s="558"/>
      <c r="IN130" s="558"/>
      <c r="IO130" s="558"/>
      <c r="IP130" s="558"/>
      <c r="IQ130" s="558"/>
      <c r="IR130" s="558"/>
      <c r="IS130" s="558"/>
      <c r="IT130" s="558"/>
      <c r="IU130" s="558"/>
      <c r="IV130" s="558"/>
      <c r="IW130" s="558"/>
      <c r="IX130" s="558"/>
      <c r="IY130" s="558"/>
      <c r="IZ130" s="558"/>
      <c r="JA130" s="558"/>
      <c r="JB130" s="558"/>
      <c r="JC130" s="558"/>
      <c r="JD130" s="558"/>
      <c r="JE130" s="558"/>
      <c r="JF130" s="558"/>
    </row>
    <row r="131" s="2" customFormat="1" customHeight="1" spans="1:50">
      <c r="A131" s="20">
        <f t="shared" si="6"/>
        <v>123</v>
      </c>
      <c r="B131" s="20" t="str">
        <f t="shared" si="7"/>
        <v>在职</v>
      </c>
      <c r="C131" s="35"/>
      <c r="D131" s="20" t="str">
        <f ca="1" t="shared" si="8"/>
        <v>2年8月</v>
      </c>
      <c r="E131" s="20">
        <v>0</v>
      </c>
      <c r="F131" s="125">
        <v>10511</v>
      </c>
      <c r="G131" s="35">
        <v>45139</v>
      </c>
      <c r="H131" s="20" t="s">
        <v>1079</v>
      </c>
      <c r="I131" s="21" t="s">
        <v>755</v>
      </c>
      <c r="J131" s="21" t="s">
        <v>1049</v>
      </c>
      <c r="K131" s="22" t="s">
        <v>1057</v>
      </c>
      <c r="L131" s="20" t="s">
        <v>80</v>
      </c>
      <c r="M131" s="20">
        <v>15990239556</v>
      </c>
      <c r="N131" s="20"/>
      <c r="O131" s="20"/>
      <c r="P131" s="34" t="s">
        <v>1080</v>
      </c>
      <c r="Q131" s="35">
        <v>52101</v>
      </c>
      <c r="R131" s="36" t="str">
        <f t="shared" si="9"/>
        <v>男</v>
      </c>
      <c r="S131" s="43" t="str">
        <f t="shared" si="10"/>
        <v>1980-05-26</v>
      </c>
      <c r="T131" s="44">
        <f ca="1" t="shared" si="11"/>
        <v>46</v>
      </c>
      <c r="U131" s="20" t="s">
        <v>69</v>
      </c>
      <c r="V131" s="107"/>
      <c r="W131" s="45" t="s">
        <v>1081</v>
      </c>
      <c r="X131" s="193" t="s">
        <v>1082</v>
      </c>
      <c r="Y131" s="22" t="s">
        <v>288</v>
      </c>
      <c r="Z131" s="22"/>
      <c r="AA131" s="22"/>
      <c r="AB131" s="529"/>
      <c r="AC131" s="150" t="s">
        <v>304</v>
      </c>
      <c r="AD131" s="561">
        <v>45173</v>
      </c>
      <c r="AE131" s="20" t="s">
        <v>84</v>
      </c>
      <c r="AF131" s="206">
        <v>45173</v>
      </c>
      <c r="AG131" s="20" t="s">
        <v>84</v>
      </c>
      <c r="AH131" s="205" t="s">
        <v>84</v>
      </c>
      <c r="AI131" s="205" t="s">
        <v>85</v>
      </c>
      <c r="AJ131" s="20"/>
      <c r="AK131" s="577"/>
      <c r="AL131" s="20" t="s">
        <v>86</v>
      </c>
      <c r="AM131" s="35">
        <v>45252</v>
      </c>
      <c r="AN131" s="520"/>
      <c r="AO131" s="20" t="s">
        <v>1083</v>
      </c>
      <c r="AP131" s="20" t="s">
        <v>106</v>
      </c>
      <c r="AQ131" s="34" t="s">
        <v>1084</v>
      </c>
      <c r="AR131" s="20" t="s">
        <v>1085</v>
      </c>
      <c r="AS131" s="193"/>
      <c r="AT131" s="146" t="s">
        <v>1086</v>
      </c>
      <c r="AU131" s="20" t="s">
        <v>126</v>
      </c>
      <c r="AV131" s="20" t="s">
        <v>1087</v>
      </c>
      <c r="AW131" s="571"/>
      <c r="AX131" s="193"/>
    </row>
    <row r="132" s="2" customFormat="1" customHeight="1" spans="1:50">
      <c r="A132" s="20">
        <f t="shared" si="6"/>
        <v>124</v>
      </c>
      <c r="B132" s="20" t="str">
        <f t="shared" si="7"/>
        <v>在职</v>
      </c>
      <c r="C132" s="35"/>
      <c r="D132" s="20" t="str">
        <f ca="1" t="shared" si="8"/>
        <v>2年1月</v>
      </c>
      <c r="E132" s="20">
        <v>0</v>
      </c>
      <c r="F132" s="125">
        <v>10548</v>
      </c>
      <c r="G132" s="35">
        <v>45355</v>
      </c>
      <c r="H132" s="20" t="s">
        <v>1088</v>
      </c>
      <c r="I132" s="21" t="s">
        <v>755</v>
      </c>
      <c r="J132" s="21" t="s">
        <v>1049</v>
      </c>
      <c r="K132" s="22" t="s">
        <v>1057</v>
      </c>
      <c r="L132" s="20" t="s">
        <v>80</v>
      </c>
      <c r="M132" s="20">
        <v>13968335870</v>
      </c>
      <c r="N132" s="20"/>
      <c r="O132" s="20"/>
      <c r="P132" s="34" t="s">
        <v>1089</v>
      </c>
      <c r="Q132" s="35">
        <v>50721</v>
      </c>
      <c r="R132" s="36" t="str">
        <f t="shared" si="9"/>
        <v>男</v>
      </c>
      <c r="S132" s="43" t="str">
        <f t="shared" si="10"/>
        <v>1982-09-21</v>
      </c>
      <c r="T132" s="44">
        <f ca="1" t="shared" si="11"/>
        <v>44</v>
      </c>
      <c r="U132" s="20" t="s">
        <v>69</v>
      </c>
      <c r="V132" s="107"/>
      <c r="W132" s="45" t="s">
        <v>1090</v>
      </c>
      <c r="X132" s="45" t="s">
        <v>1090</v>
      </c>
      <c r="Y132" s="22" t="s">
        <v>199</v>
      </c>
      <c r="Z132" s="22"/>
      <c r="AA132" s="22"/>
      <c r="AB132" s="529"/>
      <c r="AC132" s="150" t="s">
        <v>304</v>
      </c>
      <c r="AD132" s="561">
        <v>45369</v>
      </c>
      <c r="AE132" s="20" t="s">
        <v>84</v>
      </c>
      <c r="AF132" s="206">
        <v>45416</v>
      </c>
      <c r="AG132" s="20" t="s">
        <v>84</v>
      </c>
      <c r="AH132" s="205" t="s">
        <v>84</v>
      </c>
      <c r="AI132" s="205" t="s">
        <v>85</v>
      </c>
      <c r="AJ132" s="20"/>
      <c r="AK132" s="577"/>
      <c r="AL132" s="20" t="s">
        <v>86</v>
      </c>
      <c r="AM132" s="35">
        <v>45425</v>
      </c>
      <c r="AN132" s="520"/>
      <c r="AO132" s="20" t="s">
        <v>1091</v>
      </c>
      <c r="AP132" s="20" t="s">
        <v>106</v>
      </c>
      <c r="AQ132" s="34" t="s">
        <v>1092</v>
      </c>
      <c r="AR132" s="20" t="s">
        <v>1093</v>
      </c>
      <c r="AS132" s="193"/>
      <c r="AT132" s="146" t="s">
        <v>1094</v>
      </c>
      <c r="AU132" s="20" t="s">
        <v>126</v>
      </c>
      <c r="AV132" s="20" t="s">
        <v>158</v>
      </c>
      <c r="AW132" s="571"/>
      <c r="AX132" s="193"/>
    </row>
    <row r="133" s="2" customFormat="1" customHeight="1" spans="1:50">
      <c r="A133" s="20">
        <f t="shared" si="6"/>
        <v>125</v>
      </c>
      <c r="B133" s="20" t="str">
        <f t="shared" si="7"/>
        <v>在职</v>
      </c>
      <c r="C133" s="35"/>
      <c r="D133" s="20" t="str">
        <f ca="1" t="shared" si="8"/>
        <v>0年11月</v>
      </c>
      <c r="E133" s="20">
        <v>0</v>
      </c>
      <c r="F133" s="125">
        <v>10613</v>
      </c>
      <c r="G133" s="35">
        <v>45780</v>
      </c>
      <c r="H133" s="20" t="s">
        <v>1095</v>
      </c>
      <c r="I133" s="21" t="s">
        <v>755</v>
      </c>
      <c r="J133" s="21" t="s">
        <v>1049</v>
      </c>
      <c r="K133" s="22" t="s">
        <v>1057</v>
      </c>
      <c r="L133" s="102" t="s">
        <v>80</v>
      </c>
      <c r="M133" s="20">
        <v>18358411475</v>
      </c>
      <c r="N133" s="20"/>
      <c r="O133" s="20"/>
      <c r="P133" s="34" t="s">
        <v>1096</v>
      </c>
      <c r="Q133" s="35">
        <v>52604</v>
      </c>
      <c r="R133" s="36" t="str">
        <f t="shared" si="9"/>
        <v>男</v>
      </c>
      <c r="S133" s="43" t="str">
        <f t="shared" si="10"/>
        <v>1991-01-19</v>
      </c>
      <c r="T133" s="44">
        <f ca="1" t="shared" si="11"/>
        <v>35</v>
      </c>
      <c r="U133" s="20" t="s">
        <v>69</v>
      </c>
      <c r="V133" s="107" t="s">
        <v>70</v>
      </c>
      <c r="W133" s="45" t="s">
        <v>1097</v>
      </c>
      <c r="X133" s="193" t="s">
        <v>1098</v>
      </c>
      <c r="Y133" s="22" t="s">
        <v>199</v>
      </c>
      <c r="Z133" s="22"/>
      <c r="AA133" s="22"/>
      <c r="AB133" s="529"/>
      <c r="AC133" s="150" t="s">
        <v>144</v>
      </c>
      <c r="AD133" s="561"/>
      <c r="AE133" s="20" t="s">
        <v>84</v>
      </c>
      <c r="AF133" s="206">
        <v>45875</v>
      </c>
      <c r="AG133" s="20" t="s">
        <v>84</v>
      </c>
      <c r="AH133" s="20" t="s">
        <v>85</v>
      </c>
      <c r="AI133" s="20" t="s">
        <v>85</v>
      </c>
      <c r="AJ133" s="20"/>
      <c r="AK133" s="577"/>
      <c r="AL133" s="20" t="s">
        <v>86</v>
      </c>
      <c r="AM133" s="35">
        <v>45888</v>
      </c>
      <c r="AN133" s="520"/>
      <c r="AO133" s="20" t="s">
        <v>1099</v>
      </c>
      <c r="AP133" s="20" t="s">
        <v>350</v>
      </c>
      <c r="AQ133" s="34" t="s">
        <v>1100</v>
      </c>
      <c r="AR133" s="20" t="s">
        <v>1101</v>
      </c>
      <c r="AS133" s="193"/>
      <c r="AT133" s="146" t="s">
        <v>1102</v>
      </c>
      <c r="AU133" s="20" t="s">
        <v>126</v>
      </c>
      <c r="AV133" s="20" t="s">
        <v>941</v>
      </c>
      <c r="AW133" s="571"/>
      <c r="AX133" s="193"/>
    </row>
    <row r="134" s="2" customFormat="1" customHeight="1" spans="1:50">
      <c r="A134" s="20">
        <f t="shared" si="6"/>
        <v>126</v>
      </c>
      <c r="B134" s="20" t="str">
        <f t="shared" si="7"/>
        <v>在职</v>
      </c>
      <c r="C134" s="35"/>
      <c r="D134" s="20" t="str">
        <f ca="1" t="shared" si="8"/>
        <v>0年1月</v>
      </c>
      <c r="E134" s="20">
        <v>0</v>
      </c>
      <c r="F134" s="125">
        <v>10660</v>
      </c>
      <c r="G134" s="35">
        <v>46083</v>
      </c>
      <c r="H134" s="20" t="s">
        <v>1103</v>
      </c>
      <c r="I134" s="21" t="s">
        <v>755</v>
      </c>
      <c r="J134" s="21" t="s">
        <v>1049</v>
      </c>
      <c r="K134" s="22" t="s">
        <v>1057</v>
      </c>
      <c r="L134" s="102" t="s">
        <v>80</v>
      </c>
      <c r="M134" s="20">
        <v>18768540917</v>
      </c>
      <c r="N134" s="20"/>
      <c r="O134" s="20"/>
      <c r="P134" s="34" t="s">
        <v>1104</v>
      </c>
      <c r="Q134" s="35">
        <v>48415</v>
      </c>
      <c r="R134" s="36" t="str">
        <f t="shared" si="9"/>
        <v>男</v>
      </c>
      <c r="S134" s="43" t="str">
        <f t="shared" si="10"/>
        <v>1999-03-10</v>
      </c>
      <c r="T134" s="44">
        <f ca="1" t="shared" si="11"/>
        <v>27</v>
      </c>
      <c r="U134" s="20" t="s">
        <v>69</v>
      </c>
      <c r="V134" s="20" t="s">
        <v>70</v>
      </c>
      <c r="W134" s="45" t="s">
        <v>1105</v>
      </c>
      <c r="X134" s="45" t="s">
        <v>1106</v>
      </c>
      <c r="Y134" s="22" t="s">
        <v>133</v>
      </c>
      <c r="Z134" s="22"/>
      <c r="AA134" s="22"/>
      <c r="AB134" s="529"/>
      <c r="AC134" s="150" t="s">
        <v>179</v>
      </c>
      <c r="AD134" s="561"/>
      <c r="AE134" s="20" t="s">
        <v>85</v>
      </c>
      <c r="AF134" s="206"/>
      <c r="AG134" s="20" t="s">
        <v>84</v>
      </c>
      <c r="AH134" s="205" t="s">
        <v>84</v>
      </c>
      <c r="AI134" s="20" t="s">
        <v>85</v>
      </c>
      <c r="AJ134" s="20"/>
      <c r="AK134" s="577"/>
      <c r="AL134" s="20" t="s">
        <v>72</v>
      </c>
      <c r="AM134" s="35">
        <v>46083</v>
      </c>
      <c r="AN134" s="520"/>
      <c r="AO134" s="20" t="s">
        <v>1107</v>
      </c>
      <c r="AP134" s="20" t="s">
        <v>223</v>
      </c>
      <c r="AQ134" s="34" t="s">
        <v>1108</v>
      </c>
      <c r="AR134" s="20" t="s">
        <v>1109</v>
      </c>
      <c r="AS134" s="193"/>
      <c r="AT134" s="146" t="s">
        <v>1110</v>
      </c>
      <c r="AU134" s="20" t="s">
        <v>126</v>
      </c>
      <c r="AV134" s="20" t="s">
        <v>158</v>
      </c>
      <c r="AW134" s="571"/>
      <c r="AX134" s="193"/>
    </row>
    <row r="135" s="2" customFormat="1" customHeight="1" spans="1:50">
      <c r="A135" s="20">
        <f t="shared" si="6"/>
        <v>127</v>
      </c>
      <c r="B135" s="20" t="str">
        <f t="shared" si="7"/>
        <v>在职</v>
      </c>
      <c r="C135" s="35"/>
      <c r="D135" s="20" t="str">
        <f ca="1" t="shared" si="8"/>
        <v>0年1月</v>
      </c>
      <c r="E135" s="20">
        <v>0</v>
      </c>
      <c r="F135" s="125">
        <v>10668</v>
      </c>
      <c r="G135" s="35">
        <v>46097</v>
      </c>
      <c r="H135" s="20" t="s">
        <v>1111</v>
      </c>
      <c r="I135" s="21" t="s">
        <v>755</v>
      </c>
      <c r="J135" s="21" t="s">
        <v>1049</v>
      </c>
      <c r="K135" s="22" t="s">
        <v>1057</v>
      </c>
      <c r="L135" s="102" t="s">
        <v>80</v>
      </c>
      <c r="M135" s="20">
        <v>13543765299</v>
      </c>
      <c r="N135" s="20"/>
      <c r="O135" s="20"/>
      <c r="P135" s="34" t="s">
        <v>1112</v>
      </c>
      <c r="Q135" s="35">
        <v>49871</v>
      </c>
      <c r="R135" s="36" t="str">
        <f t="shared" si="9"/>
        <v>男</v>
      </c>
      <c r="S135" s="43" t="str">
        <f t="shared" si="10"/>
        <v>1990-01-08</v>
      </c>
      <c r="T135" s="44">
        <f ca="1" t="shared" si="11"/>
        <v>36</v>
      </c>
      <c r="U135" s="20" t="s">
        <v>69</v>
      </c>
      <c r="V135" s="20" t="s">
        <v>70</v>
      </c>
      <c r="W135" s="45" t="s">
        <v>1113</v>
      </c>
      <c r="X135" s="193" t="s">
        <v>1114</v>
      </c>
      <c r="Y135" s="22"/>
      <c r="Z135" s="22"/>
      <c r="AA135" s="22"/>
      <c r="AB135" s="529"/>
      <c r="AC135" s="150" t="s">
        <v>304</v>
      </c>
      <c r="AD135" s="561"/>
      <c r="AE135" s="20" t="s">
        <v>85</v>
      </c>
      <c r="AF135" s="206"/>
      <c r="AG135" s="20" t="s">
        <v>84</v>
      </c>
      <c r="AH135" s="205" t="s">
        <v>84</v>
      </c>
      <c r="AI135" s="20" t="s">
        <v>85</v>
      </c>
      <c r="AJ135" s="20"/>
      <c r="AK135" s="577"/>
      <c r="AL135" s="20" t="s">
        <v>72</v>
      </c>
      <c r="AM135" s="35">
        <v>46097</v>
      </c>
      <c r="AN135" s="520"/>
      <c r="AO135" s="20"/>
      <c r="AP135" s="20"/>
      <c r="AQ135" s="34"/>
      <c r="AR135" s="20" t="s">
        <v>1115</v>
      </c>
      <c r="AS135" s="193"/>
      <c r="AT135" s="146" t="s">
        <v>1116</v>
      </c>
      <c r="AU135" s="20" t="s">
        <v>126</v>
      </c>
      <c r="AV135" s="20" t="s">
        <v>1117</v>
      </c>
      <c r="AW135" s="571"/>
      <c r="AX135" s="193"/>
    </row>
    <row r="136" s="2" customFormat="1" customHeight="1" spans="1:266">
      <c r="A136" s="20">
        <f t="shared" si="6"/>
        <v>128</v>
      </c>
      <c r="B136" s="20" t="str">
        <f t="shared" si="7"/>
        <v>在职</v>
      </c>
      <c r="C136" s="35"/>
      <c r="D136" s="20" t="str">
        <f ca="1" t="shared" si="8"/>
        <v>9年9月</v>
      </c>
      <c r="E136" s="20">
        <v>1</v>
      </c>
      <c r="F136" s="125">
        <v>10101</v>
      </c>
      <c r="G136" s="35">
        <v>42555</v>
      </c>
      <c r="H136" s="20" t="s">
        <v>829</v>
      </c>
      <c r="I136" s="21" t="s">
        <v>755</v>
      </c>
      <c r="J136" s="21" t="s">
        <v>1118</v>
      </c>
      <c r="K136" s="22" t="s">
        <v>1119</v>
      </c>
      <c r="L136" s="102" t="s">
        <v>80</v>
      </c>
      <c r="M136" s="20">
        <v>13958266261</v>
      </c>
      <c r="N136" s="20"/>
      <c r="O136" s="20"/>
      <c r="P136" s="627" t="s">
        <v>1120</v>
      </c>
      <c r="Q136" s="35">
        <v>49903</v>
      </c>
      <c r="R136" s="36" t="str">
        <f t="shared" si="9"/>
        <v>女</v>
      </c>
      <c r="S136" s="43" t="str">
        <f t="shared" si="10"/>
        <v>1988-11-18</v>
      </c>
      <c r="T136" s="44">
        <f ca="1" t="shared" si="11"/>
        <v>38</v>
      </c>
      <c r="U136" s="20" t="s">
        <v>69</v>
      </c>
      <c r="V136" s="20" t="s">
        <v>70</v>
      </c>
      <c r="W136" s="45" t="s">
        <v>1121</v>
      </c>
      <c r="X136" s="45"/>
      <c r="Y136" s="22" t="s">
        <v>133</v>
      </c>
      <c r="Z136" s="22"/>
      <c r="AA136" s="22"/>
      <c r="AB136" s="529"/>
      <c r="AC136" s="150"/>
      <c r="AD136" s="561" t="s">
        <v>180</v>
      </c>
      <c r="AE136" s="20" t="s">
        <v>84</v>
      </c>
      <c r="AF136" s="206" t="s">
        <v>84</v>
      </c>
      <c r="AG136" s="20" t="s">
        <v>84</v>
      </c>
      <c r="AH136" s="205" t="s">
        <v>84</v>
      </c>
      <c r="AI136" s="205" t="s">
        <v>85</v>
      </c>
      <c r="AJ136" s="102"/>
      <c r="AK136" s="230"/>
      <c r="AL136" s="20" t="s">
        <v>86</v>
      </c>
      <c r="AM136" s="35">
        <v>43123</v>
      </c>
      <c r="AN136" s="520"/>
      <c r="AO136" s="20"/>
      <c r="AP136" s="20"/>
      <c r="AQ136" s="34"/>
      <c r="AR136" s="20"/>
      <c r="AS136" s="228"/>
      <c r="AT136" s="34"/>
      <c r="AU136" s="20"/>
      <c r="AV136" s="20"/>
      <c r="AW136" s="571"/>
      <c r="AX136" s="193"/>
      <c r="AY136" s="465"/>
      <c r="AZ136" s="558"/>
      <c r="BA136" s="558"/>
      <c r="BB136" s="558"/>
      <c r="BC136" s="558"/>
      <c r="BD136" s="558"/>
      <c r="BE136" s="558"/>
      <c r="BF136" s="558"/>
      <c r="BG136" s="558"/>
      <c r="BH136" s="558"/>
      <c r="BI136" s="558"/>
      <c r="BJ136" s="558"/>
      <c r="BK136" s="558"/>
      <c r="BL136" s="558"/>
      <c r="BM136" s="558"/>
      <c r="BN136" s="558"/>
      <c r="BO136" s="558"/>
      <c r="BP136" s="558"/>
      <c r="BQ136" s="558"/>
      <c r="BR136" s="558"/>
      <c r="BS136" s="558"/>
      <c r="BT136" s="558"/>
      <c r="BU136" s="558"/>
      <c r="BV136" s="558"/>
      <c r="BW136" s="558"/>
      <c r="BX136" s="558"/>
      <c r="BY136" s="558"/>
      <c r="BZ136" s="558"/>
      <c r="CA136" s="558"/>
      <c r="CB136" s="558"/>
      <c r="CC136" s="558"/>
      <c r="CD136" s="558"/>
      <c r="CE136" s="558"/>
      <c r="CF136" s="558"/>
      <c r="CG136" s="558"/>
      <c r="CH136" s="558"/>
      <c r="CI136" s="558"/>
      <c r="CJ136" s="558"/>
      <c r="CK136" s="558"/>
      <c r="CL136" s="558"/>
      <c r="CM136" s="558"/>
      <c r="CN136" s="558"/>
      <c r="CO136" s="558"/>
      <c r="CP136" s="558"/>
      <c r="CQ136" s="558"/>
      <c r="CR136" s="558"/>
      <c r="CS136" s="558"/>
      <c r="CT136" s="558"/>
      <c r="CU136" s="558"/>
      <c r="CV136" s="558"/>
      <c r="CW136" s="558"/>
      <c r="CX136" s="558"/>
      <c r="CY136" s="558"/>
      <c r="CZ136" s="558"/>
      <c r="DA136" s="558"/>
      <c r="DB136" s="558"/>
      <c r="DC136" s="558"/>
      <c r="DD136" s="558"/>
      <c r="DE136" s="558"/>
      <c r="DF136" s="558"/>
      <c r="DG136" s="558"/>
      <c r="DH136" s="558"/>
      <c r="DI136" s="558"/>
      <c r="DJ136" s="558"/>
      <c r="DK136" s="558"/>
      <c r="DL136" s="558"/>
      <c r="DM136" s="558"/>
      <c r="DN136" s="558"/>
      <c r="DO136" s="558"/>
      <c r="DP136" s="558"/>
      <c r="DQ136" s="558"/>
      <c r="DR136" s="558"/>
      <c r="DS136" s="558"/>
      <c r="DT136" s="558"/>
      <c r="DU136" s="558"/>
      <c r="DV136" s="558"/>
      <c r="DW136" s="558"/>
      <c r="DX136" s="558"/>
      <c r="DY136" s="558"/>
      <c r="DZ136" s="558"/>
      <c r="EA136" s="558"/>
      <c r="EB136" s="558"/>
      <c r="EC136" s="558"/>
      <c r="ED136" s="558"/>
      <c r="EE136" s="558"/>
      <c r="EF136" s="558"/>
      <c r="EG136" s="558"/>
      <c r="EH136" s="558"/>
      <c r="EI136" s="558"/>
      <c r="EJ136" s="558"/>
      <c r="EK136" s="558"/>
      <c r="EL136" s="558"/>
      <c r="EM136" s="558"/>
      <c r="EN136" s="558"/>
      <c r="EO136" s="558"/>
      <c r="EP136" s="558"/>
      <c r="EQ136" s="558"/>
      <c r="ER136" s="558"/>
      <c r="ES136" s="558"/>
      <c r="ET136" s="558"/>
      <c r="EU136" s="558"/>
      <c r="EV136" s="558"/>
      <c r="EW136" s="558"/>
      <c r="EX136" s="558"/>
      <c r="EY136" s="558"/>
      <c r="EZ136" s="558"/>
      <c r="FA136" s="558"/>
      <c r="FB136" s="558"/>
      <c r="FC136" s="558"/>
      <c r="FD136" s="558"/>
      <c r="FE136" s="558"/>
      <c r="FF136" s="558"/>
      <c r="FG136" s="558"/>
      <c r="FH136" s="558"/>
      <c r="FI136" s="558"/>
      <c r="FJ136" s="558"/>
      <c r="FK136" s="558"/>
      <c r="FL136" s="558"/>
      <c r="FM136" s="558"/>
      <c r="FN136" s="558"/>
      <c r="FO136" s="558"/>
      <c r="FP136" s="558"/>
      <c r="FQ136" s="558"/>
      <c r="FR136" s="558"/>
      <c r="FS136" s="558"/>
      <c r="FT136" s="558"/>
      <c r="FU136" s="558"/>
      <c r="FV136" s="558"/>
      <c r="FW136" s="558"/>
      <c r="FX136" s="558"/>
      <c r="FY136" s="558"/>
      <c r="FZ136" s="558"/>
      <c r="GA136" s="558"/>
      <c r="GB136" s="558"/>
      <c r="GC136" s="558"/>
      <c r="GD136" s="558"/>
      <c r="GE136" s="558"/>
      <c r="GF136" s="558"/>
      <c r="GG136" s="558"/>
      <c r="GH136" s="558"/>
      <c r="GI136" s="558"/>
      <c r="GJ136" s="558"/>
      <c r="GK136" s="558"/>
      <c r="GL136" s="558"/>
      <c r="GM136" s="558"/>
      <c r="GN136" s="558"/>
      <c r="GO136" s="558"/>
      <c r="GP136" s="558"/>
      <c r="GQ136" s="558"/>
      <c r="GR136" s="558"/>
      <c r="GS136" s="558"/>
      <c r="GT136" s="558"/>
      <c r="GU136" s="558"/>
      <c r="GV136" s="558"/>
      <c r="GW136" s="558"/>
      <c r="GX136" s="558"/>
      <c r="GY136" s="558"/>
      <c r="GZ136" s="558"/>
      <c r="HA136" s="558"/>
      <c r="HB136" s="558"/>
      <c r="HC136" s="558"/>
      <c r="HD136" s="558"/>
      <c r="HE136" s="558"/>
      <c r="HF136" s="558"/>
      <c r="HG136" s="558"/>
      <c r="HH136" s="558"/>
      <c r="HI136" s="558"/>
      <c r="HJ136" s="558"/>
      <c r="HK136" s="558"/>
      <c r="HL136" s="558"/>
      <c r="HM136" s="558"/>
      <c r="HN136" s="558"/>
      <c r="HO136" s="558"/>
      <c r="HP136" s="558"/>
      <c r="HQ136" s="558"/>
      <c r="HR136" s="558"/>
      <c r="HS136" s="558"/>
      <c r="HT136" s="558"/>
      <c r="HU136" s="558"/>
      <c r="HV136" s="558"/>
      <c r="HW136" s="558"/>
      <c r="HX136" s="558"/>
      <c r="HY136" s="558"/>
      <c r="HZ136" s="558"/>
      <c r="IA136" s="558"/>
      <c r="IB136" s="558"/>
      <c r="IC136" s="558"/>
      <c r="ID136" s="558"/>
      <c r="IE136" s="558"/>
      <c r="IF136" s="558"/>
      <c r="IG136" s="558"/>
      <c r="IH136" s="558"/>
      <c r="II136" s="558"/>
      <c r="IJ136" s="558"/>
      <c r="IK136" s="558"/>
      <c r="IL136" s="558"/>
      <c r="IM136" s="558"/>
      <c r="IN136" s="558"/>
      <c r="IO136" s="558"/>
      <c r="IP136" s="558"/>
      <c r="IQ136" s="558"/>
      <c r="IR136" s="558"/>
      <c r="IS136" s="558"/>
      <c r="IT136" s="558"/>
      <c r="IU136" s="558"/>
      <c r="IV136" s="558"/>
      <c r="IW136" s="558"/>
      <c r="IX136" s="558"/>
      <c r="IY136" s="558"/>
      <c r="IZ136" s="558"/>
      <c r="JA136" s="558"/>
      <c r="JB136" s="558"/>
      <c r="JC136" s="558"/>
      <c r="JD136" s="558"/>
      <c r="JE136" s="558"/>
      <c r="JF136" s="558"/>
    </row>
    <row r="137" s="2" customFormat="1" customHeight="1" spans="1:266">
      <c r="A137" s="20">
        <f t="shared" si="6"/>
        <v>129</v>
      </c>
      <c r="B137" s="20" t="str">
        <f t="shared" si="7"/>
        <v>在职</v>
      </c>
      <c r="C137" s="35"/>
      <c r="D137" s="20" t="str">
        <f ca="1" t="shared" si="8"/>
        <v>9年7月</v>
      </c>
      <c r="E137" s="20">
        <v>1</v>
      </c>
      <c r="F137" s="125">
        <v>10102</v>
      </c>
      <c r="G137" s="35">
        <v>42604</v>
      </c>
      <c r="H137" s="20" t="s">
        <v>1122</v>
      </c>
      <c r="I137" s="21" t="s">
        <v>755</v>
      </c>
      <c r="J137" s="21" t="s">
        <v>1118</v>
      </c>
      <c r="K137" s="22" t="s">
        <v>1119</v>
      </c>
      <c r="L137" s="102" t="s">
        <v>80</v>
      </c>
      <c r="M137" s="20">
        <v>15853220992</v>
      </c>
      <c r="N137" s="20"/>
      <c r="O137" s="20"/>
      <c r="P137" s="627" t="s">
        <v>1123</v>
      </c>
      <c r="Q137" s="35">
        <v>50760</v>
      </c>
      <c r="R137" s="36" t="str">
        <f t="shared" si="9"/>
        <v>女</v>
      </c>
      <c r="S137" s="43" t="str">
        <f t="shared" si="10"/>
        <v>1986-01-16</v>
      </c>
      <c r="T137" s="44">
        <f ca="1" t="shared" si="11"/>
        <v>40</v>
      </c>
      <c r="U137" s="20" t="s">
        <v>69</v>
      </c>
      <c r="V137" s="20" t="s">
        <v>70</v>
      </c>
      <c r="W137" s="45" t="s">
        <v>1124</v>
      </c>
      <c r="X137" s="614" t="s">
        <v>1125</v>
      </c>
      <c r="Y137" s="22" t="s">
        <v>113</v>
      </c>
      <c r="Z137" s="22" t="s">
        <v>142</v>
      </c>
      <c r="AA137" s="22" t="s">
        <v>1126</v>
      </c>
      <c r="AB137" s="529"/>
      <c r="AC137" s="150"/>
      <c r="AD137" s="561" t="s">
        <v>180</v>
      </c>
      <c r="AE137" s="20" t="s">
        <v>84</v>
      </c>
      <c r="AF137" s="206" t="s">
        <v>84</v>
      </c>
      <c r="AG137" s="20" t="s">
        <v>84</v>
      </c>
      <c r="AH137" s="205" t="s">
        <v>84</v>
      </c>
      <c r="AI137" s="205" t="s">
        <v>85</v>
      </c>
      <c r="AJ137" s="102"/>
      <c r="AK137" s="230"/>
      <c r="AL137" s="20" t="s">
        <v>86</v>
      </c>
      <c r="AM137" s="35">
        <v>42815</v>
      </c>
      <c r="AN137" s="520"/>
      <c r="AO137" s="20" t="s">
        <v>1127</v>
      </c>
      <c r="AP137" s="20" t="s">
        <v>106</v>
      </c>
      <c r="AQ137" s="34">
        <v>18858608390</v>
      </c>
      <c r="AR137" s="586"/>
      <c r="AS137" s="228"/>
      <c r="AT137" s="34"/>
      <c r="AU137" s="20"/>
      <c r="AV137" s="20"/>
      <c r="AW137" s="571"/>
      <c r="AX137" s="193"/>
      <c r="AY137" s="465"/>
      <c r="AZ137" s="558"/>
      <c r="BA137" s="558"/>
      <c r="BB137" s="558"/>
      <c r="BC137" s="558"/>
      <c r="BD137" s="558"/>
      <c r="BE137" s="558"/>
      <c r="BF137" s="558"/>
      <c r="BG137" s="558"/>
      <c r="BH137" s="558"/>
      <c r="BI137" s="558"/>
      <c r="BJ137" s="558"/>
      <c r="BK137" s="558"/>
      <c r="BL137" s="558"/>
      <c r="BM137" s="558"/>
      <c r="BN137" s="558"/>
      <c r="BO137" s="558"/>
      <c r="BP137" s="558"/>
      <c r="BQ137" s="558"/>
      <c r="BR137" s="558"/>
      <c r="BS137" s="558"/>
      <c r="BT137" s="558"/>
      <c r="BU137" s="558"/>
      <c r="BV137" s="558"/>
      <c r="BW137" s="558"/>
      <c r="BX137" s="558"/>
      <c r="BY137" s="558"/>
      <c r="BZ137" s="558"/>
      <c r="CA137" s="558"/>
      <c r="CB137" s="558"/>
      <c r="CC137" s="558"/>
      <c r="CD137" s="558"/>
      <c r="CE137" s="558"/>
      <c r="CF137" s="558"/>
      <c r="CG137" s="558"/>
      <c r="CH137" s="558"/>
      <c r="CI137" s="558"/>
      <c r="CJ137" s="558"/>
      <c r="CK137" s="558"/>
      <c r="CL137" s="558"/>
      <c r="CM137" s="558"/>
      <c r="CN137" s="558"/>
      <c r="CO137" s="558"/>
      <c r="CP137" s="558"/>
      <c r="CQ137" s="558"/>
      <c r="CR137" s="558"/>
      <c r="CS137" s="558"/>
      <c r="CT137" s="558"/>
      <c r="CU137" s="558"/>
      <c r="CV137" s="558"/>
      <c r="CW137" s="558"/>
      <c r="CX137" s="558"/>
      <c r="CY137" s="558"/>
      <c r="CZ137" s="558"/>
      <c r="DA137" s="558"/>
      <c r="DB137" s="558"/>
      <c r="DC137" s="558"/>
      <c r="DD137" s="558"/>
      <c r="DE137" s="558"/>
      <c r="DF137" s="558"/>
      <c r="DG137" s="558"/>
      <c r="DH137" s="558"/>
      <c r="DI137" s="558"/>
      <c r="DJ137" s="558"/>
      <c r="DK137" s="558"/>
      <c r="DL137" s="558"/>
      <c r="DM137" s="558"/>
      <c r="DN137" s="558"/>
      <c r="DO137" s="558"/>
      <c r="DP137" s="558"/>
      <c r="DQ137" s="558"/>
      <c r="DR137" s="558"/>
      <c r="DS137" s="558"/>
      <c r="DT137" s="558"/>
      <c r="DU137" s="558"/>
      <c r="DV137" s="558"/>
      <c r="DW137" s="558"/>
      <c r="DX137" s="558"/>
      <c r="DY137" s="558"/>
      <c r="DZ137" s="558"/>
      <c r="EA137" s="558"/>
      <c r="EB137" s="558"/>
      <c r="EC137" s="558"/>
      <c r="ED137" s="558"/>
      <c r="EE137" s="558"/>
      <c r="EF137" s="558"/>
      <c r="EG137" s="558"/>
      <c r="EH137" s="558"/>
      <c r="EI137" s="558"/>
      <c r="EJ137" s="558"/>
      <c r="EK137" s="558"/>
      <c r="EL137" s="558"/>
      <c r="EM137" s="558"/>
      <c r="EN137" s="558"/>
      <c r="EO137" s="558"/>
      <c r="EP137" s="558"/>
      <c r="EQ137" s="558"/>
      <c r="ER137" s="558"/>
      <c r="ES137" s="558"/>
      <c r="ET137" s="558"/>
      <c r="EU137" s="558"/>
      <c r="EV137" s="558"/>
      <c r="EW137" s="558"/>
      <c r="EX137" s="558"/>
      <c r="EY137" s="558"/>
      <c r="EZ137" s="558"/>
      <c r="FA137" s="558"/>
      <c r="FB137" s="558"/>
      <c r="FC137" s="558"/>
      <c r="FD137" s="558"/>
      <c r="FE137" s="558"/>
      <c r="FF137" s="558"/>
      <c r="FG137" s="558"/>
      <c r="FH137" s="558"/>
      <c r="FI137" s="558"/>
      <c r="FJ137" s="558"/>
      <c r="FK137" s="558"/>
      <c r="FL137" s="558"/>
      <c r="FM137" s="558"/>
      <c r="FN137" s="558"/>
      <c r="FO137" s="558"/>
      <c r="FP137" s="558"/>
      <c r="FQ137" s="558"/>
      <c r="FR137" s="558"/>
      <c r="FS137" s="558"/>
      <c r="FT137" s="558"/>
      <c r="FU137" s="558"/>
      <c r="FV137" s="558"/>
      <c r="FW137" s="558"/>
      <c r="FX137" s="558"/>
      <c r="FY137" s="558"/>
      <c r="FZ137" s="558"/>
      <c r="GA137" s="558"/>
      <c r="GB137" s="558"/>
      <c r="GC137" s="558"/>
      <c r="GD137" s="558"/>
      <c r="GE137" s="558"/>
      <c r="GF137" s="558"/>
      <c r="GG137" s="558"/>
      <c r="GH137" s="558"/>
      <c r="GI137" s="558"/>
      <c r="GJ137" s="558"/>
      <c r="GK137" s="558"/>
      <c r="GL137" s="558"/>
      <c r="GM137" s="558"/>
      <c r="GN137" s="558"/>
      <c r="GO137" s="558"/>
      <c r="GP137" s="558"/>
      <c r="GQ137" s="558"/>
      <c r="GR137" s="558"/>
      <c r="GS137" s="558"/>
      <c r="GT137" s="558"/>
      <c r="GU137" s="558"/>
      <c r="GV137" s="558"/>
      <c r="GW137" s="558"/>
      <c r="GX137" s="558"/>
      <c r="GY137" s="558"/>
      <c r="GZ137" s="558"/>
      <c r="HA137" s="558"/>
      <c r="HB137" s="558"/>
      <c r="HC137" s="558"/>
      <c r="HD137" s="558"/>
      <c r="HE137" s="558"/>
      <c r="HF137" s="558"/>
      <c r="HG137" s="558"/>
      <c r="HH137" s="558"/>
      <c r="HI137" s="558"/>
      <c r="HJ137" s="558"/>
      <c r="HK137" s="558"/>
      <c r="HL137" s="558"/>
      <c r="HM137" s="558"/>
      <c r="HN137" s="558"/>
      <c r="HO137" s="558"/>
      <c r="HP137" s="558"/>
      <c r="HQ137" s="558"/>
      <c r="HR137" s="558"/>
      <c r="HS137" s="558"/>
      <c r="HT137" s="558"/>
      <c r="HU137" s="558"/>
      <c r="HV137" s="558"/>
      <c r="HW137" s="558"/>
      <c r="HX137" s="558"/>
      <c r="HY137" s="558"/>
      <c r="HZ137" s="558"/>
      <c r="IA137" s="558"/>
      <c r="IB137" s="558"/>
      <c r="IC137" s="558"/>
      <c r="ID137" s="558"/>
      <c r="IE137" s="558"/>
      <c r="IF137" s="558"/>
      <c r="IG137" s="558"/>
      <c r="IH137" s="558"/>
      <c r="II137" s="558"/>
      <c r="IJ137" s="558"/>
      <c r="IK137" s="558"/>
      <c r="IL137" s="558"/>
      <c r="IM137" s="558"/>
      <c r="IN137" s="558"/>
      <c r="IO137" s="558"/>
      <c r="IP137" s="558"/>
      <c r="IQ137" s="558"/>
      <c r="IR137" s="558"/>
      <c r="IS137" s="558"/>
      <c r="IT137" s="558"/>
      <c r="IU137" s="558"/>
      <c r="IV137" s="558"/>
      <c r="IW137" s="558"/>
      <c r="IX137" s="558"/>
      <c r="IY137" s="558"/>
      <c r="IZ137" s="558"/>
      <c r="JA137" s="558"/>
      <c r="JB137" s="558"/>
      <c r="JC137" s="558"/>
      <c r="JD137" s="558"/>
      <c r="JE137" s="558"/>
      <c r="JF137" s="558"/>
    </row>
    <row r="138" s="2" customFormat="1" customHeight="1" spans="1:266">
      <c r="A138" s="20">
        <f t="shared" si="6"/>
        <v>130</v>
      </c>
      <c r="B138" s="20" t="str">
        <f t="shared" si="7"/>
        <v>在职</v>
      </c>
      <c r="C138" s="35"/>
      <c r="D138" s="20" t="str">
        <f ca="1" t="shared" si="8"/>
        <v>7年1月</v>
      </c>
      <c r="E138" s="20">
        <v>1</v>
      </c>
      <c r="F138" s="125">
        <v>10045</v>
      </c>
      <c r="G138" s="35">
        <v>43542</v>
      </c>
      <c r="H138" s="20" t="s">
        <v>1128</v>
      </c>
      <c r="I138" s="21" t="s">
        <v>755</v>
      </c>
      <c r="J138" s="21" t="s">
        <v>1118</v>
      </c>
      <c r="K138" s="22" t="s">
        <v>1129</v>
      </c>
      <c r="L138" s="20" t="s">
        <v>80</v>
      </c>
      <c r="M138" s="20">
        <v>15888177196</v>
      </c>
      <c r="N138" s="20"/>
      <c r="O138" s="20"/>
      <c r="P138" s="623" t="s">
        <v>1130</v>
      </c>
      <c r="Q138" s="35">
        <v>47058</v>
      </c>
      <c r="R138" s="36" t="str">
        <f t="shared" si="9"/>
        <v>男</v>
      </c>
      <c r="S138" s="43" t="str">
        <f t="shared" si="10"/>
        <v>1999-02-03</v>
      </c>
      <c r="T138" s="44">
        <f ca="1" t="shared" si="11"/>
        <v>27</v>
      </c>
      <c r="U138" s="20" t="s">
        <v>69</v>
      </c>
      <c r="V138" s="20"/>
      <c r="W138" s="45" t="s">
        <v>1131</v>
      </c>
      <c r="X138" s="45"/>
      <c r="Y138" s="22" t="s">
        <v>113</v>
      </c>
      <c r="Z138" s="20" t="s">
        <v>1019</v>
      </c>
      <c r="AA138" s="20" t="s">
        <v>637</v>
      </c>
      <c r="AB138" s="150"/>
      <c r="AC138" s="150"/>
      <c r="AD138" s="561" t="s">
        <v>180</v>
      </c>
      <c r="AE138" s="20" t="s">
        <v>84</v>
      </c>
      <c r="AF138" s="206" t="s">
        <v>84</v>
      </c>
      <c r="AG138" s="20" t="s">
        <v>84</v>
      </c>
      <c r="AH138" s="205" t="s">
        <v>84</v>
      </c>
      <c r="AI138" s="205" t="s">
        <v>85</v>
      </c>
      <c r="AJ138" s="20"/>
      <c r="AK138" s="230" t="s">
        <v>1132</v>
      </c>
      <c r="AL138" s="20" t="s">
        <v>86</v>
      </c>
      <c r="AM138" s="35">
        <v>44096</v>
      </c>
      <c r="AN138" s="520"/>
      <c r="AO138" s="20"/>
      <c r="AP138" s="20" t="s">
        <v>223</v>
      </c>
      <c r="AQ138" s="34">
        <v>13567869283</v>
      </c>
      <c r="AR138" s="586" t="s">
        <v>1133</v>
      </c>
      <c r="AS138" s="228"/>
      <c r="AT138" s="626" t="s">
        <v>1134</v>
      </c>
      <c r="AU138" s="20"/>
      <c r="AV138" s="20"/>
      <c r="AW138" s="571"/>
      <c r="AX138" s="193"/>
      <c r="AY138" s="546"/>
      <c r="AZ138" s="546"/>
      <c r="BA138" s="546"/>
      <c r="BB138" s="546"/>
      <c r="BC138" s="546"/>
      <c r="BD138" s="546"/>
      <c r="BE138" s="546"/>
      <c r="BF138" s="546"/>
      <c r="BG138" s="546"/>
      <c r="BH138" s="546"/>
      <c r="BI138" s="546"/>
      <c r="BJ138" s="546"/>
      <c r="BK138" s="546"/>
      <c r="BL138" s="546"/>
      <c r="BM138" s="546"/>
      <c r="BN138" s="546"/>
      <c r="BO138" s="546"/>
      <c r="BP138" s="546"/>
      <c r="BQ138" s="546"/>
      <c r="BR138" s="546"/>
      <c r="BS138" s="546"/>
      <c r="BT138" s="546"/>
      <c r="BU138" s="546"/>
      <c r="BV138" s="546"/>
      <c r="BW138" s="546"/>
      <c r="BX138" s="546"/>
      <c r="BY138" s="546"/>
      <c r="BZ138" s="546"/>
      <c r="CA138" s="546"/>
      <c r="CB138" s="546"/>
      <c r="CC138" s="546"/>
      <c r="CD138" s="546"/>
      <c r="CE138" s="546"/>
      <c r="CF138" s="546"/>
      <c r="CG138" s="546"/>
      <c r="CH138" s="546"/>
      <c r="CI138" s="546"/>
      <c r="CJ138" s="546"/>
      <c r="CK138" s="546"/>
      <c r="CL138" s="546"/>
      <c r="CM138" s="546"/>
      <c r="CN138" s="546"/>
      <c r="CO138" s="546"/>
      <c r="CP138" s="546"/>
      <c r="CQ138" s="546"/>
      <c r="CR138" s="546"/>
      <c r="CS138" s="546"/>
      <c r="CT138" s="546"/>
      <c r="CU138" s="546"/>
      <c r="CV138" s="546"/>
      <c r="CW138" s="546"/>
      <c r="CX138" s="546"/>
      <c r="CY138" s="546"/>
      <c r="CZ138" s="546"/>
      <c r="DA138" s="546"/>
      <c r="DB138" s="546"/>
      <c r="DC138" s="546"/>
      <c r="DD138" s="546"/>
      <c r="DE138" s="546"/>
      <c r="DF138" s="546"/>
      <c r="DG138" s="546"/>
      <c r="DH138" s="546"/>
      <c r="DI138" s="546"/>
      <c r="DJ138" s="546"/>
      <c r="DK138" s="546"/>
      <c r="DL138" s="546"/>
      <c r="DM138" s="546"/>
      <c r="DN138" s="546"/>
      <c r="DO138" s="546"/>
      <c r="DP138" s="546"/>
      <c r="DQ138" s="546"/>
      <c r="DR138" s="546"/>
      <c r="DS138" s="546"/>
      <c r="DT138" s="546"/>
      <c r="DU138" s="546"/>
      <c r="DV138" s="546"/>
      <c r="DW138" s="546"/>
      <c r="DX138" s="546"/>
      <c r="DY138" s="546"/>
      <c r="DZ138" s="546"/>
      <c r="EA138" s="546"/>
      <c r="EB138" s="546"/>
      <c r="EC138" s="546"/>
      <c r="ED138" s="546"/>
      <c r="EE138" s="546"/>
      <c r="EF138" s="546"/>
      <c r="EG138" s="546"/>
      <c r="EH138" s="546"/>
      <c r="EI138" s="546"/>
      <c r="EJ138" s="546"/>
      <c r="EK138" s="546"/>
      <c r="EL138" s="546"/>
      <c r="EM138" s="546"/>
      <c r="EN138" s="546"/>
      <c r="EO138" s="546"/>
      <c r="EP138" s="546"/>
      <c r="EQ138" s="546"/>
      <c r="ER138" s="546"/>
      <c r="ES138" s="546"/>
      <c r="ET138" s="546"/>
      <c r="EU138" s="546"/>
      <c r="EV138" s="546"/>
      <c r="EW138" s="546"/>
      <c r="EX138" s="546"/>
      <c r="EY138" s="546"/>
      <c r="EZ138" s="546"/>
      <c r="FA138" s="546"/>
      <c r="FB138" s="546"/>
      <c r="FC138" s="546"/>
      <c r="FD138" s="546"/>
      <c r="FE138" s="546"/>
      <c r="FF138" s="546"/>
      <c r="FG138" s="546"/>
      <c r="FH138" s="546"/>
      <c r="FI138" s="546"/>
      <c r="FJ138" s="546"/>
      <c r="FK138" s="546"/>
      <c r="FL138" s="546"/>
      <c r="FM138" s="546"/>
      <c r="FN138" s="546"/>
      <c r="FO138" s="546"/>
      <c r="FP138" s="546"/>
      <c r="FQ138" s="546"/>
      <c r="FR138" s="546"/>
      <c r="FS138" s="546"/>
      <c r="FT138" s="546"/>
      <c r="FU138" s="546"/>
      <c r="FV138" s="546"/>
      <c r="FW138" s="546"/>
      <c r="FX138" s="546"/>
      <c r="FY138" s="546"/>
      <c r="FZ138" s="546"/>
      <c r="GA138" s="546"/>
      <c r="GB138" s="546"/>
      <c r="GC138" s="546"/>
      <c r="GD138" s="546"/>
      <c r="GE138" s="546"/>
      <c r="GF138" s="546"/>
      <c r="GG138" s="546"/>
      <c r="GH138" s="546"/>
      <c r="GI138" s="546"/>
      <c r="GJ138" s="546"/>
      <c r="GK138" s="546"/>
      <c r="GL138" s="546"/>
      <c r="GM138" s="546"/>
      <c r="GN138" s="546"/>
      <c r="GO138" s="546"/>
      <c r="GP138" s="546"/>
      <c r="GQ138" s="546"/>
      <c r="GR138" s="546"/>
      <c r="GS138" s="546"/>
      <c r="GT138" s="546"/>
      <c r="GU138" s="546"/>
      <c r="GV138" s="546"/>
      <c r="GW138" s="546"/>
      <c r="GX138" s="546"/>
      <c r="GY138" s="546"/>
      <c r="GZ138" s="546"/>
      <c r="HA138" s="546"/>
      <c r="HB138" s="546"/>
      <c r="HC138" s="546"/>
      <c r="HD138" s="546"/>
      <c r="HE138" s="546"/>
      <c r="HF138" s="546"/>
      <c r="HG138" s="546"/>
      <c r="HH138" s="546"/>
      <c r="HI138" s="546"/>
      <c r="HJ138" s="546"/>
      <c r="HK138" s="546"/>
      <c r="HL138" s="546"/>
      <c r="HM138" s="546"/>
      <c r="HN138" s="546"/>
      <c r="HO138" s="546"/>
      <c r="HP138" s="546"/>
      <c r="HQ138" s="546"/>
      <c r="HR138" s="546"/>
      <c r="HS138" s="546"/>
      <c r="HT138" s="546"/>
      <c r="HU138" s="546"/>
      <c r="HV138" s="546"/>
      <c r="HW138" s="546"/>
      <c r="HX138" s="546"/>
      <c r="HY138" s="546"/>
      <c r="HZ138" s="546"/>
      <c r="IA138" s="546"/>
      <c r="IB138" s="546"/>
      <c r="IC138" s="546"/>
      <c r="ID138" s="546"/>
      <c r="IE138" s="546"/>
      <c r="IF138" s="546"/>
      <c r="IG138" s="546"/>
      <c r="IH138" s="546"/>
      <c r="II138" s="546"/>
      <c r="IJ138" s="546"/>
      <c r="IK138" s="546"/>
      <c r="IL138" s="546"/>
      <c r="IM138" s="546"/>
      <c r="IN138" s="546"/>
      <c r="IO138" s="546"/>
      <c r="IP138" s="546"/>
      <c r="IQ138" s="546"/>
      <c r="IR138" s="546"/>
      <c r="IS138" s="546"/>
      <c r="IT138" s="546"/>
      <c r="IU138" s="546"/>
      <c r="IV138" s="546"/>
      <c r="IW138" s="546"/>
      <c r="IX138" s="546"/>
      <c r="IY138" s="546"/>
      <c r="IZ138" s="546"/>
      <c r="JA138" s="546"/>
      <c r="JB138" s="546"/>
      <c r="JC138" s="546"/>
      <c r="JD138" s="546"/>
      <c r="JE138" s="546"/>
      <c r="JF138" s="546"/>
    </row>
    <row r="139" s="2" customFormat="1" customHeight="1" spans="1:266">
      <c r="A139" s="20">
        <f t="shared" si="6"/>
        <v>131</v>
      </c>
      <c r="B139" s="20" t="str">
        <f t="shared" si="7"/>
        <v>在职</v>
      </c>
      <c r="C139" s="35"/>
      <c r="D139" s="20" t="str">
        <f ca="1" t="shared" si="8"/>
        <v>11年9月</v>
      </c>
      <c r="E139" s="20">
        <v>1</v>
      </c>
      <c r="F139" s="125">
        <v>10104</v>
      </c>
      <c r="G139" s="35">
        <v>41837</v>
      </c>
      <c r="H139" s="20" t="s">
        <v>1135</v>
      </c>
      <c r="I139" s="21" t="s">
        <v>755</v>
      </c>
      <c r="J139" s="21" t="s">
        <v>1118</v>
      </c>
      <c r="K139" s="22" t="s">
        <v>1136</v>
      </c>
      <c r="L139" s="102" t="s">
        <v>67</v>
      </c>
      <c r="M139" s="20">
        <v>13646617929</v>
      </c>
      <c r="N139" s="20"/>
      <c r="O139" s="20"/>
      <c r="P139" s="108" t="s">
        <v>1137</v>
      </c>
      <c r="Q139" s="35">
        <v>50100</v>
      </c>
      <c r="R139" s="36" t="str">
        <f t="shared" si="9"/>
        <v>男</v>
      </c>
      <c r="S139" s="43" t="str">
        <f t="shared" si="10"/>
        <v>1986-10-04</v>
      </c>
      <c r="T139" s="44">
        <f ca="1" t="shared" si="11"/>
        <v>40</v>
      </c>
      <c r="U139" s="20" t="s">
        <v>69</v>
      </c>
      <c r="V139" s="20" t="s">
        <v>70</v>
      </c>
      <c r="W139" s="615" t="s">
        <v>1138</v>
      </c>
      <c r="X139" s="11" t="s">
        <v>1139</v>
      </c>
      <c r="Y139" s="22" t="s">
        <v>199</v>
      </c>
      <c r="Z139" s="22"/>
      <c r="AA139" s="22"/>
      <c r="AB139" s="22"/>
      <c r="AC139" s="20"/>
      <c r="AD139" s="561" t="s">
        <v>180</v>
      </c>
      <c r="AE139" s="20" t="s">
        <v>84</v>
      </c>
      <c r="AF139" s="206" t="s">
        <v>84</v>
      </c>
      <c r="AG139" s="20" t="s">
        <v>84</v>
      </c>
      <c r="AH139" s="205" t="s">
        <v>84</v>
      </c>
      <c r="AI139" s="205" t="s">
        <v>85</v>
      </c>
      <c r="AJ139" s="102"/>
      <c r="AK139" s="230"/>
      <c r="AL139" s="20" t="s">
        <v>86</v>
      </c>
      <c r="AM139" s="35">
        <v>43763</v>
      </c>
      <c r="AN139" s="520"/>
      <c r="AO139" s="20" t="s">
        <v>1140</v>
      </c>
      <c r="AP139" s="20" t="s">
        <v>106</v>
      </c>
      <c r="AQ139" s="34">
        <v>13586757616</v>
      </c>
      <c r="AR139" s="20" t="s">
        <v>1141</v>
      </c>
      <c r="AS139" s="228"/>
      <c r="AT139" s="34"/>
      <c r="AU139" s="20"/>
      <c r="AV139" s="20"/>
      <c r="AW139" s="571"/>
      <c r="AX139" s="193"/>
      <c r="AY139" s="465"/>
      <c r="AZ139" s="465"/>
      <c r="BA139" s="465"/>
      <c r="BB139" s="465"/>
      <c r="BC139" s="465"/>
      <c r="BD139" s="465"/>
      <c r="BE139" s="465"/>
      <c r="BF139" s="465"/>
      <c r="BG139" s="465"/>
      <c r="BH139" s="465"/>
      <c r="BI139" s="465"/>
      <c r="BJ139" s="465"/>
      <c r="BK139" s="465"/>
      <c r="BL139" s="465"/>
      <c r="BM139" s="465"/>
      <c r="BN139" s="465"/>
      <c r="BO139" s="465"/>
      <c r="BP139" s="465"/>
      <c r="BQ139" s="465"/>
      <c r="BR139" s="465"/>
      <c r="BS139" s="465"/>
      <c r="BT139" s="465"/>
      <c r="BU139" s="465"/>
      <c r="BV139" s="465"/>
      <c r="BW139" s="465"/>
      <c r="BX139" s="465"/>
      <c r="BY139" s="465"/>
      <c r="BZ139" s="465"/>
      <c r="CA139" s="465"/>
      <c r="CB139" s="465"/>
      <c r="CC139" s="465"/>
      <c r="CD139" s="465"/>
      <c r="CE139" s="465"/>
      <c r="CF139" s="465"/>
      <c r="CG139" s="465"/>
      <c r="CH139" s="465"/>
      <c r="CI139" s="465"/>
      <c r="CJ139" s="465"/>
      <c r="CK139" s="465"/>
      <c r="CL139" s="465"/>
      <c r="CM139" s="465"/>
      <c r="CN139" s="465"/>
      <c r="CO139" s="465"/>
      <c r="CP139" s="465"/>
      <c r="CQ139" s="465"/>
      <c r="CR139" s="465"/>
      <c r="CS139" s="465"/>
      <c r="CT139" s="465"/>
      <c r="CU139" s="465"/>
      <c r="CV139" s="465"/>
      <c r="CW139" s="465"/>
      <c r="CX139" s="465"/>
      <c r="CY139" s="465"/>
      <c r="CZ139" s="465"/>
      <c r="DA139" s="465"/>
      <c r="DB139" s="465"/>
      <c r="DC139" s="465"/>
      <c r="DD139" s="465"/>
      <c r="DE139" s="465"/>
      <c r="DF139" s="465"/>
      <c r="DG139" s="465"/>
      <c r="DH139" s="465"/>
      <c r="DI139" s="465"/>
      <c r="DJ139" s="465"/>
      <c r="DK139" s="465"/>
      <c r="DL139" s="465"/>
      <c r="DM139" s="465"/>
      <c r="DN139" s="465"/>
      <c r="DO139" s="465"/>
      <c r="DP139" s="465"/>
      <c r="DQ139" s="465"/>
      <c r="DR139" s="465"/>
      <c r="DS139" s="465"/>
      <c r="DT139" s="465"/>
      <c r="DU139" s="465"/>
      <c r="DV139" s="465"/>
      <c r="DW139" s="465"/>
      <c r="DX139" s="465"/>
      <c r="DY139" s="465"/>
      <c r="DZ139" s="465"/>
      <c r="EA139" s="465"/>
      <c r="EB139" s="465"/>
      <c r="EC139" s="465"/>
      <c r="ED139" s="465"/>
      <c r="EE139" s="465"/>
      <c r="EF139" s="465"/>
      <c r="EG139" s="465"/>
      <c r="EH139" s="465"/>
      <c r="EI139" s="465"/>
      <c r="EJ139" s="465"/>
      <c r="EK139" s="465"/>
      <c r="EL139" s="465"/>
      <c r="EM139" s="465"/>
      <c r="EN139" s="465"/>
      <c r="EO139" s="465"/>
      <c r="EP139" s="465"/>
      <c r="EQ139" s="465"/>
      <c r="ER139" s="465"/>
      <c r="ES139" s="465"/>
      <c r="ET139" s="465"/>
      <c r="EU139" s="465"/>
      <c r="EV139" s="465"/>
      <c r="EW139" s="465"/>
      <c r="EX139" s="465"/>
      <c r="EY139" s="465"/>
      <c r="EZ139" s="465"/>
      <c r="FA139" s="465"/>
      <c r="FB139" s="465"/>
      <c r="FC139" s="465"/>
      <c r="FD139" s="465"/>
      <c r="FE139" s="465"/>
      <c r="FF139" s="465"/>
      <c r="FG139" s="465"/>
      <c r="FH139" s="465"/>
      <c r="FI139" s="465"/>
      <c r="FJ139" s="465"/>
      <c r="FK139" s="465"/>
      <c r="FL139" s="465"/>
      <c r="FM139" s="465"/>
      <c r="FN139" s="465"/>
      <c r="FO139" s="465"/>
      <c r="FP139" s="465"/>
      <c r="FQ139" s="465"/>
      <c r="FR139" s="465"/>
      <c r="FS139" s="465"/>
      <c r="FT139" s="465"/>
      <c r="FU139" s="465"/>
      <c r="FV139" s="465"/>
      <c r="FW139" s="465"/>
      <c r="FX139" s="465"/>
      <c r="FY139" s="465"/>
      <c r="FZ139" s="465"/>
      <c r="GA139" s="465"/>
      <c r="GB139" s="465"/>
      <c r="GC139" s="465"/>
      <c r="GD139" s="465"/>
      <c r="GE139" s="465"/>
      <c r="GF139" s="465"/>
      <c r="GG139" s="465"/>
      <c r="GH139" s="465"/>
      <c r="GI139" s="465"/>
      <c r="GJ139" s="465"/>
      <c r="GK139" s="465"/>
      <c r="GL139" s="465"/>
      <c r="GM139" s="465"/>
      <c r="GN139" s="465"/>
      <c r="GO139" s="465"/>
      <c r="GP139" s="465"/>
      <c r="GQ139" s="465"/>
      <c r="GR139" s="465"/>
      <c r="GS139" s="465"/>
      <c r="GT139" s="465"/>
      <c r="GU139" s="465"/>
      <c r="GV139" s="465"/>
      <c r="GW139" s="465"/>
      <c r="GX139" s="618"/>
      <c r="GY139" s="618"/>
      <c r="GZ139" s="618"/>
      <c r="HA139" s="618"/>
      <c r="HB139" s="618"/>
      <c r="HC139" s="618"/>
      <c r="HD139" s="618"/>
      <c r="HE139" s="618"/>
      <c r="HF139" s="618"/>
      <c r="HG139" s="618"/>
      <c r="HH139" s="618"/>
      <c r="HI139" s="618"/>
      <c r="HJ139" s="618"/>
      <c r="HK139" s="618"/>
      <c r="HL139" s="618"/>
      <c r="HM139" s="618"/>
      <c r="HN139" s="618"/>
      <c r="HO139" s="618"/>
      <c r="HP139" s="618"/>
      <c r="HQ139" s="618"/>
      <c r="HR139" s="618"/>
      <c r="HS139" s="618"/>
      <c r="HT139" s="618"/>
      <c r="HU139" s="618"/>
      <c r="HV139" s="618"/>
      <c r="HW139" s="618"/>
      <c r="HX139" s="618"/>
      <c r="HY139" s="618"/>
      <c r="HZ139" s="618"/>
      <c r="IA139" s="618"/>
      <c r="IB139" s="618"/>
      <c r="IC139" s="618"/>
      <c r="ID139" s="618"/>
      <c r="IE139" s="618"/>
      <c r="IF139" s="618"/>
      <c r="IG139" s="618"/>
      <c r="IH139" s="618"/>
      <c r="II139" s="618"/>
      <c r="IJ139" s="618"/>
      <c r="IK139" s="618"/>
      <c r="IL139" s="618"/>
      <c r="IM139" s="618"/>
      <c r="IN139" s="618"/>
      <c r="IO139" s="618"/>
      <c r="IP139" s="618"/>
      <c r="IQ139" s="618"/>
      <c r="IR139" s="618"/>
      <c r="IS139" s="618"/>
      <c r="IT139" s="618"/>
      <c r="IU139" s="618"/>
      <c r="IV139" s="618"/>
      <c r="IW139" s="618"/>
      <c r="IX139" s="618"/>
      <c r="IY139" s="618"/>
      <c r="IZ139" s="618"/>
      <c r="JA139" s="618"/>
      <c r="JB139" s="618"/>
      <c r="JC139" s="618"/>
      <c r="JD139" s="618"/>
      <c r="JE139" s="618"/>
      <c r="JF139" s="618"/>
    </row>
    <row r="140" s="2" customFormat="1" customHeight="1" spans="1:52">
      <c r="A140" s="20">
        <f t="shared" si="6"/>
        <v>132</v>
      </c>
      <c r="B140" s="20" t="str">
        <f t="shared" si="7"/>
        <v>在职</v>
      </c>
      <c r="C140" s="35"/>
      <c r="D140" s="20" t="str">
        <f ca="1" t="shared" si="8"/>
        <v>9年2月</v>
      </c>
      <c r="E140" s="20">
        <v>0</v>
      </c>
      <c r="F140" s="125">
        <v>10105</v>
      </c>
      <c r="G140" s="35">
        <v>42772</v>
      </c>
      <c r="H140" s="20" t="s">
        <v>1142</v>
      </c>
      <c r="I140" s="21" t="s">
        <v>755</v>
      </c>
      <c r="J140" s="21" t="s">
        <v>1118</v>
      </c>
      <c r="K140" s="22" t="s">
        <v>1143</v>
      </c>
      <c r="L140" s="102" t="s">
        <v>80</v>
      </c>
      <c r="M140" s="20">
        <v>13777010493</v>
      </c>
      <c r="N140" s="20"/>
      <c r="O140" s="20"/>
      <c r="P140" s="108" t="s">
        <v>1144</v>
      </c>
      <c r="Q140" s="35">
        <v>46042</v>
      </c>
      <c r="R140" s="36" t="str">
        <f t="shared" si="9"/>
        <v>男</v>
      </c>
      <c r="S140" s="43" t="str">
        <f t="shared" si="10"/>
        <v>1980-01-18</v>
      </c>
      <c r="T140" s="44">
        <f ca="1" t="shared" si="11"/>
        <v>46</v>
      </c>
      <c r="U140" s="20" t="s">
        <v>69</v>
      </c>
      <c r="V140" s="20" t="s">
        <v>70</v>
      </c>
      <c r="W140" s="45" t="s">
        <v>1145</v>
      </c>
      <c r="X140" s="202" t="s">
        <v>1146</v>
      </c>
      <c r="Y140" s="22" t="s">
        <v>133</v>
      </c>
      <c r="Z140" s="22" t="s">
        <v>1147</v>
      </c>
      <c r="AA140" s="22"/>
      <c r="AB140" s="529"/>
      <c r="AC140" s="150"/>
      <c r="AD140" s="561" t="s">
        <v>180</v>
      </c>
      <c r="AE140" s="20" t="s">
        <v>84</v>
      </c>
      <c r="AF140" s="206" t="s">
        <v>84</v>
      </c>
      <c r="AG140" s="20" t="s">
        <v>84</v>
      </c>
      <c r="AH140" s="205" t="s">
        <v>84</v>
      </c>
      <c r="AI140" s="205" t="s">
        <v>85</v>
      </c>
      <c r="AJ140" s="102">
        <v>44597</v>
      </c>
      <c r="AK140" s="230"/>
      <c r="AL140" s="20" t="s">
        <v>86</v>
      </c>
      <c r="AM140" s="35">
        <v>43123</v>
      </c>
      <c r="AN140" s="520"/>
      <c r="AO140" s="20" t="s">
        <v>1148</v>
      </c>
      <c r="AP140" s="20" t="s">
        <v>106</v>
      </c>
      <c r="AQ140" s="34">
        <v>13777290357</v>
      </c>
      <c r="AR140" s="20" t="s">
        <v>1149</v>
      </c>
      <c r="AS140" s="228"/>
      <c r="AT140" s="34"/>
      <c r="AU140" s="20"/>
      <c r="AV140" s="20"/>
      <c r="AW140" s="571"/>
      <c r="AX140" s="193"/>
      <c r="AY140" s="617"/>
      <c r="AZ140" s="617"/>
    </row>
    <row r="141" s="2" customFormat="1" customHeight="1" spans="1:50">
      <c r="A141" s="20">
        <f t="shared" si="6"/>
        <v>133</v>
      </c>
      <c r="B141" s="20" t="str">
        <f t="shared" si="7"/>
        <v>在职</v>
      </c>
      <c r="C141" s="35"/>
      <c r="D141" s="20" t="str">
        <f ca="1" t="shared" si="8"/>
        <v>4年1月</v>
      </c>
      <c r="E141" s="20">
        <v>0</v>
      </c>
      <c r="F141" s="125">
        <v>10369</v>
      </c>
      <c r="G141" s="35">
        <v>44615</v>
      </c>
      <c r="H141" s="20" t="s">
        <v>1150</v>
      </c>
      <c r="I141" s="21" t="s">
        <v>755</v>
      </c>
      <c r="J141" s="21" t="s">
        <v>1118</v>
      </c>
      <c r="K141" s="22" t="s">
        <v>1143</v>
      </c>
      <c r="L141" s="20" t="s">
        <v>80</v>
      </c>
      <c r="M141" s="20">
        <v>15870187251</v>
      </c>
      <c r="N141" s="20"/>
      <c r="O141" s="20"/>
      <c r="P141" s="34" t="s">
        <v>1151</v>
      </c>
      <c r="Q141" s="35">
        <v>52998</v>
      </c>
      <c r="R141" s="36" t="str">
        <f t="shared" si="9"/>
        <v>男</v>
      </c>
      <c r="S141" s="43" t="str">
        <f t="shared" si="10"/>
        <v>1999-01-20</v>
      </c>
      <c r="T141" s="44">
        <f ca="1" t="shared" si="11"/>
        <v>27</v>
      </c>
      <c r="U141" s="107" t="s">
        <v>431</v>
      </c>
      <c r="V141" s="107" t="s">
        <v>70</v>
      </c>
      <c r="W141" s="45" t="s">
        <v>1152</v>
      </c>
      <c r="X141" s="193" t="s">
        <v>121</v>
      </c>
      <c r="Y141" s="22" t="s">
        <v>199</v>
      </c>
      <c r="Z141" s="20"/>
      <c r="AA141" s="20"/>
      <c r="AB141" s="20"/>
      <c r="AC141" s="125" t="s">
        <v>304</v>
      </c>
      <c r="AD141" s="561">
        <v>44634</v>
      </c>
      <c r="AE141" s="20" t="s">
        <v>84</v>
      </c>
      <c r="AF141" s="102">
        <v>44743</v>
      </c>
      <c r="AG141" s="20" t="s">
        <v>84</v>
      </c>
      <c r="AH141" s="205" t="s">
        <v>84</v>
      </c>
      <c r="AI141" s="205" t="s">
        <v>85</v>
      </c>
      <c r="AJ141" s="20"/>
      <c r="AK141" s="577"/>
      <c r="AL141" s="20" t="s">
        <v>86</v>
      </c>
      <c r="AM141" s="35">
        <v>45051</v>
      </c>
      <c r="AN141" s="520"/>
      <c r="AO141" s="20" t="s">
        <v>1153</v>
      </c>
      <c r="AP141" s="20" t="s">
        <v>223</v>
      </c>
      <c r="AQ141" s="34" t="s">
        <v>1154</v>
      </c>
      <c r="AR141" s="20" t="s">
        <v>1155</v>
      </c>
      <c r="AS141" s="228"/>
      <c r="AT141" s="34" t="s">
        <v>1156</v>
      </c>
      <c r="AU141" s="20" t="s">
        <v>126</v>
      </c>
      <c r="AV141" s="20" t="s">
        <v>148</v>
      </c>
      <c r="AW141" s="571"/>
      <c r="AX141" s="193" t="s">
        <v>1157</v>
      </c>
    </row>
    <row r="142" s="2" customFormat="1" customHeight="1" spans="1:50">
      <c r="A142" s="20">
        <f t="shared" si="6"/>
        <v>134</v>
      </c>
      <c r="B142" s="20" t="str">
        <f t="shared" si="7"/>
        <v>在职</v>
      </c>
      <c r="C142" s="35"/>
      <c r="D142" s="20" t="str">
        <f ca="1" t="shared" si="8"/>
        <v>0年1月</v>
      </c>
      <c r="E142" s="20">
        <v>0</v>
      </c>
      <c r="F142" s="125">
        <v>10658</v>
      </c>
      <c r="G142" s="35">
        <v>46078</v>
      </c>
      <c r="H142" s="20" t="s">
        <v>1158</v>
      </c>
      <c r="I142" s="21" t="s">
        <v>755</v>
      </c>
      <c r="J142" s="21" t="s">
        <v>1118</v>
      </c>
      <c r="K142" s="22" t="s">
        <v>1143</v>
      </c>
      <c r="L142" s="20" t="s">
        <v>80</v>
      </c>
      <c r="M142" s="20">
        <v>15258100831</v>
      </c>
      <c r="N142" s="20"/>
      <c r="O142" s="20"/>
      <c r="P142" s="34" t="s">
        <v>1159</v>
      </c>
      <c r="Q142" s="35">
        <v>48105</v>
      </c>
      <c r="R142" s="36" t="str">
        <f t="shared" si="9"/>
        <v>男</v>
      </c>
      <c r="S142" s="43" t="str">
        <f t="shared" si="10"/>
        <v>1997-01-20</v>
      </c>
      <c r="T142" s="44">
        <f ca="1" t="shared" si="11"/>
        <v>29</v>
      </c>
      <c r="U142" s="20" t="s">
        <v>69</v>
      </c>
      <c r="V142" s="107" t="s">
        <v>70</v>
      </c>
      <c r="W142" s="45" t="s">
        <v>1160</v>
      </c>
      <c r="X142" s="193" t="s">
        <v>1161</v>
      </c>
      <c r="Y142" s="22" t="s">
        <v>113</v>
      </c>
      <c r="Z142" s="22" t="s">
        <v>1162</v>
      </c>
      <c r="AA142" s="22" t="s">
        <v>1163</v>
      </c>
      <c r="AB142" s="529"/>
      <c r="AC142" s="150" t="s">
        <v>304</v>
      </c>
      <c r="AD142" s="561"/>
      <c r="AE142" s="20" t="s">
        <v>84</v>
      </c>
      <c r="AF142" s="206">
        <v>46108</v>
      </c>
      <c r="AG142" s="20" t="s">
        <v>84</v>
      </c>
      <c r="AH142" s="20" t="s">
        <v>84</v>
      </c>
      <c r="AI142" s="20" t="s">
        <v>85</v>
      </c>
      <c r="AJ142" s="20"/>
      <c r="AK142" s="577"/>
      <c r="AL142" s="20" t="s">
        <v>72</v>
      </c>
      <c r="AM142" s="35">
        <v>46078</v>
      </c>
      <c r="AN142" s="520"/>
      <c r="AO142" s="20" t="s">
        <v>1164</v>
      </c>
      <c r="AP142" s="20" t="s">
        <v>350</v>
      </c>
      <c r="AQ142" s="34" t="s">
        <v>1165</v>
      </c>
      <c r="AR142" s="20" t="s">
        <v>1166</v>
      </c>
      <c r="AS142" s="193"/>
      <c r="AT142" s="146" t="s">
        <v>1167</v>
      </c>
      <c r="AU142" s="20" t="s">
        <v>126</v>
      </c>
      <c r="AV142" s="20" t="s">
        <v>158</v>
      </c>
      <c r="AW142" s="571"/>
      <c r="AX142" s="193"/>
    </row>
    <row r="143" s="2" customFormat="1" customHeight="1" spans="1:50">
      <c r="A143" s="20">
        <f t="shared" si="6"/>
        <v>135</v>
      </c>
      <c r="B143" s="20" t="str">
        <f t="shared" si="7"/>
        <v>在职</v>
      </c>
      <c r="C143" s="35"/>
      <c r="D143" s="20" t="str">
        <f ca="1" t="shared" si="8"/>
        <v>0年1月</v>
      </c>
      <c r="E143" s="20">
        <v>0</v>
      </c>
      <c r="F143" s="125">
        <v>10667</v>
      </c>
      <c r="G143" s="35">
        <v>46095</v>
      </c>
      <c r="H143" s="20" t="s">
        <v>1168</v>
      </c>
      <c r="I143" s="21" t="s">
        <v>755</v>
      </c>
      <c r="J143" s="21" t="s">
        <v>1118</v>
      </c>
      <c r="K143" s="22" t="s">
        <v>1143</v>
      </c>
      <c r="L143" s="102" t="s">
        <v>80</v>
      </c>
      <c r="M143" s="20">
        <v>15825581759</v>
      </c>
      <c r="N143" s="20"/>
      <c r="O143" s="20"/>
      <c r="P143" s="34" t="s">
        <v>1169</v>
      </c>
      <c r="Q143" s="35">
        <v>47252</v>
      </c>
      <c r="R143" s="36" t="str">
        <f t="shared" si="9"/>
        <v>男</v>
      </c>
      <c r="S143" s="43" t="str">
        <f t="shared" si="10"/>
        <v>1995-08-16</v>
      </c>
      <c r="T143" s="44">
        <f ca="1" t="shared" si="11"/>
        <v>31</v>
      </c>
      <c r="U143" s="20" t="s">
        <v>69</v>
      </c>
      <c r="V143" s="20" t="s">
        <v>70</v>
      </c>
      <c r="W143" s="45" t="s">
        <v>1170</v>
      </c>
      <c r="X143" s="193" t="s">
        <v>1171</v>
      </c>
      <c r="Y143" s="22" t="s">
        <v>199</v>
      </c>
      <c r="Z143" s="22"/>
      <c r="AA143" s="22"/>
      <c r="AB143" s="529"/>
      <c r="AC143" s="150" t="s">
        <v>304</v>
      </c>
      <c r="AD143" s="561"/>
      <c r="AE143" s="20" t="s">
        <v>84</v>
      </c>
      <c r="AF143" s="206">
        <v>46113</v>
      </c>
      <c r="AG143" s="20" t="s">
        <v>84</v>
      </c>
      <c r="AH143" s="20" t="s">
        <v>85</v>
      </c>
      <c r="AI143" s="20" t="s">
        <v>85</v>
      </c>
      <c r="AJ143" s="20"/>
      <c r="AK143" s="577"/>
      <c r="AL143" s="20" t="s">
        <v>72</v>
      </c>
      <c r="AM143" s="35">
        <v>46094</v>
      </c>
      <c r="AN143" s="520"/>
      <c r="AO143" s="20"/>
      <c r="AP143" s="20"/>
      <c r="AQ143" s="34"/>
      <c r="AR143" s="20" t="s">
        <v>1172</v>
      </c>
      <c r="AS143" s="193"/>
      <c r="AT143" s="146" t="s">
        <v>1173</v>
      </c>
      <c r="AU143" s="20" t="s">
        <v>126</v>
      </c>
      <c r="AV143" s="20" t="s">
        <v>148</v>
      </c>
      <c r="AW143" s="571"/>
      <c r="AX143" s="193"/>
    </row>
    <row r="144" s="2" customFormat="1" customHeight="1" spans="1:266">
      <c r="A144" s="20">
        <f t="shared" si="6"/>
        <v>136</v>
      </c>
      <c r="B144" s="20" t="str">
        <f t="shared" si="7"/>
        <v>在职</v>
      </c>
      <c r="C144" s="35"/>
      <c r="D144" s="20" t="str">
        <f ca="1" t="shared" si="8"/>
        <v>18年7月</v>
      </c>
      <c r="E144" s="20">
        <v>0</v>
      </c>
      <c r="F144" s="125">
        <v>10109</v>
      </c>
      <c r="G144" s="35">
        <v>39326</v>
      </c>
      <c r="H144" s="20" t="s">
        <v>1174</v>
      </c>
      <c r="I144" s="21" t="s">
        <v>755</v>
      </c>
      <c r="J144" s="21" t="s">
        <v>1175</v>
      </c>
      <c r="K144" s="22" t="s">
        <v>1176</v>
      </c>
      <c r="L144" s="102" t="s">
        <v>80</v>
      </c>
      <c r="M144" s="20">
        <v>17506688676</v>
      </c>
      <c r="N144" s="20"/>
      <c r="O144" s="20"/>
      <c r="P144" s="34" t="s">
        <v>1177</v>
      </c>
      <c r="Q144" s="35">
        <v>50149</v>
      </c>
      <c r="R144" s="36" t="str">
        <f t="shared" si="9"/>
        <v>男</v>
      </c>
      <c r="S144" s="43" t="str">
        <f t="shared" si="10"/>
        <v>1983-02-20</v>
      </c>
      <c r="T144" s="44">
        <f ca="1" t="shared" si="11"/>
        <v>43</v>
      </c>
      <c r="U144" s="20" t="s">
        <v>69</v>
      </c>
      <c r="V144" s="20" t="s">
        <v>70</v>
      </c>
      <c r="W144" s="45" t="s">
        <v>1178</v>
      </c>
      <c r="X144" s="45" t="s">
        <v>1179</v>
      </c>
      <c r="Y144" s="22" t="s">
        <v>199</v>
      </c>
      <c r="Z144" s="22"/>
      <c r="AA144" s="22"/>
      <c r="AB144" s="529"/>
      <c r="AC144" s="223"/>
      <c r="AD144" s="561" t="s">
        <v>180</v>
      </c>
      <c r="AE144" s="96" t="s">
        <v>84</v>
      </c>
      <c r="AF144" s="206" t="s">
        <v>84</v>
      </c>
      <c r="AG144" s="20" t="s">
        <v>84</v>
      </c>
      <c r="AH144" s="205" t="s">
        <v>84</v>
      </c>
      <c r="AI144" s="205" t="s">
        <v>85</v>
      </c>
      <c r="AJ144" s="101"/>
      <c r="AK144" s="599"/>
      <c r="AL144" s="20" t="s">
        <v>86</v>
      </c>
      <c r="AM144" s="35">
        <v>43123</v>
      </c>
      <c r="AN144" s="520"/>
      <c r="AO144" s="96"/>
      <c r="AP144" s="96"/>
      <c r="AQ144" s="146"/>
      <c r="AR144" s="586" t="s">
        <v>1180</v>
      </c>
      <c r="AS144" s="228"/>
      <c r="AT144" s="146"/>
      <c r="AU144" s="96"/>
      <c r="AV144" s="96"/>
      <c r="AW144" s="607"/>
      <c r="AX144" s="193"/>
      <c r="AY144" s="547"/>
      <c r="AZ144" s="547"/>
      <c r="BB144" s="618"/>
      <c r="BC144" s="618"/>
      <c r="BD144" s="618"/>
      <c r="BE144" s="618"/>
      <c r="BF144" s="618"/>
      <c r="BG144" s="618"/>
      <c r="BH144" s="618"/>
      <c r="BI144" s="618"/>
      <c r="BJ144" s="618"/>
      <c r="BK144" s="618"/>
      <c r="BL144" s="618"/>
      <c r="BM144" s="618"/>
      <c r="BN144" s="618"/>
      <c r="BO144" s="618"/>
      <c r="BP144" s="618"/>
      <c r="BQ144" s="618"/>
      <c r="BR144" s="618"/>
      <c r="BS144" s="618"/>
      <c r="BT144" s="618"/>
      <c r="BU144" s="618"/>
      <c r="BV144" s="618"/>
      <c r="BW144" s="618"/>
      <c r="BX144" s="618"/>
      <c r="BY144" s="618"/>
      <c r="BZ144" s="618"/>
      <c r="CA144" s="618"/>
      <c r="CB144" s="618"/>
      <c r="CC144" s="618"/>
      <c r="CD144" s="618"/>
      <c r="CE144" s="618"/>
      <c r="CF144" s="618"/>
      <c r="CG144" s="618"/>
      <c r="CH144" s="618"/>
      <c r="CI144" s="618"/>
      <c r="CJ144" s="618"/>
      <c r="CK144" s="618"/>
      <c r="CL144" s="618"/>
      <c r="CM144" s="618"/>
      <c r="CN144" s="618"/>
      <c r="CO144" s="618"/>
      <c r="CP144" s="618"/>
      <c r="CQ144" s="618"/>
      <c r="CR144" s="618"/>
      <c r="CS144" s="618"/>
      <c r="CT144" s="618"/>
      <c r="CU144" s="618"/>
      <c r="CV144" s="618"/>
      <c r="CW144" s="618"/>
      <c r="CX144" s="618"/>
      <c r="CY144" s="618"/>
      <c r="CZ144" s="618"/>
      <c r="DA144" s="618"/>
      <c r="DB144" s="618"/>
      <c r="DC144" s="618"/>
      <c r="DD144" s="618"/>
      <c r="DE144" s="618"/>
      <c r="DF144" s="618"/>
      <c r="DG144" s="618"/>
      <c r="DH144" s="618"/>
      <c r="DI144" s="618"/>
      <c r="DJ144" s="618"/>
      <c r="DK144" s="618"/>
      <c r="DL144" s="618"/>
      <c r="DM144" s="618"/>
      <c r="DN144" s="618"/>
      <c r="DO144" s="618"/>
      <c r="DP144" s="618"/>
      <c r="DQ144" s="618"/>
      <c r="DR144" s="618"/>
      <c r="DS144" s="618"/>
      <c r="DT144" s="618"/>
      <c r="DU144" s="618"/>
      <c r="DV144" s="618"/>
      <c r="DW144" s="618"/>
      <c r="DX144" s="618"/>
      <c r="DY144" s="618"/>
      <c r="DZ144" s="618"/>
      <c r="EA144" s="618"/>
      <c r="EB144" s="618"/>
      <c r="EC144" s="618"/>
      <c r="ED144" s="618"/>
      <c r="EE144" s="618"/>
      <c r="EF144" s="618"/>
      <c r="EG144" s="618"/>
      <c r="EH144" s="618"/>
      <c r="EI144" s="618"/>
      <c r="EJ144" s="618"/>
      <c r="EK144" s="618"/>
      <c r="EL144" s="618"/>
      <c r="EM144" s="618"/>
      <c r="EN144" s="618"/>
      <c r="EO144" s="618"/>
      <c r="EP144" s="618"/>
      <c r="EQ144" s="618"/>
      <c r="ER144" s="618"/>
      <c r="ES144" s="618"/>
      <c r="ET144" s="618"/>
      <c r="EU144" s="618"/>
      <c r="EV144" s="618"/>
      <c r="EW144" s="618"/>
      <c r="EX144" s="618"/>
      <c r="EY144" s="618"/>
      <c r="EZ144" s="618"/>
      <c r="FA144" s="618"/>
      <c r="FB144" s="618"/>
      <c r="FC144" s="618"/>
      <c r="FD144" s="618"/>
      <c r="FE144" s="618"/>
      <c r="FF144" s="618"/>
      <c r="FG144" s="618"/>
      <c r="FH144" s="618"/>
      <c r="FI144" s="618"/>
      <c r="FJ144" s="618"/>
      <c r="FK144" s="618"/>
      <c r="FL144" s="618"/>
      <c r="FM144" s="618"/>
      <c r="FN144" s="618"/>
      <c r="FO144" s="618"/>
      <c r="FP144" s="618"/>
      <c r="FQ144" s="618"/>
      <c r="FR144" s="618"/>
      <c r="FS144" s="618"/>
      <c r="FT144" s="618"/>
      <c r="FU144" s="618"/>
      <c r="FV144" s="618"/>
      <c r="FW144" s="618"/>
      <c r="FX144" s="618"/>
      <c r="FY144" s="618"/>
      <c r="FZ144" s="618"/>
      <c r="GA144" s="618"/>
      <c r="GB144" s="618"/>
      <c r="GC144" s="618"/>
      <c r="GD144" s="618"/>
      <c r="GE144" s="618"/>
      <c r="GF144" s="618"/>
      <c r="GG144" s="618"/>
      <c r="GH144" s="618"/>
      <c r="GI144" s="618"/>
      <c r="GJ144" s="618"/>
      <c r="GK144" s="618"/>
      <c r="GL144" s="618"/>
      <c r="GM144" s="618"/>
      <c r="GN144" s="618"/>
      <c r="GO144" s="618"/>
      <c r="GP144" s="618"/>
      <c r="GQ144" s="618"/>
      <c r="GR144" s="618"/>
      <c r="GS144" s="618"/>
      <c r="GT144" s="618"/>
      <c r="GU144" s="618"/>
      <c r="GV144" s="618"/>
      <c r="GW144" s="618"/>
      <c r="GX144" s="618"/>
      <c r="GY144" s="618"/>
      <c r="GZ144" s="618"/>
      <c r="HA144" s="618"/>
      <c r="HB144" s="618"/>
      <c r="HC144" s="618"/>
      <c r="HD144" s="618"/>
      <c r="HE144" s="618"/>
      <c r="HF144" s="618"/>
      <c r="HG144" s="618"/>
      <c r="HH144" s="618"/>
      <c r="HI144" s="618"/>
      <c r="HJ144" s="618"/>
      <c r="HK144" s="618"/>
      <c r="HL144" s="618"/>
      <c r="HM144" s="618"/>
      <c r="HN144" s="618"/>
      <c r="HO144" s="618"/>
      <c r="HP144" s="618"/>
      <c r="HQ144" s="618"/>
      <c r="HR144" s="618"/>
      <c r="HS144" s="618"/>
      <c r="HT144" s="618"/>
      <c r="HU144" s="618"/>
      <c r="HV144" s="618"/>
      <c r="HW144" s="618"/>
      <c r="HX144" s="618"/>
      <c r="HY144" s="618"/>
      <c r="HZ144" s="618"/>
      <c r="IA144" s="618"/>
      <c r="IB144" s="618"/>
      <c r="IC144" s="618"/>
      <c r="ID144" s="618"/>
      <c r="IE144" s="618"/>
      <c r="IF144" s="618"/>
      <c r="IG144" s="618"/>
      <c r="IH144" s="618"/>
      <c r="II144" s="618"/>
      <c r="IJ144" s="618"/>
      <c r="IK144" s="618"/>
      <c r="IL144" s="618"/>
      <c r="IM144" s="618"/>
      <c r="IN144" s="618"/>
      <c r="IO144" s="618"/>
      <c r="IP144" s="618"/>
      <c r="IQ144" s="618"/>
      <c r="IR144" s="618"/>
      <c r="IS144" s="618"/>
      <c r="IT144" s="618"/>
      <c r="IU144" s="618"/>
      <c r="IV144" s="618"/>
      <c r="IW144" s="618"/>
      <c r="IX144" s="618"/>
      <c r="IY144" s="618"/>
      <c r="IZ144" s="618"/>
      <c r="JA144" s="618"/>
      <c r="JB144" s="618"/>
      <c r="JC144" s="618"/>
      <c r="JD144" s="618"/>
      <c r="JE144" s="618"/>
      <c r="JF144" s="618"/>
    </row>
    <row r="145" s="2" customFormat="1" customHeight="1" spans="1:266">
      <c r="A145" s="20">
        <f t="shared" si="6"/>
        <v>137</v>
      </c>
      <c r="B145" s="20" t="str">
        <f t="shared" si="7"/>
        <v>在职</v>
      </c>
      <c r="C145" s="35"/>
      <c r="D145" s="20" t="str">
        <f ca="1" t="shared" si="8"/>
        <v>8年9月</v>
      </c>
      <c r="E145" s="20">
        <v>0</v>
      </c>
      <c r="F145" s="125">
        <v>10110</v>
      </c>
      <c r="G145" s="35">
        <v>42909</v>
      </c>
      <c r="H145" s="20" t="s">
        <v>1181</v>
      </c>
      <c r="I145" s="21" t="s">
        <v>755</v>
      </c>
      <c r="J145" s="21" t="s">
        <v>1175</v>
      </c>
      <c r="K145" s="22" t="s">
        <v>1176</v>
      </c>
      <c r="L145" s="102" t="s">
        <v>80</v>
      </c>
      <c r="M145" s="20">
        <v>13738849935</v>
      </c>
      <c r="N145" s="20"/>
      <c r="O145" s="20"/>
      <c r="P145" s="108" t="s">
        <v>1182</v>
      </c>
      <c r="Q145" s="35">
        <v>46042</v>
      </c>
      <c r="R145" s="36" t="str">
        <f t="shared" si="9"/>
        <v>男</v>
      </c>
      <c r="S145" s="43" t="str">
        <f t="shared" si="10"/>
        <v>1979-01-08</v>
      </c>
      <c r="T145" s="44">
        <f ca="1" t="shared" si="11"/>
        <v>47</v>
      </c>
      <c r="U145" s="20" t="s">
        <v>69</v>
      </c>
      <c r="V145" s="20" t="s">
        <v>70</v>
      </c>
      <c r="W145" s="45" t="s">
        <v>1183</v>
      </c>
      <c r="X145" s="198" t="s">
        <v>1184</v>
      </c>
      <c r="Y145" s="22" t="s">
        <v>199</v>
      </c>
      <c r="Z145" s="20"/>
      <c r="AA145" s="102"/>
      <c r="AB145" s="573"/>
      <c r="AC145" s="223"/>
      <c r="AD145" s="561" t="s">
        <v>180</v>
      </c>
      <c r="AE145" s="20" t="s">
        <v>84</v>
      </c>
      <c r="AF145" s="206" t="s">
        <v>84</v>
      </c>
      <c r="AG145" s="20" t="s">
        <v>84</v>
      </c>
      <c r="AH145" s="205" t="s">
        <v>84</v>
      </c>
      <c r="AI145" s="205" t="s">
        <v>85</v>
      </c>
      <c r="AJ145" s="96"/>
      <c r="AK145" s="599"/>
      <c r="AL145" s="20" t="s">
        <v>86</v>
      </c>
      <c r="AM145" s="35">
        <v>43427</v>
      </c>
      <c r="AN145" s="520"/>
      <c r="AO145" s="96" t="s">
        <v>1185</v>
      </c>
      <c r="AP145" s="121" t="s">
        <v>965</v>
      </c>
      <c r="AQ145" s="146">
        <v>15968349139</v>
      </c>
      <c r="AR145" s="96"/>
      <c r="AS145" s="228"/>
      <c r="AT145" s="146"/>
      <c r="AU145" s="96"/>
      <c r="AV145" s="96"/>
      <c r="AW145" s="607"/>
      <c r="AX145" s="193"/>
      <c r="BB145" s="618"/>
      <c r="BC145" s="618"/>
      <c r="BD145" s="618"/>
      <c r="BE145" s="618"/>
      <c r="BF145" s="618"/>
      <c r="BG145" s="618"/>
      <c r="BH145" s="618"/>
      <c r="BI145" s="618"/>
      <c r="BJ145" s="618"/>
      <c r="BK145" s="618"/>
      <c r="BL145" s="618"/>
      <c r="BM145" s="618"/>
      <c r="BN145" s="618"/>
      <c r="BO145" s="618"/>
      <c r="BP145" s="618"/>
      <c r="BQ145" s="618"/>
      <c r="BR145" s="618"/>
      <c r="BS145" s="618"/>
      <c r="BT145" s="618"/>
      <c r="BU145" s="618"/>
      <c r="BV145" s="618"/>
      <c r="BW145" s="618"/>
      <c r="BX145" s="618"/>
      <c r="BY145" s="618"/>
      <c r="BZ145" s="618"/>
      <c r="CA145" s="618"/>
      <c r="CB145" s="618"/>
      <c r="CC145" s="618"/>
      <c r="CD145" s="618"/>
      <c r="CE145" s="618"/>
      <c r="CF145" s="618"/>
      <c r="CG145" s="618"/>
      <c r="CH145" s="618"/>
      <c r="CI145" s="618"/>
      <c r="CJ145" s="618"/>
      <c r="CK145" s="618"/>
      <c r="CL145" s="618"/>
      <c r="CM145" s="618"/>
      <c r="CN145" s="618"/>
      <c r="CO145" s="618"/>
      <c r="CP145" s="618"/>
      <c r="CQ145" s="618"/>
      <c r="CR145" s="618"/>
      <c r="CS145" s="618"/>
      <c r="CT145" s="618"/>
      <c r="CU145" s="618"/>
      <c r="CV145" s="618"/>
      <c r="CW145" s="618"/>
      <c r="CX145" s="618"/>
      <c r="CY145" s="618"/>
      <c r="CZ145" s="618"/>
      <c r="DA145" s="618"/>
      <c r="DB145" s="618"/>
      <c r="DC145" s="618"/>
      <c r="DD145" s="618"/>
      <c r="DE145" s="618"/>
      <c r="DF145" s="618"/>
      <c r="DG145" s="618"/>
      <c r="DH145" s="618"/>
      <c r="DI145" s="618"/>
      <c r="DJ145" s="618"/>
      <c r="DK145" s="618"/>
      <c r="DL145" s="618"/>
      <c r="DM145" s="618"/>
      <c r="DN145" s="618"/>
      <c r="DO145" s="618"/>
      <c r="DP145" s="618"/>
      <c r="DQ145" s="618"/>
      <c r="DR145" s="618"/>
      <c r="DS145" s="618"/>
      <c r="DT145" s="618"/>
      <c r="DU145" s="618"/>
      <c r="DV145" s="618"/>
      <c r="DW145" s="618"/>
      <c r="DX145" s="618"/>
      <c r="DY145" s="618"/>
      <c r="DZ145" s="618"/>
      <c r="EA145" s="618"/>
      <c r="EB145" s="618"/>
      <c r="EC145" s="618"/>
      <c r="ED145" s="618"/>
      <c r="EE145" s="618"/>
      <c r="EF145" s="618"/>
      <c r="EG145" s="618"/>
      <c r="EH145" s="618"/>
      <c r="EI145" s="618"/>
      <c r="EJ145" s="618"/>
      <c r="EK145" s="618"/>
      <c r="EL145" s="618"/>
      <c r="EM145" s="618"/>
      <c r="EN145" s="618"/>
      <c r="EO145" s="618"/>
      <c r="EP145" s="618"/>
      <c r="EQ145" s="618"/>
      <c r="ER145" s="618"/>
      <c r="ES145" s="618"/>
      <c r="ET145" s="618"/>
      <c r="EU145" s="618"/>
      <c r="EV145" s="618"/>
      <c r="EW145" s="618"/>
      <c r="EX145" s="618"/>
      <c r="EY145" s="618"/>
      <c r="EZ145" s="618"/>
      <c r="FA145" s="618"/>
      <c r="FB145" s="618"/>
      <c r="FC145" s="618"/>
      <c r="FD145" s="618"/>
      <c r="FE145" s="618"/>
      <c r="FF145" s="618"/>
      <c r="FG145" s="618"/>
      <c r="FH145" s="618"/>
      <c r="FI145" s="618"/>
      <c r="FJ145" s="618"/>
      <c r="FK145" s="618"/>
      <c r="FL145" s="618"/>
      <c r="FM145" s="618"/>
      <c r="FN145" s="618"/>
      <c r="FO145" s="618"/>
      <c r="FP145" s="618"/>
      <c r="FQ145" s="618"/>
      <c r="FR145" s="618"/>
      <c r="FS145" s="618"/>
      <c r="FT145" s="618"/>
      <c r="FU145" s="618"/>
      <c r="FV145" s="618"/>
      <c r="FW145" s="618"/>
      <c r="FX145" s="618"/>
      <c r="FY145" s="618"/>
      <c r="FZ145" s="618"/>
      <c r="GA145" s="618"/>
      <c r="GB145" s="618"/>
      <c r="GC145" s="618"/>
      <c r="GD145" s="618"/>
      <c r="GE145" s="618"/>
      <c r="GF145" s="618"/>
      <c r="GG145" s="618"/>
      <c r="GH145" s="618"/>
      <c r="GI145" s="618"/>
      <c r="GJ145" s="618"/>
      <c r="GK145" s="618"/>
      <c r="GL145" s="618"/>
      <c r="GM145" s="618"/>
      <c r="GN145" s="618"/>
      <c r="GO145" s="618"/>
      <c r="GP145" s="618"/>
      <c r="GQ145" s="618"/>
      <c r="GR145" s="618"/>
      <c r="GS145" s="618"/>
      <c r="GT145" s="618"/>
      <c r="GU145" s="618"/>
      <c r="GV145" s="618"/>
      <c r="GW145" s="618"/>
      <c r="GX145" s="618"/>
      <c r="GY145" s="618"/>
      <c r="GZ145" s="618"/>
      <c r="HA145" s="618"/>
      <c r="HB145" s="618"/>
      <c r="HC145" s="618"/>
      <c r="HD145" s="618"/>
      <c r="HE145" s="618"/>
      <c r="HF145" s="618"/>
      <c r="HG145" s="618"/>
      <c r="HH145" s="618"/>
      <c r="HI145" s="618"/>
      <c r="HJ145" s="618"/>
      <c r="HK145" s="618"/>
      <c r="HL145" s="618"/>
      <c r="HM145" s="618"/>
      <c r="HN145" s="618"/>
      <c r="HO145" s="618"/>
      <c r="HP145" s="618"/>
      <c r="HQ145" s="618"/>
      <c r="HR145" s="618"/>
      <c r="HS145" s="618"/>
      <c r="HT145" s="618"/>
      <c r="HU145" s="618"/>
      <c r="HV145" s="618"/>
      <c r="HW145" s="618"/>
      <c r="HX145" s="618"/>
      <c r="HY145" s="618"/>
      <c r="HZ145" s="618"/>
      <c r="IA145" s="618"/>
      <c r="IB145" s="618"/>
      <c r="IC145" s="618"/>
      <c r="ID145" s="618"/>
      <c r="IE145" s="618"/>
      <c r="IF145" s="618"/>
      <c r="IG145" s="618"/>
      <c r="IH145" s="618"/>
      <c r="II145" s="618"/>
      <c r="IJ145" s="618"/>
      <c r="IK145" s="618"/>
      <c r="IL145" s="618"/>
      <c r="IM145" s="618"/>
      <c r="IN145" s="618"/>
      <c r="IO145" s="618"/>
      <c r="IP145" s="618"/>
      <c r="IQ145" s="618"/>
      <c r="IR145" s="618"/>
      <c r="IS145" s="618"/>
      <c r="IT145" s="618"/>
      <c r="IU145" s="618"/>
      <c r="IV145" s="618"/>
      <c r="IW145" s="618"/>
      <c r="IX145" s="618"/>
      <c r="IY145" s="618"/>
      <c r="IZ145" s="618"/>
      <c r="JA145" s="618"/>
      <c r="JB145" s="618"/>
      <c r="JC145" s="618"/>
      <c r="JD145" s="618"/>
      <c r="JE145" s="618"/>
      <c r="JF145" s="618"/>
    </row>
    <row r="146" s="2" customFormat="1" customHeight="1" spans="1:50">
      <c r="A146" s="20">
        <f t="shared" si="6"/>
        <v>138</v>
      </c>
      <c r="B146" s="20" t="str">
        <f t="shared" si="7"/>
        <v>在职</v>
      </c>
      <c r="C146" s="35"/>
      <c r="D146" s="20" t="str">
        <f ca="1" t="shared" si="8"/>
        <v>4年6月</v>
      </c>
      <c r="E146" s="20">
        <v>0</v>
      </c>
      <c r="F146" s="125">
        <v>10299</v>
      </c>
      <c r="G146" s="35">
        <v>44480</v>
      </c>
      <c r="H146" s="20" t="s">
        <v>1186</v>
      </c>
      <c r="I146" s="21" t="s">
        <v>755</v>
      </c>
      <c r="J146" s="21" t="s">
        <v>1175</v>
      </c>
      <c r="K146" s="22" t="s">
        <v>1176</v>
      </c>
      <c r="L146" s="20" t="s">
        <v>80</v>
      </c>
      <c r="M146" s="20">
        <v>15888567838</v>
      </c>
      <c r="N146" s="20"/>
      <c r="O146" s="20"/>
      <c r="P146" s="623" t="s">
        <v>1187</v>
      </c>
      <c r="Q146" s="35">
        <v>46235</v>
      </c>
      <c r="R146" s="36" t="str">
        <f t="shared" si="9"/>
        <v>男</v>
      </c>
      <c r="S146" s="43" t="str">
        <f t="shared" si="10"/>
        <v>1970-09-25</v>
      </c>
      <c r="T146" s="44">
        <f ca="1" t="shared" si="11"/>
        <v>56</v>
      </c>
      <c r="U146" s="20" t="s">
        <v>69</v>
      </c>
      <c r="V146" s="20" t="s">
        <v>70</v>
      </c>
      <c r="W146" s="45" t="s">
        <v>1188</v>
      </c>
      <c r="X146" s="193" t="s">
        <v>1189</v>
      </c>
      <c r="Y146" s="22" t="s">
        <v>199</v>
      </c>
      <c r="Z146" s="20" t="s">
        <v>71</v>
      </c>
      <c r="AA146" s="20" t="s">
        <v>71</v>
      </c>
      <c r="AB146" s="20"/>
      <c r="AC146" s="20"/>
      <c r="AD146" s="561" t="s">
        <v>180</v>
      </c>
      <c r="AE146" s="20" t="s">
        <v>84</v>
      </c>
      <c r="AF146" s="206" t="s">
        <v>84</v>
      </c>
      <c r="AG146" s="20" t="s">
        <v>84</v>
      </c>
      <c r="AH146" s="205" t="s">
        <v>84</v>
      </c>
      <c r="AI146" s="205" t="s">
        <v>85</v>
      </c>
      <c r="AJ146" s="20"/>
      <c r="AK146" s="577"/>
      <c r="AL146" s="20" t="s">
        <v>86</v>
      </c>
      <c r="AM146" s="35">
        <v>44572</v>
      </c>
      <c r="AN146" s="520"/>
      <c r="AO146" s="20"/>
      <c r="AP146" s="20"/>
      <c r="AQ146" s="34"/>
      <c r="AR146" s="20" t="s">
        <v>1190</v>
      </c>
      <c r="AS146" s="228"/>
      <c r="AT146" s="34" t="s">
        <v>1191</v>
      </c>
      <c r="AU146" s="20" t="s">
        <v>1192</v>
      </c>
      <c r="AV146" s="20" t="s">
        <v>158</v>
      </c>
      <c r="AW146" s="571"/>
      <c r="AX146" s="193"/>
    </row>
    <row r="147" s="2" customFormat="1" customHeight="1" spans="1:50">
      <c r="A147" s="20">
        <f t="shared" si="6"/>
        <v>139</v>
      </c>
      <c r="B147" s="20" t="str">
        <f t="shared" si="7"/>
        <v>在职</v>
      </c>
      <c r="C147" s="35"/>
      <c r="D147" s="20" t="str">
        <f ca="1" t="shared" si="8"/>
        <v>10年10月</v>
      </c>
      <c r="E147" s="20">
        <v>1</v>
      </c>
      <c r="F147" s="125">
        <v>10112</v>
      </c>
      <c r="G147" s="35">
        <v>42159</v>
      </c>
      <c r="H147" s="20" t="s">
        <v>1193</v>
      </c>
      <c r="I147" s="21" t="s">
        <v>755</v>
      </c>
      <c r="J147" s="21" t="s">
        <v>1194</v>
      </c>
      <c r="K147" s="22" t="s">
        <v>1195</v>
      </c>
      <c r="L147" s="102" t="s">
        <v>80</v>
      </c>
      <c r="M147" s="20">
        <v>13968329129</v>
      </c>
      <c r="N147" s="20"/>
      <c r="O147" s="20"/>
      <c r="P147" s="623" t="s">
        <v>1196</v>
      </c>
      <c r="Q147" s="35">
        <v>49521</v>
      </c>
      <c r="R147" s="36" t="str">
        <f t="shared" si="9"/>
        <v>男</v>
      </c>
      <c r="S147" s="43" t="str">
        <f t="shared" si="10"/>
        <v>1984-02-21</v>
      </c>
      <c r="T147" s="44">
        <f ca="1" t="shared" si="11"/>
        <v>42</v>
      </c>
      <c r="U147" s="20" t="s">
        <v>69</v>
      </c>
      <c r="V147" s="20" t="s">
        <v>70</v>
      </c>
      <c r="W147" s="45" t="s">
        <v>1197</v>
      </c>
      <c r="X147" s="45"/>
      <c r="Y147" s="22" t="s">
        <v>288</v>
      </c>
      <c r="Z147" s="22"/>
      <c r="AA147" s="22"/>
      <c r="AB147" s="529"/>
      <c r="AC147" s="223"/>
      <c r="AD147" s="561" t="s">
        <v>180</v>
      </c>
      <c r="AE147" s="96" t="s">
        <v>84</v>
      </c>
      <c r="AF147" s="206" t="s">
        <v>84</v>
      </c>
      <c r="AG147" s="20" t="s">
        <v>84</v>
      </c>
      <c r="AH147" s="205" t="s">
        <v>84</v>
      </c>
      <c r="AI147" s="205" t="s">
        <v>85</v>
      </c>
      <c r="AJ147" s="101"/>
      <c r="AK147" s="599"/>
      <c r="AL147" s="20" t="s">
        <v>86</v>
      </c>
      <c r="AM147" s="35">
        <v>43123</v>
      </c>
      <c r="AN147" s="520"/>
      <c r="AO147" s="96" t="s">
        <v>1198</v>
      </c>
      <c r="AP147" s="96" t="s">
        <v>223</v>
      </c>
      <c r="AQ147" s="146">
        <v>15257409353</v>
      </c>
      <c r="AR147" s="96" t="s">
        <v>1199</v>
      </c>
      <c r="AS147" s="228"/>
      <c r="AT147" s="146"/>
      <c r="AU147" s="96"/>
      <c r="AV147" s="96"/>
      <c r="AW147" s="607"/>
      <c r="AX147" s="193"/>
    </row>
    <row r="148" s="2" customFormat="1" customHeight="1" spans="1:51">
      <c r="A148" s="20">
        <f t="shared" si="6"/>
        <v>140</v>
      </c>
      <c r="B148" s="20" t="str">
        <f t="shared" si="7"/>
        <v>在职</v>
      </c>
      <c r="C148" s="35"/>
      <c r="D148" s="20" t="str">
        <f ca="1" t="shared" si="8"/>
        <v>9年2月</v>
      </c>
      <c r="E148" s="20">
        <v>0</v>
      </c>
      <c r="F148" s="125">
        <v>10114</v>
      </c>
      <c r="G148" s="35">
        <v>42783</v>
      </c>
      <c r="H148" s="20" t="s">
        <v>1200</v>
      </c>
      <c r="I148" s="21" t="s">
        <v>755</v>
      </c>
      <c r="J148" s="21" t="s">
        <v>1201</v>
      </c>
      <c r="K148" s="22" t="s">
        <v>1202</v>
      </c>
      <c r="L148" s="102" t="s">
        <v>80</v>
      </c>
      <c r="M148" s="20">
        <v>15957475272</v>
      </c>
      <c r="N148" s="20"/>
      <c r="O148" s="20"/>
      <c r="P148" s="108" t="s">
        <v>1203</v>
      </c>
      <c r="Q148" s="35">
        <v>49724</v>
      </c>
      <c r="R148" s="36" t="str">
        <f t="shared" si="9"/>
        <v>男</v>
      </c>
      <c r="S148" s="43" t="str">
        <f t="shared" si="10"/>
        <v>1980-09-30</v>
      </c>
      <c r="T148" s="44">
        <f ca="1" t="shared" si="11"/>
        <v>46</v>
      </c>
      <c r="U148" s="20" t="s">
        <v>69</v>
      </c>
      <c r="V148" s="20" t="s">
        <v>70</v>
      </c>
      <c r="W148" s="45" t="s">
        <v>1204</v>
      </c>
      <c r="X148" s="202" t="s">
        <v>189</v>
      </c>
      <c r="Y148" s="22" t="s">
        <v>288</v>
      </c>
      <c r="Z148" s="22"/>
      <c r="AA148" s="22"/>
      <c r="AB148" s="529"/>
      <c r="AC148" s="223"/>
      <c r="AD148" s="561" t="s">
        <v>180</v>
      </c>
      <c r="AE148" s="96" t="s">
        <v>84</v>
      </c>
      <c r="AF148" s="206" t="s">
        <v>84</v>
      </c>
      <c r="AG148" s="20" t="s">
        <v>84</v>
      </c>
      <c r="AH148" s="205" t="s">
        <v>84</v>
      </c>
      <c r="AI148" s="205" t="s">
        <v>85</v>
      </c>
      <c r="AJ148" s="101">
        <v>44608</v>
      </c>
      <c r="AK148" s="599"/>
      <c r="AL148" s="20" t="s">
        <v>86</v>
      </c>
      <c r="AM148" s="35">
        <v>43427</v>
      </c>
      <c r="AN148" s="520"/>
      <c r="AO148" s="96"/>
      <c r="AP148" s="96"/>
      <c r="AQ148" s="146"/>
      <c r="AR148" s="96" t="s">
        <v>1205</v>
      </c>
      <c r="AS148" s="228"/>
      <c r="AT148" s="146"/>
      <c r="AU148" s="96"/>
      <c r="AV148" s="96"/>
      <c r="AW148" s="607"/>
      <c r="AX148" s="193"/>
      <c r="AY148" s="618"/>
    </row>
    <row r="149" s="2" customFormat="1" customHeight="1" spans="1:50">
      <c r="A149" s="20">
        <f t="shared" si="6"/>
        <v>141</v>
      </c>
      <c r="B149" s="20" t="str">
        <f t="shared" si="7"/>
        <v>在职</v>
      </c>
      <c r="C149" s="35"/>
      <c r="D149" s="20" t="str">
        <f ca="1" t="shared" si="8"/>
        <v>4年10月</v>
      </c>
      <c r="E149" s="20">
        <v>0</v>
      </c>
      <c r="F149" s="125">
        <v>10242</v>
      </c>
      <c r="G149" s="35">
        <v>44363</v>
      </c>
      <c r="H149" s="20" t="s">
        <v>1206</v>
      </c>
      <c r="I149" s="21" t="s">
        <v>755</v>
      </c>
      <c r="J149" s="21" t="s">
        <v>1201</v>
      </c>
      <c r="K149" s="22" t="s">
        <v>1202</v>
      </c>
      <c r="L149" s="20" t="s">
        <v>80</v>
      </c>
      <c r="M149" s="20">
        <v>15336646595</v>
      </c>
      <c r="N149" s="20"/>
      <c r="O149" s="20"/>
      <c r="P149" s="623" t="s">
        <v>1207</v>
      </c>
      <c r="Q149" s="35">
        <v>49577</v>
      </c>
      <c r="R149" s="36" t="str">
        <f t="shared" si="9"/>
        <v>男</v>
      </c>
      <c r="S149" s="43" t="str">
        <f t="shared" si="10"/>
        <v>1981-01-15</v>
      </c>
      <c r="T149" s="44">
        <f ca="1" t="shared" si="11"/>
        <v>45</v>
      </c>
      <c r="U149" s="20" t="s">
        <v>69</v>
      </c>
      <c r="V149" s="20" t="s">
        <v>119</v>
      </c>
      <c r="W149" s="45" t="s">
        <v>1208</v>
      </c>
      <c r="X149" s="193"/>
      <c r="Y149" s="22" t="s">
        <v>288</v>
      </c>
      <c r="Z149" s="22" t="s">
        <v>71</v>
      </c>
      <c r="AA149" s="22" t="s">
        <v>71</v>
      </c>
      <c r="AB149" s="529"/>
      <c r="AC149" s="150" t="s">
        <v>304</v>
      </c>
      <c r="AD149" s="561" t="s">
        <v>180</v>
      </c>
      <c r="AE149" s="20" t="s">
        <v>84</v>
      </c>
      <c r="AF149" s="206">
        <v>44454</v>
      </c>
      <c r="AG149" s="20" t="s">
        <v>84</v>
      </c>
      <c r="AH149" s="205" t="s">
        <v>84</v>
      </c>
      <c r="AI149" s="205" t="s">
        <v>85</v>
      </c>
      <c r="AJ149" s="20"/>
      <c r="AK149" s="577"/>
      <c r="AL149" s="20" t="s">
        <v>86</v>
      </c>
      <c r="AM149" s="35">
        <v>44454</v>
      </c>
      <c r="AN149" s="520"/>
      <c r="AO149" s="20" t="s">
        <v>1209</v>
      </c>
      <c r="AP149" s="20" t="s">
        <v>350</v>
      </c>
      <c r="AQ149" s="34">
        <v>66970033</v>
      </c>
      <c r="AR149" s="20"/>
      <c r="AS149" s="228"/>
      <c r="AT149" s="146" t="s">
        <v>1210</v>
      </c>
      <c r="AU149" s="20" t="s">
        <v>126</v>
      </c>
      <c r="AV149" s="20" t="s">
        <v>158</v>
      </c>
      <c r="AW149" s="571"/>
      <c r="AX149" s="193"/>
    </row>
    <row r="150" s="2" customFormat="1" customHeight="1" spans="1:50">
      <c r="A150" s="20">
        <f t="shared" si="6"/>
        <v>142</v>
      </c>
      <c r="B150" s="20" t="str">
        <f t="shared" si="7"/>
        <v>在职</v>
      </c>
      <c r="C150" s="35"/>
      <c r="D150" s="20" t="str">
        <f ca="1" t="shared" si="8"/>
        <v>4年1月</v>
      </c>
      <c r="E150" s="20">
        <v>1</v>
      </c>
      <c r="F150" s="125">
        <v>10376</v>
      </c>
      <c r="G150" s="35">
        <v>44621</v>
      </c>
      <c r="H150" s="20" t="s">
        <v>1211</v>
      </c>
      <c r="I150" s="21" t="s">
        <v>755</v>
      </c>
      <c r="J150" s="21" t="s">
        <v>1212</v>
      </c>
      <c r="K150" s="22" t="s">
        <v>1213</v>
      </c>
      <c r="L150" s="20" t="s">
        <v>80</v>
      </c>
      <c r="M150" s="20">
        <v>18106636878</v>
      </c>
      <c r="N150" s="20"/>
      <c r="O150" s="20"/>
      <c r="P150" s="34" t="s">
        <v>1214</v>
      </c>
      <c r="Q150" s="35" t="s">
        <v>82</v>
      </c>
      <c r="R150" s="36" t="str">
        <f t="shared" si="9"/>
        <v>男</v>
      </c>
      <c r="S150" s="43" t="str">
        <f t="shared" si="10"/>
        <v>1977-12-19</v>
      </c>
      <c r="T150" s="44">
        <f ca="1" t="shared" si="11"/>
        <v>49</v>
      </c>
      <c r="U150" s="107" t="s">
        <v>69</v>
      </c>
      <c r="V150" s="107" t="s">
        <v>119</v>
      </c>
      <c r="W150" s="45" t="s">
        <v>1215</v>
      </c>
      <c r="X150" s="193" t="s">
        <v>1216</v>
      </c>
      <c r="Y150" s="22" t="s">
        <v>133</v>
      </c>
      <c r="Z150" s="20"/>
      <c r="AA150" s="20"/>
      <c r="AB150" s="20"/>
      <c r="AC150" s="125" t="s">
        <v>304</v>
      </c>
      <c r="AD150" s="561">
        <v>44650</v>
      </c>
      <c r="AE150" s="20" t="s">
        <v>84</v>
      </c>
      <c r="AF150" s="102" t="s">
        <v>84</v>
      </c>
      <c r="AG150" s="20" t="s">
        <v>84</v>
      </c>
      <c r="AH150" s="205" t="s">
        <v>84</v>
      </c>
      <c r="AI150" s="205" t="s">
        <v>85</v>
      </c>
      <c r="AJ150" s="20"/>
      <c r="AK150" s="577"/>
      <c r="AL150" s="20" t="s">
        <v>86</v>
      </c>
      <c r="AM150" s="35">
        <v>44635</v>
      </c>
      <c r="AN150" s="520"/>
      <c r="AO150" s="20" t="s">
        <v>1217</v>
      </c>
      <c r="AP150" s="20" t="s">
        <v>106</v>
      </c>
      <c r="AQ150" s="34" t="s">
        <v>1218</v>
      </c>
      <c r="AR150" s="20" t="s">
        <v>1219</v>
      </c>
      <c r="AS150" s="228"/>
      <c r="AT150" s="34" t="s">
        <v>1220</v>
      </c>
      <c r="AU150" s="20" t="s">
        <v>126</v>
      </c>
      <c r="AV150" s="20" t="s">
        <v>158</v>
      </c>
      <c r="AW150" s="571"/>
      <c r="AX150" s="193"/>
    </row>
    <row r="151" s="2" customFormat="1" customHeight="1" spans="1:266">
      <c r="A151" s="20">
        <f t="shared" si="6"/>
        <v>143</v>
      </c>
      <c r="B151" s="20" t="str">
        <f t="shared" si="7"/>
        <v>在职</v>
      </c>
      <c r="C151" s="35"/>
      <c r="D151" s="20" t="str">
        <f ca="1" t="shared" si="8"/>
        <v>8年1月</v>
      </c>
      <c r="E151" s="20">
        <v>0</v>
      </c>
      <c r="F151" s="125">
        <v>10117</v>
      </c>
      <c r="G151" s="35">
        <v>43155</v>
      </c>
      <c r="H151" s="20" t="s">
        <v>1221</v>
      </c>
      <c r="I151" s="21" t="s">
        <v>755</v>
      </c>
      <c r="J151" s="21" t="s">
        <v>1212</v>
      </c>
      <c r="K151" s="22" t="s">
        <v>1222</v>
      </c>
      <c r="L151" s="102" t="s">
        <v>80</v>
      </c>
      <c r="M151" s="20">
        <v>18395859767</v>
      </c>
      <c r="N151" s="20"/>
      <c r="O151" s="20"/>
      <c r="P151" s="108" t="s">
        <v>1223</v>
      </c>
      <c r="Q151" s="35">
        <v>47996</v>
      </c>
      <c r="R151" s="36" t="str">
        <f t="shared" si="9"/>
        <v>男</v>
      </c>
      <c r="S151" s="43" t="str">
        <f t="shared" si="10"/>
        <v>1967-08-04</v>
      </c>
      <c r="T151" s="44">
        <f ca="1" t="shared" si="11"/>
        <v>59</v>
      </c>
      <c r="U151" s="20" t="s">
        <v>69</v>
      </c>
      <c r="V151" s="20"/>
      <c r="W151" s="45" t="s">
        <v>1224</v>
      </c>
      <c r="X151" s="202"/>
      <c r="Y151" s="22" t="s">
        <v>288</v>
      </c>
      <c r="Z151" s="22"/>
      <c r="AA151" s="22"/>
      <c r="AB151" s="529"/>
      <c r="AC151" s="150"/>
      <c r="AD151" s="561" t="s">
        <v>180</v>
      </c>
      <c r="AE151" s="20" t="s">
        <v>84</v>
      </c>
      <c r="AF151" s="575" t="s">
        <v>84</v>
      </c>
      <c r="AG151" s="20" t="s">
        <v>84</v>
      </c>
      <c r="AH151" s="205" t="s">
        <v>84</v>
      </c>
      <c r="AI151" s="205" t="s">
        <v>85</v>
      </c>
      <c r="AJ151" s="102"/>
      <c r="AK151" s="230"/>
      <c r="AL151" s="20" t="s">
        <v>72</v>
      </c>
      <c r="AM151" s="35">
        <v>43404</v>
      </c>
      <c r="AN151" s="520"/>
      <c r="AO151" s="20"/>
      <c r="AP151" s="20"/>
      <c r="AQ151" s="34">
        <v>13056885998</v>
      </c>
      <c r="AR151" s="20"/>
      <c r="AS151" s="228"/>
      <c r="AT151" s="146" t="s">
        <v>1225</v>
      </c>
      <c r="AU151" s="20"/>
      <c r="AV151" s="20"/>
      <c r="AW151" s="571"/>
      <c r="AX151" s="193"/>
      <c r="AY151" s="618"/>
      <c r="BB151" s="618"/>
      <c r="BC151" s="618"/>
      <c r="BD151" s="618"/>
      <c r="BE151" s="618"/>
      <c r="BF151" s="618"/>
      <c r="BG151" s="618"/>
      <c r="BH151" s="618"/>
      <c r="BI151" s="618"/>
      <c r="BJ151" s="618"/>
      <c r="BK151" s="618"/>
      <c r="BL151" s="618"/>
      <c r="BM151" s="618"/>
      <c r="BN151" s="618"/>
      <c r="BO151" s="618"/>
      <c r="BP151" s="618"/>
      <c r="BQ151" s="618"/>
      <c r="BR151" s="618"/>
      <c r="BS151" s="618"/>
      <c r="BT151" s="618"/>
      <c r="BU151" s="618"/>
      <c r="BV151" s="618"/>
      <c r="BW151" s="618"/>
      <c r="BX151" s="618"/>
      <c r="BY151" s="618"/>
      <c r="BZ151" s="618"/>
      <c r="CA151" s="618"/>
      <c r="CB151" s="618"/>
      <c r="CC151" s="618"/>
      <c r="CD151" s="618"/>
      <c r="CE151" s="618"/>
      <c r="CF151" s="618"/>
      <c r="CG151" s="618"/>
      <c r="CH151" s="618"/>
      <c r="CI151" s="618"/>
      <c r="CJ151" s="618"/>
      <c r="CK151" s="618"/>
      <c r="CL151" s="618"/>
      <c r="CM151" s="618"/>
      <c r="CN151" s="618"/>
      <c r="CO151" s="618"/>
      <c r="CP151" s="618"/>
      <c r="CQ151" s="618"/>
      <c r="CR151" s="618"/>
      <c r="CS151" s="618"/>
      <c r="CT151" s="618"/>
      <c r="CU151" s="618"/>
      <c r="CV151" s="618"/>
      <c r="CW151" s="618"/>
      <c r="CX151" s="618"/>
      <c r="CY151" s="618"/>
      <c r="CZ151" s="618"/>
      <c r="DA151" s="618"/>
      <c r="DB151" s="618"/>
      <c r="DC151" s="618"/>
      <c r="DD151" s="618"/>
      <c r="DE151" s="618"/>
      <c r="DF151" s="618"/>
      <c r="DG151" s="618"/>
      <c r="DH151" s="618"/>
      <c r="DI151" s="618"/>
      <c r="DJ151" s="618"/>
      <c r="DK151" s="618"/>
      <c r="DL151" s="618"/>
      <c r="DM151" s="618"/>
      <c r="DN151" s="618"/>
      <c r="DO151" s="618"/>
      <c r="DP151" s="618"/>
      <c r="DQ151" s="618"/>
      <c r="DR151" s="618"/>
      <c r="DS151" s="618"/>
      <c r="DT151" s="618"/>
      <c r="DU151" s="618"/>
      <c r="DV151" s="618"/>
      <c r="DW151" s="618"/>
      <c r="DX151" s="618"/>
      <c r="DY151" s="618"/>
      <c r="DZ151" s="618"/>
      <c r="EA151" s="618"/>
      <c r="EB151" s="618"/>
      <c r="EC151" s="618"/>
      <c r="ED151" s="618"/>
      <c r="EE151" s="618"/>
      <c r="EF151" s="618"/>
      <c r="EG151" s="618"/>
      <c r="EH151" s="618"/>
      <c r="EI151" s="618"/>
      <c r="EJ151" s="618"/>
      <c r="EK151" s="618"/>
      <c r="EL151" s="618"/>
      <c r="EM151" s="618"/>
      <c r="EN151" s="618"/>
      <c r="EO151" s="618"/>
      <c r="EP151" s="618"/>
      <c r="EQ151" s="618"/>
      <c r="ER151" s="618"/>
      <c r="ES151" s="618"/>
      <c r="ET151" s="618"/>
      <c r="EU151" s="618"/>
      <c r="EV151" s="618"/>
      <c r="EW151" s="618"/>
      <c r="EX151" s="618"/>
      <c r="EY151" s="618"/>
      <c r="EZ151" s="618"/>
      <c r="FA151" s="618"/>
      <c r="FB151" s="618"/>
      <c r="FC151" s="618"/>
      <c r="FD151" s="618"/>
      <c r="FE151" s="618"/>
      <c r="FF151" s="618"/>
      <c r="FG151" s="618"/>
      <c r="FH151" s="618"/>
      <c r="FI151" s="618"/>
      <c r="FJ151" s="618"/>
      <c r="FK151" s="618"/>
      <c r="FL151" s="618"/>
      <c r="FM151" s="618"/>
      <c r="FN151" s="618"/>
      <c r="FO151" s="618"/>
      <c r="FP151" s="618"/>
      <c r="FQ151" s="618"/>
      <c r="FR151" s="618"/>
      <c r="FS151" s="618"/>
      <c r="FT151" s="618"/>
      <c r="FU151" s="618"/>
      <c r="FV151" s="618"/>
      <c r="FW151" s="618"/>
      <c r="FX151" s="618"/>
      <c r="FY151" s="618"/>
      <c r="FZ151" s="618"/>
      <c r="GA151" s="618"/>
      <c r="GB151" s="618"/>
      <c r="GC151" s="618"/>
      <c r="GD151" s="618"/>
      <c r="GE151" s="618"/>
      <c r="GF151" s="618"/>
      <c r="GG151" s="618"/>
      <c r="GH151" s="618"/>
      <c r="GI151" s="618"/>
      <c r="GJ151" s="618"/>
      <c r="GK151" s="618"/>
      <c r="GL151" s="618"/>
      <c r="GM151" s="618"/>
      <c r="GN151" s="618"/>
      <c r="GO151" s="618"/>
      <c r="GP151" s="618"/>
      <c r="GQ151" s="618"/>
      <c r="GR151" s="618"/>
      <c r="GS151" s="618"/>
      <c r="GT151" s="618"/>
      <c r="GU151" s="618"/>
      <c r="GV151" s="618"/>
      <c r="GW151" s="618"/>
      <c r="GX151" s="618"/>
      <c r="GY151" s="618"/>
      <c r="GZ151" s="618"/>
      <c r="HA151" s="618"/>
      <c r="HB151" s="618"/>
      <c r="HC151" s="618"/>
      <c r="HD151" s="618"/>
      <c r="HE151" s="618"/>
      <c r="HF151" s="618"/>
      <c r="HG151" s="618"/>
      <c r="HH151" s="618"/>
      <c r="HI151" s="618"/>
      <c r="HJ151" s="618"/>
      <c r="HK151" s="618"/>
      <c r="HL151" s="618"/>
      <c r="HM151" s="618"/>
      <c r="HN151" s="618"/>
      <c r="HO151" s="618"/>
      <c r="HP151" s="618"/>
      <c r="HQ151" s="618"/>
      <c r="HR151" s="618"/>
      <c r="HS151" s="618"/>
      <c r="HT151" s="618"/>
      <c r="HU151" s="618"/>
      <c r="HV151" s="618"/>
      <c r="HW151" s="618"/>
      <c r="HX151" s="618"/>
      <c r="HY151" s="618"/>
      <c r="HZ151" s="618"/>
      <c r="IA151" s="618"/>
      <c r="IB151" s="618"/>
      <c r="IC151" s="618"/>
      <c r="ID151" s="618"/>
      <c r="IE151" s="618"/>
      <c r="IF151" s="618"/>
      <c r="IG151" s="618"/>
      <c r="IH151" s="618"/>
      <c r="II151" s="618"/>
      <c r="IJ151" s="618"/>
      <c r="IK151" s="618"/>
      <c r="IL151" s="618"/>
      <c r="IM151" s="618"/>
      <c r="IN151" s="618"/>
      <c r="IO151" s="618"/>
      <c r="IP151" s="618"/>
      <c r="IQ151" s="618"/>
      <c r="IR151" s="618"/>
      <c r="IS151" s="618"/>
      <c r="IT151" s="618"/>
      <c r="IU151" s="618"/>
      <c r="IV151" s="618"/>
      <c r="IW151" s="618"/>
      <c r="IX151" s="618"/>
      <c r="IY151" s="618"/>
      <c r="IZ151" s="618"/>
      <c r="JA151" s="618"/>
      <c r="JB151" s="618"/>
      <c r="JC151" s="618"/>
      <c r="JD151" s="618"/>
      <c r="JE151" s="618"/>
      <c r="JF151" s="618"/>
    </row>
    <row r="152" s="2" customFormat="1" customHeight="1" spans="1:50">
      <c r="A152" s="20">
        <f t="shared" si="6"/>
        <v>144</v>
      </c>
      <c r="B152" s="20" t="str">
        <f t="shared" si="7"/>
        <v>在职</v>
      </c>
      <c r="C152" s="35"/>
      <c r="D152" s="20" t="str">
        <f ca="1" t="shared" si="8"/>
        <v>4年4月</v>
      </c>
      <c r="E152" s="20">
        <v>0</v>
      </c>
      <c r="F152" s="125">
        <v>10343</v>
      </c>
      <c r="G152" s="35">
        <v>44543</v>
      </c>
      <c r="H152" s="20" t="s">
        <v>1226</v>
      </c>
      <c r="I152" s="21" t="s">
        <v>755</v>
      </c>
      <c r="J152" s="21" t="s">
        <v>1212</v>
      </c>
      <c r="K152" s="22" t="s">
        <v>1222</v>
      </c>
      <c r="L152" s="20" t="s">
        <v>80</v>
      </c>
      <c r="M152" s="20">
        <v>13736068689</v>
      </c>
      <c r="N152" s="20"/>
      <c r="O152" s="20"/>
      <c r="P152" s="34" t="s">
        <v>1227</v>
      </c>
      <c r="Q152" s="35">
        <v>51065</v>
      </c>
      <c r="R152" s="36" t="str">
        <f t="shared" si="9"/>
        <v>男</v>
      </c>
      <c r="S152" s="43" t="str">
        <f t="shared" si="10"/>
        <v>1985-10-28</v>
      </c>
      <c r="T152" s="44">
        <f ca="1" t="shared" si="11"/>
        <v>41</v>
      </c>
      <c r="U152" s="107" t="s">
        <v>69</v>
      </c>
      <c r="V152" s="107" t="s">
        <v>70</v>
      </c>
      <c r="W152" s="45" t="s">
        <v>1228</v>
      </c>
      <c r="X152" s="193" t="s">
        <v>1229</v>
      </c>
      <c r="Y152" s="22" t="s">
        <v>199</v>
      </c>
      <c r="Z152" s="20"/>
      <c r="AA152" s="20"/>
      <c r="AB152" s="20"/>
      <c r="AC152" s="20"/>
      <c r="AD152" s="561">
        <v>44559</v>
      </c>
      <c r="AE152" s="20" t="s">
        <v>84</v>
      </c>
      <c r="AF152" s="575" t="s">
        <v>84</v>
      </c>
      <c r="AG152" s="20" t="s">
        <v>84</v>
      </c>
      <c r="AH152" s="205" t="s">
        <v>84</v>
      </c>
      <c r="AI152" s="205" t="s">
        <v>85</v>
      </c>
      <c r="AJ152" s="20"/>
      <c r="AK152" s="577"/>
      <c r="AL152" s="20" t="s">
        <v>86</v>
      </c>
      <c r="AM152" s="35">
        <v>44608</v>
      </c>
      <c r="AN152" s="520"/>
      <c r="AO152" s="20" t="s">
        <v>1230</v>
      </c>
      <c r="AP152" s="20" t="s">
        <v>223</v>
      </c>
      <c r="AQ152" s="34" t="s">
        <v>1231</v>
      </c>
      <c r="AR152" s="20"/>
      <c r="AS152" s="228"/>
      <c r="AT152" s="34" t="s">
        <v>1232</v>
      </c>
      <c r="AU152" s="20" t="s">
        <v>126</v>
      </c>
      <c r="AV152" s="20" t="s">
        <v>158</v>
      </c>
      <c r="AW152" s="571"/>
      <c r="AX152" s="193"/>
    </row>
    <row r="153" s="2" customFormat="1" customHeight="1" spans="1:50">
      <c r="A153" s="20">
        <f t="shared" si="6"/>
        <v>145</v>
      </c>
      <c r="B153" s="20" t="str">
        <f t="shared" si="7"/>
        <v>在职</v>
      </c>
      <c r="C153" s="35"/>
      <c r="D153" s="20" t="str">
        <f ca="1" t="shared" si="8"/>
        <v>4年0月</v>
      </c>
      <c r="E153" s="20">
        <v>0</v>
      </c>
      <c r="F153" s="125">
        <v>10397</v>
      </c>
      <c r="G153" s="35">
        <v>44666</v>
      </c>
      <c r="H153" s="20" t="s">
        <v>1233</v>
      </c>
      <c r="I153" s="21" t="s">
        <v>755</v>
      </c>
      <c r="J153" s="21" t="s">
        <v>1212</v>
      </c>
      <c r="K153" s="22" t="s">
        <v>1222</v>
      </c>
      <c r="L153" s="20" t="s">
        <v>80</v>
      </c>
      <c r="M153" s="20">
        <v>13586794617</v>
      </c>
      <c r="N153" s="20"/>
      <c r="O153" s="20"/>
      <c r="P153" s="34" t="s">
        <v>1234</v>
      </c>
      <c r="Q153" s="35">
        <v>49332</v>
      </c>
      <c r="R153" s="36" t="str">
        <f t="shared" si="9"/>
        <v>女</v>
      </c>
      <c r="S153" s="43" t="str">
        <f t="shared" si="10"/>
        <v>1973-08-02</v>
      </c>
      <c r="T153" s="44">
        <f ca="1" t="shared" si="11"/>
        <v>53</v>
      </c>
      <c r="U153" s="107" t="s">
        <v>69</v>
      </c>
      <c r="V153" s="107" t="s">
        <v>70</v>
      </c>
      <c r="W153" s="45" t="s">
        <v>1235</v>
      </c>
      <c r="X153" s="193" t="s">
        <v>1236</v>
      </c>
      <c r="Y153" s="22" t="s">
        <v>199</v>
      </c>
      <c r="Z153" s="20"/>
      <c r="AA153" s="20"/>
      <c r="AB153" s="20"/>
      <c r="AC153" s="20" t="s">
        <v>304</v>
      </c>
      <c r="AD153" s="561">
        <v>44691</v>
      </c>
      <c r="AE153" s="20" t="s">
        <v>84</v>
      </c>
      <c r="AF153" s="575" t="s">
        <v>84</v>
      </c>
      <c r="AG153" s="20" t="s">
        <v>84</v>
      </c>
      <c r="AH153" s="205" t="s">
        <v>84</v>
      </c>
      <c r="AI153" s="205" t="s">
        <v>85</v>
      </c>
      <c r="AJ153" s="20"/>
      <c r="AK153" s="577"/>
      <c r="AL153" s="20" t="s">
        <v>72</v>
      </c>
      <c r="AM153" s="35">
        <v>45194</v>
      </c>
      <c r="AN153" s="520"/>
      <c r="AO153" s="20" t="s">
        <v>1237</v>
      </c>
      <c r="AP153" s="20" t="s">
        <v>239</v>
      </c>
      <c r="AQ153" s="34" t="s">
        <v>1238</v>
      </c>
      <c r="AR153" s="20" t="s">
        <v>1239</v>
      </c>
      <c r="AS153" s="228"/>
      <c r="AT153" s="34" t="s">
        <v>1240</v>
      </c>
      <c r="AU153" s="20" t="s">
        <v>126</v>
      </c>
      <c r="AV153" s="20" t="s">
        <v>158</v>
      </c>
      <c r="AW153" s="571"/>
      <c r="AX153" s="193" t="s">
        <v>1241</v>
      </c>
    </row>
    <row r="154" s="2" customFormat="1" customHeight="1" spans="1:50">
      <c r="A154" s="20">
        <f t="shared" si="6"/>
        <v>146</v>
      </c>
      <c r="B154" s="20" t="str">
        <f t="shared" si="7"/>
        <v>在职</v>
      </c>
      <c r="C154" s="35"/>
      <c r="D154" s="20" t="str">
        <f ca="1" t="shared" si="8"/>
        <v>3年1月</v>
      </c>
      <c r="E154" s="20">
        <v>0</v>
      </c>
      <c r="F154" s="125">
        <v>10481</v>
      </c>
      <c r="G154" s="35">
        <v>44988</v>
      </c>
      <c r="H154" s="20" t="s">
        <v>1242</v>
      </c>
      <c r="I154" s="20" t="s">
        <v>755</v>
      </c>
      <c r="J154" s="21" t="s">
        <v>1212</v>
      </c>
      <c r="K154" s="22" t="s">
        <v>1222</v>
      </c>
      <c r="L154" s="20" t="s">
        <v>80</v>
      </c>
      <c r="M154" s="20">
        <v>13424407819</v>
      </c>
      <c r="N154" s="20"/>
      <c r="O154" s="20"/>
      <c r="P154" s="34" t="s">
        <v>1243</v>
      </c>
      <c r="Q154" s="35">
        <v>51649</v>
      </c>
      <c r="R154" s="36" t="str">
        <f t="shared" si="9"/>
        <v>女</v>
      </c>
      <c r="S154" s="43" t="str">
        <f t="shared" si="10"/>
        <v>1982-07-27</v>
      </c>
      <c r="T154" s="44">
        <f ca="1" t="shared" si="11"/>
        <v>44</v>
      </c>
      <c r="U154" s="20" t="s">
        <v>69</v>
      </c>
      <c r="V154" s="107" t="s">
        <v>70</v>
      </c>
      <c r="W154" s="45" t="s">
        <v>1244</v>
      </c>
      <c r="X154" s="193" t="s">
        <v>1245</v>
      </c>
      <c r="Y154" s="22" t="s">
        <v>199</v>
      </c>
      <c r="Z154" s="22"/>
      <c r="AA154" s="22"/>
      <c r="AB154" s="529"/>
      <c r="AC154" s="150" t="s">
        <v>304</v>
      </c>
      <c r="AD154" s="561"/>
      <c r="AE154" s="20" t="s">
        <v>84</v>
      </c>
      <c r="AF154" s="206">
        <v>45020</v>
      </c>
      <c r="AG154" s="20" t="s">
        <v>84</v>
      </c>
      <c r="AH154" s="205" t="s">
        <v>84</v>
      </c>
      <c r="AI154" s="205" t="s">
        <v>85</v>
      </c>
      <c r="AJ154" s="20"/>
      <c r="AK154" s="577"/>
      <c r="AL154" s="20" t="s">
        <v>86</v>
      </c>
      <c r="AM154" s="35">
        <v>45023</v>
      </c>
      <c r="AN154" s="520"/>
      <c r="AO154" s="543" t="s">
        <v>1246</v>
      </c>
      <c r="AP154" s="543" t="s">
        <v>106</v>
      </c>
      <c r="AQ154" s="34">
        <v>13827435937</v>
      </c>
      <c r="AR154" s="20"/>
      <c r="AS154" s="228"/>
      <c r="AT154" s="146" t="s">
        <v>1247</v>
      </c>
      <c r="AU154" s="20" t="s">
        <v>126</v>
      </c>
      <c r="AV154" s="20" t="s">
        <v>158</v>
      </c>
      <c r="AW154" s="571"/>
      <c r="AX154" s="193" t="s">
        <v>1248</v>
      </c>
    </row>
    <row r="155" s="2" customFormat="1" customHeight="1" spans="1:50">
      <c r="A155" s="20">
        <f t="shared" si="6"/>
        <v>147</v>
      </c>
      <c r="B155" s="20" t="str">
        <f t="shared" si="7"/>
        <v>在职</v>
      </c>
      <c r="C155" s="35"/>
      <c r="D155" s="20" t="str">
        <f ca="1" t="shared" si="8"/>
        <v>2年0月</v>
      </c>
      <c r="E155" s="20">
        <v>0</v>
      </c>
      <c r="F155" s="125">
        <v>10563</v>
      </c>
      <c r="G155" s="35">
        <v>45392</v>
      </c>
      <c r="H155" s="20" t="s">
        <v>1249</v>
      </c>
      <c r="I155" s="21" t="s">
        <v>755</v>
      </c>
      <c r="J155" s="21" t="s">
        <v>1212</v>
      </c>
      <c r="K155" s="22" t="s">
        <v>1222</v>
      </c>
      <c r="L155" s="20" t="s">
        <v>80</v>
      </c>
      <c r="M155" s="20">
        <v>13386621709</v>
      </c>
      <c r="N155" s="20"/>
      <c r="O155" s="20"/>
      <c r="P155" s="34" t="s">
        <v>1250</v>
      </c>
      <c r="Q155" s="35">
        <v>49790</v>
      </c>
      <c r="R155" s="36" t="str">
        <f t="shared" si="9"/>
        <v>男</v>
      </c>
      <c r="S155" s="43" t="str">
        <f t="shared" si="10"/>
        <v>1990-03-13</v>
      </c>
      <c r="T155" s="44">
        <f ca="1" t="shared" si="11"/>
        <v>36</v>
      </c>
      <c r="U155" s="107" t="s">
        <v>69</v>
      </c>
      <c r="V155" s="107" t="s">
        <v>70</v>
      </c>
      <c r="W155" s="45" t="s">
        <v>1251</v>
      </c>
      <c r="X155" s="193" t="s">
        <v>1229</v>
      </c>
      <c r="Y155" s="22" t="s">
        <v>199</v>
      </c>
      <c r="Z155" s="20"/>
      <c r="AA155" s="20"/>
      <c r="AB155" s="20"/>
      <c r="AC155" s="20" t="s">
        <v>304</v>
      </c>
      <c r="AD155" s="561">
        <v>45422</v>
      </c>
      <c r="AE155" s="20" t="s">
        <v>84</v>
      </c>
      <c r="AF155" s="102">
        <v>45422</v>
      </c>
      <c r="AG155" s="20" t="s">
        <v>84</v>
      </c>
      <c r="AH155" s="205" t="s">
        <v>84</v>
      </c>
      <c r="AI155" s="20" t="s">
        <v>85</v>
      </c>
      <c r="AJ155" s="20"/>
      <c r="AK155" s="577"/>
      <c r="AL155" s="20" t="s">
        <v>86</v>
      </c>
      <c r="AM155" s="35">
        <v>45425</v>
      </c>
      <c r="AN155" s="520"/>
      <c r="AO155" s="20" t="s">
        <v>1252</v>
      </c>
      <c r="AP155" s="20" t="s">
        <v>106</v>
      </c>
      <c r="AQ155" s="34" t="s">
        <v>1253</v>
      </c>
      <c r="AR155" s="20" t="s">
        <v>1254</v>
      </c>
      <c r="AS155" s="228"/>
      <c r="AT155" s="34" t="s">
        <v>1255</v>
      </c>
      <c r="AU155" s="20" t="s">
        <v>126</v>
      </c>
      <c r="AV155" s="20" t="s">
        <v>158</v>
      </c>
      <c r="AW155" s="571"/>
      <c r="AX155" s="193"/>
    </row>
    <row r="156" s="2" customFormat="1" customHeight="1" spans="1:50">
      <c r="A156" s="20">
        <f t="shared" si="6"/>
        <v>148</v>
      </c>
      <c r="B156" s="20" t="str">
        <f t="shared" si="7"/>
        <v>在职</v>
      </c>
      <c r="C156" s="35"/>
      <c r="D156" s="20" t="str">
        <f ca="1" t="shared" si="8"/>
        <v>1年10月</v>
      </c>
      <c r="E156" s="20">
        <v>0</v>
      </c>
      <c r="F156" s="125">
        <v>10573</v>
      </c>
      <c r="G156" s="35">
        <v>45460</v>
      </c>
      <c r="H156" s="20" t="s">
        <v>1256</v>
      </c>
      <c r="I156" s="21" t="s">
        <v>755</v>
      </c>
      <c r="J156" s="21" t="s">
        <v>1212</v>
      </c>
      <c r="K156" s="22" t="s">
        <v>1222</v>
      </c>
      <c r="L156" s="20" t="s">
        <v>80</v>
      </c>
      <c r="M156" s="20">
        <v>13397601461</v>
      </c>
      <c r="N156" s="20"/>
      <c r="O156" s="20"/>
      <c r="P156" s="34" t="s">
        <v>1257</v>
      </c>
      <c r="Q156" s="35">
        <v>46129</v>
      </c>
      <c r="R156" s="36" t="str">
        <f t="shared" si="9"/>
        <v>女</v>
      </c>
      <c r="S156" s="43" t="str">
        <f t="shared" si="10"/>
        <v>1980-03-03</v>
      </c>
      <c r="T156" s="44">
        <f ca="1" t="shared" si="11"/>
        <v>46</v>
      </c>
      <c r="U156" s="20" t="s">
        <v>69</v>
      </c>
      <c r="V156" s="107"/>
      <c r="W156" s="45" t="s">
        <v>1258</v>
      </c>
      <c r="X156" s="193" t="s">
        <v>1259</v>
      </c>
      <c r="Y156" s="22" t="s">
        <v>199</v>
      </c>
      <c r="Z156" s="22"/>
      <c r="AA156" s="22"/>
      <c r="AB156" s="529"/>
      <c r="AC156" s="150" t="s">
        <v>304</v>
      </c>
      <c r="AD156" s="561"/>
      <c r="AE156" s="20" t="s">
        <v>84</v>
      </c>
      <c r="AF156" s="206">
        <v>45523</v>
      </c>
      <c r="AG156" s="20" t="s">
        <v>84</v>
      </c>
      <c r="AH156" s="205" t="s">
        <v>84</v>
      </c>
      <c r="AI156" s="205" t="s">
        <v>85</v>
      </c>
      <c r="AJ156" s="20"/>
      <c r="AK156" s="577"/>
      <c r="AL156" s="20" t="s">
        <v>86</v>
      </c>
      <c r="AM156" s="35">
        <v>45528</v>
      </c>
      <c r="AN156" s="520"/>
      <c r="AO156" s="20" t="s">
        <v>1260</v>
      </c>
      <c r="AP156" s="20" t="s">
        <v>106</v>
      </c>
      <c r="AQ156" s="34" t="s">
        <v>1261</v>
      </c>
      <c r="AR156" s="20"/>
      <c r="AS156" s="193"/>
      <c r="AT156" s="34" t="s">
        <v>1262</v>
      </c>
      <c r="AU156" s="20" t="s">
        <v>126</v>
      </c>
      <c r="AV156" s="20" t="s">
        <v>158</v>
      </c>
      <c r="AW156" s="571"/>
      <c r="AX156" s="193"/>
    </row>
    <row r="157" s="2" customFormat="1" customHeight="1" spans="1:50">
      <c r="A157" s="20">
        <f t="shared" si="6"/>
        <v>149</v>
      </c>
      <c r="B157" s="20" t="str">
        <f t="shared" si="7"/>
        <v>在职</v>
      </c>
      <c r="C157" s="35"/>
      <c r="D157" s="20" t="str">
        <f ca="1" t="shared" si="8"/>
        <v>1年0月</v>
      </c>
      <c r="E157" s="20">
        <v>0</v>
      </c>
      <c r="F157" s="125">
        <v>10609</v>
      </c>
      <c r="G157" s="35">
        <v>45762</v>
      </c>
      <c r="H157" s="20" t="s">
        <v>1263</v>
      </c>
      <c r="I157" s="21" t="s">
        <v>755</v>
      </c>
      <c r="J157" s="21" t="s">
        <v>1212</v>
      </c>
      <c r="K157" s="22" t="s">
        <v>1222</v>
      </c>
      <c r="L157" s="102" t="s">
        <v>80</v>
      </c>
      <c r="M157" s="20">
        <v>18358208762</v>
      </c>
      <c r="N157" s="20"/>
      <c r="O157" s="20"/>
      <c r="P157" s="34" t="s">
        <v>1264</v>
      </c>
      <c r="Q157" s="35">
        <v>49496</v>
      </c>
      <c r="R157" s="36" t="str">
        <f t="shared" si="9"/>
        <v>男</v>
      </c>
      <c r="S157" s="43" t="str">
        <f t="shared" si="10"/>
        <v>1982-08-25</v>
      </c>
      <c r="T157" s="44">
        <f ca="1" t="shared" si="11"/>
        <v>44</v>
      </c>
      <c r="U157" s="20" t="s">
        <v>69</v>
      </c>
      <c r="V157" s="107" t="s">
        <v>70</v>
      </c>
      <c r="W157" s="45" t="s">
        <v>1265</v>
      </c>
      <c r="X157" s="193" t="s">
        <v>1266</v>
      </c>
      <c r="Y157" s="22" t="s">
        <v>199</v>
      </c>
      <c r="Z157" s="22"/>
      <c r="AA157" s="22"/>
      <c r="AB157" s="529"/>
      <c r="AC157" s="150" t="s">
        <v>144</v>
      </c>
      <c r="AD157" s="561">
        <v>45824</v>
      </c>
      <c r="AE157" s="205" t="s">
        <v>84</v>
      </c>
      <c r="AF157" s="561">
        <v>45854</v>
      </c>
      <c r="AG157" s="205" t="s">
        <v>84</v>
      </c>
      <c r="AH157" s="205" t="s">
        <v>84</v>
      </c>
      <c r="AI157" s="205" t="s">
        <v>85</v>
      </c>
      <c r="AJ157" s="20"/>
      <c r="AK157" s="577"/>
      <c r="AL157" s="20" t="s">
        <v>86</v>
      </c>
      <c r="AM157" s="35">
        <v>45856</v>
      </c>
      <c r="AN157" s="520"/>
      <c r="AO157" s="20" t="s">
        <v>1267</v>
      </c>
      <c r="AP157" s="20" t="s">
        <v>106</v>
      </c>
      <c r="AQ157" s="34" t="s">
        <v>1268</v>
      </c>
      <c r="AR157" s="20" t="s">
        <v>1269</v>
      </c>
      <c r="AS157" s="193"/>
      <c r="AT157" s="146" t="s">
        <v>1270</v>
      </c>
      <c r="AU157" s="20" t="s">
        <v>126</v>
      </c>
      <c r="AV157" s="20" t="s">
        <v>1271</v>
      </c>
      <c r="AW157" s="571"/>
      <c r="AX157" s="193" t="s">
        <v>1241</v>
      </c>
    </row>
    <row r="158" s="2" customFormat="1" customHeight="1" spans="1:50">
      <c r="A158" s="20">
        <f t="shared" si="6"/>
        <v>150</v>
      </c>
      <c r="B158" s="20" t="str">
        <f t="shared" si="7"/>
        <v>在职</v>
      </c>
      <c r="C158" s="35"/>
      <c r="D158" s="20" t="str">
        <f ca="1" t="shared" si="8"/>
        <v>2年7月</v>
      </c>
      <c r="E158" s="20">
        <v>0</v>
      </c>
      <c r="F158" s="125">
        <v>10525</v>
      </c>
      <c r="G158" s="35">
        <v>45184</v>
      </c>
      <c r="H158" s="20" t="s">
        <v>1272</v>
      </c>
      <c r="I158" s="21" t="s">
        <v>755</v>
      </c>
      <c r="J158" s="21" t="s">
        <v>1212</v>
      </c>
      <c r="K158" s="22" t="s">
        <v>1273</v>
      </c>
      <c r="L158" s="20" t="s">
        <v>80</v>
      </c>
      <c r="M158" s="20">
        <v>13536997625</v>
      </c>
      <c r="N158" s="20"/>
      <c r="O158" s="20"/>
      <c r="P158" s="34" t="s">
        <v>1274</v>
      </c>
      <c r="Q158" s="35">
        <v>50261</v>
      </c>
      <c r="R158" s="36" t="str">
        <f t="shared" si="9"/>
        <v>女</v>
      </c>
      <c r="S158" s="43" t="str">
        <f t="shared" si="10"/>
        <v>1990-05-07</v>
      </c>
      <c r="T158" s="44">
        <f ca="1" t="shared" si="11"/>
        <v>36</v>
      </c>
      <c r="U158" s="20" t="s">
        <v>69</v>
      </c>
      <c r="V158" s="107"/>
      <c r="W158" s="45" t="s">
        <v>1275</v>
      </c>
      <c r="X158" s="193" t="s">
        <v>1276</v>
      </c>
      <c r="Y158" s="22" t="s">
        <v>199</v>
      </c>
      <c r="Z158" s="22"/>
      <c r="AA158" s="22"/>
      <c r="AB158" s="529"/>
      <c r="AC158" s="150" t="s">
        <v>304</v>
      </c>
      <c r="AD158" s="561"/>
      <c r="AE158" s="20" t="s">
        <v>84</v>
      </c>
      <c r="AF158" s="206">
        <v>45220</v>
      </c>
      <c r="AG158" s="20" t="s">
        <v>84</v>
      </c>
      <c r="AH158" s="205" t="s">
        <v>84</v>
      </c>
      <c r="AI158" s="205" t="s">
        <v>85</v>
      </c>
      <c r="AJ158" s="20"/>
      <c r="AK158" s="577"/>
      <c r="AL158" s="20" t="s">
        <v>86</v>
      </c>
      <c r="AM158" s="35">
        <v>45252</v>
      </c>
      <c r="AN158" s="520"/>
      <c r="AO158" s="20" t="s">
        <v>1277</v>
      </c>
      <c r="AP158" s="20" t="s">
        <v>106</v>
      </c>
      <c r="AQ158" s="34" t="s">
        <v>1278</v>
      </c>
      <c r="AR158" s="20"/>
      <c r="AS158" s="193"/>
      <c r="AT158" s="146" t="s">
        <v>1279</v>
      </c>
      <c r="AU158" s="20" t="s">
        <v>126</v>
      </c>
      <c r="AV158" s="20" t="s">
        <v>158</v>
      </c>
      <c r="AW158" s="571"/>
      <c r="AX158" s="193" t="s">
        <v>1248</v>
      </c>
    </row>
    <row r="159" s="2" customFormat="1" customHeight="1" spans="1:50">
      <c r="A159" s="20">
        <f t="shared" si="6"/>
        <v>151</v>
      </c>
      <c r="B159" s="20" t="str">
        <f t="shared" si="7"/>
        <v>在职</v>
      </c>
      <c r="C159" s="35"/>
      <c r="D159" s="20" t="str">
        <f ca="1" t="shared" si="8"/>
        <v>9年7月</v>
      </c>
      <c r="E159" s="20">
        <v>1</v>
      </c>
      <c r="F159" s="125">
        <v>10120</v>
      </c>
      <c r="G159" s="35">
        <v>42604</v>
      </c>
      <c r="H159" s="20" t="s">
        <v>1127</v>
      </c>
      <c r="I159" s="21" t="s">
        <v>755</v>
      </c>
      <c r="J159" s="21" t="s">
        <v>1280</v>
      </c>
      <c r="K159" s="22" t="s">
        <v>1281</v>
      </c>
      <c r="L159" s="102" t="s">
        <v>80</v>
      </c>
      <c r="M159" s="20">
        <v>18858608390</v>
      </c>
      <c r="N159" s="20"/>
      <c r="O159" s="20"/>
      <c r="P159" s="627" t="s">
        <v>1282</v>
      </c>
      <c r="Q159" s="35">
        <v>49014</v>
      </c>
      <c r="R159" s="36" t="str">
        <f t="shared" si="9"/>
        <v>男</v>
      </c>
      <c r="S159" s="43" t="str">
        <f t="shared" si="10"/>
        <v>1985-09-09</v>
      </c>
      <c r="T159" s="44">
        <f ca="1" t="shared" si="11"/>
        <v>41</v>
      </c>
      <c r="U159" s="20" t="s">
        <v>69</v>
      </c>
      <c r="V159" s="20" t="s">
        <v>70</v>
      </c>
      <c r="W159" s="45" t="s">
        <v>1283</v>
      </c>
      <c r="X159" s="45" t="s">
        <v>1284</v>
      </c>
      <c r="Y159" s="22" t="s">
        <v>288</v>
      </c>
      <c r="Z159" s="22"/>
      <c r="AA159" s="22"/>
      <c r="AB159" s="529"/>
      <c r="AC159" s="223"/>
      <c r="AD159" s="561" t="s">
        <v>180</v>
      </c>
      <c r="AE159" s="96" t="s">
        <v>84</v>
      </c>
      <c r="AF159" s="206" t="s">
        <v>84</v>
      </c>
      <c r="AG159" s="20" t="s">
        <v>84</v>
      </c>
      <c r="AH159" s="205" t="s">
        <v>84</v>
      </c>
      <c r="AI159" s="205" t="s">
        <v>85</v>
      </c>
      <c r="AJ159" s="101"/>
      <c r="AK159" s="599"/>
      <c r="AL159" s="20" t="s">
        <v>86</v>
      </c>
      <c r="AM159" s="35">
        <v>43123</v>
      </c>
      <c r="AN159" s="520"/>
      <c r="AO159" s="96" t="s">
        <v>1122</v>
      </c>
      <c r="AP159" s="96" t="s">
        <v>106</v>
      </c>
      <c r="AQ159" s="146">
        <v>15853220992</v>
      </c>
      <c r="AR159" s="96" t="s">
        <v>1285</v>
      </c>
      <c r="AS159" s="228"/>
      <c r="AT159" s="146"/>
      <c r="AU159" s="96"/>
      <c r="AV159" s="96"/>
      <c r="AW159" s="607"/>
      <c r="AX159" s="549"/>
    </row>
    <row r="160" s="2" customFormat="1" customHeight="1" spans="1:53">
      <c r="A160" s="20">
        <f t="shared" si="6"/>
        <v>152</v>
      </c>
      <c r="B160" s="20" t="str">
        <f t="shared" si="7"/>
        <v>在职</v>
      </c>
      <c r="C160" s="35"/>
      <c r="D160" s="20" t="str">
        <f ca="1" t="shared" si="8"/>
        <v>5年1月</v>
      </c>
      <c r="E160" s="20">
        <v>0</v>
      </c>
      <c r="F160" s="125">
        <v>10179</v>
      </c>
      <c r="G160" s="35">
        <v>44259</v>
      </c>
      <c r="H160" s="20" t="s">
        <v>1286</v>
      </c>
      <c r="I160" s="21" t="s">
        <v>755</v>
      </c>
      <c r="J160" s="21" t="s">
        <v>1280</v>
      </c>
      <c r="K160" s="22" t="s">
        <v>1287</v>
      </c>
      <c r="L160" s="20" t="s">
        <v>80</v>
      </c>
      <c r="M160" s="20">
        <v>13989392566</v>
      </c>
      <c r="N160" s="20"/>
      <c r="O160" s="20"/>
      <c r="P160" s="623" t="s">
        <v>1288</v>
      </c>
      <c r="Q160" s="35">
        <v>51508</v>
      </c>
      <c r="R160" s="36" t="str">
        <f t="shared" si="9"/>
        <v>男</v>
      </c>
      <c r="S160" s="43" t="str">
        <f t="shared" si="10"/>
        <v>1993-04-13</v>
      </c>
      <c r="T160" s="44">
        <f ca="1" t="shared" si="11"/>
        <v>33</v>
      </c>
      <c r="U160" s="20" t="s">
        <v>69</v>
      </c>
      <c r="V160" s="20" t="s">
        <v>70</v>
      </c>
      <c r="W160" s="45" t="s">
        <v>1289</v>
      </c>
      <c r="X160" s="193"/>
      <c r="Y160" s="22" t="s">
        <v>288</v>
      </c>
      <c r="Z160" s="20"/>
      <c r="AA160" s="20"/>
      <c r="AB160" s="150"/>
      <c r="AC160" s="150"/>
      <c r="AD160" s="561" t="s">
        <v>180</v>
      </c>
      <c r="AE160" s="20" t="s">
        <v>84</v>
      </c>
      <c r="AF160" s="206">
        <v>44355</v>
      </c>
      <c r="AG160" s="20" t="s">
        <v>84</v>
      </c>
      <c r="AH160" s="205" t="s">
        <v>84</v>
      </c>
      <c r="AI160" s="205" t="s">
        <v>85</v>
      </c>
      <c r="AJ160" s="20"/>
      <c r="AK160" s="577"/>
      <c r="AL160" s="20" t="s">
        <v>86</v>
      </c>
      <c r="AM160" s="35">
        <v>44301</v>
      </c>
      <c r="AN160" s="520"/>
      <c r="AO160" s="20" t="s">
        <v>1290</v>
      </c>
      <c r="AP160" s="20" t="s">
        <v>106</v>
      </c>
      <c r="AQ160" s="34">
        <v>18758398102</v>
      </c>
      <c r="AR160" s="20" t="s">
        <v>1291</v>
      </c>
      <c r="AS160" s="228"/>
      <c r="AT160" s="626" t="s">
        <v>1292</v>
      </c>
      <c r="AU160" s="20"/>
      <c r="AV160" s="20"/>
      <c r="AW160" s="571"/>
      <c r="AX160" s="193"/>
      <c r="AY160" s="570"/>
      <c r="AZ160" s="570"/>
      <c r="BA160" s="570"/>
    </row>
    <row r="161" s="2" customFormat="1" customHeight="1" spans="1:50">
      <c r="A161" s="20">
        <f t="shared" si="6"/>
        <v>153</v>
      </c>
      <c r="B161" s="20" t="str">
        <f t="shared" si="7"/>
        <v>在职</v>
      </c>
      <c r="C161" s="35"/>
      <c r="D161" s="20" t="str">
        <f ca="1" t="shared" si="8"/>
        <v>3年2月</v>
      </c>
      <c r="E161" s="20">
        <v>0</v>
      </c>
      <c r="F161" s="125">
        <v>10475</v>
      </c>
      <c r="G161" s="35">
        <v>44970</v>
      </c>
      <c r="H161" s="20" t="s">
        <v>1293</v>
      </c>
      <c r="I161" s="21" t="s">
        <v>755</v>
      </c>
      <c r="J161" s="21" t="s">
        <v>1280</v>
      </c>
      <c r="K161" s="22" t="s">
        <v>1294</v>
      </c>
      <c r="L161" s="20" t="s">
        <v>80</v>
      </c>
      <c r="M161" s="20">
        <v>19864772581</v>
      </c>
      <c r="N161" s="20"/>
      <c r="O161" s="20"/>
      <c r="P161" s="34" t="s">
        <v>1295</v>
      </c>
      <c r="Q161" s="35">
        <v>45518</v>
      </c>
      <c r="R161" s="36" t="str">
        <f t="shared" si="9"/>
        <v>男</v>
      </c>
      <c r="S161" s="43" t="str">
        <f t="shared" si="10"/>
        <v>1996-08-27</v>
      </c>
      <c r="T161" s="44">
        <f ca="1" t="shared" si="11"/>
        <v>30</v>
      </c>
      <c r="U161" s="20" t="s">
        <v>1296</v>
      </c>
      <c r="V161" s="107" t="s">
        <v>70</v>
      </c>
      <c r="W161" s="45" t="s">
        <v>1297</v>
      </c>
      <c r="X161" s="193" t="s">
        <v>1065</v>
      </c>
      <c r="Y161" s="22" t="s">
        <v>199</v>
      </c>
      <c r="Z161" s="22"/>
      <c r="AA161" s="22"/>
      <c r="AB161" s="529"/>
      <c r="AC161" s="150" t="s">
        <v>304</v>
      </c>
      <c r="AD161" s="561"/>
      <c r="AE161" s="20" t="s">
        <v>84</v>
      </c>
      <c r="AF161" s="206">
        <v>45047</v>
      </c>
      <c r="AG161" s="20" t="s">
        <v>84</v>
      </c>
      <c r="AH161" s="205" t="s">
        <v>84</v>
      </c>
      <c r="AI161" s="205" t="s">
        <v>85</v>
      </c>
      <c r="AJ161" s="20"/>
      <c r="AK161" s="577"/>
      <c r="AL161" s="20" t="s">
        <v>86</v>
      </c>
      <c r="AM161" s="35">
        <v>45064</v>
      </c>
      <c r="AN161" s="520"/>
      <c r="AO161" s="20" t="s">
        <v>1298</v>
      </c>
      <c r="AP161" s="20" t="s">
        <v>106</v>
      </c>
      <c r="AQ161" s="34" t="s">
        <v>1299</v>
      </c>
      <c r="AR161" s="20"/>
      <c r="AS161" s="228"/>
      <c r="AT161" s="146" t="s">
        <v>1300</v>
      </c>
      <c r="AU161" s="20" t="s">
        <v>126</v>
      </c>
      <c r="AV161" s="20" t="s">
        <v>158</v>
      </c>
      <c r="AW161" s="571"/>
      <c r="AX161" s="193" t="s">
        <v>1301</v>
      </c>
    </row>
    <row r="162" s="2" customFormat="1" customHeight="1" spans="1:50">
      <c r="A162" s="20">
        <f t="shared" si="6"/>
        <v>154</v>
      </c>
      <c r="B162" s="20" t="str">
        <f t="shared" si="7"/>
        <v>在职</v>
      </c>
      <c r="C162" s="35"/>
      <c r="D162" s="20" t="str">
        <f ca="1" t="shared" si="8"/>
        <v>1年2月</v>
      </c>
      <c r="E162" s="20">
        <v>0</v>
      </c>
      <c r="F162" s="125">
        <v>10596</v>
      </c>
      <c r="G162" s="35">
        <v>45708</v>
      </c>
      <c r="H162" s="20" t="s">
        <v>1302</v>
      </c>
      <c r="I162" s="21" t="s">
        <v>755</v>
      </c>
      <c r="J162" s="21" t="s">
        <v>1280</v>
      </c>
      <c r="K162" s="22" t="s">
        <v>1287</v>
      </c>
      <c r="L162" s="20" t="s">
        <v>80</v>
      </c>
      <c r="M162" s="20">
        <v>15989338008</v>
      </c>
      <c r="N162" s="20"/>
      <c r="O162" s="20"/>
      <c r="P162" s="34" t="s">
        <v>1303</v>
      </c>
      <c r="Q162" s="35">
        <v>51206</v>
      </c>
      <c r="R162" s="36" t="str">
        <f t="shared" si="9"/>
        <v>男</v>
      </c>
      <c r="S162" s="43" t="str">
        <f t="shared" si="10"/>
        <v>1984-10-28</v>
      </c>
      <c r="T162" s="44">
        <f ca="1" t="shared" si="11"/>
        <v>42</v>
      </c>
      <c r="U162" s="20" t="s">
        <v>69</v>
      </c>
      <c r="V162" s="107" t="s">
        <v>70</v>
      </c>
      <c r="W162" s="45" t="s">
        <v>1304</v>
      </c>
      <c r="X162" s="193" t="s">
        <v>1305</v>
      </c>
      <c r="Y162" s="22" t="s">
        <v>199</v>
      </c>
      <c r="Z162" s="22"/>
      <c r="AA162" s="22"/>
      <c r="AB162" s="529"/>
      <c r="AC162" s="150" t="s">
        <v>144</v>
      </c>
      <c r="AD162" s="561"/>
      <c r="AE162" s="20" t="s">
        <v>84</v>
      </c>
      <c r="AF162" s="206">
        <v>45800</v>
      </c>
      <c r="AG162" s="20" t="s">
        <v>84</v>
      </c>
      <c r="AH162" s="205" t="s">
        <v>84</v>
      </c>
      <c r="AI162" s="20" t="s">
        <v>85</v>
      </c>
      <c r="AJ162" s="20"/>
      <c r="AK162" s="577"/>
      <c r="AL162" s="20" t="s">
        <v>86</v>
      </c>
      <c r="AM162" s="35">
        <v>45721</v>
      </c>
      <c r="AN162" s="520"/>
      <c r="AO162" s="20" t="s">
        <v>1306</v>
      </c>
      <c r="AP162" s="20" t="s">
        <v>106</v>
      </c>
      <c r="AQ162" s="34" t="s">
        <v>1307</v>
      </c>
      <c r="AR162" s="20"/>
      <c r="AS162" s="193"/>
      <c r="AT162" s="146" t="s">
        <v>1308</v>
      </c>
      <c r="AU162" s="20" t="s">
        <v>126</v>
      </c>
      <c r="AV162" s="20" t="s">
        <v>158</v>
      </c>
      <c r="AW162" s="571"/>
      <c r="AX162" s="193"/>
    </row>
    <row r="163" s="2" customFormat="1" customHeight="1" spans="1:50">
      <c r="A163" s="20">
        <f t="shared" si="6"/>
        <v>155</v>
      </c>
      <c r="B163" s="20" t="str">
        <f t="shared" si="7"/>
        <v>在职</v>
      </c>
      <c r="C163" s="35"/>
      <c r="D163" s="20" t="str">
        <f ca="1" t="shared" si="8"/>
        <v>0年5月</v>
      </c>
      <c r="E163" s="20">
        <v>0</v>
      </c>
      <c r="F163" s="125">
        <v>10655</v>
      </c>
      <c r="G163" s="35">
        <v>45968</v>
      </c>
      <c r="H163" s="20" t="s">
        <v>1309</v>
      </c>
      <c r="I163" s="21" t="s">
        <v>755</v>
      </c>
      <c r="J163" s="21" t="s">
        <v>1280</v>
      </c>
      <c r="K163" s="22" t="s">
        <v>1294</v>
      </c>
      <c r="L163" s="102" t="s">
        <v>80</v>
      </c>
      <c r="M163" s="20">
        <v>18989380073</v>
      </c>
      <c r="N163" s="20"/>
      <c r="O163" s="20"/>
      <c r="P163" s="34" t="s">
        <v>1310</v>
      </c>
      <c r="Q163" s="35">
        <v>49227</v>
      </c>
      <c r="R163" s="36" t="str">
        <f t="shared" si="9"/>
        <v>男</v>
      </c>
      <c r="S163" s="43" t="str">
        <f t="shared" si="10"/>
        <v>2005-01-14</v>
      </c>
      <c r="T163" s="44">
        <f ca="1" t="shared" si="11"/>
        <v>21</v>
      </c>
      <c r="U163" s="20" t="s">
        <v>1311</v>
      </c>
      <c r="V163" s="20" t="s">
        <v>70</v>
      </c>
      <c r="W163" s="45" t="s">
        <v>1312</v>
      </c>
      <c r="X163" s="193" t="s">
        <v>1313</v>
      </c>
      <c r="Y163" s="22" t="s">
        <v>288</v>
      </c>
      <c r="Z163" s="22"/>
      <c r="AA163" s="22"/>
      <c r="AB163" s="529"/>
      <c r="AC163" s="150" t="s">
        <v>179</v>
      </c>
      <c r="AD163" s="561"/>
      <c r="AE163" s="205" t="s">
        <v>84</v>
      </c>
      <c r="AF163" s="206">
        <v>46089</v>
      </c>
      <c r="AG163" s="205" t="s">
        <v>84</v>
      </c>
      <c r="AH163" s="205" t="s">
        <v>84</v>
      </c>
      <c r="AI163" s="205" t="s">
        <v>85</v>
      </c>
      <c r="AJ163" s="20"/>
      <c r="AK163" s="577"/>
      <c r="AL163" s="20" t="s">
        <v>86</v>
      </c>
      <c r="AM163" s="35">
        <v>46091</v>
      </c>
      <c r="AN163" s="520"/>
      <c r="AO163" s="20" t="s">
        <v>1314</v>
      </c>
      <c r="AP163" s="20" t="s">
        <v>350</v>
      </c>
      <c r="AQ163" s="34" t="s">
        <v>1315</v>
      </c>
      <c r="AR163" s="20"/>
      <c r="AS163" s="193"/>
      <c r="AT163" s="146" t="s">
        <v>1316</v>
      </c>
      <c r="AU163" s="20" t="s">
        <v>126</v>
      </c>
      <c r="AV163" s="20" t="s">
        <v>148</v>
      </c>
      <c r="AW163" s="571"/>
      <c r="AX163" s="193" t="s">
        <v>1317</v>
      </c>
    </row>
    <row r="164" s="2" customFormat="1" customHeight="1" spans="1:50">
      <c r="A164" s="20">
        <f t="shared" si="6"/>
        <v>156</v>
      </c>
      <c r="B164" s="20" t="str">
        <f t="shared" si="7"/>
        <v>在职</v>
      </c>
      <c r="C164" s="35"/>
      <c r="D164" s="20" t="str">
        <f ca="1" t="shared" si="8"/>
        <v>1年1月</v>
      </c>
      <c r="E164" s="20">
        <v>0</v>
      </c>
      <c r="F164" s="125">
        <v>10597</v>
      </c>
      <c r="G164" s="35">
        <v>45716</v>
      </c>
      <c r="H164" s="20" t="s">
        <v>1318</v>
      </c>
      <c r="I164" s="21" t="s">
        <v>755</v>
      </c>
      <c r="J164" s="21" t="s">
        <v>1280</v>
      </c>
      <c r="K164" s="22" t="s">
        <v>1319</v>
      </c>
      <c r="L164" s="20" t="s">
        <v>80</v>
      </c>
      <c r="M164" s="20">
        <v>17752796612</v>
      </c>
      <c r="N164" s="20"/>
      <c r="O164" s="20"/>
      <c r="P164" s="34" t="s">
        <v>1320</v>
      </c>
      <c r="Q164" s="35">
        <v>46062</v>
      </c>
      <c r="R164" s="36" t="str">
        <f t="shared" si="9"/>
        <v>男</v>
      </c>
      <c r="S164" s="43" t="str">
        <f t="shared" si="10"/>
        <v>2006-10-29</v>
      </c>
      <c r="T164" s="44">
        <f ca="1" t="shared" si="11"/>
        <v>20</v>
      </c>
      <c r="U164" s="20" t="s">
        <v>69</v>
      </c>
      <c r="V164" s="107" t="s">
        <v>70</v>
      </c>
      <c r="W164" s="45" t="s">
        <v>1321</v>
      </c>
      <c r="X164" s="193" t="s">
        <v>1322</v>
      </c>
      <c r="Y164" s="22" t="s">
        <v>199</v>
      </c>
      <c r="Z164" s="22"/>
      <c r="AA164" s="22"/>
      <c r="AB164" s="529"/>
      <c r="AC164" s="150" t="s">
        <v>638</v>
      </c>
      <c r="AD164" s="561"/>
      <c r="AE164" s="20" t="s">
        <v>84</v>
      </c>
      <c r="AF164" s="206">
        <v>45901</v>
      </c>
      <c r="AG164" s="20" t="s">
        <v>84</v>
      </c>
      <c r="AH164" s="205" t="s">
        <v>84</v>
      </c>
      <c r="AI164" s="20" t="s">
        <v>85</v>
      </c>
      <c r="AJ164" s="20"/>
      <c r="AK164" s="577"/>
      <c r="AL164" s="20" t="s">
        <v>86</v>
      </c>
      <c r="AM164" s="35">
        <v>45912</v>
      </c>
      <c r="AN164" s="520"/>
      <c r="AO164" s="20" t="s">
        <v>1323</v>
      </c>
      <c r="AP164" s="20" t="s">
        <v>1324</v>
      </c>
      <c r="AQ164" s="34" t="s">
        <v>1325</v>
      </c>
      <c r="AR164" s="20"/>
      <c r="AS164" s="193"/>
      <c r="AT164" s="146" t="s">
        <v>1326</v>
      </c>
      <c r="AU164" s="20" t="s">
        <v>126</v>
      </c>
      <c r="AV164" s="20" t="s">
        <v>158</v>
      </c>
      <c r="AW164" s="571"/>
      <c r="AX164" s="193" t="s">
        <v>1317</v>
      </c>
    </row>
    <row r="165" s="2" customFormat="1" customHeight="1" spans="1:266">
      <c r="A165" s="20">
        <f t="shared" si="6"/>
        <v>157</v>
      </c>
      <c r="B165" s="20" t="str">
        <f t="shared" si="7"/>
        <v>在职</v>
      </c>
      <c r="C165" s="35"/>
      <c r="D165" s="20" t="str">
        <f ca="1" t="shared" si="8"/>
        <v>7年5月</v>
      </c>
      <c r="E165" s="20">
        <v>1</v>
      </c>
      <c r="F165" s="125">
        <v>10126</v>
      </c>
      <c r="G165" s="35">
        <v>43406</v>
      </c>
      <c r="H165" s="20" t="s">
        <v>1327</v>
      </c>
      <c r="I165" s="21" t="s">
        <v>755</v>
      </c>
      <c r="J165" s="21" t="s">
        <v>1328</v>
      </c>
      <c r="K165" s="22" t="s">
        <v>1281</v>
      </c>
      <c r="L165" s="20" t="s">
        <v>80</v>
      </c>
      <c r="M165" s="20">
        <v>13728795792</v>
      </c>
      <c r="N165" s="20"/>
      <c r="O165" s="20"/>
      <c r="P165" s="623" t="s">
        <v>1329</v>
      </c>
      <c r="Q165" s="35">
        <v>50325</v>
      </c>
      <c r="R165" s="36" t="str">
        <f t="shared" si="9"/>
        <v>男</v>
      </c>
      <c r="S165" s="43" t="str">
        <f t="shared" si="10"/>
        <v>1988-12-01</v>
      </c>
      <c r="T165" s="44">
        <f ca="1" t="shared" si="11"/>
        <v>38</v>
      </c>
      <c r="U165" s="20" t="s">
        <v>218</v>
      </c>
      <c r="V165" s="20"/>
      <c r="W165" s="45" t="s">
        <v>1330</v>
      </c>
      <c r="X165" s="193" t="s">
        <v>121</v>
      </c>
      <c r="Y165" s="22" t="s">
        <v>133</v>
      </c>
      <c r="Z165" s="20"/>
      <c r="AA165" s="20"/>
      <c r="AB165" s="150"/>
      <c r="AC165" s="150"/>
      <c r="AD165" s="561" t="s">
        <v>180</v>
      </c>
      <c r="AE165" s="20" t="s">
        <v>84</v>
      </c>
      <c r="AF165" s="206" t="s">
        <v>84</v>
      </c>
      <c r="AG165" s="20" t="s">
        <v>84</v>
      </c>
      <c r="AH165" s="205" t="s">
        <v>84</v>
      </c>
      <c r="AI165" s="205" t="s">
        <v>85</v>
      </c>
      <c r="AJ165" s="20"/>
      <c r="AK165" s="599"/>
      <c r="AL165" s="20" t="s">
        <v>86</v>
      </c>
      <c r="AM165" s="35">
        <v>43517</v>
      </c>
      <c r="AN165" s="520"/>
      <c r="AO165" s="20"/>
      <c r="AP165" s="20" t="s">
        <v>106</v>
      </c>
      <c r="AQ165" s="34">
        <v>18576720594</v>
      </c>
      <c r="AR165" s="20"/>
      <c r="AS165" s="228"/>
      <c r="AT165" s="626" t="s">
        <v>1331</v>
      </c>
      <c r="AU165" s="20"/>
      <c r="AV165" s="20"/>
      <c r="AW165" s="571"/>
      <c r="AX165" s="193"/>
      <c r="AY165" s="617"/>
      <c r="AZ165" s="617"/>
      <c r="BA165" s="617"/>
      <c r="BB165" s="617"/>
      <c r="BC165" s="617"/>
      <c r="BD165" s="617"/>
      <c r="BE165" s="617"/>
      <c r="BF165" s="617"/>
      <c r="BG165" s="617"/>
      <c r="BH165" s="617"/>
      <c r="BI165" s="617"/>
      <c r="BJ165" s="617"/>
      <c r="BK165" s="617"/>
      <c r="BL165" s="617"/>
      <c r="BM165" s="617"/>
      <c r="BN165" s="617"/>
      <c r="BO165" s="617"/>
      <c r="BP165" s="617"/>
      <c r="BQ165" s="617"/>
      <c r="BR165" s="617"/>
      <c r="BS165" s="617"/>
      <c r="BT165" s="617"/>
      <c r="BU165" s="617"/>
      <c r="BV165" s="617"/>
      <c r="BW165" s="617"/>
      <c r="BX165" s="617"/>
      <c r="BY165" s="617"/>
      <c r="BZ165" s="617"/>
      <c r="CA165" s="617"/>
      <c r="CB165" s="617"/>
      <c r="CC165" s="617"/>
      <c r="CD165" s="617"/>
      <c r="CE165" s="617"/>
      <c r="CF165" s="617"/>
      <c r="CG165" s="617"/>
      <c r="CH165" s="617"/>
      <c r="CI165" s="617"/>
      <c r="CJ165" s="617"/>
      <c r="CK165" s="617"/>
      <c r="CL165" s="617"/>
      <c r="CM165" s="617"/>
      <c r="CN165" s="617"/>
      <c r="CO165" s="617"/>
      <c r="CP165" s="617"/>
      <c r="CQ165" s="617"/>
      <c r="CR165" s="617"/>
      <c r="CS165" s="617"/>
      <c r="CT165" s="617"/>
      <c r="CU165" s="617"/>
      <c r="CV165" s="617"/>
      <c r="CW165" s="617"/>
      <c r="CX165" s="617"/>
      <c r="CY165" s="617"/>
      <c r="CZ165" s="617"/>
      <c r="DA165" s="617"/>
      <c r="DB165" s="617"/>
      <c r="DC165" s="617"/>
      <c r="DD165" s="617"/>
      <c r="DE165" s="617"/>
      <c r="DF165" s="617"/>
      <c r="DG165" s="617"/>
      <c r="DH165" s="617"/>
      <c r="DI165" s="617"/>
      <c r="DJ165" s="617"/>
      <c r="DK165" s="617"/>
      <c r="DL165" s="617"/>
      <c r="DM165" s="617"/>
      <c r="DN165" s="617"/>
      <c r="DO165" s="617"/>
      <c r="DP165" s="617"/>
      <c r="DQ165" s="617"/>
      <c r="DR165" s="617"/>
      <c r="DS165" s="617"/>
      <c r="DT165" s="617"/>
      <c r="DU165" s="617"/>
      <c r="DV165" s="617"/>
      <c r="DW165" s="617"/>
      <c r="DX165" s="617"/>
      <c r="DY165" s="617"/>
      <c r="DZ165" s="617"/>
      <c r="EA165" s="617"/>
      <c r="EB165" s="617"/>
      <c r="EC165" s="617"/>
      <c r="ED165" s="617"/>
      <c r="EE165" s="617"/>
      <c r="EF165" s="617"/>
      <c r="EG165" s="617"/>
      <c r="EH165" s="617"/>
      <c r="EI165" s="617"/>
      <c r="EJ165" s="617"/>
      <c r="EK165" s="617"/>
      <c r="EL165" s="617"/>
      <c r="EM165" s="617"/>
      <c r="EN165" s="617"/>
      <c r="EO165" s="617"/>
      <c r="EP165" s="617"/>
      <c r="EQ165" s="617"/>
      <c r="ER165" s="617"/>
      <c r="ES165" s="617"/>
      <c r="ET165" s="617"/>
      <c r="EU165" s="617"/>
      <c r="EV165" s="617"/>
      <c r="EW165" s="617"/>
      <c r="EX165" s="617"/>
      <c r="EY165" s="617"/>
      <c r="EZ165" s="617"/>
      <c r="FA165" s="617"/>
      <c r="FB165" s="617"/>
      <c r="FC165" s="617"/>
      <c r="FD165" s="617"/>
      <c r="FE165" s="617"/>
      <c r="FF165" s="617"/>
      <c r="FG165" s="617"/>
      <c r="FH165" s="617"/>
      <c r="FI165" s="617"/>
      <c r="FJ165" s="617"/>
      <c r="FK165" s="617"/>
      <c r="FL165" s="617"/>
      <c r="FM165" s="617"/>
      <c r="FN165" s="617"/>
      <c r="FO165" s="617"/>
      <c r="FP165" s="617"/>
      <c r="FQ165" s="617"/>
      <c r="FR165" s="617"/>
      <c r="FS165" s="617"/>
      <c r="FT165" s="617"/>
      <c r="FU165" s="617"/>
      <c r="FV165" s="617"/>
      <c r="FW165" s="617"/>
      <c r="FX165" s="617"/>
      <c r="FY165" s="617"/>
      <c r="FZ165" s="617"/>
      <c r="GA165" s="617"/>
      <c r="GB165" s="617"/>
      <c r="GC165" s="617"/>
      <c r="GD165" s="617"/>
      <c r="GE165" s="617"/>
      <c r="GF165" s="617"/>
      <c r="GG165" s="617"/>
      <c r="GH165" s="617"/>
      <c r="GI165" s="617"/>
      <c r="GJ165" s="617"/>
      <c r="GK165" s="617"/>
      <c r="GL165" s="617"/>
      <c r="GM165" s="617"/>
      <c r="GN165" s="617"/>
      <c r="GO165" s="617"/>
      <c r="GP165" s="617"/>
      <c r="GQ165" s="617"/>
      <c r="GR165" s="617"/>
      <c r="GS165" s="617"/>
      <c r="GT165" s="617"/>
      <c r="GU165" s="617"/>
      <c r="GV165" s="617"/>
      <c r="GW165" s="617"/>
      <c r="GX165" s="617"/>
      <c r="GY165" s="617"/>
      <c r="GZ165" s="617"/>
      <c r="HA165" s="617"/>
      <c r="HB165" s="617"/>
      <c r="HC165" s="617"/>
      <c r="HD165" s="617"/>
      <c r="HE165" s="617"/>
      <c r="HF165" s="617"/>
      <c r="HG165" s="617"/>
      <c r="HH165" s="617"/>
      <c r="HI165" s="617"/>
      <c r="HJ165" s="617"/>
      <c r="HK165" s="617"/>
      <c r="HL165" s="617"/>
      <c r="HM165" s="617"/>
      <c r="HN165" s="617"/>
      <c r="HO165" s="617"/>
      <c r="HP165" s="617"/>
      <c r="HQ165" s="617"/>
      <c r="HR165" s="617"/>
      <c r="HS165" s="617"/>
      <c r="HT165" s="617"/>
      <c r="HU165" s="617"/>
      <c r="HV165" s="617"/>
      <c r="HW165" s="617"/>
      <c r="HX165" s="617"/>
      <c r="HY165" s="617"/>
      <c r="HZ165" s="617"/>
      <c r="IA165" s="617"/>
      <c r="IB165" s="617"/>
      <c r="IC165" s="617"/>
      <c r="ID165" s="617"/>
      <c r="IE165" s="617"/>
      <c r="IF165" s="617"/>
      <c r="IG165" s="617"/>
      <c r="IH165" s="617"/>
      <c r="II165" s="617"/>
      <c r="IJ165" s="617"/>
      <c r="IK165" s="617"/>
      <c r="IL165" s="617"/>
      <c r="IM165" s="617"/>
      <c r="IN165" s="617"/>
      <c r="IO165" s="617"/>
      <c r="IP165" s="617"/>
      <c r="IQ165" s="617"/>
      <c r="IR165" s="617"/>
      <c r="IS165" s="617"/>
      <c r="IT165" s="617"/>
      <c r="IU165" s="617"/>
      <c r="IV165" s="617"/>
      <c r="IW165" s="617"/>
      <c r="IX165" s="617"/>
      <c r="IY165" s="617"/>
      <c r="IZ165" s="617"/>
      <c r="JA165" s="617"/>
      <c r="JB165" s="617"/>
      <c r="JC165" s="617"/>
      <c r="JD165" s="617"/>
      <c r="JE165" s="617"/>
      <c r="JF165" s="617"/>
    </row>
    <row r="166" s="2" customFormat="1" customHeight="1" spans="1:266">
      <c r="A166" s="20">
        <f t="shared" ref="A166:A190" si="12">IF(H166="","",ROW()-8)</f>
        <v>158</v>
      </c>
      <c r="B166" s="20" t="str">
        <f t="shared" ref="B166:B180" si="13">IF(G166="","",IF(AND(G166&lt;&gt;"",C166=""),"在职",IF(AND(G166&lt;&gt;"",C166&lt;&gt;""),"离职")))</f>
        <v>在职</v>
      </c>
      <c r="C166" s="35"/>
      <c r="D166" s="20" t="str">
        <f ca="1" t="shared" ref="D166:D190" si="14">IF(G166="","",CONCATENATE(DATEDIF(G166,TODAY(),"y"),"年",DATEDIF(G166,TODAY(),"ym"),"月"))</f>
        <v>7年5月</v>
      </c>
      <c r="E166" s="20">
        <v>0</v>
      </c>
      <c r="F166" s="125">
        <v>10127</v>
      </c>
      <c r="G166" s="35">
        <v>43406</v>
      </c>
      <c r="H166" s="20" t="s">
        <v>1332</v>
      </c>
      <c r="I166" s="21" t="s">
        <v>755</v>
      </c>
      <c r="J166" s="21" t="s">
        <v>1328</v>
      </c>
      <c r="K166" s="22" t="s">
        <v>1287</v>
      </c>
      <c r="L166" s="20" t="s">
        <v>80</v>
      </c>
      <c r="M166" s="20">
        <v>13081935798</v>
      </c>
      <c r="N166" s="20"/>
      <c r="O166" s="20"/>
      <c r="P166" s="34" t="s">
        <v>1333</v>
      </c>
      <c r="Q166" s="35">
        <v>51908</v>
      </c>
      <c r="R166" s="36" t="str">
        <f t="shared" ref="R166:R191" si="15">IF(H166="","",IF(MOD(MID(P166,17,1),2),"男","女"))</f>
        <v>男</v>
      </c>
      <c r="S166" s="43" t="str">
        <f t="shared" ref="S166:S191" si="16">TEXT(MID(P166,7,8),"0000-00-00")</f>
        <v>1990-09-25</v>
      </c>
      <c r="T166" s="44">
        <f ca="1" t="shared" ref="T166:T191" si="17">IF(S166="","",YEAR(TODAY())-YEAR(S166))</f>
        <v>36</v>
      </c>
      <c r="U166" s="20" t="s">
        <v>69</v>
      </c>
      <c r="V166" s="20"/>
      <c r="W166" s="45" t="s">
        <v>1334</v>
      </c>
      <c r="X166" s="193" t="s">
        <v>121</v>
      </c>
      <c r="Y166" s="22" t="s">
        <v>288</v>
      </c>
      <c r="Z166" s="20"/>
      <c r="AA166" s="20"/>
      <c r="AB166" s="150"/>
      <c r="AC166" s="150"/>
      <c r="AD166" s="561" t="s">
        <v>180</v>
      </c>
      <c r="AE166" s="20" t="s">
        <v>84</v>
      </c>
      <c r="AF166" s="206" t="s">
        <v>84</v>
      </c>
      <c r="AG166" s="20" t="s">
        <v>84</v>
      </c>
      <c r="AH166" s="205" t="s">
        <v>84</v>
      </c>
      <c r="AI166" s="205" t="s">
        <v>85</v>
      </c>
      <c r="AJ166" s="20"/>
      <c r="AK166" s="599"/>
      <c r="AL166" s="20" t="s">
        <v>86</v>
      </c>
      <c r="AM166" s="35">
        <v>43517</v>
      </c>
      <c r="AN166" s="520"/>
      <c r="AO166" s="20" t="s">
        <v>1335</v>
      </c>
      <c r="AP166" s="20" t="s">
        <v>529</v>
      </c>
      <c r="AQ166" s="34">
        <v>13554925714</v>
      </c>
      <c r="AR166" s="20"/>
      <c r="AS166" s="228"/>
      <c r="AT166" s="626" t="s">
        <v>1336</v>
      </c>
      <c r="AU166" s="20"/>
      <c r="AV166" s="20"/>
      <c r="AW166" s="571"/>
      <c r="AX166" s="193"/>
      <c r="AY166" s="617"/>
      <c r="AZ166" s="617"/>
      <c r="BA166" s="617"/>
      <c r="BB166" s="617"/>
      <c r="BC166" s="617"/>
      <c r="BD166" s="617"/>
      <c r="BE166" s="617"/>
      <c r="BF166" s="617"/>
      <c r="BG166" s="617"/>
      <c r="BH166" s="617"/>
      <c r="BI166" s="617"/>
      <c r="BJ166" s="617"/>
      <c r="BK166" s="617"/>
      <c r="BL166" s="617"/>
      <c r="BM166" s="617"/>
      <c r="BN166" s="617"/>
      <c r="BO166" s="617"/>
      <c r="BP166" s="617"/>
      <c r="BQ166" s="617"/>
      <c r="BR166" s="617"/>
      <c r="BS166" s="617"/>
      <c r="BT166" s="617"/>
      <c r="BU166" s="617"/>
      <c r="BV166" s="617"/>
      <c r="BW166" s="617"/>
      <c r="BX166" s="617"/>
      <c r="BY166" s="617"/>
      <c r="BZ166" s="617"/>
      <c r="CA166" s="617"/>
      <c r="CB166" s="617"/>
      <c r="CC166" s="617"/>
      <c r="CD166" s="617"/>
      <c r="CE166" s="617"/>
      <c r="CF166" s="617"/>
      <c r="CG166" s="617"/>
      <c r="CH166" s="617"/>
      <c r="CI166" s="617"/>
      <c r="CJ166" s="617"/>
      <c r="CK166" s="617"/>
      <c r="CL166" s="617"/>
      <c r="CM166" s="617"/>
      <c r="CN166" s="617"/>
      <c r="CO166" s="617"/>
      <c r="CP166" s="617"/>
      <c r="CQ166" s="617"/>
      <c r="CR166" s="617"/>
      <c r="CS166" s="617"/>
      <c r="CT166" s="617"/>
      <c r="CU166" s="617"/>
      <c r="CV166" s="617"/>
      <c r="CW166" s="617"/>
      <c r="CX166" s="617"/>
      <c r="CY166" s="617"/>
      <c r="CZ166" s="617"/>
      <c r="DA166" s="617"/>
      <c r="DB166" s="617"/>
      <c r="DC166" s="617"/>
      <c r="DD166" s="617"/>
      <c r="DE166" s="617"/>
      <c r="DF166" s="617"/>
      <c r="DG166" s="617"/>
      <c r="DH166" s="617"/>
      <c r="DI166" s="617"/>
      <c r="DJ166" s="617"/>
      <c r="DK166" s="617"/>
      <c r="DL166" s="617"/>
      <c r="DM166" s="617"/>
      <c r="DN166" s="617"/>
      <c r="DO166" s="617"/>
      <c r="DP166" s="617"/>
      <c r="DQ166" s="617"/>
      <c r="DR166" s="617"/>
      <c r="DS166" s="617"/>
      <c r="DT166" s="617"/>
      <c r="DU166" s="617"/>
      <c r="DV166" s="617"/>
      <c r="DW166" s="617"/>
      <c r="DX166" s="617"/>
      <c r="DY166" s="617"/>
      <c r="DZ166" s="617"/>
      <c r="EA166" s="617"/>
      <c r="EB166" s="617"/>
      <c r="EC166" s="617"/>
      <c r="ED166" s="617"/>
      <c r="EE166" s="617"/>
      <c r="EF166" s="617"/>
      <c r="EG166" s="617"/>
      <c r="EH166" s="617"/>
      <c r="EI166" s="617"/>
      <c r="EJ166" s="617"/>
      <c r="EK166" s="617"/>
      <c r="EL166" s="617"/>
      <c r="EM166" s="617"/>
      <c r="EN166" s="617"/>
      <c r="EO166" s="617"/>
      <c r="EP166" s="617"/>
      <c r="EQ166" s="617"/>
      <c r="ER166" s="617"/>
      <c r="ES166" s="617"/>
      <c r="ET166" s="617"/>
      <c r="EU166" s="617"/>
      <c r="EV166" s="617"/>
      <c r="EW166" s="617"/>
      <c r="EX166" s="617"/>
      <c r="EY166" s="617"/>
      <c r="EZ166" s="617"/>
      <c r="FA166" s="617"/>
      <c r="FB166" s="617"/>
      <c r="FC166" s="617"/>
      <c r="FD166" s="617"/>
      <c r="FE166" s="617"/>
      <c r="FF166" s="617"/>
      <c r="FG166" s="617"/>
      <c r="FH166" s="617"/>
      <c r="FI166" s="617"/>
      <c r="FJ166" s="617"/>
      <c r="FK166" s="617"/>
      <c r="FL166" s="617"/>
      <c r="FM166" s="617"/>
      <c r="FN166" s="617"/>
      <c r="FO166" s="617"/>
      <c r="FP166" s="617"/>
      <c r="FQ166" s="617"/>
      <c r="FR166" s="617"/>
      <c r="FS166" s="617"/>
      <c r="FT166" s="617"/>
      <c r="FU166" s="617"/>
      <c r="FV166" s="617"/>
      <c r="FW166" s="617"/>
      <c r="FX166" s="617"/>
      <c r="FY166" s="617"/>
      <c r="FZ166" s="617"/>
      <c r="GA166" s="617"/>
      <c r="GB166" s="617"/>
      <c r="GC166" s="617"/>
      <c r="GD166" s="617"/>
      <c r="GE166" s="617"/>
      <c r="GF166" s="617"/>
      <c r="GG166" s="617"/>
      <c r="GH166" s="617"/>
      <c r="GI166" s="617"/>
      <c r="GJ166" s="617"/>
      <c r="GK166" s="617"/>
      <c r="GL166" s="617"/>
      <c r="GM166" s="617"/>
      <c r="GN166" s="617"/>
      <c r="GO166" s="617"/>
      <c r="GP166" s="617"/>
      <c r="GQ166" s="617"/>
      <c r="GR166" s="617"/>
      <c r="GS166" s="617"/>
      <c r="GT166" s="617"/>
      <c r="GU166" s="617"/>
      <c r="GV166" s="617"/>
      <c r="GW166" s="617"/>
      <c r="GX166" s="617"/>
      <c r="GY166" s="617"/>
      <c r="GZ166" s="617"/>
      <c r="HA166" s="617"/>
      <c r="HB166" s="617"/>
      <c r="HC166" s="617"/>
      <c r="HD166" s="617"/>
      <c r="HE166" s="617"/>
      <c r="HF166" s="617"/>
      <c r="HG166" s="617"/>
      <c r="HH166" s="617"/>
      <c r="HI166" s="617"/>
      <c r="HJ166" s="617"/>
      <c r="HK166" s="617"/>
      <c r="HL166" s="617"/>
      <c r="HM166" s="617"/>
      <c r="HN166" s="617"/>
      <c r="HO166" s="617"/>
      <c r="HP166" s="617"/>
      <c r="HQ166" s="617"/>
      <c r="HR166" s="617"/>
      <c r="HS166" s="617"/>
      <c r="HT166" s="617"/>
      <c r="HU166" s="617"/>
      <c r="HV166" s="617"/>
      <c r="HW166" s="617"/>
      <c r="HX166" s="617"/>
      <c r="HY166" s="617"/>
      <c r="HZ166" s="617"/>
      <c r="IA166" s="617"/>
      <c r="IB166" s="617"/>
      <c r="IC166" s="617"/>
      <c r="ID166" s="617"/>
      <c r="IE166" s="617"/>
      <c r="IF166" s="617"/>
      <c r="IG166" s="617"/>
      <c r="IH166" s="617"/>
      <c r="II166" s="617"/>
      <c r="IJ166" s="617"/>
      <c r="IK166" s="617"/>
      <c r="IL166" s="617"/>
      <c r="IM166" s="617"/>
      <c r="IN166" s="617"/>
      <c r="IO166" s="617"/>
      <c r="IP166" s="617"/>
      <c r="IQ166" s="617"/>
      <c r="IR166" s="617"/>
      <c r="IS166" s="617"/>
      <c r="IT166" s="617"/>
      <c r="IU166" s="617"/>
      <c r="IV166" s="617"/>
      <c r="IW166" s="617"/>
      <c r="IX166" s="617"/>
      <c r="IY166" s="617"/>
      <c r="IZ166" s="617"/>
      <c r="JA166" s="617"/>
      <c r="JB166" s="617"/>
      <c r="JC166" s="617"/>
      <c r="JD166" s="617"/>
      <c r="JE166" s="617"/>
      <c r="JF166" s="617"/>
    </row>
    <row r="167" s="2" customFormat="1" customHeight="1" spans="1:50">
      <c r="A167" s="20">
        <f t="shared" si="12"/>
        <v>159</v>
      </c>
      <c r="B167" s="20" t="str">
        <f t="shared" si="13"/>
        <v>在职</v>
      </c>
      <c r="C167" s="35"/>
      <c r="D167" s="20" t="str">
        <f ca="1" t="shared" si="14"/>
        <v>4年0月</v>
      </c>
      <c r="E167" s="20">
        <v>0</v>
      </c>
      <c r="F167" s="125">
        <v>10393</v>
      </c>
      <c r="G167" s="35">
        <v>44652</v>
      </c>
      <c r="H167" s="20" t="s">
        <v>1337</v>
      </c>
      <c r="I167" s="21" t="s">
        <v>755</v>
      </c>
      <c r="J167" s="21" t="s">
        <v>1328</v>
      </c>
      <c r="K167" s="22" t="s">
        <v>1287</v>
      </c>
      <c r="L167" s="20" t="s">
        <v>80</v>
      </c>
      <c r="M167" s="20">
        <v>15088854151</v>
      </c>
      <c r="N167" s="20"/>
      <c r="O167" s="20"/>
      <c r="P167" s="34" t="s">
        <v>1338</v>
      </c>
      <c r="Q167" s="35">
        <v>50310</v>
      </c>
      <c r="R167" s="36" t="str">
        <f t="shared" si="15"/>
        <v>男</v>
      </c>
      <c r="S167" s="43" t="str">
        <f t="shared" si="16"/>
        <v>1987-10-02</v>
      </c>
      <c r="T167" s="44">
        <f ca="1" t="shared" si="17"/>
        <v>39</v>
      </c>
      <c r="U167" s="107" t="s">
        <v>69</v>
      </c>
      <c r="V167" s="107" t="s">
        <v>70</v>
      </c>
      <c r="W167" s="45" t="s">
        <v>1339</v>
      </c>
      <c r="X167" s="193" t="s">
        <v>1340</v>
      </c>
      <c r="Y167" s="22" t="s">
        <v>199</v>
      </c>
      <c r="Z167" s="20"/>
      <c r="AA167" s="20"/>
      <c r="AB167" s="20"/>
      <c r="AC167" s="125" t="s">
        <v>304</v>
      </c>
      <c r="AD167" s="561">
        <v>44691</v>
      </c>
      <c r="AE167" s="20" t="s">
        <v>84</v>
      </c>
      <c r="AF167" s="102">
        <v>44748</v>
      </c>
      <c r="AG167" s="20" t="s">
        <v>84</v>
      </c>
      <c r="AH167" s="205" t="s">
        <v>84</v>
      </c>
      <c r="AI167" s="205" t="s">
        <v>85</v>
      </c>
      <c r="AJ167" s="20"/>
      <c r="AK167" s="577"/>
      <c r="AL167" s="20" t="s">
        <v>86</v>
      </c>
      <c r="AM167" s="35">
        <v>44757</v>
      </c>
      <c r="AN167" s="520"/>
      <c r="AO167" s="20"/>
      <c r="AP167" s="20"/>
      <c r="AQ167" s="34"/>
      <c r="AR167" s="20" t="s">
        <v>1341</v>
      </c>
      <c r="AS167" s="228"/>
      <c r="AT167" s="34" t="s">
        <v>1342</v>
      </c>
      <c r="AU167" s="20" t="s">
        <v>126</v>
      </c>
      <c r="AV167" s="20" t="s">
        <v>158</v>
      </c>
      <c r="AW167" s="571"/>
      <c r="AX167" s="193"/>
    </row>
    <row r="168" s="2" customFormat="1" customHeight="1" spans="1:50">
      <c r="A168" s="20">
        <f t="shared" si="12"/>
        <v>160</v>
      </c>
      <c r="B168" s="20" t="str">
        <f t="shared" si="13"/>
        <v>在职</v>
      </c>
      <c r="C168" s="35"/>
      <c r="D168" s="20" t="str">
        <f ca="1" t="shared" si="14"/>
        <v>0年1月</v>
      </c>
      <c r="E168" s="20">
        <v>0</v>
      </c>
      <c r="F168" s="125">
        <v>10662</v>
      </c>
      <c r="G168" s="35">
        <v>46085</v>
      </c>
      <c r="H168" s="20" t="s">
        <v>1343</v>
      </c>
      <c r="I168" s="21" t="s">
        <v>755</v>
      </c>
      <c r="J168" s="21" t="s">
        <v>1328</v>
      </c>
      <c r="K168" s="22" t="s">
        <v>1287</v>
      </c>
      <c r="L168" s="20" t="s">
        <v>80</v>
      </c>
      <c r="M168" s="20">
        <v>15080852295</v>
      </c>
      <c r="N168" s="20"/>
      <c r="O168" s="20"/>
      <c r="P168" s="34" t="s">
        <v>1344</v>
      </c>
      <c r="Q168" s="35">
        <v>51736</v>
      </c>
      <c r="R168" s="36" t="str">
        <f t="shared" si="15"/>
        <v>男</v>
      </c>
      <c r="S168" s="43" t="str">
        <f t="shared" si="16"/>
        <v>1990-07-02</v>
      </c>
      <c r="T168" s="44">
        <f ca="1" t="shared" si="17"/>
        <v>36</v>
      </c>
      <c r="U168" s="20" t="s">
        <v>218</v>
      </c>
      <c r="V168" s="20" t="s">
        <v>70</v>
      </c>
      <c r="W168" s="45" t="s">
        <v>1345</v>
      </c>
      <c r="X168" s="193" t="s">
        <v>1346</v>
      </c>
      <c r="Y168" s="22" t="s">
        <v>199</v>
      </c>
      <c r="Z168" s="22"/>
      <c r="AA168" s="22"/>
      <c r="AB168" s="529"/>
      <c r="AC168" s="150" t="s">
        <v>179</v>
      </c>
      <c r="AD168" s="561"/>
      <c r="AE168" s="20" t="s">
        <v>85</v>
      </c>
      <c r="AF168" s="206"/>
      <c r="AG168" s="20" t="s">
        <v>84</v>
      </c>
      <c r="AH168" s="205" t="s">
        <v>84</v>
      </c>
      <c r="AI168" s="20" t="s">
        <v>85</v>
      </c>
      <c r="AJ168" s="20"/>
      <c r="AK168" s="577"/>
      <c r="AL168" s="20" t="s">
        <v>72</v>
      </c>
      <c r="AM168" s="35">
        <v>46084</v>
      </c>
      <c r="AN168" s="520"/>
      <c r="AO168" s="20" t="s">
        <v>1327</v>
      </c>
      <c r="AP168" s="20" t="s">
        <v>529</v>
      </c>
      <c r="AQ168" s="34" t="s">
        <v>1347</v>
      </c>
      <c r="AR168" s="20"/>
      <c r="AS168" s="193"/>
      <c r="AT168" s="146" t="s">
        <v>1348</v>
      </c>
      <c r="AU168" s="20" t="s">
        <v>126</v>
      </c>
      <c r="AV168" s="20" t="s">
        <v>158</v>
      </c>
      <c r="AW168" s="571"/>
      <c r="AX168" s="193"/>
    </row>
    <row r="169" s="2" customFormat="1" customHeight="1" spans="1:50">
      <c r="A169" s="20">
        <f t="shared" si="12"/>
        <v>161</v>
      </c>
      <c r="B169" s="20" t="str">
        <f t="shared" si="13"/>
        <v>在职</v>
      </c>
      <c r="C169" s="35"/>
      <c r="D169" s="20" t="str">
        <f ca="1" t="shared" si="14"/>
        <v>0年0月</v>
      </c>
      <c r="E169" s="20">
        <v>0</v>
      </c>
      <c r="F169" s="125">
        <v>10671</v>
      </c>
      <c r="G169" s="35">
        <v>46106</v>
      </c>
      <c r="H169" s="20" t="s">
        <v>1349</v>
      </c>
      <c r="I169" s="21" t="s">
        <v>755</v>
      </c>
      <c r="J169" s="21" t="s">
        <v>1328</v>
      </c>
      <c r="K169" s="22" t="s">
        <v>1319</v>
      </c>
      <c r="L169" s="102" t="s">
        <v>80</v>
      </c>
      <c r="M169" s="20">
        <v>18726258095</v>
      </c>
      <c r="N169" s="20"/>
      <c r="O169" s="20"/>
      <c r="P169" s="34" t="s">
        <v>1350</v>
      </c>
      <c r="Q169" s="35">
        <v>48963</v>
      </c>
      <c r="R169" s="36" t="str">
        <f t="shared" si="15"/>
        <v>男</v>
      </c>
      <c r="S169" s="43" t="str">
        <f t="shared" si="16"/>
        <v>2004-11-01</v>
      </c>
      <c r="T169" s="44">
        <f ca="1" t="shared" si="17"/>
        <v>22</v>
      </c>
      <c r="U169" s="20" t="s">
        <v>69</v>
      </c>
      <c r="V169" s="20" t="s">
        <v>70</v>
      </c>
      <c r="W169" s="45" t="s">
        <v>1351</v>
      </c>
      <c r="X169" s="193" t="s">
        <v>1352</v>
      </c>
      <c r="Y169" s="22" t="s">
        <v>288</v>
      </c>
      <c r="Z169" s="22"/>
      <c r="AA169" s="22"/>
      <c r="AB169" s="529"/>
      <c r="AC169" s="150" t="s">
        <v>638</v>
      </c>
      <c r="AD169" s="561"/>
      <c r="AE169" s="20" t="s">
        <v>85</v>
      </c>
      <c r="AF169" s="206"/>
      <c r="AG169" s="20" t="s">
        <v>84</v>
      </c>
      <c r="AH169" s="205" t="s">
        <v>84</v>
      </c>
      <c r="AI169" s="20" t="s">
        <v>85</v>
      </c>
      <c r="AJ169" s="20"/>
      <c r="AK169" s="577"/>
      <c r="AL169" s="20" t="s">
        <v>72</v>
      </c>
      <c r="AM169" s="35">
        <v>46106</v>
      </c>
      <c r="AN169" s="520"/>
      <c r="AO169" s="20" t="s">
        <v>1353</v>
      </c>
      <c r="AP169" s="20" t="s">
        <v>223</v>
      </c>
      <c r="AQ169" s="34" t="s">
        <v>1354</v>
      </c>
      <c r="AR169" s="20"/>
      <c r="AS169" s="193"/>
      <c r="AT169" s="146" t="s">
        <v>1355</v>
      </c>
      <c r="AU169" s="20" t="s">
        <v>126</v>
      </c>
      <c r="AV169" s="20" t="s">
        <v>158</v>
      </c>
      <c r="AW169" s="571"/>
      <c r="AX169" s="193"/>
    </row>
    <row r="170" s="2" customFormat="1" customHeight="1" spans="1:76">
      <c r="A170" s="20">
        <f t="shared" si="12"/>
        <v>162</v>
      </c>
      <c r="B170" s="20" t="str">
        <f t="shared" si="13"/>
        <v>在职</v>
      </c>
      <c r="C170" s="35"/>
      <c r="D170" s="20" t="str">
        <f ca="1" t="shared" si="14"/>
        <v>13年0月</v>
      </c>
      <c r="E170" s="20">
        <v>1</v>
      </c>
      <c r="F170" s="125">
        <v>10131</v>
      </c>
      <c r="G170" s="35">
        <v>41365</v>
      </c>
      <c r="H170" s="20" t="s">
        <v>1356</v>
      </c>
      <c r="I170" s="21" t="s">
        <v>755</v>
      </c>
      <c r="J170" s="21" t="s">
        <v>1357</v>
      </c>
      <c r="K170" s="22" t="s">
        <v>1281</v>
      </c>
      <c r="L170" s="102" t="s">
        <v>80</v>
      </c>
      <c r="M170" s="20">
        <v>13858271235</v>
      </c>
      <c r="N170" s="20"/>
      <c r="O170" s="20"/>
      <c r="P170" s="627" t="s">
        <v>1358</v>
      </c>
      <c r="Q170" s="35">
        <v>50058</v>
      </c>
      <c r="R170" s="36" t="str">
        <f t="shared" si="15"/>
        <v>男</v>
      </c>
      <c r="S170" s="43" t="str">
        <f t="shared" si="16"/>
        <v>1987-02-03</v>
      </c>
      <c r="T170" s="44">
        <f ca="1" t="shared" si="17"/>
        <v>39</v>
      </c>
      <c r="U170" s="20" t="s">
        <v>69</v>
      </c>
      <c r="V170" s="20" t="s">
        <v>70</v>
      </c>
      <c r="W170" s="45" t="s">
        <v>1359</v>
      </c>
      <c r="X170" s="45"/>
      <c r="Y170" s="22" t="s">
        <v>199</v>
      </c>
      <c r="Z170" s="22"/>
      <c r="AA170" s="22"/>
      <c r="AB170" s="529"/>
      <c r="AC170" s="150"/>
      <c r="AD170" s="561"/>
      <c r="AE170" s="20" t="s">
        <v>84</v>
      </c>
      <c r="AF170" s="206" t="s">
        <v>84</v>
      </c>
      <c r="AG170" s="20" t="s">
        <v>84</v>
      </c>
      <c r="AH170" s="205" t="s">
        <v>84</v>
      </c>
      <c r="AI170" s="205" t="s">
        <v>85</v>
      </c>
      <c r="AJ170" s="102"/>
      <c r="AK170" s="599"/>
      <c r="AL170" s="20" t="s">
        <v>86</v>
      </c>
      <c r="AM170" s="35">
        <v>43123</v>
      </c>
      <c r="AN170" s="520"/>
      <c r="AO170" s="20"/>
      <c r="AP170" s="20"/>
      <c r="AQ170" s="34"/>
      <c r="AR170" s="586" t="s">
        <v>1360</v>
      </c>
      <c r="AS170" s="228"/>
      <c r="AT170" s="34"/>
      <c r="AU170" s="20"/>
      <c r="AV170" s="20"/>
      <c r="AW170" s="571"/>
      <c r="AX170" s="549"/>
      <c r="AY170" s="557"/>
      <c r="AZ170" s="557"/>
      <c r="BA170" s="557"/>
      <c r="BB170" s="557"/>
      <c r="BC170" s="557"/>
      <c r="BD170" s="557"/>
      <c r="BE170" s="557"/>
      <c r="BF170" s="557"/>
      <c r="BG170" s="557"/>
      <c r="BH170" s="557"/>
      <c r="BI170" s="557"/>
      <c r="BJ170" s="557"/>
      <c r="BK170" s="557"/>
      <c r="BL170" s="557"/>
      <c r="BM170" s="557"/>
      <c r="BN170" s="557"/>
      <c r="BO170" s="557"/>
      <c r="BP170" s="557"/>
      <c r="BQ170" s="557"/>
      <c r="BR170" s="557"/>
      <c r="BS170" s="557"/>
      <c r="BT170" s="557"/>
      <c r="BU170" s="557"/>
      <c r="BV170" s="557"/>
      <c r="BW170" s="557"/>
      <c r="BX170" s="557"/>
    </row>
    <row r="171" s="2" customFormat="1" customHeight="1" spans="1:266">
      <c r="A171" s="20">
        <f t="shared" si="12"/>
        <v>163</v>
      </c>
      <c r="B171" s="20" t="str">
        <f t="shared" si="13"/>
        <v>在职</v>
      </c>
      <c r="C171" s="35"/>
      <c r="D171" s="20" t="str">
        <f ca="1" t="shared" si="14"/>
        <v>7年2月</v>
      </c>
      <c r="E171" s="20">
        <v>0</v>
      </c>
      <c r="F171" s="125">
        <v>10132</v>
      </c>
      <c r="G171" s="35">
        <v>43511</v>
      </c>
      <c r="H171" s="20" t="s">
        <v>1361</v>
      </c>
      <c r="I171" s="21" t="s">
        <v>755</v>
      </c>
      <c r="J171" s="21" t="s">
        <v>1357</v>
      </c>
      <c r="K171" s="22" t="s">
        <v>1287</v>
      </c>
      <c r="L171" s="20" t="s">
        <v>80</v>
      </c>
      <c r="M171" s="20">
        <v>13586736645</v>
      </c>
      <c r="N171" s="20"/>
      <c r="O171" s="20"/>
      <c r="P171" s="34" t="s">
        <v>1362</v>
      </c>
      <c r="Q171" s="35">
        <v>50098</v>
      </c>
      <c r="R171" s="36" t="str">
        <f t="shared" si="15"/>
        <v>男</v>
      </c>
      <c r="S171" s="43" t="str">
        <f t="shared" si="16"/>
        <v>1981-04-06</v>
      </c>
      <c r="T171" s="44">
        <f ca="1" t="shared" si="17"/>
        <v>45</v>
      </c>
      <c r="U171" s="20" t="s">
        <v>69</v>
      </c>
      <c r="V171" s="20"/>
      <c r="W171" s="45" t="s">
        <v>1363</v>
      </c>
      <c r="X171" s="193"/>
      <c r="Y171" s="22" t="s">
        <v>199</v>
      </c>
      <c r="Z171" s="20"/>
      <c r="AA171" s="20"/>
      <c r="AB171" s="150"/>
      <c r="AC171" s="150"/>
      <c r="AD171" s="561"/>
      <c r="AE171" s="20" t="s">
        <v>84</v>
      </c>
      <c r="AF171" s="206" t="s">
        <v>84</v>
      </c>
      <c r="AG171" s="20" t="s">
        <v>84</v>
      </c>
      <c r="AH171" s="205" t="s">
        <v>84</v>
      </c>
      <c r="AI171" s="205" t="s">
        <v>85</v>
      </c>
      <c r="AJ171" s="20"/>
      <c r="AK171" s="599"/>
      <c r="AL171" s="20" t="s">
        <v>86</v>
      </c>
      <c r="AM171" s="35">
        <v>43726</v>
      </c>
      <c r="AN171" s="520"/>
      <c r="AO171" s="20" t="s">
        <v>1364</v>
      </c>
      <c r="AP171" s="20" t="s">
        <v>529</v>
      </c>
      <c r="AQ171" s="34">
        <v>13812647045</v>
      </c>
      <c r="AR171" s="20" t="s">
        <v>1365</v>
      </c>
      <c r="AS171" s="228"/>
      <c r="AT171" s="626" t="s">
        <v>1366</v>
      </c>
      <c r="AU171" s="20"/>
      <c r="AV171" s="20"/>
      <c r="AW171" s="571"/>
      <c r="AX171" s="549"/>
      <c r="AY171" s="557"/>
      <c r="AZ171" s="557"/>
      <c r="BA171" s="557"/>
      <c r="BB171" s="557"/>
      <c r="BC171" s="557"/>
      <c r="BD171" s="557"/>
      <c r="BE171" s="557"/>
      <c r="BF171" s="557"/>
      <c r="BG171" s="557"/>
      <c r="BH171" s="557"/>
      <c r="BI171" s="557"/>
      <c r="BJ171" s="557"/>
      <c r="BK171" s="557"/>
      <c r="BL171" s="557"/>
      <c r="BM171" s="557"/>
      <c r="BN171" s="557"/>
      <c r="BO171" s="557"/>
      <c r="BP171" s="557"/>
      <c r="BQ171" s="557"/>
      <c r="BR171" s="557"/>
      <c r="BS171" s="557"/>
      <c r="BT171" s="557"/>
      <c r="BU171" s="557"/>
      <c r="BV171" s="557"/>
      <c r="BW171" s="557"/>
      <c r="BX171" s="557"/>
      <c r="BY171" s="557"/>
      <c r="BZ171" s="557"/>
      <c r="CA171" s="557"/>
      <c r="CB171" s="557"/>
      <c r="CC171" s="557"/>
      <c r="CD171" s="557"/>
      <c r="CE171" s="557"/>
      <c r="CF171" s="557"/>
      <c r="CG171" s="557"/>
      <c r="CH171" s="557"/>
      <c r="CI171" s="557"/>
      <c r="CJ171" s="557"/>
      <c r="CK171" s="557"/>
      <c r="CL171" s="557"/>
      <c r="CM171" s="557"/>
      <c r="CN171" s="557"/>
      <c r="CO171" s="557"/>
      <c r="CP171" s="557"/>
      <c r="CQ171" s="557"/>
      <c r="CR171" s="557"/>
      <c r="CS171" s="557"/>
      <c r="CT171" s="557"/>
      <c r="CU171" s="557"/>
      <c r="CV171" s="557"/>
      <c r="CW171" s="557"/>
      <c r="CX171" s="557"/>
      <c r="CY171" s="557"/>
      <c r="CZ171" s="557"/>
      <c r="DA171" s="557"/>
      <c r="DB171" s="557"/>
      <c r="DC171" s="557"/>
      <c r="DD171" s="557"/>
      <c r="DE171" s="557"/>
      <c r="DF171" s="557"/>
      <c r="DG171" s="557"/>
      <c r="DH171" s="557"/>
      <c r="DI171" s="557"/>
      <c r="DJ171" s="557"/>
      <c r="DK171" s="557"/>
      <c r="DL171" s="557"/>
      <c r="DM171" s="557"/>
      <c r="DN171" s="557"/>
      <c r="DO171" s="557"/>
      <c r="DP171" s="557"/>
      <c r="DQ171" s="557"/>
      <c r="DR171" s="557"/>
      <c r="DS171" s="557"/>
      <c r="DT171" s="557"/>
      <c r="DU171" s="557"/>
      <c r="DV171" s="557"/>
      <c r="DW171" s="557"/>
      <c r="DX171" s="557"/>
      <c r="DY171" s="557"/>
      <c r="DZ171" s="557"/>
      <c r="EA171" s="557"/>
      <c r="EB171" s="557"/>
      <c r="EC171" s="557"/>
      <c r="ED171" s="557"/>
      <c r="EE171" s="557"/>
      <c r="EF171" s="557"/>
      <c r="EG171" s="557"/>
      <c r="EH171" s="557"/>
      <c r="EI171" s="557"/>
      <c r="EJ171" s="557"/>
      <c r="EK171" s="557"/>
      <c r="EL171" s="557"/>
      <c r="EM171" s="557"/>
      <c r="EN171" s="557"/>
      <c r="EO171" s="557"/>
      <c r="EP171" s="557"/>
      <c r="EQ171" s="557"/>
      <c r="ER171" s="557"/>
      <c r="ES171" s="557"/>
      <c r="ET171" s="557"/>
      <c r="EU171" s="557"/>
      <c r="EV171" s="557"/>
      <c r="EW171" s="557"/>
      <c r="EX171" s="557"/>
      <c r="EY171" s="557"/>
      <c r="EZ171" s="557"/>
      <c r="FA171" s="557"/>
      <c r="FB171" s="557"/>
      <c r="FC171" s="557"/>
      <c r="FD171" s="557"/>
      <c r="FE171" s="557"/>
      <c r="FF171" s="557"/>
      <c r="FG171" s="557"/>
      <c r="FH171" s="557"/>
      <c r="FI171" s="557"/>
      <c r="FJ171" s="557"/>
      <c r="FK171" s="557"/>
      <c r="FL171" s="557"/>
      <c r="FM171" s="557"/>
      <c r="FN171" s="557"/>
      <c r="FO171" s="557"/>
      <c r="FP171" s="557"/>
      <c r="FQ171" s="557"/>
      <c r="FR171" s="557"/>
      <c r="FS171" s="557"/>
      <c r="FT171" s="557"/>
      <c r="FU171" s="557"/>
      <c r="FV171" s="557"/>
      <c r="FW171" s="557"/>
      <c r="FX171" s="557"/>
      <c r="FY171" s="557"/>
      <c r="FZ171" s="557"/>
      <c r="GA171" s="557"/>
      <c r="GB171" s="557"/>
      <c r="GC171" s="557"/>
      <c r="GD171" s="557"/>
      <c r="GE171" s="557"/>
      <c r="GF171" s="557"/>
      <c r="GG171" s="557"/>
      <c r="GH171" s="557"/>
      <c r="GI171" s="557"/>
      <c r="GJ171" s="557"/>
      <c r="GK171" s="557"/>
      <c r="GL171" s="557"/>
      <c r="GM171" s="557"/>
      <c r="GN171" s="557"/>
      <c r="GO171" s="557"/>
      <c r="GP171" s="557"/>
      <c r="GQ171" s="557"/>
      <c r="GR171" s="557"/>
      <c r="GS171" s="557"/>
      <c r="GT171" s="557"/>
      <c r="GU171" s="557"/>
      <c r="GV171" s="557"/>
      <c r="GW171" s="557"/>
      <c r="GX171" s="557"/>
      <c r="GY171" s="557"/>
      <c r="GZ171" s="557"/>
      <c r="HA171" s="557"/>
      <c r="HB171" s="557"/>
      <c r="HC171" s="557"/>
      <c r="HD171" s="557"/>
      <c r="HE171" s="557"/>
      <c r="HF171" s="557"/>
      <c r="HG171" s="557"/>
      <c r="HH171" s="557"/>
      <c r="HI171" s="557"/>
      <c r="HJ171" s="557"/>
      <c r="HK171" s="557"/>
      <c r="HL171" s="557"/>
      <c r="HM171" s="557"/>
      <c r="HN171" s="557"/>
      <c r="HO171" s="557"/>
      <c r="HP171" s="557"/>
      <c r="HQ171" s="557"/>
      <c r="HR171" s="557"/>
      <c r="HS171" s="557"/>
      <c r="HT171" s="557"/>
      <c r="HU171" s="557"/>
      <c r="HV171" s="557"/>
      <c r="HW171" s="557"/>
      <c r="HX171" s="557"/>
      <c r="HY171" s="557"/>
      <c r="HZ171" s="557"/>
      <c r="IA171" s="557"/>
      <c r="IB171" s="557"/>
      <c r="IC171" s="557"/>
      <c r="ID171" s="557"/>
      <c r="IE171" s="557"/>
      <c r="IF171" s="557"/>
      <c r="IG171" s="557"/>
      <c r="IH171" s="557"/>
      <c r="II171" s="557"/>
      <c r="IJ171" s="557"/>
      <c r="IK171" s="557"/>
      <c r="IL171" s="557"/>
      <c r="IM171" s="557"/>
      <c r="IN171" s="557"/>
      <c r="IO171" s="557"/>
      <c r="IP171" s="557"/>
      <c r="IQ171" s="557"/>
      <c r="IR171" s="557"/>
      <c r="IS171" s="557"/>
      <c r="IT171" s="557"/>
      <c r="IU171" s="557"/>
      <c r="IV171" s="557"/>
      <c r="IW171" s="557"/>
      <c r="IX171" s="557"/>
      <c r="IY171" s="557"/>
      <c r="IZ171" s="557"/>
      <c r="JA171" s="557"/>
      <c r="JB171" s="557"/>
      <c r="JC171" s="557"/>
      <c r="JD171" s="557"/>
      <c r="JE171" s="557"/>
      <c r="JF171" s="557"/>
    </row>
    <row r="172" s="2" customFormat="1" customHeight="1" spans="1:266">
      <c r="A172" s="20">
        <f t="shared" si="12"/>
        <v>164</v>
      </c>
      <c r="B172" s="20" t="str">
        <f t="shared" si="13"/>
        <v>在职</v>
      </c>
      <c r="C172" s="35"/>
      <c r="D172" s="20" t="str">
        <f ca="1" t="shared" si="14"/>
        <v>7年1月</v>
      </c>
      <c r="E172" s="20">
        <v>0</v>
      </c>
      <c r="F172" s="125">
        <v>10134</v>
      </c>
      <c r="G172" s="35">
        <v>43544</v>
      </c>
      <c r="H172" s="20" t="s">
        <v>1367</v>
      </c>
      <c r="I172" s="21" t="s">
        <v>755</v>
      </c>
      <c r="J172" s="21" t="s">
        <v>1357</v>
      </c>
      <c r="K172" s="22" t="s">
        <v>1294</v>
      </c>
      <c r="L172" s="20" t="s">
        <v>80</v>
      </c>
      <c r="M172" s="20">
        <v>17855817522</v>
      </c>
      <c r="N172" s="20"/>
      <c r="O172" s="20"/>
      <c r="P172" s="623" t="s">
        <v>1368</v>
      </c>
      <c r="Q172" s="35">
        <v>51667</v>
      </c>
      <c r="R172" s="36" t="str">
        <f t="shared" si="15"/>
        <v>男</v>
      </c>
      <c r="S172" s="43" t="str">
        <f t="shared" si="16"/>
        <v>1994-06-25</v>
      </c>
      <c r="T172" s="44">
        <f ca="1" t="shared" si="17"/>
        <v>32</v>
      </c>
      <c r="U172" s="20" t="s">
        <v>69</v>
      </c>
      <c r="V172" s="20"/>
      <c r="W172" s="45" t="s">
        <v>1369</v>
      </c>
      <c r="X172" s="193"/>
      <c r="Y172" s="22" t="s">
        <v>199</v>
      </c>
      <c r="Z172" s="20"/>
      <c r="AA172" s="20"/>
      <c r="AB172" s="150"/>
      <c r="AC172" s="150"/>
      <c r="AD172" s="561"/>
      <c r="AE172" s="20" t="s">
        <v>84</v>
      </c>
      <c r="AF172" s="206" t="s">
        <v>84</v>
      </c>
      <c r="AG172" s="20" t="s">
        <v>84</v>
      </c>
      <c r="AH172" s="205" t="s">
        <v>84</v>
      </c>
      <c r="AI172" s="205" t="s">
        <v>85</v>
      </c>
      <c r="AJ172" s="20"/>
      <c r="AK172" s="599"/>
      <c r="AL172" s="20" t="s">
        <v>86</v>
      </c>
      <c r="AM172" s="35">
        <v>43759</v>
      </c>
      <c r="AN172" s="520"/>
      <c r="AO172" s="20" t="s">
        <v>1370</v>
      </c>
      <c r="AP172" s="20" t="s">
        <v>223</v>
      </c>
      <c r="AQ172" s="34">
        <v>13250982066</v>
      </c>
      <c r="AR172" s="20" t="s">
        <v>1371</v>
      </c>
      <c r="AS172" s="228"/>
      <c r="AT172" s="626" t="s">
        <v>1372</v>
      </c>
      <c r="AU172" s="20"/>
      <c r="AV172" s="20"/>
      <c r="AW172" s="571"/>
      <c r="AX172" s="193"/>
      <c r="AY172" s="618"/>
      <c r="AZ172" s="618"/>
      <c r="BA172" s="618"/>
      <c r="BB172" s="618"/>
      <c r="BC172" s="618"/>
      <c r="BD172" s="618"/>
      <c r="BE172" s="618"/>
      <c r="BF172" s="618"/>
      <c r="BG172" s="618"/>
      <c r="BH172" s="618"/>
      <c r="BI172" s="618"/>
      <c r="BJ172" s="618"/>
      <c r="BK172" s="618"/>
      <c r="BL172" s="618"/>
      <c r="BM172" s="618"/>
      <c r="BN172" s="618"/>
      <c r="BO172" s="618"/>
      <c r="BP172" s="618"/>
      <c r="BQ172" s="618"/>
      <c r="BR172" s="618"/>
      <c r="BS172" s="618"/>
      <c r="BT172" s="618"/>
      <c r="BU172" s="618"/>
      <c r="BV172" s="618"/>
      <c r="BW172" s="618"/>
      <c r="BX172" s="618"/>
      <c r="BY172" s="618"/>
      <c r="BZ172" s="618"/>
      <c r="CA172" s="618"/>
      <c r="CB172" s="618"/>
      <c r="CC172" s="618"/>
      <c r="CD172" s="618"/>
      <c r="CE172" s="618"/>
      <c r="CF172" s="618"/>
      <c r="CG172" s="618"/>
      <c r="CH172" s="618"/>
      <c r="CI172" s="618"/>
      <c r="CJ172" s="618"/>
      <c r="CK172" s="618"/>
      <c r="CL172" s="618"/>
      <c r="CM172" s="618"/>
      <c r="CN172" s="618"/>
      <c r="CO172" s="618"/>
      <c r="CP172" s="618"/>
      <c r="CQ172" s="618"/>
      <c r="CR172" s="618"/>
      <c r="CS172" s="618"/>
      <c r="CT172" s="618"/>
      <c r="CU172" s="618"/>
      <c r="CV172" s="618"/>
      <c r="CW172" s="618"/>
      <c r="CX172" s="618"/>
      <c r="CY172" s="618"/>
      <c r="CZ172" s="618"/>
      <c r="DA172" s="618"/>
      <c r="DB172" s="618"/>
      <c r="DC172" s="618"/>
      <c r="DD172" s="618"/>
      <c r="DE172" s="618"/>
      <c r="DF172" s="618"/>
      <c r="DG172" s="618"/>
      <c r="DH172" s="618"/>
      <c r="DI172" s="618"/>
      <c r="DJ172" s="618"/>
      <c r="DK172" s="618"/>
      <c r="DL172" s="618"/>
      <c r="DM172" s="618"/>
      <c r="DN172" s="618"/>
      <c r="DO172" s="618"/>
      <c r="DP172" s="618"/>
      <c r="DQ172" s="618"/>
      <c r="DR172" s="618"/>
      <c r="DS172" s="618"/>
      <c r="DT172" s="618"/>
      <c r="DU172" s="618"/>
      <c r="DV172" s="618"/>
      <c r="DW172" s="618"/>
      <c r="DX172" s="618"/>
      <c r="DY172" s="618"/>
      <c r="DZ172" s="618"/>
      <c r="EA172" s="618"/>
      <c r="EB172" s="618"/>
      <c r="EC172" s="618"/>
      <c r="ED172" s="618"/>
      <c r="EE172" s="618"/>
      <c r="EF172" s="618"/>
      <c r="EG172" s="618"/>
      <c r="EH172" s="618"/>
      <c r="EI172" s="618"/>
      <c r="EJ172" s="618"/>
      <c r="EK172" s="618"/>
      <c r="EL172" s="618"/>
      <c r="EM172" s="618"/>
      <c r="EN172" s="618"/>
      <c r="EO172" s="618"/>
      <c r="EP172" s="618"/>
      <c r="EQ172" s="618"/>
      <c r="ER172" s="618"/>
      <c r="ES172" s="618"/>
      <c r="ET172" s="618"/>
      <c r="EU172" s="618"/>
      <c r="EV172" s="618"/>
      <c r="EW172" s="618"/>
      <c r="EX172" s="618"/>
      <c r="EY172" s="618"/>
      <c r="EZ172" s="618"/>
      <c r="FA172" s="618"/>
      <c r="FB172" s="618"/>
      <c r="FC172" s="618"/>
      <c r="FD172" s="618"/>
      <c r="FE172" s="618"/>
      <c r="FF172" s="618"/>
      <c r="FG172" s="618"/>
      <c r="FH172" s="618"/>
      <c r="FI172" s="618"/>
      <c r="FJ172" s="618"/>
      <c r="FK172" s="618"/>
      <c r="FL172" s="618"/>
      <c r="FM172" s="618"/>
      <c r="FN172" s="618"/>
      <c r="FO172" s="618"/>
      <c r="FP172" s="618"/>
      <c r="FQ172" s="618"/>
      <c r="FR172" s="618"/>
      <c r="FS172" s="618"/>
      <c r="FT172" s="618"/>
      <c r="FU172" s="618"/>
      <c r="FV172" s="618"/>
      <c r="FW172" s="618"/>
      <c r="FX172" s="618"/>
      <c r="FY172" s="618"/>
      <c r="FZ172" s="618"/>
      <c r="GA172" s="618"/>
      <c r="GB172" s="618"/>
      <c r="GC172" s="618"/>
      <c r="GD172" s="618"/>
      <c r="GE172" s="618"/>
      <c r="GF172" s="618"/>
      <c r="GG172" s="618"/>
      <c r="GH172" s="618"/>
      <c r="GI172" s="618"/>
      <c r="GJ172" s="618"/>
      <c r="GK172" s="618"/>
      <c r="GL172" s="618"/>
      <c r="GM172" s="618"/>
      <c r="GN172" s="618"/>
      <c r="GO172" s="618"/>
      <c r="GP172" s="618"/>
      <c r="GQ172" s="618"/>
      <c r="GR172" s="618"/>
      <c r="GS172" s="618"/>
      <c r="GT172" s="618"/>
      <c r="GU172" s="618"/>
      <c r="GV172" s="618"/>
      <c r="GW172" s="618"/>
      <c r="GX172" s="618"/>
      <c r="GY172" s="618"/>
      <c r="GZ172" s="618"/>
      <c r="HA172" s="618"/>
      <c r="HB172" s="618"/>
      <c r="HC172" s="618"/>
      <c r="HD172" s="618"/>
      <c r="HE172" s="618"/>
      <c r="HF172" s="618"/>
      <c r="HG172" s="618"/>
      <c r="HH172" s="618"/>
      <c r="HI172" s="618"/>
      <c r="HJ172" s="618"/>
      <c r="HK172" s="618"/>
      <c r="HL172" s="618"/>
      <c r="HM172" s="618"/>
      <c r="HN172" s="618"/>
      <c r="HO172" s="618"/>
      <c r="HP172" s="618"/>
      <c r="HQ172" s="618"/>
      <c r="HR172" s="618"/>
      <c r="HS172" s="618"/>
      <c r="HT172" s="618"/>
      <c r="HU172" s="618"/>
      <c r="HV172" s="618"/>
      <c r="HW172" s="618"/>
      <c r="HX172" s="618"/>
      <c r="HY172" s="618"/>
      <c r="HZ172" s="618"/>
      <c r="IA172" s="618"/>
      <c r="IB172" s="618"/>
      <c r="IC172" s="618"/>
      <c r="ID172" s="618"/>
      <c r="IE172" s="618"/>
      <c r="IF172" s="618"/>
      <c r="IG172" s="618"/>
      <c r="IH172" s="618"/>
      <c r="II172" s="618"/>
      <c r="IJ172" s="618"/>
      <c r="IK172" s="618"/>
      <c r="IL172" s="618"/>
      <c r="IM172" s="618"/>
      <c r="IN172" s="618"/>
      <c r="IO172" s="618"/>
      <c r="IP172" s="618"/>
      <c r="IQ172" s="618"/>
      <c r="IR172" s="618"/>
      <c r="IS172" s="618"/>
      <c r="IT172" s="618"/>
      <c r="IU172" s="618"/>
      <c r="IV172" s="618"/>
      <c r="IW172" s="618"/>
      <c r="IX172" s="618"/>
      <c r="IY172" s="618"/>
      <c r="IZ172" s="618"/>
      <c r="JA172" s="618"/>
      <c r="JB172" s="618"/>
      <c r="JC172" s="618"/>
      <c r="JD172" s="618"/>
      <c r="JE172" s="618"/>
      <c r="JF172" s="618"/>
    </row>
    <row r="173" s="2" customFormat="1" customHeight="1" spans="1:50">
      <c r="A173" s="20">
        <f t="shared" si="12"/>
        <v>165</v>
      </c>
      <c r="B173" s="20" t="str">
        <f t="shared" si="13"/>
        <v>在职</v>
      </c>
      <c r="C173" s="35"/>
      <c r="D173" s="20" t="str">
        <f ca="1" t="shared" si="14"/>
        <v>2年1月</v>
      </c>
      <c r="E173" s="20">
        <v>0</v>
      </c>
      <c r="F173" s="125">
        <v>10546</v>
      </c>
      <c r="G173" s="35">
        <v>45353</v>
      </c>
      <c r="H173" s="20" t="s">
        <v>1373</v>
      </c>
      <c r="I173" s="21" t="s">
        <v>755</v>
      </c>
      <c r="J173" s="21" t="s">
        <v>1357</v>
      </c>
      <c r="K173" s="22" t="s">
        <v>1319</v>
      </c>
      <c r="L173" s="20" t="s">
        <v>80</v>
      </c>
      <c r="M173" s="20">
        <v>15079365837</v>
      </c>
      <c r="N173" s="20"/>
      <c r="O173" s="20"/>
      <c r="P173" s="34" t="s">
        <v>1374</v>
      </c>
      <c r="Q173" s="35">
        <v>46933</v>
      </c>
      <c r="R173" s="36" t="str">
        <f t="shared" si="15"/>
        <v>男</v>
      </c>
      <c r="S173" s="43" t="str">
        <f t="shared" si="16"/>
        <v>2002-05-18</v>
      </c>
      <c r="T173" s="44">
        <f ca="1" t="shared" si="17"/>
        <v>24</v>
      </c>
      <c r="U173" s="20" t="s">
        <v>69</v>
      </c>
      <c r="V173" s="107"/>
      <c r="W173" s="45" t="s">
        <v>1375</v>
      </c>
      <c r="X173" s="193" t="s">
        <v>1376</v>
      </c>
      <c r="Y173" s="22" t="s">
        <v>113</v>
      </c>
      <c r="Z173" s="22" t="s">
        <v>1377</v>
      </c>
      <c r="AA173" s="22" t="s">
        <v>1378</v>
      </c>
      <c r="AB173" s="529"/>
      <c r="AC173" s="150" t="s">
        <v>304</v>
      </c>
      <c r="AD173" s="561"/>
      <c r="AE173" s="20" t="s">
        <v>84</v>
      </c>
      <c r="AF173" s="206">
        <v>45449</v>
      </c>
      <c r="AG173" s="20" t="s">
        <v>84</v>
      </c>
      <c r="AH173" s="205" t="s">
        <v>84</v>
      </c>
      <c r="AI173" s="205" t="s">
        <v>85</v>
      </c>
      <c r="AJ173" s="20"/>
      <c r="AK173" s="577"/>
      <c r="AL173" s="20" t="s">
        <v>86</v>
      </c>
      <c r="AM173" s="35">
        <v>45586</v>
      </c>
      <c r="AN173" s="520"/>
      <c r="AO173" s="20" t="s">
        <v>1379</v>
      </c>
      <c r="AP173" s="20" t="s">
        <v>223</v>
      </c>
      <c r="AQ173" s="34" t="s">
        <v>1380</v>
      </c>
      <c r="AR173" s="20"/>
      <c r="AS173" s="193"/>
      <c r="AT173" s="146" t="s">
        <v>1381</v>
      </c>
      <c r="AU173" s="20" t="s">
        <v>126</v>
      </c>
      <c r="AV173" s="20" t="s">
        <v>158</v>
      </c>
      <c r="AW173" s="571"/>
      <c r="AX173" s="193" t="s">
        <v>1382</v>
      </c>
    </row>
    <row r="174" s="2" customFormat="1" customHeight="1" spans="1:50">
      <c r="A174" s="20">
        <f t="shared" si="12"/>
        <v>166</v>
      </c>
      <c r="B174" s="20" t="str">
        <f t="shared" si="13"/>
        <v>在职</v>
      </c>
      <c r="C174" s="35"/>
      <c r="D174" s="20" t="str">
        <f ca="1" t="shared" si="14"/>
        <v>0年11月</v>
      </c>
      <c r="E174" s="20">
        <v>0</v>
      </c>
      <c r="F174" s="125">
        <v>10616</v>
      </c>
      <c r="G174" s="35">
        <v>45796</v>
      </c>
      <c r="H174" s="20" t="s">
        <v>1383</v>
      </c>
      <c r="I174" s="21" t="s">
        <v>755</v>
      </c>
      <c r="J174" s="21" t="s">
        <v>1357</v>
      </c>
      <c r="K174" s="22" t="s">
        <v>1287</v>
      </c>
      <c r="L174" s="102" t="s">
        <v>80</v>
      </c>
      <c r="M174" s="20">
        <v>17714074649</v>
      </c>
      <c r="N174" s="20"/>
      <c r="O174" s="20"/>
      <c r="P174" s="34" t="s">
        <v>1384</v>
      </c>
      <c r="Q174" s="35">
        <v>49153</v>
      </c>
      <c r="R174" s="36" t="str">
        <f t="shared" si="15"/>
        <v>男</v>
      </c>
      <c r="S174" s="43" t="str">
        <f t="shared" si="16"/>
        <v>1986-02-11</v>
      </c>
      <c r="T174" s="44">
        <f ca="1" t="shared" si="17"/>
        <v>40</v>
      </c>
      <c r="U174" s="20" t="s">
        <v>69</v>
      </c>
      <c r="V174" s="107" t="s">
        <v>70</v>
      </c>
      <c r="W174" s="45" t="s">
        <v>1385</v>
      </c>
      <c r="X174" s="193" t="s">
        <v>988</v>
      </c>
      <c r="Y174" s="22" t="s">
        <v>288</v>
      </c>
      <c r="Z174" s="22"/>
      <c r="AA174" s="22"/>
      <c r="AB174" s="529"/>
      <c r="AC174" s="150" t="s">
        <v>144</v>
      </c>
      <c r="AD174" s="561"/>
      <c r="AE174" s="20" t="s">
        <v>84</v>
      </c>
      <c r="AF174" s="206">
        <v>45888</v>
      </c>
      <c r="AG174" s="20" t="s">
        <v>84</v>
      </c>
      <c r="AH174" s="20" t="s">
        <v>85</v>
      </c>
      <c r="AI174" s="20" t="s">
        <v>85</v>
      </c>
      <c r="AJ174" s="20"/>
      <c r="AK174" s="577"/>
      <c r="AL174" s="20" t="s">
        <v>86</v>
      </c>
      <c r="AM174" s="35">
        <v>45888</v>
      </c>
      <c r="AN174" s="520"/>
      <c r="AO174" s="20" t="s">
        <v>1386</v>
      </c>
      <c r="AP174" s="20" t="s">
        <v>350</v>
      </c>
      <c r="AQ174" s="34" t="s">
        <v>1387</v>
      </c>
      <c r="AR174" s="20" t="s">
        <v>1388</v>
      </c>
      <c r="AS174" s="193"/>
      <c r="AT174" s="146" t="s">
        <v>1389</v>
      </c>
      <c r="AU174" s="20" t="s">
        <v>126</v>
      </c>
      <c r="AV174" s="20" t="s">
        <v>1390</v>
      </c>
      <c r="AW174" s="571"/>
      <c r="AX174" s="193"/>
    </row>
    <row r="175" s="2" customFormat="1" customHeight="1" spans="1:50">
      <c r="A175" s="20">
        <f t="shared" si="12"/>
        <v>167</v>
      </c>
      <c r="B175" s="20" t="str">
        <f t="shared" si="13"/>
        <v>在职</v>
      </c>
      <c r="C175" s="35"/>
      <c r="D175" s="20" t="str">
        <f ca="1" t="shared" si="14"/>
        <v>3年10月</v>
      </c>
      <c r="E175" s="20">
        <v>0</v>
      </c>
      <c r="F175" s="125">
        <v>10422</v>
      </c>
      <c r="G175" s="35">
        <v>44721</v>
      </c>
      <c r="H175" s="20" t="s">
        <v>724</v>
      </c>
      <c r="I175" s="21" t="s">
        <v>755</v>
      </c>
      <c r="J175" s="21" t="s">
        <v>1357</v>
      </c>
      <c r="K175" s="22" t="s">
        <v>1287</v>
      </c>
      <c r="L175" s="20" t="s">
        <v>80</v>
      </c>
      <c r="M175" s="20">
        <v>13957834597</v>
      </c>
      <c r="N175" s="20"/>
      <c r="O175" s="20"/>
      <c r="P175" s="34" t="s">
        <v>1391</v>
      </c>
      <c r="Q175" s="35">
        <v>50323</v>
      </c>
      <c r="R175" s="36" t="str">
        <f t="shared" si="15"/>
        <v>男</v>
      </c>
      <c r="S175" s="43" t="str">
        <f t="shared" si="16"/>
        <v>1982-10-11</v>
      </c>
      <c r="T175" s="44">
        <f ca="1" t="shared" si="17"/>
        <v>44</v>
      </c>
      <c r="U175" s="107" t="s">
        <v>69</v>
      </c>
      <c r="V175" s="107" t="s">
        <v>70</v>
      </c>
      <c r="W175" s="45" t="s">
        <v>1392</v>
      </c>
      <c r="X175" s="193" t="s">
        <v>121</v>
      </c>
      <c r="Y175" s="22" t="s">
        <v>199</v>
      </c>
      <c r="Z175" s="20"/>
      <c r="AA175" s="20"/>
      <c r="AB175" s="150"/>
      <c r="AC175" s="150" t="s">
        <v>304</v>
      </c>
      <c r="AD175" s="561">
        <v>44740</v>
      </c>
      <c r="AE175" s="20" t="s">
        <v>84</v>
      </c>
      <c r="AF175" s="102">
        <v>44807</v>
      </c>
      <c r="AG175" s="20" t="s">
        <v>84</v>
      </c>
      <c r="AH175" s="205" t="s">
        <v>84</v>
      </c>
      <c r="AI175" s="205" t="s">
        <v>85</v>
      </c>
      <c r="AJ175" s="20"/>
      <c r="AK175" s="616" t="s">
        <v>1393</v>
      </c>
      <c r="AL175" s="20" t="s">
        <v>86</v>
      </c>
      <c r="AM175" s="35">
        <v>44825</v>
      </c>
      <c r="AN175" s="520"/>
      <c r="AO175" s="20" t="s">
        <v>1394</v>
      </c>
      <c r="AP175" s="20" t="s">
        <v>106</v>
      </c>
      <c r="AQ175" s="34" t="s">
        <v>1395</v>
      </c>
      <c r="AR175" s="20"/>
      <c r="AS175" s="228"/>
      <c r="AT175" s="626" t="s">
        <v>1396</v>
      </c>
      <c r="AU175" s="20" t="s">
        <v>126</v>
      </c>
      <c r="AV175" s="20" t="s">
        <v>158</v>
      </c>
      <c r="AW175" s="571"/>
      <c r="AX175" s="193" t="s">
        <v>1397</v>
      </c>
    </row>
    <row r="176" s="2" customFormat="1" customHeight="1" spans="1:50">
      <c r="A176" s="20">
        <f t="shared" si="12"/>
        <v>168</v>
      </c>
      <c r="B176" s="20" t="str">
        <f t="shared" si="13"/>
        <v>在职</v>
      </c>
      <c r="C176" s="35"/>
      <c r="D176" s="20" t="str">
        <f ca="1" t="shared" si="14"/>
        <v>0年10月</v>
      </c>
      <c r="E176" s="20">
        <v>0</v>
      </c>
      <c r="F176" s="125">
        <v>10620</v>
      </c>
      <c r="G176" s="35">
        <v>45821</v>
      </c>
      <c r="H176" s="20" t="s">
        <v>1398</v>
      </c>
      <c r="I176" s="21" t="s">
        <v>755</v>
      </c>
      <c r="J176" s="21" t="s">
        <v>1357</v>
      </c>
      <c r="K176" s="22" t="s">
        <v>1319</v>
      </c>
      <c r="L176" s="102" t="s">
        <v>80</v>
      </c>
      <c r="M176" s="20">
        <v>19169954754</v>
      </c>
      <c r="N176" s="20"/>
      <c r="O176" s="20"/>
      <c r="P176" s="34" t="s">
        <v>1399</v>
      </c>
      <c r="Q176" s="35">
        <v>48771</v>
      </c>
      <c r="R176" s="36" t="str">
        <f t="shared" si="15"/>
        <v>男</v>
      </c>
      <c r="S176" s="43" t="str">
        <f t="shared" si="16"/>
        <v>2005-04-18</v>
      </c>
      <c r="T176" s="44">
        <f ca="1" t="shared" si="17"/>
        <v>21</v>
      </c>
      <c r="U176" s="20" t="s">
        <v>69</v>
      </c>
      <c r="V176" s="107" t="s">
        <v>70</v>
      </c>
      <c r="W176" s="45" t="s">
        <v>1400</v>
      </c>
      <c r="X176" s="193" t="s">
        <v>988</v>
      </c>
      <c r="Y176" s="22" t="s">
        <v>113</v>
      </c>
      <c r="Z176" s="22" t="s">
        <v>1401</v>
      </c>
      <c r="AA176" s="22" t="s">
        <v>1402</v>
      </c>
      <c r="AB176" s="529"/>
      <c r="AC176" s="150" t="s">
        <v>638</v>
      </c>
      <c r="AD176" s="561"/>
      <c r="AE176" s="20" t="s">
        <v>84</v>
      </c>
      <c r="AF176" s="206">
        <v>46023</v>
      </c>
      <c r="AG176" s="20" t="s">
        <v>84</v>
      </c>
      <c r="AH176" s="205" t="s">
        <v>84</v>
      </c>
      <c r="AI176" s="205" t="s">
        <v>85</v>
      </c>
      <c r="AJ176" s="20"/>
      <c r="AK176" s="577"/>
      <c r="AL176" s="20" t="s">
        <v>1021</v>
      </c>
      <c r="AM176" s="35">
        <v>46099</v>
      </c>
      <c r="AN176" s="520"/>
      <c r="AO176" s="20" t="s">
        <v>1403</v>
      </c>
      <c r="AP176" s="20" t="s">
        <v>350</v>
      </c>
      <c r="AQ176" s="34" t="s">
        <v>1404</v>
      </c>
      <c r="AR176" s="20"/>
      <c r="AS176" s="193"/>
      <c r="AT176" s="146" t="s">
        <v>1405</v>
      </c>
      <c r="AU176" s="20" t="s">
        <v>126</v>
      </c>
      <c r="AV176" s="20" t="s">
        <v>158</v>
      </c>
      <c r="AW176" s="571"/>
      <c r="AX176" s="193" t="s">
        <v>1406</v>
      </c>
    </row>
    <row r="177" s="2" customFormat="1" ht="22.5" customHeight="1" spans="1:266">
      <c r="A177" s="20">
        <f t="shared" si="12"/>
        <v>169</v>
      </c>
      <c r="B177" s="20" t="str">
        <f t="shared" si="13"/>
        <v>在职</v>
      </c>
      <c r="C177" s="35"/>
      <c r="D177" s="20" t="str">
        <f ca="1" t="shared" si="14"/>
        <v>11年11月</v>
      </c>
      <c r="E177" s="20">
        <v>1</v>
      </c>
      <c r="F177" s="125">
        <v>10135</v>
      </c>
      <c r="G177" s="35">
        <v>41771</v>
      </c>
      <c r="H177" s="20" t="s">
        <v>1407</v>
      </c>
      <c r="I177" s="21" t="s">
        <v>755</v>
      </c>
      <c r="J177" s="21" t="s">
        <v>1408</v>
      </c>
      <c r="K177" s="22" t="s">
        <v>1281</v>
      </c>
      <c r="L177" s="102" t="s">
        <v>80</v>
      </c>
      <c r="M177" s="20">
        <v>15868670391</v>
      </c>
      <c r="N177" s="20"/>
      <c r="O177" s="20"/>
      <c r="P177" s="108" t="s">
        <v>1409</v>
      </c>
      <c r="Q177" s="35">
        <v>49072</v>
      </c>
      <c r="R177" s="36" t="str">
        <f t="shared" si="15"/>
        <v>男</v>
      </c>
      <c r="S177" s="43" t="str">
        <f t="shared" si="16"/>
        <v>1983-09-07</v>
      </c>
      <c r="T177" s="44">
        <f ca="1" t="shared" si="17"/>
        <v>43</v>
      </c>
      <c r="U177" s="20" t="s">
        <v>69</v>
      </c>
      <c r="V177" s="20" t="s">
        <v>70</v>
      </c>
      <c r="W177" s="45" t="s">
        <v>1410</v>
      </c>
      <c r="X177" s="45" t="s">
        <v>1411</v>
      </c>
      <c r="Y177" s="22" t="s">
        <v>199</v>
      </c>
      <c r="Z177" s="22"/>
      <c r="AA177" s="22"/>
      <c r="AB177" s="529"/>
      <c r="AC177" s="223"/>
      <c r="AD177" s="561"/>
      <c r="AE177" s="96" t="s">
        <v>84</v>
      </c>
      <c r="AF177" s="206" t="s">
        <v>84</v>
      </c>
      <c r="AG177" s="20" t="s">
        <v>84</v>
      </c>
      <c r="AH177" s="205" t="s">
        <v>84</v>
      </c>
      <c r="AI177" s="205" t="s">
        <v>85</v>
      </c>
      <c r="AJ177" s="101"/>
      <c r="AK177" s="599"/>
      <c r="AL177" s="20" t="s">
        <v>86</v>
      </c>
      <c r="AM177" s="35">
        <v>43123</v>
      </c>
      <c r="AN177" s="520"/>
      <c r="AO177" s="96"/>
      <c r="AP177" s="96"/>
      <c r="AQ177" s="146"/>
      <c r="AR177" s="126" t="s">
        <v>1412</v>
      </c>
      <c r="AS177" s="228"/>
      <c r="AT177" s="146" t="s">
        <v>1413</v>
      </c>
      <c r="AU177" s="20" t="s">
        <v>126</v>
      </c>
      <c r="AV177" s="96" t="s">
        <v>158</v>
      </c>
      <c r="AW177" s="607"/>
      <c r="AX177" s="193"/>
      <c r="AY177" s="618"/>
      <c r="AZ177" s="618"/>
      <c r="BA177" s="618"/>
      <c r="BB177" s="618"/>
      <c r="BC177" s="618"/>
      <c r="BD177" s="618"/>
      <c r="BE177" s="618"/>
      <c r="BF177" s="618"/>
      <c r="BG177" s="618"/>
      <c r="BH177" s="618"/>
      <c r="BI177" s="618"/>
      <c r="BJ177" s="618"/>
      <c r="BK177" s="618"/>
      <c r="BL177" s="618"/>
      <c r="BM177" s="618"/>
      <c r="BN177" s="618"/>
      <c r="BO177" s="618"/>
      <c r="BP177" s="618"/>
      <c r="BQ177" s="618"/>
      <c r="BR177" s="465"/>
      <c r="BS177" s="465"/>
      <c r="BT177" s="465"/>
      <c r="BU177" s="465"/>
      <c r="BV177" s="465"/>
      <c r="BW177" s="465"/>
      <c r="BX177" s="465"/>
      <c r="BY177" s="465"/>
      <c r="BZ177" s="465"/>
      <c r="CA177" s="465"/>
      <c r="CB177" s="465"/>
      <c r="CC177" s="465"/>
      <c r="CD177" s="465"/>
      <c r="CE177" s="465"/>
      <c r="CF177" s="465"/>
      <c r="CG177" s="465"/>
      <c r="CH177" s="465"/>
      <c r="CI177" s="465"/>
      <c r="CJ177" s="465"/>
      <c r="CK177" s="465"/>
      <c r="CL177" s="465"/>
      <c r="CM177" s="465"/>
      <c r="CN177" s="465"/>
      <c r="CO177" s="465"/>
      <c r="CP177" s="465"/>
      <c r="CQ177" s="465"/>
      <c r="CR177" s="465"/>
      <c r="CS177" s="465"/>
      <c r="CT177" s="465"/>
      <c r="CU177" s="465"/>
      <c r="CV177" s="465"/>
      <c r="CW177" s="465"/>
      <c r="CX177" s="465"/>
      <c r="CY177" s="465"/>
      <c r="CZ177" s="465"/>
      <c r="DA177" s="465"/>
      <c r="DB177" s="465"/>
      <c r="DC177" s="465"/>
      <c r="DD177" s="465"/>
      <c r="DE177" s="465"/>
      <c r="DF177" s="465"/>
      <c r="DG177" s="465"/>
      <c r="DH177" s="465"/>
      <c r="DI177" s="465"/>
      <c r="DJ177" s="465"/>
      <c r="DK177" s="465"/>
      <c r="DL177" s="465"/>
      <c r="DM177" s="465"/>
      <c r="DN177" s="465"/>
      <c r="DO177" s="465"/>
      <c r="DP177" s="465"/>
      <c r="DQ177" s="465"/>
      <c r="DR177" s="465"/>
      <c r="DS177" s="465"/>
      <c r="DT177" s="465"/>
      <c r="DU177" s="465"/>
      <c r="DV177" s="465"/>
      <c r="DW177" s="465"/>
      <c r="DX177" s="465"/>
      <c r="DY177" s="465"/>
      <c r="DZ177" s="465"/>
      <c r="EA177" s="465"/>
      <c r="EB177" s="465"/>
      <c r="EC177" s="465"/>
      <c r="ED177" s="465"/>
      <c r="EE177" s="465"/>
      <c r="EF177" s="465"/>
      <c r="EG177" s="465"/>
      <c r="EH177" s="465"/>
      <c r="EI177" s="465"/>
      <c r="EJ177" s="465"/>
      <c r="EK177" s="465"/>
      <c r="EL177" s="465"/>
      <c r="EM177" s="465"/>
      <c r="EN177" s="465"/>
      <c r="EO177" s="465"/>
      <c r="EP177" s="465"/>
      <c r="EQ177" s="465"/>
      <c r="ER177" s="465"/>
      <c r="ES177" s="465"/>
      <c r="ET177" s="465"/>
      <c r="EU177" s="465"/>
      <c r="EV177" s="465"/>
      <c r="EW177" s="465"/>
      <c r="EX177" s="465"/>
      <c r="EY177" s="465"/>
      <c r="EZ177" s="465"/>
      <c r="FA177" s="465"/>
      <c r="FB177" s="465"/>
      <c r="FC177" s="465"/>
      <c r="FD177" s="465"/>
      <c r="FE177" s="465"/>
      <c r="FF177" s="465"/>
      <c r="FG177" s="465"/>
      <c r="FH177" s="465"/>
      <c r="FI177" s="465"/>
      <c r="FJ177" s="465"/>
      <c r="FK177" s="465"/>
      <c r="FL177" s="465"/>
      <c r="FM177" s="465"/>
      <c r="FN177" s="465"/>
      <c r="FO177" s="465"/>
      <c r="FP177" s="465"/>
      <c r="FQ177" s="465"/>
      <c r="FR177" s="465"/>
      <c r="FS177" s="465"/>
      <c r="FT177" s="465"/>
      <c r="FU177" s="465"/>
      <c r="FV177" s="465"/>
      <c r="FW177" s="465"/>
      <c r="FX177" s="465"/>
      <c r="FY177" s="465"/>
      <c r="FZ177" s="465"/>
      <c r="GA177" s="465"/>
      <c r="GB177" s="465"/>
      <c r="GC177" s="465"/>
      <c r="GD177" s="465"/>
      <c r="GE177" s="465"/>
      <c r="GF177" s="465"/>
      <c r="GG177" s="465"/>
      <c r="GH177" s="465"/>
      <c r="GI177" s="465"/>
      <c r="GJ177" s="465"/>
      <c r="GK177" s="465"/>
      <c r="GL177" s="465"/>
      <c r="GM177" s="465"/>
      <c r="GN177" s="465"/>
      <c r="GO177" s="465"/>
      <c r="GP177" s="465"/>
      <c r="GQ177" s="465"/>
      <c r="GR177" s="465"/>
      <c r="GS177" s="465"/>
      <c r="GT177" s="465"/>
      <c r="GU177" s="465"/>
      <c r="GV177" s="465"/>
      <c r="GW177" s="465"/>
      <c r="GX177" s="465"/>
      <c r="GY177" s="465"/>
      <c r="GZ177" s="465"/>
      <c r="HA177" s="465"/>
      <c r="HB177" s="465"/>
      <c r="HC177" s="465"/>
      <c r="HD177" s="465"/>
      <c r="HE177" s="465"/>
      <c r="HF177" s="465"/>
      <c r="HG177" s="465"/>
      <c r="HH177" s="465"/>
      <c r="HI177" s="465"/>
      <c r="HJ177" s="465"/>
      <c r="HK177" s="465"/>
      <c r="HL177" s="465"/>
      <c r="HM177" s="465"/>
      <c r="HN177" s="465"/>
      <c r="HO177" s="465"/>
      <c r="HP177" s="465"/>
      <c r="HQ177" s="465"/>
      <c r="HR177" s="465"/>
      <c r="HS177" s="465"/>
      <c r="HT177" s="465"/>
      <c r="HU177" s="465"/>
      <c r="HV177" s="465"/>
      <c r="HW177" s="465"/>
      <c r="HX177" s="465"/>
      <c r="HY177" s="465"/>
      <c r="HZ177" s="465"/>
      <c r="IA177" s="465"/>
      <c r="IB177" s="465"/>
      <c r="IC177" s="465"/>
      <c r="ID177" s="465"/>
      <c r="IE177" s="465"/>
      <c r="IF177" s="465"/>
      <c r="IG177" s="465"/>
      <c r="IH177" s="465"/>
      <c r="II177" s="465"/>
      <c r="IJ177" s="465"/>
      <c r="IK177" s="465"/>
      <c r="IL177" s="465"/>
      <c r="IM177" s="465"/>
      <c r="IN177" s="465"/>
      <c r="IO177" s="465"/>
      <c r="IP177" s="465"/>
      <c r="IQ177" s="465"/>
      <c r="IR177" s="465"/>
      <c r="IS177" s="465"/>
      <c r="IT177" s="465"/>
      <c r="IU177" s="465"/>
      <c r="IV177" s="465"/>
      <c r="IW177" s="465"/>
      <c r="IX177" s="465"/>
      <c r="IY177" s="465"/>
      <c r="IZ177" s="465"/>
      <c r="JA177" s="465"/>
      <c r="JB177" s="465"/>
      <c r="JC177" s="465"/>
      <c r="JD177" s="465"/>
      <c r="JE177" s="465"/>
      <c r="JF177" s="465"/>
    </row>
    <row r="178" s="2" customFormat="1" customHeight="1" spans="1:266">
      <c r="A178" s="20">
        <f t="shared" si="12"/>
        <v>170</v>
      </c>
      <c r="B178" s="20" t="str">
        <f t="shared" si="13"/>
        <v>在职</v>
      </c>
      <c r="C178" s="35"/>
      <c r="D178" s="20" t="str">
        <f ca="1" t="shared" si="14"/>
        <v>5年1月</v>
      </c>
      <c r="E178" s="20">
        <v>0</v>
      </c>
      <c r="F178" s="125">
        <v>10138</v>
      </c>
      <c r="G178" s="35">
        <v>44253</v>
      </c>
      <c r="H178" s="20" t="s">
        <v>1414</v>
      </c>
      <c r="I178" s="21" t="s">
        <v>755</v>
      </c>
      <c r="J178" s="21" t="s">
        <v>1408</v>
      </c>
      <c r="K178" s="22" t="s">
        <v>1287</v>
      </c>
      <c r="L178" s="20" t="s">
        <v>80</v>
      </c>
      <c r="M178" s="20">
        <v>13858398757</v>
      </c>
      <c r="N178" s="20"/>
      <c r="O178" s="20"/>
      <c r="P178" s="623" t="s">
        <v>1415</v>
      </c>
      <c r="Q178" s="35">
        <v>50004</v>
      </c>
      <c r="R178" s="36" t="str">
        <f t="shared" si="15"/>
        <v>男</v>
      </c>
      <c r="S178" s="43" t="str">
        <f t="shared" si="16"/>
        <v>1982-11-05</v>
      </c>
      <c r="T178" s="44">
        <f ca="1" t="shared" si="17"/>
        <v>44</v>
      </c>
      <c r="U178" s="20" t="s">
        <v>69</v>
      </c>
      <c r="V178" s="20" t="s">
        <v>70</v>
      </c>
      <c r="W178" s="45" t="s">
        <v>1416</v>
      </c>
      <c r="X178" s="193"/>
      <c r="Y178" s="22" t="s">
        <v>288</v>
      </c>
      <c r="Z178" s="20"/>
      <c r="AA178" s="20"/>
      <c r="AB178" s="150"/>
      <c r="AC178" s="150"/>
      <c r="AD178" s="561"/>
      <c r="AE178" s="20" t="s">
        <v>84</v>
      </c>
      <c r="AF178" s="206" t="s">
        <v>84</v>
      </c>
      <c r="AG178" s="20" t="s">
        <v>84</v>
      </c>
      <c r="AH178" s="205" t="s">
        <v>84</v>
      </c>
      <c r="AI178" s="205" t="s">
        <v>85</v>
      </c>
      <c r="AJ178" s="20"/>
      <c r="AK178" s="577"/>
      <c r="AL178" s="20" t="s">
        <v>86</v>
      </c>
      <c r="AM178" s="35">
        <v>44883</v>
      </c>
      <c r="AN178" s="520"/>
      <c r="AO178" s="20"/>
      <c r="AP178" s="20" t="s">
        <v>529</v>
      </c>
      <c r="AQ178" s="34">
        <v>15058829258</v>
      </c>
      <c r="AR178" s="20" t="s">
        <v>1417</v>
      </c>
      <c r="AS178" s="228"/>
      <c r="AT178" s="626" t="s">
        <v>1418</v>
      </c>
      <c r="AU178" s="20"/>
      <c r="AV178" s="20"/>
      <c r="AW178" s="571"/>
      <c r="AX178" s="193"/>
      <c r="BB178" s="465"/>
      <c r="BC178" s="465"/>
      <c r="BD178" s="465"/>
      <c r="BE178" s="465"/>
      <c r="BF178" s="465"/>
      <c r="BG178" s="465"/>
      <c r="BH178" s="465"/>
      <c r="BI178" s="465"/>
      <c r="BJ178" s="465"/>
      <c r="BK178" s="465"/>
      <c r="BL178" s="465"/>
      <c r="BM178" s="465"/>
      <c r="BN178" s="465"/>
      <c r="BO178" s="465"/>
      <c r="BP178" s="465"/>
      <c r="BQ178" s="465"/>
      <c r="BR178" s="465"/>
      <c r="BS178" s="465"/>
      <c r="BT178" s="465"/>
      <c r="BU178" s="465"/>
      <c r="BV178" s="465"/>
      <c r="BW178" s="465"/>
      <c r="BX178" s="465"/>
      <c r="BY178" s="465"/>
      <c r="BZ178" s="465"/>
      <c r="CA178" s="465"/>
      <c r="CB178" s="465"/>
      <c r="CC178" s="465"/>
      <c r="CD178" s="465"/>
      <c r="CE178" s="465"/>
      <c r="CF178" s="465"/>
      <c r="CG178" s="465"/>
      <c r="CH178" s="465"/>
      <c r="CI178" s="465"/>
      <c r="CJ178" s="465"/>
      <c r="CK178" s="465"/>
      <c r="CL178" s="465"/>
      <c r="CM178" s="465"/>
      <c r="CN178" s="465"/>
      <c r="CO178" s="465"/>
      <c r="CP178" s="465"/>
      <c r="CQ178" s="465"/>
      <c r="CR178" s="465"/>
      <c r="CS178" s="465"/>
      <c r="CT178" s="465"/>
      <c r="CU178" s="465"/>
      <c r="CV178" s="465"/>
      <c r="CW178" s="465"/>
      <c r="CX178" s="465"/>
      <c r="CY178" s="465"/>
      <c r="CZ178" s="465"/>
      <c r="DA178" s="465"/>
      <c r="DB178" s="465"/>
      <c r="DC178" s="465"/>
      <c r="DD178" s="465"/>
      <c r="DE178" s="465"/>
      <c r="DF178" s="465"/>
      <c r="DG178" s="465"/>
      <c r="DH178" s="465"/>
      <c r="DI178" s="465"/>
      <c r="DJ178" s="465"/>
      <c r="DK178" s="465"/>
      <c r="DL178" s="465"/>
      <c r="DM178" s="465"/>
      <c r="DN178" s="465"/>
      <c r="DO178" s="465"/>
      <c r="DP178" s="465"/>
      <c r="DQ178" s="465"/>
      <c r="DR178" s="465"/>
      <c r="DS178" s="465"/>
      <c r="DT178" s="465"/>
      <c r="DU178" s="465"/>
      <c r="DV178" s="465"/>
      <c r="DW178" s="465"/>
      <c r="DX178" s="465"/>
      <c r="DY178" s="465"/>
      <c r="DZ178" s="465"/>
      <c r="EA178" s="465"/>
      <c r="EB178" s="465"/>
      <c r="EC178" s="465"/>
      <c r="ED178" s="465"/>
      <c r="EE178" s="465"/>
      <c r="EF178" s="465"/>
      <c r="EG178" s="465"/>
      <c r="EH178" s="465"/>
      <c r="EI178" s="465"/>
      <c r="EJ178" s="465"/>
      <c r="EK178" s="465"/>
      <c r="EL178" s="465"/>
      <c r="EM178" s="465"/>
      <c r="EN178" s="465"/>
      <c r="EO178" s="465"/>
      <c r="EP178" s="465"/>
      <c r="EQ178" s="465"/>
      <c r="ER178" s="465"/>
      <c r="ES178" s="465"/>
      <c r="ET178" s="465"/>
      <c r="EU178" s="465"/>
      <c r="EV178" s="465"/>
      <c r="EW178" s="465"/>
      <c r="EX178" s="465"/>
      <c r="EY178" s="465"/>
      <c r="EZ178" s="465"/>
      <c r="FA178" s="465"/>
      <c r="FB178" s="465"/>
      <c r="FC178" s="465"/>
      <c r="FD178" s="465"/>
      <c r="FE178" s="465"/>
      <c r="FF178" s="465"/>
      <c r="FG178" s="465"/>
      <c r="FH178" s="465"/>
      <c r="FI178" s="465"/>
      <c r="FJ178" s="465"/>
      <c r="FK178" s="465"/>
      <c r="FL178" s="465"/>
      <c r="FM178" s="465"/>
      <c r="FN178" s="465"/>
      <c r="FO178" s="465"/>
      <c r="FP178" s="465"/>
      <c r="FQ178" s="465"/>
      <c r="FR178" s="465"/>
      <c r="FS178" s="465"/>
      <c r="FT178" s="465"/>
      <c r="FU178" s="465"/>
      <c r="FV178" s="465"/>
      <c r="FW178" s="465"/>
      <c r="FX178" s="465"/>
      <c r="FY178" s="465"/>
      <c r="FZ178" s="465"/>
      <c r="GA178" s="465"/>
      <c r="GB178" s="465"/>
      <c r="GC178" s="465"/>
      <c r="GD178" s="465"/>
      <c r="GE178" s="465"/>
      <c r="GF178" s="465"/>
      <c r="GG178" s="465"/>
      <c r="GH178" s="465"/>
      <c r="GI178" s="465"/>
      <c r="GJ178" s="465"/>
      <c r="GK178" s="465"/>
      <c r="GL178" s="465"/>
      <c r="GM178" s="465"/>
      <c r="GN178" s="465"/>
      <c r="GO178" s="465"/>
      <c r="GP178" s="465"/>
      <c r="GQ178" s="465"/>
      <c r="GR178" s="465"/>
      <c r="GS178" s="465"/>
      <c r="GT178" s="465"/>
      <c r="GU178" s="465"/>
      <c r="GV178" s="465"/>
      <c r="GW178" s="465"/>
      <c r="GX178" s="465"/>
      <c r="GY178" s="465"/>
      <c r="GZ178" s="465"/>
      <c r="HA178" s="465"/>
      <c r="HB178" s="465"/>
      <c r="HC178" s="465"/>
      <c r="HD178" s="465"/>
      <c r="HE178" s="465"/>
      <c r="HF178" s="465"/>
      <c r="HG178" s="465"/>
      <c r="HH178" s="465"/>
      <c r="HI178" s="465"/>
      <c r="HJ178" s="465"/>
      <c r="HK178" s="465"/>
      <c r="HL178" s="465"/>
      <c r="HM178" s="465"/>
      <c r="HN178" s="465"/>
      <c r="HO178" s="465"/>
      <c r="HP178" s="465"/>
      <c r="HQ178" s="465"/>
      <c r="HR178" s="465"/>
      <c r="HS178" s="465"/>
      <c r="HT178" s="465"/>
      <c r="HU178" s="465"/>
      <c r="HV178" s="465"/>
      <c r="HW178" s="465"/>
      <c r="HX178" s="465"/>
      <c r="HY178" s="465"/>
      <c r="HZ178" s="465"/>
      <c r="IA178" s="465"/>
      <c r="IB178" s="465"/>
      <c r="IC178" s="465"/>
      <c r="ID178" s="465"/>
      <c r="IE178" s="465"/>
      <c r="IF178" s="465"/>
      <c r="IG178" s="465"/>
      <c r="IH178" s="465"/>
      <c r="II178" s="465"/>
      <c r="IJ178" s="465"/>
      <c r="IK178" s="465"/>
      <c r="IL178" s="465"/>
      <c r="IM178" s="465"/>
      <c r="IN178" s="465"/>
      <c r="IO178" s="465"/>
      <c r="IP178" s="465"/>
      <c r="IQ178" s="465"/>
      <c r="IR178" s="465"/>
      <c r="IS178" s="465"/>
      <c r="IT178" s="465"/>
      <c r="IU178" s="465"/>
      <c r="IV178" s="465"/>
      <c r="IW178" s="465"/>
      <c r="IX178" s="465"/>
      <c r="IY178" s="465"/>
      <c r="IZ178" s="465"/>
      <c r="JA178" s="465"/>
      <c r="JB178" s="465"/>
      <c r="JC178" s="465"/>
      <c r="JD178" s="465"/>
      <c r="JE178" s="465"/>
      <c r="JF178" s="465"/>
    </row>
    <row r="179" s="2" customFormat="1" customHeight="1" spans="1:50">
      <c r="A179" s="20">
        <f t="shared" si="12"/>
        <v>171</v>
      </c>
      <c r="B179" s="20" t="str">
        <f t="shared" si="13"/>
        <v>在职</v>
      </c>
      <c r="C179" s="35"/>
      <c r="D179" s="20" t="str">
        <f ca="1" t="shared" si="14"/>
        <v>0年7月</v>
      </c>
      <c r="E179" s="20">
        <v>0</v>
      </c>
      <c r="F179" s="125">
        <v>10644</v>
      </c>
      <c r="G179" s="35">
        <v>45904</v>
      </c>
      <c r="H179" s="20" t="s">
        <v>1419</v>
      </c>
      <c r="I179" s="21" t="s">
        <v>755</v>
      </c>
      <c r="J179" s="21" t="s">
        <v>1408</v>
      </c>
      <c r="K179" s="22" t="s">
        <v>1319</v>
      </c>
      <c r="L179" s="102" t="s">
        <v>80</v>
      </c>
      <c r="M179" s="20">
        <v>15888523983</v>
      </c>
      <c r="N179" s="20"/>
      <c r="O179" s="20"/>
      <c r="P179" s="34" t="s">
        <v>1420</v>
      </c>
      <c r="Q179" s="35">
        <v>47336</v>
      </c>
      <c r="R179" s="36" t="str">
        <f t="shared" si="15"/>
        <v>男</v>
      </c>
      <c r="S179" s="43" t="str">
        <f t="shared" si="16"/>
        <v>2003-07-16</v>
      </c>
      <c r="T179" s="44">
        <f ca="1" t="shared" si="17"/>
        <v>23</v>
      </c>
      <c r="U179" s="20" t="s">
        <v>69</v>
      </c>
      <c r="V179" s="20" t="s">
        <v>70</v>
      </c>
      <c r="W179" s="45" t="s">
        <v>1421</v>
      </c>
      <c r="X179" s="193" t="s">
        <v>1422</v>
      </c>
      <c r="Y179" s="22" t="s">
        <v>113</v>
      </c>
      <c r="Z179" s="22" t="s">
        <v>1423</v>
      </c>
      <c r="AA179" s="22" t="s">
        <v>1037</v>
      </c>
      <c r="AB179" s="529"/>
      <c r="AC179" s="150" t="s">
        <v>638</v>
      </c>
      <c r="AD179" s="561"/>
      <c r="AE179" s="205" t="s">
        <v>84</v>
      </c>
      <c r="AF179" s="206">
        <v>46090</v>
      </c>
      <c r="AG179" s="205" t="s">
        <v>84</v>
      </c>
      <c r="AH179" s="205" t="s">
        <v>84</v>
      </c>
      <c r="AI179" s="205" t="s">
        <v>85</v>
      </c>
      <c r="AJ179" s="20"/>
      <c r="AK179" s="577"/>
      <c r="AL179" s="20" t="s">
        <v>86</v>
      </c>
      <c r="AM179" s="35">
        <v>46091</v>
      </c>
      <c r="AN179" s="520"/>
      <c r="AO179" s="20" t="s">
        <v>1424</v>
      </c>
      <c r="AP179" s="20" t="s">
        <v>350</v>
      </c>
      <c r="AQ179" s="34" t="s">
        <v>1425</v>
      </c>
      <c r="AR179" s="20"/>
      <c r="AS179" s="193"/>
      <c r="AT179" s="146" t="s">
        <v>1426</v>
      </c>
      <c r="AU179" s="20" t="s">
        <v>126</v>
      </c>
      <c r="AV179" s="20" t="s">
        <v>158</v>
      </c>
      <c r="AW179" s="571"/>
      <c r="AX179" s="193" t="s">
        <v>1427</v>
      </c>
    </row>
    <row r="180" s="2" customFormat="1" customHeight="1" spans="1:50">
      <c r="A180" s="20">
        <f t="shared" si="12"/>
        <v>172</v>
      </c>
      <c r="B180" s="20" t="str">
        <f t="shared" si="13"/>
        <v>在职</v>
      </c>
      <c r="C180" s="35"/>
      <c r="D180" s="20" t="str">
        <f ca="1" t="shared" si="14"/>
        <v>0年1月</v>
      </c>
      <c r="E180" s="20">
        <v>0</v>
      </c>
      <c r="F180" s="125">
        <v>10659</v>
      </c>
      <c r="G180" s="35">
        <v>46080</v>
      </c>
      <c r="H180" s="20" t="s">
        <v>1428</v>
      </c>
      <c r="I180" s="21" t="s">
        <v>755</v>
      </c>
      <c r="J180" s="21" t="s">
        <v>1408</v>
      </c>
      <c r="K180" s="22" t="s">
        <v>1294</v>
      </c>
      <c r="L180" s="20" t="s">
        <v>80</v>
      </c>
      <c r="M180" s="20">
        <v>15757877331</v>
      </c>
      <c r="N180" s="20"/>
      <c r="O180" s="20"/>
      <c r="P180" s="34" t="s">
        <v>1429</v>
      </c>
      <c r="Q180" s="35">
        <v>52312</v>
      </c>
      <c r="R180" s="36" t="str">
        <f t="shared" si="15"/>
        <v>男</v>
      </c>
      <c r="S180" s="43" t="str">
        <f t="shared" si="16"/>
        <v>1995-10-15</v>
      </c>
      <c r="T180" s="44">
        <f ca="1" t="shared" si="17"/>
        <v>31</v>
      </c>
      <c r="U180" s="20" t="s">
        <v>69</v>
      </c>
      <c r="V180" s="107" t="s">
        <v>70</v>
      </c>
      <c r="W180" s="45" t="s">
        <v>1430</v>
      </c>
      <c r="X180" s="193" t="s">
        <v>1431</v>
      </c>
      <c r="Y180" s="22" t="s">
        <v>133</v>
      </c>
      <c r="Z180" s="22"/>
      <c r="AA180" s="22"/>
      <c r="AB180" s="529"/>
      <c r="AC180" s="150" t="s">
        <v>179</v>
      </c>
      <c r="AD180" s="561"/>
      <c r="AE180" s="20" t="s">
        <v>85</v>
      </c>
      <c r="AF180" s="206"/>
      <c r="AG180" s="20" t="s">
        <v>84</v>
      </c>
      <c r="AH180" s="205" t="s">
        <v>84</v>
      </c>
      <c r="AI180" s="20" t="s">
        <v>85</v>
      </c>
      <c r="AJ180" s="20"/>
      <c r="AK180" s="577"/>
      <c r="AL180" s="20" t="s">
        <v>72</v>
      </c>
      <c r="AM180" s="35">
        <v>46080</v>
      </c>
      <c r="AN180" s="520"/>
      <c r="AO180" s="20" t="s">
        <v>1432</v>
      </c>
      <c r="AP180" s="20" t="s">
        <v>223</v>
      </c>
      <c r="AQ180" s="34" t="s">
        <v>1433</v>
      </c>
      <c r="AR180" s="20"/>
      <c r="AS180" s="193"/>
      <c r="AT180" s="146" t="s">
        <v>1434</v>
      </c>
      <c r="AU180" s="20" t="s">
        <v>126</v>
      </c>
      <c r="AV180" s="20" t="s">
        <v>1087</v>
      </c>
      <c r="AW180" s="571"/>
      <c r="AX180" s="193" t="s">
        <v>1435</v>
      </c>
    </row>
    <row r="181" s="2" customFormat="1" customHeight="1" spans="1:266">
      <c r="A181" s="20">
        <f t="shared" si="12"/>
        <v>173</v>
      </c>
      <c r="B181" s="20" t="str">
        <f t="shared" ref="B181:B198" si="18">IF(G181="","",IF(AND(G181&lt;&gt;"",C181=""),"在职",IF(AND(G181&lt;&gt;"",C181&lt;&gt;""),"离职")))</f>
        <v>在职</v>
      </c>
      <c r="C181" s="35"/>
      <c r="D181" s="20" t="str">
        <f ca="1" t="shared" si="14"/>
        <v>14年4月</v>
      </c>
      <c r="E181" s="20">
        <v>1</v>
      </c>
      <c r="F181" s="125">
        <v>10139</v>
      </c>
      <c r="G181" s="35">
        <v>40886</v>
      </c>
      <c r="H181" s="20" t="s">
        <v>1436</v>
      </c>
      <c r="I181" s="21" t="s">
        <v>755</v>
      </c>
      <c r="J181" s="21" t="s">
        <v>1437</v>
      </c>
      <c r="K181" s="22" t="s">
        <v>1281</v>
      </c>
      <c r="L181" s="102" t="s">
        <v>80</v>
      </c>
      <c r="M181" s="20">
        <v>15990566690</v>
      </c>
      <c r="N181" s="20"/>
      <c r="O181" s="20"/>
      <c r="P181" s="108" t="s">
        <v>1438</v>
      </c>
      <c r="Q181" s="35">
        <v>50175</v>
      </c>
      <c r="R181" s="36" t="str">
        <f t="shared" si="15"/>
        <v>男</v>
      </c>
      <c r="S181" s="43" t="str">
        <f t="shared" si="16"/>
        <v>1984-09-19</v>
      </c>
      <c r="T181" s="44">
        <f ca="1" t="shared" si="17"/>
        <v>42</v>
      </c>
      <c r="U181" s="20" t="s">
        <v>69</v>
      </c>
      <c r="V181" s="20" t="s">
        <v>70</v>
      </c>
      <c r="W181" s="45" t="s">
        <v>1439</v>
      </c>
      <c r="X181" s="45"/>
      <c r="Y181" s="22" t="s">
        <v>199</v>
      </c>
      <c r="Z181" s="22"/>
      <c r="AA181" s="22"/>
      <c r="AB181" s="529"/>
      <c r="AC181" s="150"/>
      <c r="AD181" s="561"/>
      <c r="AE181" s="20" t="s">
        <v>84</v>
      </c>
      <c r="AF181" s="206" t="s">
        <v>84</v>
      </c>
      <c r="AG181" s="20" t="s">
        <v>84</v>
      </c>
      <c r="AH181" s="205" t="s">
        <v>84</v>
      </c>
      <c r="AI181" s="205" t="s">
        <v>85</v>
      </c>
      <c r="AJ181" s="102"/>
      <c r="AK181" s="599"/>
      <c r="AL181" s="20" t="s">
        <v>86</v>
      </c>
      <c r="AM181" s="35">
        <v>43123</v>
      </c>
      <c r="AN181" s="520"/>
      <c r="AO181" s="20"/>
      <c r="AP181" s="20"/>
      <c r="AQ181" s="34"/>
      <c r="AR181" s="20"/>
      <c r="AS181" s="228"/>
      <c r="AT181" s="34"/>
      <c r="AU181" s="20"/>
      <c r="AV181" s="20"/>
      <c r="AW181" s="571"/>
      <c r="AX181" s="193"/>
      <c r="AY181" s="465"/>
      <c r="AZ181" s="465"/>
      <c r="BA181" s="465"/>
      <c r="BB181" s="465"/>
      <c r="BC181" s="465"/>
      <c r="BD181" s="465"/>
      <c r="BE181" s="465"/>
      <c r="BF181" s="465"/>
      <c r="BG181" s="465"/>
      <c r="BH181" s="465"/>
      <c r="BI181" s="465"/>
      <c r="BJ181" s="465"/>
      <c r="BK181" s="465"/>
      <c r="BL181" s="465"/>
      <c r="BM181" s="465"/>
      <c r="BN181" s="465"/>
      <c r="BO181" s="465"/>
      <c r="BP181" s="465"/>
      <c r="BQ181" s="465"/>
      <c r="BR181" s="465"/>
      <c r="BS181" s="465"/>
      <c r="BT181" s="465"/>
      <c r="BU181" s="465"/>
      <c r="BV181" s="465"/>
      <c r="BW181" s="465"/>
      <c r="BX181" s="465"/>
      <c r="BY181" s="465"/>
      <c r="BZ181" s="465"/>
      <c r="CA181" s="465"/>
      <c r="CB181" s="465"/>
      <c r="CC181" s="465"/>
      <c r="CD181" s="465"/>
      <c r="CE181" s="465"/>
      <c r="CF181" s="465"/>
      <c r="CG181" s="465"/>
      <c r="CH181" s="465"/>
      <c r="CI181" s="465"/>
      <c r="CJ181" s="465"/>
      <c r="CK181" s="465"/>
      <c r="CL181" s="465"/>
      <c r="CM181" s="465"/>
      <c r="CN181" s="465"/>
      <c r="CO181" s="465"/>
      <c r="CP181" s="465"/>
      <c r="CQ181" s="465"/>
      <c r="CR181" s="465"/>
      <c r="CS181" s="465"/>
      <c r="CT181" s="465"/>
      <c r="CU181" s="465"/>
      <c r="CV181" s="465"/>
      <c r="CW181" s="465"/>
      <c r="CX181" s="465"/>
      <c r="CY181" s="465"/>
      <c r="CZ181" s="465"/>
      <c r="DA181" s="465"/>
      <c r="DB181" s="465"/>
      <c r="DC181" s="465"/>
      <c r="DD181" s="465"/>
      <c r="DE181" s="465"/>
      <c r="DF181" s="465"/>
      <c r="DG181" s="465"/>
      <c r="DH181" s="465"/>
      <c r="DI181" s="465"/>
      <c r="DJ181" s="465"/>
      <c r="DK181" s="465"/>
      <c r="DL181" s="465"/>
      <c r="DM181" s="465"/>
      <c r="DN181" s="465"/>
      <c r="DO181" s="465"/>
      <c r="DP181" s="465"/>
      <c r="DQ181" s="465"/>
      <c r="DR181" s="465"/>
      <c r="DS181" s="465"/>
      <c r="DT181" s="465"/>
      <c r="DU181" s="465"/>
      <c r="DV181" s="465"/>
      <c r="DW181" s="465"/>
      <c r="DX181" s="465"/>
      <c r="DY181" s="465"/>
      <c r="DZ181" s="465"/>
      <c r="EA181" s="465"/>
      <c r="EB181" s="465"/>
      <c r="EC181" s="465"/>
      <c r="ED181" s="465"/>
      <c r="EE181" s="465"/>
      <c r="EF181" s="465"/>
      <c r="EG181" s="465"/>
      <c r="EH181" s="465"/>
      <c r="EI181" s="465"/>
      <c r="EJ181" s="465"/>
      <c r="EK181" s="465"/>
      <c r="EL181" s="465"/>
      <c r="EM181" s="465"/>
      <c r="EN181" s="465"/>
      <c r="EO181" s="465"/>
      <c r="EP181" s="465"/>
      <c r="EQ181" s="465"/>
      <c r="ER181" s="465"/>
      <c r="ES181" s="465"/>
      <c r="ET181" s="465"/>
      <c r="EU181" s="465"/>
      <c r="EV181" s="465"/>
      <c r="EW181" s="465"/>
      <c r="EX181" s="465"/>
      <c r="EY181" s="465"/>
      <c r="EZ181" s="465"/>
      <c r="FA181" s="465"/>
      <c r="FB181" s="465"/>
      <c r="FC181" s="465"/>
      <c r="FD181" s="465"/>
      <c r="FE181" s="465"/>
      <c r="FF181" s="465"/>
      <c r="FG181" s="465"/>
      <c r="FH181" s="465"/>
      <c r="FI181" s="465"/>
      <c r="FJ181" s="465"/>
      <c r="FK181" s="465"/>
      <c r="FL181" s="465"/>
      <c r="FM181" s="465"/>
      <c r="FN181" s="465"/>
      <c r="FO181" s="465"/>
      <c r="FP181" s="465"/>
      <c r="FQ181" s="465"/>
      <c r="FR181" s="465"/>
      <c r="FS181" s="465"/>
      <c r="FT181" s="465"/>
      <c r="FU181" s="465"/>
      <c r="FV181" s="465"/>
      <c r="FW181" s="465"/>
      <c r="FX181" s="465"/>
      <c r="FY181" s="465"/>
      <c r="FZ181" s="465"/>
      <c r="GA181" s="465"/>
      <c r="GB181" s="465"/>
      <c r="GC181" s="465"/>
      <c r="GD181" s="465"/>
      <c r="GE181" s="465"/>
      <c r="GF181" s="465"/>
      <c r="GG181" s="465"/>
      <c r="GH181" s="465"/>
      <c r="GI181" s="465"/>
      <c r="GJ181" s="465"/>
      <c r="GK181" s="465"/>
      <c r="GL181" s="465"/>
      <c r="GM181" s="465"/>
      <c r="GN181" s="465"/>
      <c r="GO181" s="465"/>
      <c r="GP181" s="465"/>
      <c r="GQ181" s="465"/>
      <c r="GR181" s="465"/>
      <c r="GS181" s="465"/>
      <c r="GT181" s="465"/>
      <c r="GU181" s="465"/>
      <c r="GV181" s="465"/>
      <c r="GW181" s="465"/>
      <c r="GX181" s="465"/>
      <c r="GY181" s="465"/>
      <c r="GZ181" s="465"/>
      <c r="HA181" s="465"/>
      <c r="HB181" s="465"/>
      <c r="HC181" s="465"/>
      <c r="HD181" s="465"/>
      <c r="HE181" s="465"/>
      <c r="HF181" s="465"/>
      <c r="HG181" s="465"/>
      <c r="HH181" s="465"/>
      <c r="HI181" s="465"/>
      <c r="HJ181" s="465"/>
      <c r="HK181" s="465"/>
      <c r="HL181" s="465"/>
      <c r="HM181" s="465"/>
      <c r="HN181" s="465"/>
      <c r="HO181" s="465"/>
      <c r="HP181" s="465"/>
      <c r="HQ181" s="465"/>
      <c r="HR181" s="465"/>
      <c r="HS181" s="465"/>
      <c r="HT181" s="465"/>
      <c r="HU181" s="465"/>
      <c r="HV181" s="465"/>
      <c r="HW181" s="465"/>
      <c r="HX181" s="465"/>
      <c r="HY181" s="465"/>
      <c r="HZ181" s="465"/>
      <c r="IA181" s="465"/>
      <c r="IB181" s="465"/>
      <c r="IC181" s="465"/>
      <c r="ID181" s="465"/>
      <c r="IE181" s="465"/>
      <c r="IF181" s="465"/>
      <c r="IG181" s="465"/>
      <c r="IH181" s="465"/>
      <c r="II181" s="465"/>
      <c r="IJ181" s="465"/>
      <c r="IK181" s="465"/>
      <c r="IL181" s="465"/>
      <c r="IM181" s="465"/>
      <c r="IN181" s="465"/>
      <c r="IO181" s="465"/>
      <c r="IP181" s="465"/>
      <c r="IQ181" s="465"/>
      <c r="IR181" s="465"/>
      <c r="IS181" s="465"/>
      <c r="IT181" s="465"/>
      <c r="IU181" s="465"/>
      <c r="IV181" s="465"/>
      <c r="IW181" s="465"/>
      <c r="IX181" s="465"/>
      <c r="IY181" s="465"/>
      <c r="IZ181" s="465"/>
      <c r="JA181" s="465"/>
      <c r="JB181" s="465"/>
      <c r="JC181" s="465"/>
      <c r="JD181" s="465"/>
      <c r="JE181" s="465"/>
      <c r="JF181" s="465"/>
    </row>
    <row r="182" s="2" customFormat="1" customHeight="1" spans="1:50">
      <c r="A182" s="20">
        <f t="shared" si="12"/>
        <v>174</v>
      </c>
      <c r="B182" s="20" t="str">
        <f t="shared" si="18"/>
        <v>在职</v>
      </c>
      <c r="C182" s="35"/>
      <c r="D182" s="20" t="str">
        <f ca="1" t="shared" si="14"/>
        <v>4年2月</v>
      </c>
      <c r="E182" s="20">
        <v>0</v>
      </c>
      <c r="F182" s="125">
        <v>10351</v>
      </c>
      <c r="G182" s="35">
        <v>44600</v>
      </c>
      <c r="H182" s="20" t="s">
        <v>1440</v>
      </c>
      <c r="I182" s="21" t="s">
        <v>755</v>
      </c>
      <c r="J182" s="21" t="s">
        <v>1437</v>
      </c>
      <c r="K182" s="22" t="s">
        <v>1287</v>
      </c>
      <c r="L182" s="20" t="s">
        <v>80</v>
      </c>
      <c r="M182" s="20">
        <v>13685883153</v>
      </c>
      <c r="N182" s="20"/>
      <c r="O182" s="20"/>
      <c r="P182" s="34" t="s">
        <v>1441</v>
      </c>
      <c r="Q182" s="35">
        <v>51248</v>
      </c>
      <c r="R182" s="36" t="str">
        <f t="shared" si="15"/>
        <v>男</v>
      </c>
      <c r="S182" s="43" t="str">
        <f t="shared" si="16"/>
        <v>1992-01-11</v>
      </c>
      <c r="T182" s="44">
        <f ca="1" t="shared" si="17"/>
        <v>34</v>
      </c>
      <c r="U182" s="107" t="s">
        <v>69</v>
      </c>
      <c r="V182" s="107" t="s">
        <v>70</v>
      </c>
      <c r="W182" s="45" t="s">
        <v>1442</v>
      </c>
      <c r="X182" s="193" t="s">
        <v>1443</v>
      </c>
      <c r="Y182" s="22" t="s">
        <v>288</v>
      </c>
      <c r="Z182" s="20"/>
      <c r="AA182" s="20"/>
      <c r="AB182" s="20"/>
      <c r="AC182" s="20"/>
      <c r="AD182" s="561">
        <v>44615</v>
      </c>
      <c r="AE182" s="20" t="s">
        <v>84</v>
      </c>
      <c r="AF182" s="102">
        <v>44693</v>
      </c>
      <c r="AG182" s="20" t="s">
        <v>84</v>
      </c>
      <c r="AH182" s="205" t="s">
        <v>84</v>
      </c>
      <c r="AI182" s="205" t="s">
        <v>85</v>
      </c>
      <c r="AJ182" s="20"/>
      <c r="AK182" s="577"/>
      <c r="AL182" s="20" t="s">
        <v>86</v>
      </c>
      <c r="AM182" s="35">
        <v>44632</v>
      </c>
      <c r="AN182" s="520"/>
      <c r="AO182" s="20" t="s">
        <v>1140</v>
      </c>
      <c r="AP182" s="20" t="s">
        <v>106</v>
      </c>
      <c r="AQ182" s="34" t="s">
        <v>1444</v>
      </c>
      <c r="AR182" s="20" t="s">
        <v>1445</v>
      </c>
      <c r="AS182" s="228"/>
      <c r="AT182" s="34" t="s">
        <v>1446</v>
      </c>
      <c r="AU182" s="20" t="s">
        <v>126</v>
      </c>
      <c r="AV182" s="20" t="s">
        <v>158</v>
      </c>
      <c r="AW182" s="571"/>
      <c r="AX182" s="193" t="s">
        <v>1447</v>
      </c>
    </row>
    <row r="183" s="2" customFormat="1" customHeight="1" spans="1:50">
      <c r="A183" s="20">
        <f t="shared" si="12"/>
        <v>175</v>
      </c>
      <c r="B183" s="20" t="str">
        <f t="shared" si="18"/>
        <v>在职</v>
      </c>
      <c r="C183" s="35"/>
      <c r="D183" s="20" t="str">
        <f ca="1" t="shared" si="14"/>
        <v>2年1月</v>
      </c>
      <c r="E183" s="20">
        <v>0</v>
      </c>
      <c r="F183" s="125">
        <v>10543</v>
      </c>
      <c r="G183" s="35">
        <v>45349</v>
      </c>
      <c r="H183" s="20" t="s">
        <v>1448</v>
      </c>
      <c r="I183" s="21" t="s">
        <v>755</v>
      </c>
      <c r="J183" s="21" t="s">
        <v>1437</v>
      </c>
      <c r="K183" s="22" t="s">
        <v>1287</v>
      </c>
      <c r="L183" s="20" t="s">
        <v>80</v>
      </c>
      <c r="M183" s="20">
        <v>13486023275</v>
      </c>
      <c r="N183" s="20"/>
      <c r="O183" s="20"/>
      <c r="P183" s="34" t="s">
        <v>1449</v>
      </c>
      <c r="Q183" s="35">
        <v>50396</v>
      </c>
      <c r="R183" s="36" t="str">
        <f t="shared" si="15"/>
        <v>男</v>
      </c>
      <c r="S183" s="43" t="str">
        <f t="shared" si="16"/>
        <v>1989-04-03</v>
      </c>
      <c r="T183" s="44">
        <f ca="1" t="shared" si="17"/>
        <v>37</v>
      </c>
      <c r="U183" s="20" t="s">
        <v>69</v>
      </c>
      <c r="V183" s="107"/>
      <c r="W183" s="45" t="s">
        <v>1450</v>
      </c>
      <c r="X183" s="193" t="s">
        <v>1451</v>
      </c>
      <c r="Y183" s="22" t="s">
        <v>288</v>
      </c>
      <c r="Z183" s="22"/>
      <c r="AA183" s="22"/>
      <c r="AB183" s="529"/>
      <c r="AC183" s="150" t="s">
        <v>304</v>
      </c>
      <c r="AD183" s="561"/>
      <c r="AE183" s="20" t="s">
        <v>84</v>
      </c>
      <c r="AF183" s="206">
        <v>45369</v>
      </c>
      <c r="AG183" s="20" t="s">
        <v>84</v>
      </c>
      <c r="AH183" s="205" t="s">
        <v>84</v>
      </c>
      <c r="AI183" s="205" t="s">
        <v>85</v>
      </c>
      <c r="AJ183" s="20"/>
      <c r="AK183" s="577"/>
      <c r="AL183" s="20" t="s">
        <v>86</v>
      </c>
      <c r="AM183" s="35">
        <v>45371</v>
      </c>
      <c r="AN183" s="520"/>
      <c r="AO183" s="20" t="s">
        <v>1452</v>
      </c>
      <c r="AP183" s="20" t="s">
        <v>350</v>
      </c>
      <c r="AQ183" s="34" t="s">
        <v>1453</v>
      </c>
      <c r="AR183" s="20" t="s">
        <v>1454</v>
      </c>
      <c r="AS183" s="193"/>
      <c r="AT183" s="146" t="s">
        <v>1455</v>
      </c>
      <c r="AU183" s="20" t="s">
        <v>126</v>
      </c>
      <c r="AV183" s="20" t="s">
        <v>89</v>
      </c>
      <c r="AW183" s="571"/>
      <c r="AX183" s="193"/>
    </row>
    <row r="184" s="2" customFormat="1" customHeight="1" spans="1:50">
      <c r="A184" s="20">
        <f t="shared" si="12"/>
        <v>176</v>
      </c>
      <c r="B184" s="20" t="str">
        <f t="shared" si="18"/>
        <v>在职</v>
      </c>
      <c r="C184" s="35"/>
      <c r="D184" s="20" t="str">
        <f ca="1" t="shared" si="14"/>
        <v>2年1月</v>
      </c>
      <c r="E184" s="20">
        <v>0</v>
      </c>
      <c r="F184" s="125">
        <v>10559</v>
      </c>
      <c r="G184" s="35">
        <v>45369</v>
      </c>
      <c r="H184" s="20" t="s">
        <v>1456</v>
      </c>
      <c r="I184" s="21" t="s">
        <v>755</v>
      </c>
      <c r="J184" s="21" t="s">
        <v>1437</v>
      </c>
      <c r="K184" s="22" t="s">
        <v>1319</v>
      </c>
      <c r="L184" s="20" t="s">
        <v>80</v>
      </c>
      <c r="M184" s="20">
        <v>18724192318</v>
      </c>
      <c r="N184" s="20"/>
      <c r="O184" s="20"/>
      <c r="P184" s="34" t="s">
        <v>1457</v>
      </c>
      <c r="Q184" s="35">
        <v>48641</v>
      </c>
      <c r="R184" s="36" t="str">
        <f t="shared" si="15"/>
        <v>男</v>
      </c>
      <c r="S184" s="43" t="str">
        <f t="shared" si="16"/>
        <v>2000-03-28</v>
      </c>
      <c r="T184" s="44">
        <f ca="1" t="shared" si="17"/>
        <v>26</v>
      </c>
      <c r="U184" s="20" t="s">
        <v>69</v>
      </c>
      <c r="V184" s="107"/>
      <c r="W184" s="45" t="s">
        <v>1458</v>
      </c>
      <c r="X184" s="193" t="s">
        <v>1459</v>
      </c>
      <c r="Y184" s="22" t="s">
        <v>113</v>
      </c>
      <c r="Z184" s="22" t="s">
        <v>1460</v>
      </c>
      <c r="AA184" s="22" t="s">
        <v>1461</v>
      </c>
      <c r="AB184" s="529"/>
      <c r="AC184" s="150" t="s">
        <v>304</v>
      </c>
      <c r="AD184" s="561"/>
      <c r="AE184" s="20" t="s">
        <v>84</v>
      </c>
      <c r="AF184" s="206">
        <v>45460</v>
      </c>
      <c r="AG184" s="20" t="s">
        <v>84</v>
      </c>
      <c r="AH184" s="205" t="s">
        <v>84</v>
      </c>
      <c r="AI184" s="205" t="s">
        <v>85</v>
      </c>
      <c r="AJ184" s="20"/>
      <c r="AK184" s="577"/>
      <c r="AL184" s="20" t="s">
        <v>86</v>
      </c>
      <c r="AM184" s="35">
        <v>45555</v>
      </c>
      <c r="AN184" s="520"/>
      <c r="AO184" s="20" t="s">
        <v>1462</v>
      </c>
      <c r="AP184" s="20" t="s">
        <v>223</v>
      </c>
      <c r="AQ184" s="34" t="s">
        <v>1463</v>
      </c>
      <c r="AR184" s="20" t="s">
        <v>1464</v>
      </c>
      <c r="AS184" s="193"/>
      <c r="AT184" s="146" t="s">
        <v>1465</v>
      </c>
      <c r="AU184" s="20" t="s">
        <v>126</v>
      </c>
      <c r="AV184" s="20" t="s">
        <v>158</v>
      </c>
      <c r="AW184" s="571"/>
      <c r="AX184" s="193"/>
    </row>
    <row r="185" s="2" customFormat="1" customHeight="1" spans="1:50">
      <c r="A185" s="20">
        <f t="shared" si="12"/>
        <v>177</v>
      </c>
      <c r="B185" s="20" t="str">
        <f t="shared" si="18"/>
        <v>在职</v>
      </c>
      <c r="C185" s="35"/>
      <c r="D185" s="20" t="str">
        <f ca="1" t="shared" si="14"/>
        <v>19年2月</v>
      </c>
      <c r="E185" s="20">
        <v>1</v>
      </c>
      <c r="F185" s="125">
        <v>10143</v>
      </c>
      <c r="G185" s="35">
        <v>39114</v>
      </c>
      <c r="H185" s="20" t="s">
        <v>1466</v>
      </c>
      <c r="I185" s="21" t="s">
        <v>755</v>
      </c>
      <c r="J185" s="21" t="s">
        <v>1467</v>
      </c>
      <c r="K185" s="22" t="s">
        <v>1281</v>
      </c>
      <c r="L185" s="20" t="s">
        <v>80</v>
      </c>
      <c r="M185" s="20">
        <v>13586754553</v>
      </c>
      <c r="N185" s="20"/>
      <c r="O185" s="20"/>
      <c r="P185" s="627" t="s">
        <v>1468</v>
      </c>
      <c r="Q185" s="35">
        <v>46734</v>
      </c>
      <c r="R185" s="36" t="str">
        <f t="shared" si="15"/>
        <v>男</v>
      </c>
      <c r="S185" s="43" t="str">
        <f t="shared" si="16"/>
        <v>1979-12-03</v>
      </c>
      <c r="T185" s="44">
        <f ca="1" t="shared" si="17"/>
        <v>47</v>
      </c>
      <c r="U185" s="20" t="s">
        <v>69</v>
      </c>
      <c r="V185" s="20" t="s">
        <v>70</v>
      </c>
      <c r="W185" s="45" t="s">
        <v>1469</v>
      </c>
      <c r="X185" s="45"/>
      <c r="Y185" s="22" t="s">
        <v>199</v>
      </c>
      <c r="Z185" s="22"/>
      <c r="AA185" s="22"/>
      <c r="AB185" s="529"/>
      <c r="AC185" s="223"/>
      <c r="AD185" s="561"/>
      <c r="AE185" s="96" t="s">
        <v>84</v>
      </c>
      <c r="AF185" s="206" t="s">
        <v>84</v>
      </c>
      <c r="AG185" s="20" t="s">
        <v>84</v>
      </c>
      <c r="AH185" s="205" t="s">
        <v>84</v>
      </c>
      <c r="AI185" s="205" t="s">
        <v>85</v>
      </c>
      <c r="AJ185" s="101"/>
      <c r="AK185" s="599"/>
      <c r="AL185" s="20" t="s">
        <v>86</v>
      </c>
      <c r="AM185" s="35">
        <v>41387</v>
      </c>
      <c r="AN185" s="520"/>
      <c r="AO185" s="96"/>
      <c r="AP185" s="96"/>
      <c r="AQ185" s="146"/>
      <c r="AR185" s="96"/>
      <c r="AS185" s="228"/>
      <c r="AT185" s="146"/>
      <c r="AU185" s="96"/>
      <c r="AV185" s="96"/>
      <c r="AW185" s="607"/>
      <c r="AX185" s="193"/>
    </row>
    <row r="186" s="2" customFormat="1" customHeight="1" spans="1:266">
      <c r="A186" s="20">
        <f t="shared" si="12"/>
        <v>178</v>
      </c>
      <c r="B186" s="20" t="str">
        <f t="shared" si="18"/>
        <v>在职</v>
      </c>
      <c r="C186" s="35"/>
      <c r="D186" s="20" t="str">
        <f ca="1" t="shared" si="14"/>
        <v>7年5月</v>
      </c>
      <c r="E186" s="20">
        <v>0</v>
      </c>
      <c r="F186" s="125">
        <v>10144</v>
      </c>
      <c r="G186" s="35">
        <v>43406</v>
      </c>
      <c r="H186" s="20" t="s">
        <v>1470</v>
      </c>
      <c r="I186" s="21" t="s">
        <v>755</v>
      </c>
      <c r="J186" s="21" t="s">
        <v>1467</v>
      </c>
      <c r="K186" s="22" t="s">
        <v>1287</v>
      </c>
      <c r="L186" s="20" t="s">
        <v>80</v>
      </c>
      <c r="M186" s="20">
        <v>15824269806</v>
      </c>
      <c r="N186" s="20"/>
      <c r="O186" s="20"/>
      <c r="P186" s="623" t="s">
        <v>1471</v>
      </c>
      <c r="Q186" s="35">
        <v>49686</v>
      </c>
      <c r="R186" s="36" t="str">
        <f t="shared" si="15"/>
        <v>男</v>
      </c>
      <c r="S186" s="43" t="str">
        <f t="shared" si="16"/>
        <v>1986-03-12</v>
      </c>
      <c r="T186" s="44">
        <f ca="1" t="shared" si="17"/>
        <v>40</v>
      </c>
      <c r="U186" s="20" t="s">
        <v>69</v>
      </c>
      <c r="V186" s="20"/>
      <c r="W186" s="45" t="s">
        <v>1472</v>
      </c>
      <c r="X186" s="193" t="s">
        <v>1473</v>
      </c>
      <c r="Y186" s="22" t="s">
        <v>199</v>
      </c>
      <c r="Z186" s="20"/>
      <c r="AA186" s="20"/>
      <c r="AB186" s="150"/>
      <c r="AC186" s="150"/>
      <c r="AD186" s="561"/>
      <c r="AE186" s="20" t="s">
        <v>84</v>
      </c>
      <c r="AF186" s="206" t="s">
        <v>84</v>
      </c>
      <c r="AG186" s="20" t="s">
        <v>84</v>
      </c>
      <c r="AH186" s="205" t="s">
        <v>84</v>
      </c>
      <c r="AI186" s="205" t="s">
        <v>85</v>
      </c>
      <c r="AJ186" s="20"/>
      <c r="AK186" s="599"/>
      <c r="AL186" s="20" t="s">
        <v>86</v>
      </c>
      <c r="AM186" s="35">
        <v>43900</v>
      </c>
      <c r="AN186" s="520"/>
      <c r="AO186" s="20" t="s">
        <v>1474</v>
      </c>
      <c r="AP186" s="20" t="s">
        <v>106</v>
      </c>
      <c r="AQ186" s="34">
        <v>18758313218</v>
      </c>
      <c r="AR186" s="20"/>
      <c r="AS186" s="228"/>
      <c r="AT186" s="626" t="s">
        <v>1475</v>
      </c>
      <c r="AU186" s="20"/>
      <c r="AV186" s="20"/>
      <c r="AW186" s="571"/>
      <c r="AX186" s="193"/>
      <c r="AY186" s="465"/>
      <c r="AZ186" s="465"/>
      <c r="BA186" s="465"/>
      <c r="BB186" s="465"/>
      <c r="BC186" s="465"/>
      <c r="BD186" s="465"/>
      <c r="BE186" s="465"/>
      <c r="BF186" s="465"/>
      <c r="BG186" s="465"/>
      <c r="BH186" s="465"/>
      <c r="BI186" s="465"/>
      <c r="BJ186" s="465"/>
      <c r="BK186" s="465"/>
      <c r="BL186" s="465"/>
      <c r="BM186" s="465"/>
      <c r="BN186" s="465"/>
      <c r="BO186" s="465"/>
      <c r="BP186" s="465"/>
      <c r="BQ186" s="465"/>
      <c r="BR186" s="465"/>
      <c r="BS186" s="465"/>
      <c r="BT186" s="465"/>
      <c r="BU186" s="465"/>
      <c r="BV186" s="465"/>
      <c r="BW186" s="465"/>
      <c r="BX186" s="465"/>
      <c r="BY186" s="465"/>
      <c r="BZ186" s="465"/>
      <c r="CA186" s="465"/>
      <c r="CB186" s="465"/>
      <c r="CC186" s="465"/>
      <c r="CD186" s="465"/>
      <c r="CE186" s="465"/>
      <c r="CF186" s="465"/>
      <c r="CG186" s="465"/>
      <c r="CH186" s="465"/>
      <c r="CI186" s="465"/>
      <c r="CJ186" s="465"/>
      <c r="CK186" s="465"/>
      <c r="CL186" s="465"/>
      <c r="CM186" s="465"/>
      <c r="CN186" s="465"/>
      <c r="CO186" s="465"/>
      <c r="CP186" s="465"/>
      <c r="CQ186" s="465"/>
      <c r="CR186" s="465"/>
      <c r="CS186" s="465"/>
      <c r="CT186" s="465"/>
      <c r="CU186" s="465"/>
      <c r="CV186" s="465"/>
      <c r="CW186" s="465"/>
      <c r="CX186" s="465"/>
      <c r="CY186" s="465"/>
      <c r="CZ186" s="465"/>
      <c r="DA186" s="465"/>
      <c r="DB186" s="465"/>
      <c r="DC186" s="465"/>
      <c r="DD186" s="465"/>
      <c r="DE186" s="465"/>
      <c r="DF186" s="465"/>
      <c r="DG186" s="465"/>
      <c r="DH186" s="465"/>
      <c r="DI186" s="465"/>
      <c r="DJ186" s="465"/>
      <c r="DK186" s="465"/>
      <c r="DL186" s="465"/>
      <c r="DM186" s="465"/>
      <c r="DN186" s="465"/>
      <c r="DO186" s="465"/>
      <c r="DP186" s="465"/>
      <c r="DQ186" s="465"/>
      <c r="DR186" s="465"/>
      <c r="DS186" s="465"/>
      <c r="DT186" s="465"/>
      <c r="DU186" s="465"/>
      <c r="DV186" s="465"/>
      <c r="DW186" s="465"/>
      <c r="DX186" s="465"/>
      <c r="DY186" s="465"/>
      <c r="DZ186" s="465"/>
      <c r="EA186" s="465"/>
      <c r="EB186" s="465"/>
      <c r="EC186" s="465"/>
      <c r="ED186" s="465"/>
      <c r="EE186" s="465"/>
      <c r="EF186" s="465"/>
      <c r="EG186" s="465"/>
      <c r="EH186" s="465"/>
      <c r="EI186" s="465"/>
      <c r="EJ186" s="465"/>
      <c r="EK186" s="465"/>
      <c r="EL186" s="465"/>
      <c r="EM186" s="465"/>
      <c r="EN186" s="465"/>
      <c r="EO186" s="465"/>
      <c r="EP186" s="465"/>
      <c r="EQ186" s="465"/>
      <c r="ER186" s="465"/>
      <c r="ES186" s="465"/>
      <c r="ET186" s="465"/>
      <c r="EU186" s="465"/>
      <c r="EV186" s="465"/>
      <c r="EW186" s="465"/>
      <c r="EX186" s="465"/>
      <c r="EY186" s="465"/>
      <c r="EZ186" s="465"/>
      <c r="FA186" s="465"/>
      <c r="FB186" s="465"/>
      <c r="FC186" s="465"/>
      <c r="FD186" s="465"/>
      <c r="FE186" s="465"/>
      <c r="FF186" s="465"/>
      <c r="FG186" s="465"/>
      <c r="FH186" s="465"/>
      <c r="FI186" s="465"/>
      <c r="FJ186" s="465"/>
      <c r="FK186" s="465"/>
      <c r="FL186" s="465"/>
      <c r="FM186" s="465"/>
      <c r="FN186" s="465"/>
      <c r="FO186" s="465"/>
      <c r="FP186" s="465"/>
      <c r="FQ186" s="465"/>
      <c r="FR186" s="465"/>
      <c r="FS186" s="465"/>
      <c r="FT186" s="465"/>
      <c r="FU186" s="465"/>
      <c r="FV186" s="465"/>
      <c r="FW186" s="465"/>
      <c r="FX186" s="465"/>
      <c r="FY186" s="465"/>
      <c r="FZ186" s="465"/>
      <c r="GA186" s="465"/>
      <c r="GB186" s="465"/>
      <c r="GC186" s="465"/>
      <c r="GD186" s="465"/>
      <c r="GE186" s="465"/>
      <c r="GF186" s="465"/>
      <c r="GG186" s="465"/>
      <c r="GH186" s="465"/>
      <c r="GI186" s="465"/>
      <c r="GJ186" s="465"/>
      <c r="GK186" s="465"/>
      <c r="GL186" s="465"/>
      <c r="GM186" s="465"/>
      <c r="GN186" s="465"/>
      <c r="GO186" s="465"/>
      <c r="GP186" s="465"/>
      <c r="GQ186" s="465"/>
      <c r="GR186" s="465"/>
      <c r="GS186" s="465"/>
      <c r="GT186" s="465"/>
      <c r="GU186" s="465"/>
      <c r="GV186" s="465"/>
      <c r="GW186" s="465"/>
      <c r="GX186" s="465"/>
      <c r="GY186" s="465"/>
      <c r="GZ186" s="465"/>
      <c r="HA186" s="465"/>
      <c r="HB186" s="465"/>
      <c r="HC186" s="465"/>
      <c r="HD186" s="465"/>
      <c r="HE186" s="465"/>
      <c r="HF186" s="465"/>
      <c r="HG186" s="465"/>
      <c r="HH186" s="465"/>
      <c r="HI186" s="465"/>
      <c r="HJ186" s="465"/>
      <c r="HK186" s="465"/>
      <c r="HL186" s="465"/>
      <c r="HM186" s="465"/>
      <c r="HN186" s="465"/>
      <c r="HO186" s="465"/>
      <c r="HP186" s="465"/>
      <c r="HQ186" s="465"/>
      <c r="HR186" s="465"/>
      <c r="HS186" s="465"/>
      <c r="HT186" s="465"/>
      <c r="HU186" s="465"/>
      <c r="HV186" s="465"/>
      <c r="HW186" s="465"/>
      <c r="HX186" s="465"/>
      <c r="HY186" s="465"/>
      <c r="HZ186" s="465"/>
      <c r="IA186" s="465"/>
      <c r="IB186" s="465"/>
      <c r="IC186" s="465"/>
      <c r="ID186" s="465"/>
      <c r="IE186" s="465"/>
      <c r="IF186" s="465"/>
      <c r="IG186" s="465"/>
      <c r="IH186" s="465"/>
      <c r="II186" s="465"/>
      <c r="IJ186" s="465"/>
      <c r="IK186" s="465"/>
      <c r="IL186" s="465"/>
      <c r="IM186" s="465"/>
      <c r="IN186" s="465"/>
      <c r="IO186" s="465"/>
      <c r="IP186" s="465"/>
      <c r="IQ186" s="465"/>
      <c r="IR186" s="465"/>
      <c r="IS186" s="465"/>
      <c r="IT186" s="465"/>
      <c r="IU186" s="465"/>
      <c r="IV186" s="465"/>
      <c r="IW186" s="465"/>
      <c r="IX186" s="465"/>
      <c r="IY186" s="465"/>
      <c r="IZ186" s="465"/>
      <c r="JA186" s="465"/>
      <c r="JB186" s="465"/>
      <c r="JC186" s="465"/>
      <c r="JD186" s="465"/>
      <c r="JE186" s="465"/>
      <c r="JF186" s="465"/>
    </row>
    <row r="187" s="2" customFormat="1" customHeight="1" spans="1:50">
      <c r="A187" s="20">
        <f t="shared" si="12"/>
        <v>179</v>
      </c>
      <c r="B187" s="20" t="str">
        <f t="shared" si="18"/>
        <v>在职</v>
      </c>
      <c r="C187" s="35"/>
      <c r="D187" s="20" t="str">
        <f ca="1" t="shared" si="14"/>
        <v>3年11月</v>
      </c>
      <c r="E187" s="20">
        <v>0</v>
      </c>
      <c r="F187" s="125">
        <v>10402</v>
      </c>
      <c r="G187" s="35">
        <v>44676</v>
      </c>
      <c r="H187" s="20" t="s">
        <v>1476</v>
      </c>
      <c r="I187" s="21" t="s">
        <v>755</v>
      </c>
      <c r="J187" s="21" t="s">
        <v>1467</v>
      </c>
      <c r="K187" s="22" t="s">
        <v>1287</v>
      </c>
      <c r="L187" s="20" t="s">
        <v>80</v>
      </c>
      <c r="M187" s="20">
        <v>13858275397</v>
      </c>
      <c r="N187" s="20"/>
      <c r="O187" s="20"/>
      <c r="P187" s="34" t="s">
        <v>1477</v>
      </c>
      <c r="Q187" s="35">
        <v>46062</v>
      </c>
      <c r="R187" s="36" t="str">
        <f t="shared" si="15"/>
        <v>男</v>
      </c>
      <c r="S187" s="43" t="str">
        <f t="shared" si="16"/>
        <v>1979-10-03</v>
      </c>
      <c r="T187" s="44">
        <f ca="1" t="shared" si="17"/>
        <v>47</v>
      </c>
      <c r="U187" s="107" t="s">
        <v>69</v>
      </c>
      <c r="V187" s="107" t="s">
        <v>70</v>
      </c>
      <c r="W187" s="45" t="s">
        <v>1478</v>
      </c>
      <c r="X187" s="193" t="s">
        <v>1479</v>
      </c>
      <c r="Y187" s="22" t="s">
        <v>199</v>
      </c>
      <c r="Z187" s="20"/>
      <c r="AA187" s="20"/>
      <c r="AB187" s="20"/>
      <c r="AC187" s="125" t="s">
        <v>304</v>
      </c>
      <c r="AD187" s="561">
        <v>44691</v>
      </c>
      <c r="AE187" s="20" t="s">
        <v>84</v>
      </c>
      <c r="AF187" s="102" t="s">
        <v>84</v>
      </c>
      <c r="AG187" s="20" t="s">
        <v>84</v>
      </c>
      <c r="AH187" s="205" t="s">
        <v>84</v>
      </c>
      <c r="AI187" s="205" t="s">
        <v>85</v>
      </c>
      <c r="AJ187" s="20"/>
      <c r="AK187" s="577"/>
      <c r="AL187" s="20" t="s">
        <v>86</v>
      </c>
      <c r="AM187" s="35">
        <v>44825</v>
      </c>
      <c r="AN187" s="520"/>
      <c r="AO187" s="20" t="s">
        <v>1480</v>
      </c>
      <c r="AP187" s="20" t="s">
        <v>106</v>
      </c>
      <c r="AQ187" s="20">
        <v>18968271772</v>
      </c>
      <c r="AR187" s="20" t="s">
        <v>1481</v>
      </c>
      <c r="AS187" s="228"/>
      <c r="AT187" s="34" t="s">
        <v>1482</v>
      </c>
      <c r="AU187" s="20" t="s">
        <v>126</v>
      </c>
      <c r="AV187" s="20" t="s">
        <v>158</v>
      </c>
      <c r="AW187" s="571"/>
      <c r="AX187" s="193" t="s">
        <v>1483</v>
      </c>
    </row>
    <row r="188" s="2" customFormat="1" customHeight="1" spans="1:50">
      <c r="A188" s="20">
        <f t="shared" si="12"/>
        <v>180</v>
      </c>
      <c r="B188" s="20" t="str">
        <f t="shared" si="18"/>
        <v>在职</v>
      </c>
      <c r="C188" s="35"/>
      <c r="D188" s="20" t="str">
        <f ca="1" t="shared" si="14"/>
        <v>0年9月</v>
      </c>
      <c r="E188" s="20">
        <v>0</v>
      </c>
      <c r="F188" s="125">
        <v>10627</v>
      </c>
      <c r="G188" s="35">
        <v>45845</v>
      </c>
      <c r="H188" s="20" t="s">
        <v>1484</v>
      </c>
      <c r="I188" s="21" t="s">
        <v>755</v>
      </c>
      <c r="J188" s="21" t="s">
        <v>1467</v>
      </c>
      <c r="K188" s="22" t="s">
        <v>1319</v>
      </c>
      <c r="L188" s="20" t="s">
        <v>80</v>
      </c>
      <c r="M188" s="20">
        <v>15678430791</v>
      </c>
      <c r="N188" s="20"/>
      <c r="O188" s="20"/>
      <c r="P188" s="34" t="s">
        <v>1485</v>
      </c>
      <c r="Q188" s="35">
        <v>48815</v>
      </c>
      <c r="R188" s="36" t="str">
        <f t="shared" si="15"/>
        <v>男</v>
      </c>
      <c r="S188" s="43" t="str">
        <f t="shared" si="16"/>
        <v>2002-11-21</v>
      </c>
      <c r="T188" s="44">
        <f ca="1" t="shared" si="17"/>
        <v>24</v>
      </c>
      <c r="U188" s="20" t="s">
        <v>69</v>
      </c>
      <c r="V188" s="107" t="s">
        <v>70</v>
      </c>
      <c r="W188" s="45" t="s">
        <v>1486</v>
      </c>
      <c r="X188" s="193" t="s">
        <v>583</v>
      </c>
      <c r="Y188" s="22" t="s">
        <v>141</v>
      </c>
      <c r="Z188" s="22" t="s">
        <v>1487</v>
      </c>
      <c r="AA188" s="22" t="s">
        <v>1488</v>
      </c>
      <c r="AB188" s="529"/>
      <c r="AC188" s="150" t="s">
        <v>638</v>
      </c>
      <c r="AD188" s="561"/>
      <c r="AE188" s="20" t="s">
        <v>84</v>
      </c>
      <c r="AF188" s="206">
        <v>46105</v>
      </c>
      <c r="AG188" s="20" t="s">
        <v>84</v>
      </c>
      <c r="AH188" s="205" t="s">
        <v>84</v>
      </c>
      <c r="AI188" s="20" t="s">
        <v>85</v>
      </c>
      <c r="AJ188" s="20"/>
      <c r="AK188" s="577"/>
      <c r="AL188" s="20" t="s">
        <v>86</v>
      </c>
      <c r="AM188" s="35">
        <v>46122</v>
      </c>
      <c r="AN188" s="520"/>
      <c r="AO188" s="20" t="s">
        <v>1489</v>
      </c>
      <c r="AP188" s="20" t="s">
        <v>350</v>
      </c>
      <c r="AQ188" s="34" t="s">
        <v>1490</v>
      </c>
      <c r="AR188" s="20"/>
      <c r="AS188" s="193"/>
      <c r="AT188" s="146" t="s">
        <v>1491</v>
      </c>
      <c r="AU188" s="20" t="s">
        <v>126</v>
      </c>
      <c r="AV188" s="20" t="s">
        <v>158</v>
      </c>
      <c r="AW188" s="571"/>
      <c r="AX188" s="193" t="s">
        <v>590</v>
      </c>
    </row>
    <row r="189" s="2" customFormat="1" customHeight="1" spans="1:266">
      <c r="A189" s="20">
        <f t="shared" si="12"/>
        <v>181</v>
      </c>
      <c r="B189" s="20" t="str">
        <f t="shared" si="18"/>
        <v>在职</v>
      </c>
      <c r="C189" s="35"/>
      <c r="D189" s="20" t="str">
        <f ca="1" t="shared" si="14"/>
        <v>10年6月</v>
      </c>
      <c r="E189" s="20">
        <v>1</v>
      </c>
      <c r="F189" s="125">
        <v>10152</v>
      </c>
      <c r="G189" s="35">
        <v>42292</v>
      </c>
      <c r="H189" s="20" t="s">
        <v>1492</v>
      </c>
      <c r="I189" s="21" t="s">
        <v>755</v>
      </c>
      <c r="J189" s="21" t="s">
        <v>1493</v>
      </c>
      <c r="K189" s="22" t="s">
        <v>1281</v>
      </c>
      <c r="L189" s="102" t="s">
        <v>80</v>
      </c>
      <c r="M189" s="20">
        <v>15869576089</v>
      </c>
      <c r="N189" s="20"/>
      <c r="O189" s="20"/>
      <c r="P189" s="108" t="s">
        <v>1494</v>
      </c>
      <c r="Q189" s="35">
        <v>50469</v>
      </c>
      <c r="R189" s="36" t="str">
        <f t="shared" si="15"/>
        <v>男</v>
      </c>
      <c r="S189" s="43" t="str">
        <f t="shared" si="16"/>
        <v>1988-07-10</v>
      </c>
      <c r="T189" s="44">
        <f ca="1" t="shared" si="17"/>
        <v>38</v>
      </c>
      <c r="U189" s="20" t="s">
        <v>69</v>
      </c>
      <c r="V189" s="20" t="s">
        <v>70</v>
      </c>
      <c r="W189" s="45" t="s">
        <v>1495</v>
      </c>
      <c r="X189" s="45"/>
      <c r="Y189" s="22" t="s">
        <v>133</v>
      </c>
      <c r="Z189" s="22"/>
      <c r="AA189" s="22"/>
      <c r="AB189" s="529"/>
      <c r="AC189" s="223"/>
      <c r="AD189" s="561"/>
      <c r="AE189" s="96" t="s">
        <v>84</v>
      </c>
      <c r="AF189" s="206" t="s">
        <v>84</v>
      </c>
      <c r="AG189" s="20" t="s">
        <v>84</v>
      </c>
      <c r="AH189" s="205" t="s">
        <v>84</v>
      </c>
      <c r="AI189" s="205" t="s">
        <v>85</v>
      </c>
      <c r="AJ189" s="101"/>
      <c r="AK189" s="599"/>
      <c r="AL189" s="20" t="s">
        <v>86</v>
      </c>
      <c r="AM189" s="35">
        <v>42600</v>
      </c>
      <c r="AN189" s="520"/>
      <c r="AO189" s="96" t="s">
        <v>1496</v>
      </c>
      <c r="AP189" s="96" t="s">
        <v>223</v>
      </c>
      <c r="AQ189" s="146">
        <v>15658337752</v>
      </c>
      <c r="AR189" s="96" t="s">
        <v>1497</v>
      </c>
      <c r="AS189" s="228"/>
      <c r="AT189" s="146"/>
      <c r="AU189" s="96"/>
      <c r="AV189" s="96"/>
      <c r="AW189" s="607"/>
      <c r="AX189" s="193"/>
      <c r="AY189" s="465"/>
      <c r="AZ189" s="465"/>
      <c r="BA189" s="465"/>
      <c r="BB189" s="465"/>
      <c r="BC189" s="465"/>
      <c r="BD189" s="465"/>
      <c r="BE189" s="465"/>
      <c r="BF189" s="465"/>
      <c r="BG189" s="465"/>
      <c r="BH189" s="465"/>
      <c r="BI189" s="465"/>
      <c r="BJ189" s="465"/>
      <c r="BK189" s="465"/>
      <c r="BL189" s="465"/>
      <c r="BM189" s="465"/>
      <c r="BN189" s="465"/>
      <c r="BO189" s="465"/>
      <c r="BP189" s="465"/>
      <c r="BQ189" s="465"/>
      <c r="BR189" s="465"/>
      <c r="BS189" s="465"/>
      <c r="BT189" s="465"/>
      <c r="BU189" s="465"/>
      <c r="BV189" s="465"/>
      <c r="BW189" s="465"/>
      <c r="BX189" s="465"/>
      <c r="BY189" s="465"/>
      <c r="BZ189" s="465"/>
      <c r="CA189" s="465"/>
      <c r="CB189" s="465"/>
      <c r="CC189" s="465"/>
      <c r="CD189" s="465"/>
      <c r="CE189" s="465"/>
      <c r="CF189" s="465"/>
      <c r="CG189" s="465"/>
      <c r="CH189" s="465"/>
      <c r="CI189" s="465"/>
      <c r="CJ189" s="465"/>
      <c r="CK189" s="465"/>
      <c r="CL189" s="465"/>
      <c r="CM189" s="465"/>
      <c r="CN189" s="465"/>
      <c r="CO189" s="465"/>
      <c r="CP189" s="465"/>
      <c r="CQ189" s="465"/>
      <c r="CR189" s="465"/>
      <c r="CS189" s="465"/>
      <c r="CT189" s="465"/>
      <c r="CU189" s="465"/>
      <c r="CV189" s="465"/>
      <c r="CW189" s="465"/>
      <c r="CX189" s="465"/>
      <c r="CY189" s="465"/>
      <c r="CZ189" s="465"/>
      <c r="DA189" s="465"/>
      <c r="DB189" s="465"/>
      <c r="DC189" s="465"/>
      <c r="DD189" s="465"/>
      <c r="DE189" s="465"/>
      <c r="DF189" s="465"/>
      <c r="DG189" s="465"/>
      <c r="DH189" s="465"/>
      <c r="DI189" s="465"/>
      <c r="DJ189" s="465"/>
      <c r="DK189" s="465"/>
      <c r="DL189" s="465"/>
      <c r="DM189" s="465"/>
      <c r="DN189" s="465"/>
      <c r="DO189" s="465"/>
      <c r="DP189" s="465"/>
      <c r="DQ189" s="465"/>
      <c r="DR189" s="465"/>
      <c r="DS189" s="465"/>
      <c r="DT189" s="465"/>
      <c r="DU189" s="465"/>
      <c r="DV189" s="465"/>
      <c r="DW189" s="465"/>
      <c r="DX189" s="465"/>
      <c r="DY189" s="465"/>
      <c r="DZ189" s="465"/>
      <c r="EA189" s="465"/>
      <c r="EB189" s="465"/>
      <c r="EC189" s="465"/>
      <c r="ED189" s="465"/>
      <c r="EE189" s="465"/>
      <c r="EF189" s="465"/>
      <c r="EG189" s="465"/>
      <c r="EH189" s="465"/>
      <c r="EI189" s="465"/>
      <c r="EJ189" s="465"/>
      <c r="EK189" s="465"/>
      <c r="EL189" s="465"/>
      <c r="EM189" s="465"/>
      <c r="EN189" s="465"/>
      <c r="EO189" s="465"/>
      <c r="EP189" s="465"/>
      <c r="EQ189" s="465"/>
      <c r="ER189" s="465"/>
      <c r="ES189" s="465"/>
      <c r="ET189" s="465"/>
      <c r="EU189" s="465"/>
      <c r="EV189" s="465"/>
      <c r="EW189" s="465"/>
      <c r="EX189" s="465"/>
      <c r="EY189" s="465"/>
      <c r="EZ189" s="465"/>
      <c r="FA189" s="465"/>
      <c r="FB189" s="465"/>
      <c r="FC189" s="465"/>
      <c r="FD189" s="465"/>
      <c r="FE189" s="465"/>
      <c r="FF189" s="465"/>
      <c r="FG189" s="465"/>
      <c r="FH189" s="465"/>
      <c r="FI189" s="465"/>
      <c r="FJ189" s="465"/>
      <c r="FK189" s="465"/>
      <c r="FL189" s="465"/>
      <c r="FM189" s="465"/>
      <c r="FN189" s="465"/>
      <c r="FO189" s="465"/>
      <c r="FP189" s="465"/>
      <c r="FQ189" s="465"/>
      <c r="FR189" s="465"/>
      <c r="FS189" s="465"/>
      <c r="FT189" s="465"/>
      <c r="FU189" s="465"/>
      <c r="FV189" s="465"/>
      <c r="FW189" s="465"/>
      <c r="FX189" s="465"/>
      <c r="FY189" s="465"/>
      <c r="FZ189" s="465"/>
      <c r="GA189" s="465"/>
      <c r="GB189" s="465"/>
      <c r="GC189" s="465"/>
      <c r="GD189" s="465"/>
      <c r="GE189" s="465"/>
      <c r="GF189" s="465"/>
      <c r="GG189" s="465"/>
      <c r="GH189" s="465"/>
      <c r="GI189" s="465"/>
      <c r="GJ189" s="465"/>
      <c r="GK189" s="465"/>
      <c r="GL189" s="465"/>
      <c r="GM189" s="465"/>
      <c r="GN189" s="465"/>
      <c r="GO189" s="465"/>
      <c r="GP189" s="465"/>
      <c r="GQ189" s="465"/>
      <c r="GR189" s="465"/>
      <c r="GS189" s="465"/>
      <c r="GT189" s="465"/>
      <c r="GU189" s="465"/>
      <c r="GV189" s="465"/>
      <c r="GW189" s="465"/>
      <c r="GX189" s="465"/>
      <c r="GY189" s="465"/>
      <c r="GZ189" s="465"/>
      <c r="HA189" s="465"/>
      <c r="HB189" s="465"/>
      <c r="HC189" s="465"/>
      <c r="HD189" s="465"/>
      <c r="HE189" s="465"/>
      <c r="HF189" s="465"/>
      <c r="HG189" s="465"/>
      <c r="HH189" s="465"/>
      <c r="HI189" s="465"/>
      <c r="HJ189" s="465"/>
      <c r="HK189" s="465"/>
      <c r="HL189" s="465"/>
      <c r="HM189" s="465"/>
      <c r="HN189" s="465"/>
      <c r="HO189" s="465"/>
      <c r="HP189" s="465"/>
      <c r="HQ189" s="465"/>
      <c r="HR189" s="465"/>
      <c r="HS189" s="465"/>
      <c r="HT189" s="465"/>
      <c r="HU189" s="465"/>
      <c r="HV189" s="465"/>
      <c r="HW189" s="465"/>
      <c r="HX189" s="465"/>
      <c r="HY189" s="465"/>
      <c r="HZ189" s="465"/>
      <c r="IA189" s="465"/>
      <c r="IB189" s="465"/>
      <c r="IC189" s="465"/>
      <c r="ID189" s="465"/>
      <c r="IE189" s="465"/>
      <c r="IF189" s="465"/>
      <c r="IG189" s="465"/>
      <c r="IH189" s="465"/>
      <c r="II189" s="465"/>
      <c r="IJ189" s="465"/>
      <c r="IK189" s="465"/>
      <c r="IL189" s="465"/>
      <c r="IM189" s="465"/>
      <c r="IN189" s="465"/>
      <c r="IO189" s="465"/>
      <c r="IP189" s="465"/>
      <c r="IQ189" s="465"/>
      <c r="IR189" s="465"/>
      <c r="IS189" s="465"/>
      <c r="IT189" s="465"/>
      <c r="IU189" s="465"/>
      <c r="IV189" s="465"/>
      <c r="IW189" s="465"/>
      <c r="IX189" s="465"/>
      <c r="IY189" s="465"/>
      <c r="IZ189" s="465"/>
      <c r="JA189" s="465"/>
      <c r="JB189" s="465"/>
      <c r="JC189" s="465"/>
      <c r="JD189" s="465"/>
      <c r="JE189" s="465"/>
      <c r="JF189" s="465"/>
    </row>
    <row r="190" s="2" customFormat="1" customHeight="1" spans="1:50">
      <c r="A190" s="20">
        <f t="shared" si="12"/>
        <v>182</v>
      </c>
      <c r="B190" s="20" t="str">
        <f t="shared" si="18"/>
        <v>在职</v>
      </c>
      <c r="C190" s="35"/>
      <c r="D190" s="20" t="str">
        <f ca="1" t="shared" si="14"/>
        <v>0年1月</v>
      </c>
      <c r="E190" s="20">
        <v>0</v>
      </c>
      <c r="F190" s="125">
        <v>10669</v>
      </c>
      <c r="G190" s="35">
        <v>46101</v>
      </c>
      <c r="H190" s="20" t="s">
        <v>1498</v>
      </c>
      <c r="I190" s="21" t="s">
        <v>755</v>
      </c>
      <c r="J190" s="21" t="s">
        <v>1493</v>
      </c>
      <c r="K190" s="22" t="s">
        <v>1287</v>
      </c>
      <c r="L190" s="102" t="s">
        <v>80</v>
      </c>
      <c r="M190" s="20">
        <v>15869305503</v>
      </c>
      <c r="N190" s="20"/>
      <c r="O190" s="20"/>
      <c r="P190" s="34" t="s">
        <v>1499</v>
      </c>
      <c r="Q190" s="35">
        <v>47096</v>
      </c>
      <c r="R190" s="36" t="str">
        <f t="shared" si="15"/>
        <v>男</v>
      </c>
      <c r="S190" s="43" t="str">
        <f t="shared" si="16"/>
        <v>1977-10-11</v>
      </c>
      <c r="T190" s="44">
        <f ca="1" t="shared" si="17"/>
        <v>49</v>
      </c>
      <c r="U190" s="20" t="s">
        <v>69</v>
      </c>
      <c r="V190" s="20" t="s">
        <v>119</v>
      </c>
      <c r="W190" s="45" t="s">
        <v>1500</v>
      </c>
      <c r="X190" s="193" t="s">
        <v>1501</v>
      </c>
      <c r="Y190" s="22" t="s">
        <v>364</v>
      </c>
      <c r="Z190" s="22"/>
      <c r="AA190" s="22"/>
      <c r="AB190" s="529"/>
      <c r="AC190" s="150" t="s">
        <v>304</v>
      </c>
      <c r="AD190" s="561"/>
      <c r="AE190" s="20" t="s">
        <v>85</v>
      </c>
      <c r="AF190" s="206"/>
      <c r="AG190" s="20" t="s">
        <v>84</v>
      </c>
      <c r="AH190" s="205" t="s">
        <v>84</v>
      </c>
      <c r="AI190" s="20" t="s">
        <v>85</v>
      </c>
      <c r="AJ190" s="20"/>
      <c r="AK190" s="577"/>
      <c r="AL190" s="20" t="s">
        <v>72</v>
      </c>
      <c r="AM190" s="35">
        <v>46101</v>
      </c>
      <c r="AN190" s="520"/>
      <c r="AO190" s="20" t="s">
        <v>1502</v>
      </c>
      <c r="AP190" s="20" t="s">
        <v>106</v>
      </c>
      <c r="AQ190" s="34" t="s">
        <v>1503</v>
      </c>
      <c r="AR190" s="20" t="s">
        <v>1504</v>
      </c>
      <c r="AS190" s="193"/>
      <c r="AT190" s="146" t="s">
        <v>1505</v>
      </c>
      <c r="AU190" s="20" t="s">
        <v>126</v>
      </c>
      <c r="AV190" s="20" t="s">
        <v>158</v>
      </c>
      <c r="AW190" s="571"/>
      <c r="AX190" s="193"/>
    </row>
    <row r="191" s="2" customFormat="1" customHeight="1" spans="1:50">
      <c r="A191" s="20">
        <f t="shared" ref="A191:A225" si="19">IF(H191="","",ROW()-8)</f>
        <v>183</v>
      </c>
      <c r="B191" s="20" t="str">
        <f t="shared" si="18"/>
        <v>在职</v>
      </c>
      <c r="C191" s="35"/>
      <c r="D191" s="20" t="str">
        <f ca="1" t="shared" ref="D191:D225" si="20">IF(G191="","",CONCATENATE(DATEDIF(G191,TODAY(),"y"),"年",DATEDIF(G191,TODAY(),"ym"),"月"))</f>
        <v>0年6月</v>
      </c>
      <c r="E191" s="20">
        <v>0</v>
      </c>
      <c r="F191" s="125">
        <v>10651</v>
      </c>
      <c r="G191" s="35">
        <v>45941</v>
      </c>
      <c r="H191" s="20" t="s">
        <v>1506</v>
      </c>
      <c r="I191" s="21" t="s">
        <v>755</v>
      </c>
      <c r="J191" s="21" t="s">
        <v>1493</v>
      </c>
      <c r="K191" s="22" t="s">
        <v>1294</v>
      </c>
      <c r="L191" s="102" t="s">
        <v>80</v>
      </c>
      <c r="M191" s="20">
        <v>18767640322</v>
      </c>
      <c r="N191" s="20"/>
      <c r="O191" s="20"/>
      <c r="P191" s="34" t="s">
        <v>1507</v>
      </c>
      <c r="Q191" s="35">
        <v>50159</v>
      </c>
      <c r="R191" s="36" t="str">
        <f t="shared" si="15"/>
        <v>男</v>
      </c>
      <c r="S191" s="43" t="str">
        <f t="shared" si="16"/>
        <v>1985-03-22</v>
      </c>
      <c r="T191" s="44">
        <f ca="1" t="shared" si="17"/>
        <v>41</v>
      </c>
      <c r="U191" s="20" t="s">
        <v>69</v>
      </c>
      <c r="V191" s="20" t="s">
        <v>70</v>
      </c>
      <c r="W191" s="45" t="s">
        <v>1508</v>
      </c>
      <c r="X191" s="193" t="s">
        <v>988</v>
      </c>
      <c r="Y191" s="22" t="s">
        <v>288</v>
      </c>
      <c r="Z191" s="22"/>
      <c r="AA191" s="22"/>
      <c r="AB191" s="529"/>
      <c r="AC191" s="150" t="s">
        <v>179</v>
      </c>
      <c r="AD191" s="561"/>
      <c r="AE191" s="20" t="s">
        <v>84</v>
      </c>
      <c r="AF191" s="206">
        <v>46048</v>
      </c>
      <c r="AG191" s="20" t="s">
        <v>84</v>
      </c>
      <c r="AH191" s="205" t="s">
        <v>84</v>
      </c>
      <c r="AI191" s="20" t="s">
        <v>85</v>
      </c>
      <c r="AJ191" s="20"/>
      <c r="AK191" s="577"/>
      <c r="AL191" s="20" t="s">
        <v>86</v>
      </c>
      <c r="AM191" s="35">
        <v>46091</v>
      </c>
      <c r="AN191" s="520"/>
      <c r="AO191" s="20" t="s">
        <v>1509</v>
      </c>
      <c r="AP191" s="20" t="s">
        <v>223</v>
      </c>
      <c r="AQ191" s="34" t="s">
        <v>1510</v>
      </c>
      <c r="AR191" s="20"/>
      <c r="AS191" s="193"/>
      <c r="AT191" s="146" t="s">
        <v>1511</v>
      </c>
      <c r="AU191" s="20" t="s">
        <v>126</v>
      </c>
      <c r="AV191" s="20" t="s">
        <v>158</v>
      </c>
      <c r="AW191" s="571"/>
      <c r="AX191" s="193"/>
    </row>
    <row r="192" s="2" customFormat="1" customHeight="1" spans="1:50">
      <c r="A192" s="20">
        <f t="shared" si="19"/>
        <v>184</v>
      </c>
      <c r="B192" s="20" t="str">
        <f t="shared" si="18"/>
        <v>在职</v>
      </c>
      <c r="C192" s="35"/>
      <c r="D192" s="20" t="str">
        <f ca="1" t="shared" si="20"/>
        <v>0年4月</v>
      </c>
      <c r="E192" s="20">
        <v>0</v>
      </c>
      <c r="F192" s="125">
        <v>10656</v>
      </c>
      <c r="G192" s="35">
        <v>45992</v>
      </c>
      <c r="H192" s="20" t="s">
        <v>1512</v>
      </c>
      <c r="I192" s="21" t="s">
        <v>755</v>
      </c>
      <c r="J192" s="21" t="s">
        <v>1493</v>
      </c>
      <c r="K192" s="22" t="s">
        <v>1294</v>
      </c>
      <c r="L192" s="20" t="s">
        <v>80</v>
      </c>
      <c r="M192" s="20">
        <v>15955434001</v>
      </c>
      <c r="N192" s="20"/>
      <c r="O192" s="20"/>
      <c r="P192" s="34" t="s">
        <v>1513</v>
      </c>
      <c r="Q192" s="35">
        <v>47936</v>
      </c>
      <c r="R192" s="36" t="s">
        <v>633</v>
      </c>
      <c r="S192" s="43" t="s">
        <v>1514</v>
      </c>
      <c r="T192" s="44">
        <v>23</v>
      </c>
      <c r="U192" s="20" t="s">
        <v>69</v>
      </c>
      <c r="V192" s="107"/>
      <c r="W192" s="45" t="s">
        <v>1515</v>
      </c>
      <c r="X192" s="193" t="s">
        <v>1516</v>
      </c>
      <c r="Y192" s="22" t="s">
        <v>288</v>
      </c>
      <c r="Z192" s="22"/>
      <c r="AA192" s="22"/>
      <c r="AB192" s="529"/>
      <c r="AC192" s="150" t="s">
        <v>179</v>
      </c>
      <c r="AD192" s="561"/>
      <c r="AE192" s="20" t="s">
        <v>84</v>
      </c>
      <c r="AF192" s="206">
        <v>46086</v>
      </c>
      <c r="AG192" s="20" t="s">
        <v>84</v>
      </c>
      <c r="AH192" s="205" t="s">
        <v>84</v>
      </c>
      <c r="AI192" s="205" t="s">
        <v>85</v>
      </c>
      <c r="AJ192" s="20"/>
      <c r="AK192" s="577"/>
      <c r="AL192" s="20" t="s">
        <v>86</v>
      </c>
      <c r="AM192" s="35">
        <v>46091</v>
      </c>
      <c r="AN192" s="520"/>
      <c r="AO192" s="20" t="s">
        <v>1517</v>
      </c>
      <c r="AP192" s="20" t="s">
        <v>223</v>
      </c>
      <c r="AQ192" s="34" t="s">
        <v>1518</v>
      </c>
      <c r="AR192" s="20"/>
      <c r="AS192" s="193"/>
      <c r="AT192" s="146" t="s">
        <v>1519</v>
      </c>
      <c r="AU192" s="20" t="s">
        <v>126</v>
      </c>
      <c r="AV192" s="20" t="s">
        <v>148</v>
      </c>
      <c r="AW192" s="571"/>
      <c r="AX192" s="193"/>
    </row>
    <row r="193" s="2" customFormat="1" customHeight="1" spans="1:50">
      <c r="A193" s="20">
        <f t="shared" si="19"/>
        <v>185</v>
      </c>
      <c r="B193" s="20" t="str">
        <f t="shared" si="18"/>
        <v>在职</v>
      </c>
      <c r="C193" s="35"/>
      <c r="D193" s="20" t="str">
        <f ca="1" t="shared" si="20"/>
        <v>1年1月</v>
      </c>
      <c r="E193" s="20">
        <v>0</v>
      </c>
      <c r="F193" s="125">
        <v>10601</v>
      </c>
      <c r="G193" s="35">
        <v>45726</v>
      </c>
      <c r="H193" s="20" t="s">
        <v>1520</v>
      </c>
      <c r="I193" s="21" t="s">
        <v>755</v>
      </c>
      <c r="J193" s="21" t="s">
        <v>1493</v>
      </c>
      <c r="K193" s="22" t="s">
        <v>1319</v>
      </c>
      <c r="L193" s="20" t="s">
        <v>80</v>
      </c>
      <c r="M193" s="20">
        <v>17779403791</v>
      </c>
      <c r="N193" s="20"/>
      <c r="O193" s="20"/>
      <c r="P193" s="34" t="s">
        <v>1521</v>
      </c>
      <c r="Q193" s="35">
        <v>48809</v>
      </c>
      <c r="R193" s="36" t="str">
        <f t="shared" ref="R193:R225" si="21">IF(H193="","",IF(MOD(MID(P193,17,1),2),"男","女"))</f>
        <v>男</v>
      </c>
      <c r="S193" s="43" t="str">
        <f t="shared" ref="S193:S225" si="22">TEXT(MID(P193,7,8),"0000-00-00")</f>
        <v>2006-11-11</v>
      </c>
      <c r="T193" s="44">
        <f ca="1" t="shared" ref="T193:T225" si="23">IF(S193="","",YEAR(TODAY())-YEAR(S193))</f>
        <v>20</v>
      </c>
      <c r="U193" s="20" t="s">
        <v>69</v>
      </c>
      <c r="V193" s="107" t="s">
        <v>70</v>
      </c>
      <c r="W193" s="45" t="s">
        <v>1522</v>
      </c>
      <c r="X193" s="193" t="s">
        <v>121</v>
      </c>
      <c r="Y193" s="22" t="s">
        <v>288</v>
      </c>
      <c r="Z193" s="22"/>
      <c r="AA193" s="22"/>
      <c r="AB193" s="529"/>
      <c r="AC193" s="150" t="s">
        <v>638</v>
      </c>
      <c r="AD193" s="561"/>
      <c r="AE193" s="20" t="s">
        <v>84</v>
      </c>
      <c r="AF193" s="206">
        <v>45916</v>
      </c>
      <c r="AG193" s="20" t="s">
        <v>84</v>
      </c>
      <c r="AH193" s="205" t="s">
        <v>84</v>
      </c>
      <c r="AI193" s="20" t="s">
        <v>85</v>
      </c>
      <c r="AJ193" s="20"/>
      <c r="AK193" s="577"/>
      <c r="AL193" s="20" t="s">
        <v>86</v>
      </c>
      <c r="AM193" s="35">
        <v>45982</v>
      </c>
      <c r="AN193" s="520"/>
      <c r="AO193" s="20" t="s">
        <v>1523</v>
      </c>
      <c r="AP193" s="20" t="s">
        <v>223</v>
      </c>
      <c r="AQ193" s="34" t="s">
        <v>1524</v>
      </c>
      <c r="AR193" s="20"/>
      <c r="AS193" s="193"/>
      <c r="AT193" s="146" t="s">
        <v>1525</v>
      </c>
      <c r="AU193" s="20" t="s">
        <v>126</v>
      </c>
      <c r="AV193" s="20" t="s">
        <v>148</v>
      </c>
      <c r="AW193" s="571"/>
      <c r="AX193" s="193" t="s">
        <v>1382</v>
      </c>
    </row>
    <row r="194" s="2" customFormat="1" customHeight="1" spans="1:50">
      <c r="A194" s="20">
        <f t="shared" si="19"/>
        <v>186</v>
      </c>
      <c r="B194" s="20" t="str">
        <f t="shared" si="18"/>
        <v>在职</v>
      </c>
      <c r="C194" s="35"/>
      <c r="D194" s="20" t="str">
        <f ca="1" t="shared" si="20"/>
        <v>9年0月</v>
      </c>
      <c r="E194" s="20">
        <v>1</v>
      </c>
      <c r="F194" s="125">
        <v>10155</v>
      </c>
      <c r="G194" s="35">
        <v>42826</v>
      </c>
      <c r="H194" s="20" t="s">
        <v>1526</v>
      </c>
      <c r="I194" s="21" t="s">
        <v>755</v>
      </c>
      <c r="J194" s="21" t="s">
        <v>1527</v>
      </c>
      <c r="K194" s="22" t="s">
        <v>1281</v>
      </c>
      <c r="L194" s="20" t="s">
        <v>80</v>
      </c>
      <c r="M194" s="20">
        <v>13738840479</v>
      </c>
      <c r="N194" s="20"/>
      <c r="O194" s="20"/>
      <c r="P194" s="108" t="s">
        <v>1528</v>
      </c>
      <c r="Q194" s="35">
        <v>49930</v>
      </c>
      <c r="R194" s="36" t="str">
        <f t="shared" si="21"/>
        <v>男</v>
      </c>
      <c r="S194" s="43" t="str">
        <f t="shared" si="22"/>
        <v>1979-03-07</v>
      </c>
      <c r="T194" s="44">
        <f ca="1" t="shared" si="23"/>
        <v>47</v>
      </c>
      <c r="U194" s="20" t="s">
        <v>69</v>
      </c>
      <c r="V194" s="20" t="s">
        <v>70</v>
      </c>
      <c r="W194" s="45" t="s">
        <v>1529</v>
      </c>
      <c r="X194" s="45" t="s">
        <v>1530</v>
      </c>
      <c r="Y194" s="22" t="s">
        <v>288</v>
      </c>
      <c r="Z194" s="20"/>
      <c r="AA194" s="20"/>
      <c r="AB194" s="150"/>
      <c r="AC194" s="223" t="s">
        <v>179</v>
      </c>
      <c r="AD194" s="561"/>
      <c r="AE194" s="96" t="s">
        <v>84</v>
      </c>
      <c r="AF194" s="206" t="s">
        <v>84</v>
      </c>
      <c r="AG194" s="20" t="s">
        <v>84</v>
      </c>
      <c r="AH194" s="205" t="s">
        <v>84</v>
      </c>
      <c r="AI194" s="205" t="s">
        <v>85</v>
      </c>
      <c r="AJ194" s="101">
        <v>44651</v>
      </c>
      <c r="AK194" s="599"/>
      <c r="AL194" s="20" t="s">
        <v>86</v>
      </c>
      <c r="AM194" s="35">
        <v>43091</v>
      </c>
      <c r="AN194" s="520"/>
      <c r="AO194" s="96" t="s">
        <v>1531</v>
      </c>
      <c r="AP194" s="121" t="s">
        <v>106</v>
      </c>
      <c r="AQ194" s="129">
        <v>13566557726</v>
      </c>
      <c r="AR194" s="586" t="s">
        <v>1532</v>
      </c>
      <c r="AS194" s="228"/>
      <c r="AT194" s="129"/>
      <c r="AU194" s="121"/>
      <c r="AV194" s="121"/>
      <c r="AW194" s="619"/>
      <c r="AX194" s="193"/>
    </row>
    <row r="195" s="2" customFormat="1" customHeight="1" spans="1:50">
      <c r="A195" s="20">
        <f t="shared" si="19"/>
        <v>187</v>
      </c>
      <c r="B195" s="20" t="str">
        <f t="shared" si="18"/>
        <v>在职</v>
      </c>
      <c r="C195" s="35"/>
      <c r="D195" s="20" t="str">
        <f ca="1" t="shared" si="20"/>
        <v>4年8月</v>
      </c>
      <c r="E195" s="20">
        <v>0</v>
      </c>
      <c r="F195" s="125">
        <v>10276</v>
      </c>
      <c r="G195" s="35">
        <v>44424</v>
      </c>
      <c r="H195" s="20" t="s">
        <v>1533</v>
      </c>
      <c r="I195" s="21" t="s">
        <v>755</v>
      </c>
      <c r="J195" s="21" t="s">
        <v>1527</v>
      </c>
      <c r="K195" s="22" t="s">
        <v>1287</v>
      </c>
      <c r="L195" s="20" t="s">
        <v>80</v>
      </c>
      <c r="M195" s="20">
        <v>13567401958</v>
      </c>
      <c r="N195" s="20"/>
      <c r="O195" s="20"/>
      <c r="P195" s="623" t="s">
        <v>1534</v>
      </c>
      <c r="Q195" s="35">
        <v>47585</v>
      </c>
      <c r="R195" s="36" t="str">
        <f t="shared" si="21"/>
        <v>男</v>
      </c>
      <c r="S195" s="43" t="str">
        <f t="shared" si="22"/>
        <v>1981-04-25</v>
      </c>
      <c r="T195" s="44">
        <f ca="1" t="shared" si="23"/>
        <v>45</v>
      </c>
      <c r="U195" s="20" t="s">
        <v>69</v>
      </c>
      <c r="V195" s="20" t="s">
        <v>70</v>
      </c>
      <c r="W195" s="45" t="s">
        <v>1535</v>
      </c>
      <c r="X195" s="193" t="s">
        <v>1536</v>
      </c>
      <c r="Y195" s="22" t="s">
        <v>288</v>
      </c>
      <c r="Z195" s="22" t="s">
        <v>71</v>
      </c>
      <c r="AA195" s="22" t="s">
        <v>71</v>
      </c>
      <c r="AB195" s="529"/>
      <c r="AC195" s="150" t="s">
        <v>304</v>
      </c>
      <c r="AD195" s="561"/>
      <c r="AE195" s="20" t="s">
        <v>84</v>
      </c>
      <c r="AF195" s="206" t="s">
        <v>84</v>
      </c>
      <c r="AG195" s="20" t="s">
        <v>84</v>
      </c>
      <c r="AH195" s="205" t="s">
        <v>84</v>
      </c>
      <c r="AI195" s="205" t="s">
        <v>85</v>
      </c>
      <c r="AJ195" s="20"/>
      <c r="AK195" s="577"/>
      <c r="AL195" s="20" t="s">
        <v>86</v>
      </c>
      <c r="AM195" s="35">
        <v>44565</v>
      </c>
      <c r="AN195" s="520"/>
      <c r="AO195" s="20" t="s">
        <v>1537</v>
      </c>
      <c r="AP195" s="20" t="s">
        <v>106</v>
      </c>
      <c r="AQ195" s="34">
        <v>15924333874</v>
      </c>
      <c r="AR195" s="20"/>
      <c r="AS195" s="228"/>
      <c r="AT195" s="626" t="s">
        <v>1538</v>
      </c>
      <c r="AU195" s="20"/>
      <c r="AV195" s="20"/>
      <c r="AW195" s="571"/>
      <c r="AX195" s="193"/>
    </row>
    <row r="196" s="2" customFormat="1" customHeight="1" spans="1:50">
      <c r="A196" s="20">
        <f t="shared" si="19"/>
        <v>188</v>
      </c>
      <c r="B196" s="20" t="str">
        <f t="shared" si="18"/>
        <v>在职</v>
      </c>
      <c r="C196" s="35"/>
      <c r="D196" s="20" t="str">
        <f ca="1" t="shared" si="20"/>
        <v>2年1月</v>
      </c>
      <c r="E196" s="20">
        <v>0</v>
      </c>
      <c r="F196" s="125">
        <v>10557</v>
      </c>
      <c r="G196" s="35">
        <v>45364</v>
      </c>
      <c r="H196" s="20" t="s">
        <v>1539</v>
      </c>
      <c r="I196" s="21" t="s">
        <v>755</v>
      </c>
      <c r="J196" s="21" t="s">
        <v>1527</v>
      </c>
      <c r="K196" s="22" t="s">
        <v>1287</v>
      </c>
      <c r="L196" s="20" t="s">
        <v>80</v>
      </c>
      <c r="M196" s="20">
        <v>13989371638</v>
      </c>
      <c r="N196" s="20"/>
      <c r="O196" s="20"/>
      <c r="P196" s="34" t="s">
        <v>1540</v>
      </c>
      <c r="Q196" s="35">
        <v>49567</v>
      </c>
      <c r="R196" s="36" t="str">
        <f t="shared" si="21"/>
        <v>男</v>
      </c>
      <c r="S196" s="43" t="str">
        <f t="shared" si="22"/>
        <v>1983-12-15</v>
      </c>
      <c r="T196" s="44">
        <f ca="1" t="shared" si="23"/>
        <v>43</v>
      </c>
      <c r="U196" s="20" t="s">
        <v>69</v>
      </c>
      <c r="V196" s="107"/>
      <c r="W196" s="45" t="s">
        <v>1541</v>
      </c>
      <c r="X196" s="45" t="s">
        <v>1541</v>
      </c>
      <c r="Y196" s="22" t="s">
        <v>199</v>
      </c>
      <c r="Z196" s="22"/>
      <c r="AA196" s="22"/>
      <c r="AB196" s="529"/>
      <c r="AC196" s="150" t="s">
        <v>304</v>
      </c>
      <c r="AD196" s="561"/>
      <c r="AE196" s="20" t="s">
        <v>84</v>
      </c>
      <c r="AF196" s="206">
        <v>45414</v>
      </c>
      <c r="AG196" s="20" t="s">
        <v>84</v>
      </c>
      <c r="AH196" s="205" t="s">
        <v>84</v>
      </c>
      <c r="AI196" s="205" t="s">
        <v>85</v>
      </c>
      <c r="AJ196" s="20"/>
      <c r="AK196" s="577"/>
      <c r="AL196" s="20" t="s">
        <v>86</v>
      </c>
      <c r="AM196" s="35">
        <v>45456</v>
      </c>
      <c r="AN196" s="520"/>
      <c r="AO196" s="20" t="s">
        <v>1542</v>
      </c>
      <c r="AP196" s="20" t="s">
        <v>350</v>
      </c>
      <c r="AQ196" s="34" t="s">
        <v>1543</v>
      </c>
      <c r="AR196" s="20" t="s">
        <v>1544</v>
      </c>
      <c r="AS196" s="193"/>
      <c r="AT196" s="146" t="s">
        <v>1545</v>
      </c>
      <c r="AU196" s="20" t="s">
        <v>126</v>
      </c>
      <c r="AV196" s="20" t="s">
        <v>984</v>
      </c>
      <c r="AW196" s="571"/>
      <c r="AX196" s="193" t="s">
        <v>1546</v>
      </c>
    </row>
    <row r="197" s="2" customFormat="1" customHeight="1" spans="1:50">
      <c r="A197" s="20">
        <f t="shared" si="19"/>
        <v>189</v>
      </c>
      <c r="B197" s="20" t="str">
        <f t="shared" si="18"/>
        <v>在职</v>
      </c>
      <c r="C197" s="35"/>
      <c r="D197" s="20" t="str">
        <f ca="1" t="shared" si="20"/>
        <v>0年11月</v>
      </c>
      <c r="E197" s="20">
        <v>0</v>
      </c>
      <c r="F197" s="125">
        <v>10610</v>
      </c>
      <c r="G197" s="35">
        <v>45769</v>
      </c>
      <c r="H197" s="20" t="s">
        <v>1547</v>
      </c>
      <c r="I197" s="21" t="s">
        <v>755</v>
      </c>
      <c r="J197" s="21" t="s">
        <v>1527</v>
      </c>
      <c r="K197" s="22" t="s">
        <v>1319</v>
      </c>
      <c r="L197" s="102" t="s">
        <v>80</v>
      </c>
      <c r="M197" s="20">
        <v>17816958179</v>
      </c>
      <c r="N197" s="20"/>
      <c r="O197" s="20"/>
      <c r="P197" s="34" t="s">
        <v>1548</v>
      </c>
      <c r="Q197" s="35">
        <v>48750</v>
      </c>
      <c r="R197" s="36" t="str">
        <f t="shared" si="21"/>
        <v>男</v>
      </c>
      <c r="S197" s="43" t="str">
        <f t="shared" si="22"/>
        <v>2002-12-31</v>
      </c>
      <c r="T197" s="44">
        <f ca="1" t="shared" si="23"/>
        <v>24</v>
      </c>
      <c r="U197" s="20" t="s">
        <v>69</v>
      </c>
      <c r="V197" s="107" t="s">
        <v>70</v>
      </c>
      <c r="W197" s="45" t="s">
        <v>1549</v>
      </c>
      <c r="X197" s="193" t="s">
        <v>1550</v>
      </c>
      <c r="Y197" s="22" t="s">
        <v>113</v>
      </c>
      <c r="Z197" s="22" t="s">
        <v>947</v>
      </c>
      <c r="AA197" s="22" t="s">
        <v>595</v>
      </c>
      <c r="AB197" s="529"/>
      <c r="AC197" s="150" t="s">
        <v>638</v>
      </c>
      <c r="AD197" s="561"/>
      <c r="AE197" s="20" t="s">
        <v>84</v>
      </c>
      <c r="AF197" s="206">
        <v>45967</v>
      </c>
      <c r="AG197" s="205" t="s">
        <v>84</v>
      </c>
      <c r="AH197" s="205" t="s">
        <v>84</v>
      </c>
      <c r="AI197" s="205" t="s">
        <v>85</v>
      </c>
      <c r="AJ197" s="20"/>
      <c r="AK197" s="577"/>
      <c r="AL197" s="20" t="s">
        <v>86</v>
      </c>
      <c r="AM197" s="35">
        <v>45982</v>
      </c>
      <c r="AN197" s="520"/>
      <c r="AO197" s="20" t="s">
        <v>1551</v>
      </c>
      <c r="AP197" s="20" t="s">
        <v>223</v>
      </c>
      <c r="AQ197" s="34" t="s">
        <v>1552</v>
      </c>
      <c r="AR197" s="20" t="s">
        <v>1553</v>
      </c>
      <c r="AS197" s="193"/>
      <c r="AT197" s="146" t="s">
        <v>1554</v>
      </c>
      <c r="AU197" s="20" t="s">
        <v>126</v>
      </c>
      <c r="AV197" s="20" t="s">
        <v>158</v>
      </c>
      <c r="AW197" s="571"/>
      <c r="AX197" s="193" t="s">
        <v>1555</v>
      </c>
    </row>
    <row r="198" s="2" customFormat="1" customHeight="1" spans="1:50">
      <c r="A198" s="20">
        <f t="shared" si="19"/>
        <v>190</v>
      </c>
      <c r="B198" s="20" t="str">
        <f t="shared" si="18"/>
        <v>在职</v>
      </c>
      <c r="C198" s="35"/>
      <c r="D198" s="20" t="str">
        <f ca="1" t="shared" si="20"/>
        <v>0年3月</v>
      </c>
      <c r="E198" s="20">
        <v>0</v>
      </c>
      <c r="F198" s="125">
        <v>10657</v>
      </c>
      <c r="G198" s="35">
        <v>46027</v>
      </c>
      <c r="H198" s="20" t="s">
        <v>1556</v>
      </c>
      <c r="I198" s="21" t="s">
        <v>755</v>
      </c>
      <c r="J198" s="21" t="s">
        <v>1527</v>
      </c>
      <c r="K198" s="22" t="s">
        <v>1319</v>
      </c>
      <c r="L198" s="102" t="s">
        <v>80</v>
      </c>
      <c r="M198" s="20">
        <v>18069229617</v>
      </c>
      <c r="N198" s="20"/>
      <c r="O198" s="20"/>
      <c r="P198" s="34" t="s">
        <v>1557</v>
      </c>
      <c r="Q198" s="35">
        <v>48959</v>
      </c>
      <c r="R198" s="36" t="str">
        <f t="shared" si="21"/>
        <v>男</v>
      </c>
      <c r="S198" s="43" t="str">
        <f t="shared" si="22"/>
        <v>2004-12-20</v>
      </c>
      <c r="T198" s="44">
        <f ca="1" t="shared" si="23"/>
        <v>22</v>
      </c>
      <c r="U198" s="20" t="s">
        <v>69</v>
      </c>
      <c r="V198" s="20" t="s">
        <v>70</v>
      </c>
      <c r="W198" s="45" t="s">
        <v>1558</v>
      </c>
      <c r="X198" s="193" t="s">
        <v>647</v>
      </c>
      <c r="Y198" s="22" t="s">
        <v>113</v>
      </c>
      <c r="Z198" s="22" t="s">
        <v>1559</v>
      </c>
      <c r="AA198" s="22" t="s">
        <v>1560</v>
      </c>
      <c r="AB198" s="529"/>
      <c r="AC198" s="150" t="s">
        <v>638</v>
      </c>
      <c r="AD198" s="561"/>
      <c r="AE198" s="205" t="s">
        <v>85</v>
      </c>
      <c r="AF198" s="206"/>
      <c r="AG198" s="205" t="s">
        <v>84</v>
      </c>
      <c r="AH198" s="205" t="s">
        <v>84</v>
      </c>
      <c r="AI198" s="205" t="s">
        <v>85</v>
      </c>
      <c r="AJ198" s="20"/>
      <c r="AK198" s="577"/>
      <c r="AL198" s="20" t="s">
        <v>1021</v>
      </c>
      <c r="AM198" s="35">
        <v>46030</v>
      </c>
      <c r="AN198" s="520"/>
      <c r="AO198" s="20" t="s">
        <v>1561</v>
      </c>
      <c r="AP198" s="20" t="s">
        <v>350</v>
      </c>
      <c r="AQ198" s="34" t="s">
        <v>1562</v>
      </c>
      <c r="AR198" s="20"/>
      <c r="AS198" s="193"/>
      <c r="AT198" s="146" t="s">
        <v>1563</v>
      </c>
      <c r="AU198" s="20" t="s">
        <v>126</v>
      </c>
      <c r="AV198" s="20" t="s">
        <v>1390</v>
      </c>
      <c r="AW198" s="571"/>
      <c r="AX198" s="193"/>
    </row>
    <row r="199" s="2" customFormat="1" customHeight="1" spans="1:50">
      <c r="A199" s="20">
        <f t="shared" si="19"/>
        <v>191</v>
      </c>
      <c r="B199" s="20" t="str">
        <f t="shared" ref="B199:B207" si="24">IF(G199="","",IF(AND(G199&lt;&gt;"",C199=""),"在职",IF(AND(G199&lt;&gt;"",C199&lt;&gt;""),"离职")))</f>
        <v>在职</v>
      </c>
      <c r="C199" s="35"/>
      <c r="D199" s="20" t="str">
        <f ca="1" t="shared" si="20"/>
        <v>1年10月</v>
      </c>
      <c r="E199" s="20">
        <v>0</v>
      </c>
      <c r="F199" s="125">
        <v>10572</v>
      </c>
      <c r="G199" s="35">
        <v>45455</v>
      </c>
      <c r="H199" s="20" t="s">
        <v>1564</v>
      </c>
      <c r="I199" s="21" t="s">
        <v>755</v>
      </c>
      <c r="J199" s="21" t="s">
        <v>1565</v>
      </c>
      <c r="K199" s="22" t="s">
        <v>1566</v>
      </c>
      <c r="L199" s="20" t="s">
        <v>80</v>
      </c>
      <c r="M199" s="20">
        <v>13586605729</v>
      </c>
      <c r="N199" s="20"/>
      <c r="O199" s="20"/>
      <c r="P199" s="34" t="s">
        <v>1567</v>
      </c>
      <c r="Q199" s="35">
        <v>46537</v>
      </c>
      <c r="R199" s="36" t="str">
        <f t="shared" si="21"/>
        <v>男</v>
      </c>
      <c r="S199" s="43" t="str">
        <f t="shared" si="22"/>
        <v>1978-10-17</v>
      </c>
      <c r="T199" s="44">
        <f ca="1" t="shared" si="23"/>
        <v>48</v>
      </c>
      <c r="U199" s="20" t="s">
        <v>69</v>
      </c>
      <c r="V199" s="107"/>
      <c r="W199" s="45" t="s">
        <v>1568</v>
      </c>
      <c r="X199" s="193" t="s">
        <v>1569</v>
      </c>
      <c r="Y199" s="22" t="s">
        <v>288</v>
      </c>
      <c r="Z199" s="22"/>
      <c r="AA199" s="22"/>
      <c r="AB199" s="529"/>
      <c r="AC199" s="150" t="s">
        <v>304</v>
      </c>
      <c r="AD199" s="561"/>
      <c r="AE199" s="20" t="s">
        <v>84</v>
      </c>
      <c r="AF199" s="206">
        <v>45485</v>
      </c>
      <c r="AG199" s="20" t="s">
        <v>84</v>
      </c>
      <c r="AH199" s="205" t="s">
        <v>84</v>
      </c>
      <c r="AI199" s="20" t="s">
        <v>85</v>
      </c>
      <c r="AJ199" s="20"/>
      <c r="AK199" s="577"/>
      <c r="AL199" s="20" t="s">
        <v>86</v>
      </c>
      <c r="AM199" s="35">
        <v>45496</v>
      </c>
      <c r="AN199" s="520"/>
      <c r="AO199" s="20" t="s">
        <v>1570</v>
      </c>
      <c r="AP199" s="20" t="s">
        <v>662</v>
      </c>
      <c r="AQ199" s="34" t="s">
        <v>1571</v>
      </c>
      <c r="AR199" s="20" t="s">
        <v>1572</v>
      </c>
      <c r="AS199" s="193"/>
      <c r="AT199" s="146" t="s">
        <v>1573</v>
      </c>
      <c r="AU199" s="20" t="s">
        <v>126</v>
      </c>
      <c r="AV199" s="20" t="s">
        <v>158</v>
      </c>
      <c r="AW199" s="571"/>
      <c r="AX199" s="193"/>
    </row>
    <row r="200" s="2" customFormat="1" customHeight="1" spans="1:50">
      <c r="A200" s="20">
        <f t="shared" si="19"/>
        <v>192</v>
      </c>
      <c r="B200" s="20" t="str">
        <f t="shared" si="24"/>
        <v>在职</v>
      </c>
      <c r="C200" s="35"/>
      <c r="D200" s="20" t="str">
        <f ca="1" t="shared" si="20"/>
        <v>1年10月</v>
      </c>
      <c r="E200" s="20">
        <v>0</v>
      </c>
      <c r="F200" s="125">
        <v>10574</v>
      </c>
      <c r="G200" s="35">
        <v>45462</v>
      </c>
      <c r="H200" s="20" t="s">
        <v>1574</v>
      </c>
      <c r="I200" s="21" t="s">
        <v>755</v>
      </c>
      <c r="J200" s="21" t="s">
        <v>1565</v>
      </c>
      <c r="K200" s="22" t="s">
        <v>1287</v>
      </c>
      <c r="L200" s="20" t="s">
        <v>80</v>
      </c>
      <c r="M200" s="20">
        <v>13185979767</v>
      </c>
      <c r="N200" s="20"/>
      <c r="O200" s="20"/>
      <c r="P200" s="34" t="s">
        <v>1575</v>
      </c>
      <c r="Q200" s="35">
        <v>46188</v>
      </c>
      <c r="R200" s="36" t="str">
        <f t="shared" si="21"/>
        <v>男</v>
      </c>
      <c r="S200" s="43" t="str">
        <f t="shared" si="22"/>
        <v>1973-11-11</v>
      </c>
      <c r="T200" s="44">
        <f ca="1" t="shared" si="23"/>
        <v>53</v>
      </c>
      <c r="U200" s="20" t="s">
        <v>69</v>
      </c>
      <c r="V200" s="107"/>
      <c r="W200" s="45" t="s">
        <v>1576</v>
      </c>
      <c r="X200" s="193" t="s">
        <v>1577</v>
      </c>
      <c r="Y200" s="22" t="s">
        <v>288</v>
      </c>
      <c r="Z200" s="22"/>
      <c r="AA200" s="22"/>
      <c r="AB200" s="529"/>
      <c r="AC200" s="150" t="s">
        <v>304</v>
      </c>
      <c r="AD200" s="561"/>
      <c r="AE200" s="20" t="s">
        <v>84</v>
      </c>
      <c r="AF200" s="206">
        <v>45492</v>
      </c>
      <c r="AG200" s="20" t="s">
        <v>84</v>
      </c>
      <c r="AH200" s="205" t="s">
        <v>84</v>
      </c>
      <c r="AI200" s="20" t="s">
        <v>85</v>
      </c>
      <c r="AJ200" s="20"/>
      <c r="AK200" s="577"/>
      <c r="AL200" s="20" t="s">
        <v>86</v>
      </c>
      <c r="AM200" s="35">
        <v>45496</v>
      </c>
      <c r="AN200" s="520"/>
      <c r="AO200" s="20" t="s">
        <v>1578</v>
      </c>
      <c r="AP200" s="20" t="s">
        <v>106</v>
      </c>
      <c r="AQ200" s="34" t="s">
        <v>1579</v>
      </c>
      <c r="AR200" s="20" t="s">
        <v>1580</v>
      </c>
      <c r="AS200" s="193"/>
      <c r="AT200" s="146" t="s">
        <v>1581</v>
      </c>
      <c r="AU200" s="20" t="s">
        <v>126</v>
      </c>
      <c r="AV200" s="20" t="s">
        <v>158</v>
      </c>
      <c r="AW200" s="571"/>
      <c r="AX200" s="193" t="s">
        <v>1582</v>
      </c>
    </row>
    <row r="201" s="2" customFormat="1" customHeight="1" spans="1:50">
      <c r="A201" s="20">
        <f t="shared" si="19"/>
        <v>193</v>
      </c>
      <c r="B201" s="20" t="str">
        <f t="shared" si="24"/>
        <v>在职</v>
      </c>
      <c r="C201" s="35"/>
      <c r="D201" s="20" t="str">
        <f ca="1" t="shared" si="20"/>
        <v>1年7月</v>
      </c>
      <c r="E201" s="20">
        <v>0</v>
      </c>
      <c r="F201" s="125">
        <v>10590</v>
      </c>
      <c r="G201" s="35">
        <v>45538</v>
      </c>
      <c r="H201" s="20" t="s">
        <v>1583</v>
      </c>
      <c r="I201" s="21" t="s">
        <v>755</v>
      </c>
      <c r="J201" s="21" t="s">
        <v>1565</v>
      </c>
      <c r="K201" s="22" t="s">
        <v>1287</v>
      </c>
      <c r="L201" s="20" t="s">
        <v>80</v>
      </c>
      <c r="M201" s="20">
        <v>15988647075</v>
      </c>
      <c r="N201" s="20"/>
      <c r="O201" s="20"/>
      <c r="P201" s="34" t="s">
        <v>1584</v>
      </c>
      <c r="Q201" s="35">
        <v>46109</v>
      </c>
      <c r="R201" s="36" t="str">
        <f t="shared" si="21"/>
        <v>男</v>
      </c>
      <c r="S201" s="43" t="str">
        <f t="shared" si="22"/>
        <v>1976-09-06</v>
      </c>
      <c r="T201" s="44">
        <f ca="1" t="shared" si="23"/>
        <v>50</v>
      </c>
      <c r="U201" s="20" t="s">
        <v>69</v>
      </c>
      <c r="V201" s="107"/>
      <c r="W201" s="45" t="s">
        <v>1585</v>
      </c>
      <c r="X201" s="193" t="s">
        <v>1586</v>
      </c>
      <c r="Y201" s="22" t="s">
        <v>288</v>
      </c>
      <c r="Z201" s="22"/>
      <c r="AA201" s="22"/>
      <c r="AB201" s="529"/>
      <c r="AC201" s="150" t="s">
        <v>304</v>
      </c>
      <c r="AD201" s="561"/>
      <c r="AE201" s="20" t="s">
        <v>84</v>
      </c>
      <c r="AF201" s="206">
        <v>45583</v>
      </c>
      <c r="AG201" s="20" t="s">
        <v>84</v>
      </c>
      <c r="AH201" s="205" t="s">
        <v>84</v>
      </c>
      <c r="AI201" s="20" t="s">
        <v>85</v>
      </c>
      <c r="AJ201" s="20"/>
      <c r="AK201" s="577"/>
      <c r="AL201" s="20" t="s">
        <v>86</v>
      </c>
      <c r="AM201" s="35">
        <v>45632</v>
      </c>
      <c r="AN201" s="520"/>
      <c r="AO201" s="20" t="s">
        <v>1587</v>
      </c>
      <c r="AP201" s="20" t="s">
        <v>1588</v>
      </c>
      <c r="AQ201" s="34" t="s">
        <v>1589</v>
      </c>
      <c r="AR201" s="20" t="s">
        <v>1590</v>
      </c>
      <c r="AS201" s="193"/>
      <c r="AT201" s="146" t="s">
        <v>1591</v>
      </c>
      <c r="AU201" s="20" t="s">
        <v>126</v>
      </c>
      <c r="AV201" s="20" t="s">
        <v>148</v>
      </c>
      <c r="AW201" s="571"/>
      <c r="AX201" s="193"/>
    </row>
    <row r="202" s="2" customFormat="1" customHeight="1" spans="1:50">
      <c r="A202" s="20">
        <f t="shared" si="19"/>
        <v>194</v>
      </c>
      <c r="B202" s="20" t="str">
        <f t="shared" si="24"/>
        <v>在职</v>
      </c>
      <c r="C202" s="35"/>
      <c r="D202" s="20" t="str">
        <f ca="1" t="shared" si="20"/>
        <v>1年0月</v>
      </c>
      <c r="E202" s="20">
        <v>0</v>
      </c>
      <c r="F202" s="125">
        <v>10607</v>
      </c>
      <c r="G202" s="35">
        <v>45758</v>
      </c>
      <c r="H202" s="20" t="s">
        <v>1592</v>
      </c>
      <c r="I202" s="21" t="s">
        <v>755</v>
      </c>
      <c r="J202" s="21" t="s">
        <v>1565</v>
      </c>
      <c r="K202" s="22" t="s">
        <v>1287</v>
      </c>
      <c r="L202" s="102" t="s">
        <v>80</v>
      </c>
      <c r="M202" s="20">
        <v>13586676664</v>
      </c>
      <c r="N202" s="20"/>
      <c r="O202" s="20"/>
      <c r="P202" s="34" t="s">
        <v>1593</v>
      </c>
      <c r="Q202" s="35">
        <v>50483</v>
      </c>
      <c r="R202" s="36" t="str">
        <f t="shared" si="21"/>
        <v>男</v>
      </c>
      <c r="S202" s="43" t="str">
        <f t="shared" si="22"/>
        <v>1977-12-23</v>
      </c>
      <c r="T202" s="44">
        <f ca="1" t="shared" si="23"/>
        <v>49</v>
      </c>
      <c r="U202" s="20" t="s">
        <v>69</v>
      </c>
      <c r="V202" s="107" t="s">
        <v>70</v>
      </c>
      <c r="W202" s="45" t="s">
        <v>1594</v>
      </c>
      <c r="X202" s="45" t="s">
        <v>1595</v>
      </c>
      <c r="Y202" s="22" t="s">
        <v>199</v>
      </c>
      <c r="Z202" s="22"/>
      <c r="AA202" s="22"/>
      <c r="AB202" s="529"/>
      <c r="AC202" s="150" t="s">
        <v>144</v>
      </c>
      <c r="AD202" s="561"/>
      <c r="AE202" s="205" t="s">
        <v>84</v>
      </c>
      <c r="AF202" s="206">
        <v>45849</v>
      </c>
      <c r="AG202" s="20" t="s">
        <v>84</v>
      </c>
      <c r="AH202" s="205" t="s">
        <v>84</v>
      </c>
      <c r="AI202" s="205" t="s">
        <v>85</v>
      </c>
      <c r="AJ202" s="20"/>
      <c r="AK202" s="577"/>
      <c r="AL202" s="20" t="s">
        <v>86</v>
      </c>
      <c r="AM202" s="35">
        <v>45852</v>
      </c>
      <c r="AN202" s="520"/>
      <c r="AO202" s="20" t="s">
        <v>1596</v>
      </c>
      <c r="AP202" s="20" t="s">
        <v>106</v>
      </c>
      <c r="AQ202" s="34" t="s">
        <v>1597</v>
      </c>
      <c r="AR202" s="20" t="s">
        <v>1598</v>
      </c>
      <c r="AS202" s="193"/>
      <c r="AT202" s="146" t="s">
        <v>1599</v>
      </c>
      <c r="AU202" s="20" t="s">
        <v>126</v>
      </c>
      <c r="AV202" s="20" t="s">
        <v>158</v>
      </c>
      <c r="AW202" s="571"/>
      <c r="AX202" s="193" t="s">
        <v>1241</v>
      </c>
    </row>
    <row r="203" s="2" customFormat="1" customHeight="1" spans="1:50">
      <c r="A203" s="20">
        <f t="shared" si="19"/>
        <v>195</v>
      </c>
      <c r="B203" s="20" t="str">
        <f t="shared" si="24"/>
        <v>在职</v>
      </c>
      <c r="C203" s="35"/>
      <c r="D203" s="20" t="str">
        <f ca="1" t="shared" si="20"/>
        <v>0年11月</v>
      </c>
      <c r="E203" s="20">
        <v>0</v>
      </c>
      <c r="F203" s="125">
        <v>10614</v>
      </c>
      <c r="G203" s="35">
        <v>45783</v>
      </c>
      <c r="H203" s="20" t="s">
        <v>1600</v>
      </c>
      <c r="I203" s="21" t="s">
        <v>755</v>
      </c>
      <c r="J203" s="21" t="s">
        <v>1565</v>
      </c>
      <c r="K203" s="22" t="s">
        <v>1287</v>
      </c>
      <c r="L203" s="102" t="s">
        <v>80</v>
      </c>
      <c r="M203" s="20">
        <v>13968515658</v>
      </c>
      <c r="N203" s="20"/>
      <c r="O203" s="20"/>
      <c r="P203" s="34" t="s">
        <v>1601</v>
      </c>
      <c r="Q203" s="35">
        <v>48565</v>
      </c>
      <c r="R203" s="36" t="str">
        <f t="shared" si="21"/>
        <v>男</v>
      </c>
      <c r="S203" s="43" t="str">
        <f t="shared" si="22"/>
        <v>1980-09-03</v>
      </c>
      <c r="T203" s="44">
        <f ca="1" t="shared" si="23"/>
        <v>46</v>
      </c>
      <c r="U203" s="20" t="s">
        <v>69</v>
      </c>
      <c r="V203" s="107" t="s">
        <v>70</v>
      </c>
      <c r="W203" s="45" t="s">
        <v>1602</v>
      </c>
      <c r="X203" s="193" t="s">
        <v>1603</v>
      </c>
      <c r="Y203" s="22" t="s">
        <v>288</v>
      </c>
      <c r="Z203" s="22"/>
      <c r="AA203" s="22"/>
      <c r="AB203" s="529"/>
      <c r="AC203" s="150" t="s">
        <v>144</v>
      </c>
      <c r="AD203" s="561"/>
      <c r="AE203" s="20" t="s">
        <v>84</v>
      </c>
      <c r="AF203" s="206">
        <v>45888</v>
      </c>
      <c r="AG203" s="20" t="s">
        <v>84</v>
      </c>
      <c r="AH203" s="20" t="s">
        <v>85</v>
      </c>
      <c r="AI203" s="20" t="s">
        <v>85</v>
      </c>
      <c r="AJ203" s="20"/>
      <c r="AK203" s="577"/>
      <c r="AL203" s="20" t="s">
        <v>86</v>
      </c>
      <c r="AM203" s="35">
        <v>45793</v>
      </c>
      <c r="AN203" s="520"/>
      <c r="AO203" s="20" t="s">
        <v>1604</v>
      </c>
      <c r="AP203" s="20" t="s">
        <v>106</v>
      </c>
      <c r="AQ203" s="34" t="s">
        <v>1605</v>
      </c>
      <c r="AR203" s="20" t="s">
        <v>1606</v>
      </c>
      <c r="AS203" s="193"/>
      <c r="AT203" s="146" t="s">
        <v>1607</v>
      </c>
      <c r="AU203" s="20" t="s">
        <v>126</v>
      </c>
      <c r="AV203" s="20" t="s">
        <v>158</v>
      </c>
      <c r="AW203" s="571"/>
      <c r="AX203" s="193" t="s">
        <v>1317</v>
      </c>
    </row>
    <row r="204" s="2" customFormat="1" customHeight="1" spans="1:50">
      <c r="A204" s="20">
        <f t="shared" si="19"/>
        <v>196</v>
      </c>
      <c r="B204" s="20" t="str">
        <f t="shared" si="24"/>
        <v>在职</v>
      </c>
      <c r="C204" s="35"/>
      <c r="D204" s="20" t="str">
        <f ca="1" t="shared" si="20"/>
        <v>0年8月</v>
      </c>
      <c r="E204" s="20">
        <v>0</v>
      </c>
      <c r="F204" s="125">
        <v>10638</v>
      </c>
      <c r="G204" s="35">
        <v>45870</v>
      </c>
      <c r="H204" s="20" t="s">
        <v>1608</v>
      </c>
      <c r="I204" s="21" t="s">
        <v>755</v>
      </c>
      <c r="J204" s="21" t="s">
        <v>1565</v>
      </c>
      <c r="K204" s="22" t="s">
        <v>1287</v>
      </c>
      <c r="L204" s="20" t="s">
        <v>80</v>
      </c>
      <c r="M204" s="20">
        <v>13486023977</v>
      </c>
      <c r="N204" s="20"/>
      <c r="O204" s="20"/>
      <c r="P204" s="34" t="s">
        <v>1609</v>
      </c>
      <c r="Q204" s="35">
        <v>52536</v>
      </c>
      <c r="R204" s="36" t="str">
        <f t="shared" si="21"/>
        <v>男</v>
      </c>
      <c r="S204" s="43" t="str">
        <f t="shared" si="22"/>
        <v>1989-05-17</v>
      </c>
      <c r="T204" s="44">
        <f ca="1" t="shared" si="23"/>
        <v>37</v>
      </c>
      <c r="U204" s="20" t="s">
        <v>69</v>
      </c>
      <c r="V204" s="107" t="s">
        <v>70</v>
      </c>
      <c r="W204" s="45" t="s">
        <v>1610</v>
      </c>
      <c r="X204" s="193" t="s">
        <v>1611</v>
      </c>
      <c r="Y204" s="22" t="s">
        <v>288</v>
      </c>
      <c r="Z204" s="22"/>
      <c r="AA204" s="22"/>
      <c r="AB204" s="529"/>
      <c r="AC204" s="150" t="s">
        <v>179</v>
      </c>
      <c r="AD204" s="561"/>
      <c r="AE204" s="20" t="s">
        <v>84</v>
      </c>
      <c r="AF204" s="206">
        <v>45967</v>
      </c>
      <c r="AG204" s="20" t="s">
        <v>84</v>
      </c>
      <c r="AH204" s="205" t="s">
        <v>84</v>
      </c>
      <c r="AI204" s="20" t="s">
        <v>85</v>
      </c>
      <c r="AJ204" s="20"/>
      <c r="AK204" s="577"/>
      <c r="AL204" s="20" t="s">
        <v>86</v>
      </c>
      <c r="AM204" s="35">
        <v>45982</v>
      </c>
      <c r="AN204" s="520"/>
      <c r="AO204" s="20" t="s">
        <v>1612</v>
      </c>
      <c r="AP204" s="20" t="s">
        <v>106</v>
      </c>
      <c r="AQ204" s="34" t="s">
        <v>1613</v>
      </c>
      <c r="AR204" s="20"/>
      <c r="AS204" s="193"/>
      <c r="AT204" s="146" t="s">
        <v>1614</v>
      </c>
      <c r="AU204" s="20" t="s">
        <v>126</v>
      </c>
      <c r="AV204" s="20" t="s">
        <v>855</v>
      </c>
      <c r="AW204" s="571"/>
      <c r="AX204" s="193"/>
    </row>
    <row r="205" s="2" customFormat="1" customHeight="1" spans="1:50">
      <c r="A205" s="20">
        <f t="shared" si="19"/>
        <v>197</v>
      </c>
      <c r="B205" s="2" t="str">
        <f>IF(G191="","",IF(AND(G191&lt;&gt;"",C191=""),"在职",IF(AND(G191&lt;&gt;"",C191&lt;&gt;""),"离职")))</f>
        <v>在职</v>
      </c>
      <c r="C205" s="35"/>
      <c r="D205" s="20" t="str">
        <f ca="1" t="shared" si="20"/>
        <v>0年6月</v>
      </c>
      <c r="E205" s="20">
        <v>0</v>
      </c>
      <c r="F205" s="125">
        <v>10652</v>
      </c>
      <c r="G205" s="35">
        <v>45945</v>
      </c>
      <c r="H205" s="20" t="s">
        <v>1246</v>
      </c>
      <c r="I205" s="21" t="s">
        <v>755</v>
      </c>
      <c r="J205" s="21" t="s">
        <v>1565</v>
      </c>
      <c r="K205" s="22" t="s">
        <v>1287</v>
      </c>
      <c r="L205" s="102" t="s">
        <v>80</v>
      </c>
      <c r="M205" s="20">
        <v>13827435937</v>
      </c>
      <c r="N205" s="20"/>
      <c r="O205" s="20"/>
      <c r="P205" s="34" t="s">
        <v>1615</v>
      </c>
      <c r="Q205" s="35">
        <v>47187</v>
      </c>
      <c r="R205" s="36" t="str">
        <f t="shared" si="21"/>
        <v>男</v>
      </c>
      <c r="S205" s="43" t="str">
        <f t="shared" si="22"/>
        <v>1981-10-06</v>
      </c>
      <c r="T205" s="44">
        <f ca="1" t="shared" si="23"/>
        <v>45</v>
      </c>
      <c r="U205" s="20" t="s">
        <v>69</v>
      </c>
      <c r="V205" s="20" t="s">
        <v>70</v>
      </c>
      <c r="W205" s="45" t="s">
        <v>1244</v>
      </c>
      <c r="X205" s="193" t="s">
        <v>1616</v>
      </c>
      <c r="Y205" s="22" t="s">
        <v>199</v>
      </c>
      <c r="Z205" s="22"/>
      <c r="AA205" s="22"/>
      <c r="AB205" s="529"/>
      <c r="AC205" s="150" t="s">
        <v>179</v>
      </c>
      <c r="AD205" s="561"/>
      <c r="AE205" s="20" t="s">
        <v>84</v>
      </c>
      <c r="AF205" s="206">
        <v>45993</v>
      </c>
      <c r="AG205" s="20" t="s">
        <v>84</v>
      </c>
      <c r="AH205" s="205" t="s">
        <v>84</v>
      </c>
      <c r="AI205" s="20" t="s">
        <v>85</v>
      </c>
      <c r="AJ205" s="20"/>
      <c r="AK205" s="577"/>
      <c r="AL205" s="20" t="s">
        <v>86</v>
      </c>
      <c r="AM205" s="35">
        <v>46002</v>
      </c>
      <c r="AN205" s="520"/>
      <c r="AO205" s="20" t="s">
        <v>1242</v>
      </c>
      <c r="AP205" s="20" t="s">
        <v>106</v>
      </c>
      <c r="AQ205" s="34">
        <v>13424407819</v>
      </c>
      <c r="AR205" s="20" t="s">
        <v>1617</v>
      </c>
      <c r="AS205" s="193"/>
      <c r="AT205" s="146" t="s">
        <v>1618</v>
      </c>
      <c r="AU205" s="20" t="s">
        <v>126</v>
      </c>
      <c r="AV205" s="20" t="s">
        <v>158</v>
      </c>
      <c r="AW205" s="571"/>
      <c r="AX205" s="193"/>
    </row>
    <row r="206" s="2" customFormat="1" customHeight="1" spans="1:50">
      <c r="A206" s="20">
        <f t="shared" si="19"/>
        <v>198</v>
      </c>
      <c r="B206" s="20" t="str">
        <f t="shared" ref="B206:B225" si="25">IF(G206="","",IF(AND(G206&lt;&gt;"",C206=""),"在职",IF(AND(G206&lt;&gt;"",C206&lt;&gt;""),"离职")))</f>
        <v>在职</v>
      </c>
      <c r="C206" s="35"/>
      <c r="D206" s="20" t="str">
        <f ca="1" t="shared" si="20"/>
        <v>0年5月</v>
      </c>
      <c r="E206" s="20">
        <v>0</v>
      </c>
      <c r="F206" s="125">
        <v>10654</v>
      </c>
      <c r="G206" s="35">
        <v>45962</v>
      </c>
      <c r="H206" s="20" t="s">
        <v>1619</v>
      </c>
      <c r="I206" s="21" t="s">
        <v>755</v>
      </c>
      <c r="J206" s="21" t="s">
        <v>1565</v>
      </c>
      <c r="K206" s="22" t="s">
        <v>1287</v>
      </c>
      <c r="L206" s="102" t="s">
        <v>80</v>
      </c>
      <c r="M206" s="20">
        <v>17373127096</v>
      </c>
      <c r="N206" s="20"/>
      <c r="O206" s="20"/>
      <c r="P206" s="34" t="s">
        <v>1620</v>
      </c>
      <c r="Q206" s="35">
        <v>49006</v>
      </c>
      <c r="R206" s="36" t="str">
        <f t="shared" si="21"/>
        <v>男</v>
      </c>
      <c r="S206" s="43" t="str">
        <f t="shared" si="22"/>
        <v>1984-07-22</v>
      </c>
      <c r="T206" s="44">
        <f ca="1" t="shared" si="23"/>
        <v>42</v>
      </c>
      <c r="U206" s="20" t="s">
        <v>69</v>
      </c>
      <c r="V206" s="20" t="s">
        <v>70</v>
      </c>
      <c r="W206" s="45" t="s">
        <v>1621</v>
      </c>
      <c r="X206" s="193" t="s">
        <v>1622</v>
      </c>
      <c r="Y206" s="22" t="s">
        <v>113</v>
      </c>
      <c r="Z206" s="22" t="s">
        <v>470</v>
      </c>
      <c r="AA206" s="22" t="s">
        <v>1623</v>
      </c>
      <c r="AB206" s="529"/>
      <c r="AC206" s="150" t="s">
        <v>179</v>
      </c>
      <c r="AD206" s="561"/>
      <c r="AE206" s="205" t="s">
        <v>84</v>
      </c>
      <c r="AF206" s="206">
        <v>46098</v>
      </c>
      <c r="AG206" s="205" t="s">
        <v>84</v>
      </c>
      <c r="AH206" s="205" t="s">
        <v>84</v>
      </c>
      <c r="AI206" s="205" t="s">
        <v>85</v>
      </c>
      <c r="AJ206" s="20"/>
      <c r="AK206" s="577"/>
      <c r="AL206" s="20" t="s">
        <v>86</v>
      </c>
      <c r="AM206" s="35">
        <v>46104</v>
      </c>
      <c r="AN206" s="520"/>
      <c r="AO206" s="20" t="s">
        <v>1624</v>
      </c>
      <c r="AP206" s="20" t="s">
        <v>106</v>
      </c>
      <c r="AQ206" s="34" t="s">
        <v>1625</v>
      </c>
      <c r="AR206" s="20"/>
      <c r="AS206" s="193"/>
      <c r="AT206" s="146" t="s">
        <v>1626</v>
      </c>
      <c r="AU206" s="20" t="s">
        <v>126</v>
      </c>
      <c r="AV206" s="20" t="s">
        <v>158</v>
      </c>
      <c r="AW206" s="571"/>
      <c r="AX206" s="193"/>
    </row>
    <row r="207" s="2" customFormat="1" customHeight="1" spans="1:50">
      <c r="A207" s="20">
        <f t="shared" si="19"/>
        <v>199</v>
      </c>
      <c r="B207" s="20" t="str">
        <f t="shared" si="25"/>
        <v>在职</v>
      </c>
      <c r="C207" s="35"/>
      <c r="D207" s="20" t="str">
        <f ca="1" t="shared" si="20"/>
        <v>12年7月</v>
      </c>
      <c r="E207" s="20">
        <v>2</v>
      </c>
      <c r="F207" s="125">
        <v>10159</v>
      </c>
      <c r="G207" s="35">
        <v>41519</v>
      </c>
      <c r="H207" s="20" t="s">
        <v>1627</v>
      </c>
      <c r="I207" s="21" t="s">
        <v>1628</v>
      </c>
      <c r="J207" s="21" t="s">
        <v>1628</v>
      </c>
      <c r="K207" s="22" t="s">
        <v>1629</v>
      </c>
      <c r="L207" s="102" t="s">
        <v>80</v>
      </c>
      <c r="M207" s="20">
        <v>13081955120</v>
      </c>
      <c r="N207" s="20"/>
      <c r="O207" s="20"/>
      <c r="P207" s="34" t="s">
        <v>1630</v>
      </c>
      <c r="Q207" s="35">
        <v>50372</v>
      </c>
      <c r="R207" s="36" t="str">
        <f t="shared" si="21"/>
        <v>男</v>
      </c>
      <c r="S207" s="43" t="str">
        <f t="shared" si="22"/>
        <v>1985-09-29</v>
      </c>
      <c r="T207" s="44">
        <f ca="1" t="shared" si="23"/>
        <v>41</v>
      </c>
      <c r="U207" s="20" t="s">
        <v>69</v>
      </c>
      <c r="V207" s="20" t="s">
        <v>70</v>
      </c>
      <c r="W207" s="45" t="s">
        <v>1631</v>
      </c>
      <c r="X207" s="45" t="s">
        <v>254</v>
      </c>
      <c r="Y207" s="22" t="s">
        <v>288</v>
      </c>
      <c r="Z207" s="22"/>
      <c r="AA207" s="22"/>
      <c r="AB207" s="529"/>
      <c r="AC207" s="150"/>
      <c r="AD207" s="561"/>
      <c r="AE207" s="20" t="s">
        <v>84</v>
      </c>
      <c r="AF207" s="206" t="s">
        <v>84</v>
      </c>
      <c r="AG207" s="20" t="s">
        <v>84</v>
      </c>
      <c r="AH207" s="205" t="s">
        <v>84</v>
      </c>
      <c r="AI207" s="205" t="s">
        <v>84</v>
      </c>
      <c r="AJ207" s="102"/>
      <c r="AK207" s="230"/>
      <c r="AL207" s="20" t="s">
        <v>86</v>
      </c>
      <c r="AM207" s="35">
        <v>43726</v>
      </c>
      <c r="AN207" s="520"/>
      <c r="AO207" s="20"/>
      <c r="AP207" s="20"/>
      <c r="AQ207" s="34"/>
      <c r="AR207" s="586" t="s">
        <v>1632</v>
      </c>
      <c r="AS207" s="228"/>
      <c r="AT207" s="34"/>
      <c r="AU207" s="20"/>
      <c r="AV207" s="20"/>
      <c r="AW207" s="571"/>
      <c r="AX207" s="193"/>
    </row>
    <row r="208" s="2" customFormat="1" customHeight="1" spans="1:266">
      <c r="A208" s="20">
        <f t="shared" si="19"/>
        <v>200</v>
      </c>
      <c r="B208" s="20" t="str">
        <f t="shared" si="25"/>
        <v>在职</v>
      </c>
      <c r="C208" s="35"/>
      <c r="D208" s="20" t="str">
        <f ca="1" t="shared" si="20"/>
        <v>7年4月</v>
      </c>
      <c r="E208" s="20">
        <v>0</v>
      </c>
      <c r="F208" s="125">
        <v>10160</v>
      </c>
      <c r="G208" s="35">
        <v>43435</v>
      </c>
      <c r="H208" s="20" t="s">
        <v>1633</v>
      </c>
      <c r="I208" s="21" t="s">
        <v>1628</v>
      </c>
      <c r="J208" s="21" t="s">
        <v>1628</v>
      </c>
      <c r="K208" s="22" t="s">
        <v>1634</v>
      </c>
      <c r="L208" s="102" t="s">
        <v>80</v>
      </c>
      <c r="M208" s="20">
        <v>13515745391</v>
      </c>
      <c r="N208" s="20"/>
      <c r="O208" s="20"/>
      <c r="P208" s="623" t="s">
        <v>1635</v>
      </c>
      <c r="Q208" s="35">
        <v>50442</v>
      </c>
      <c r="R208" s="36" t="str">
        <f t="shared" si="21"/>
        <v>男</v>
      </c>
      <c r="S208" s="43" t="str">
        <f t="shared" si="22"/>
        <v>1986-12-29</v>
      </c>
      <c r="T208" s="44">
        <f ca="1" t="shared" si="23"/>
        <v>40</v>
      </c>
      <c r="U208" s="20" t="s">
        <v>69</v>
      </c>
      <c r="V208" s="20"/>
      <c r="W208" s="45" t="s">
        <v>1636</v>
      </c>
      <c r="X208" s="193"/>
      <c r="Y208" s="22" t="s">
        <v>199</v>
      </c>
      <c r="Z208" s="20"/>
      <c r="AA208" s="20"/>
      <c r="AB208" s="150"/>
      <c r="AC208" s="150"/>
      <c r="AD208" s="561"/>
      <c r="AE208" s="20" t="s">
        <v>84</v>
      </c>
      <c r="AF208" s="206" t="s">
        <v>84</v>
      </c>
      <c r="AG208" s="20" t="s">
        <v>84</v>
      </c>
      <c r="AH208" s="205" t="s">
        <v>84</v>
      </c>
      <c r="AI208" s="205" t="s">
        <v>85</v>
      </c>
      <c r="AJ208" s="20"/>
      <c r="AK208" s="577"/>
      <c r="AL208" s="20" t="s">
        <v>86</v>
      </c>
      <c r="AM208" s="35">
        <v>44420</v>
      </c>
      <c r="AN208" s="520"/>
      <c r="AO208" s="20" t="s">
        <v>1637</v>
      </c>
      <c r="AP208" s="20" t="s">
        <v>529</v>
      </c>
      <c r="AQ208" s="34">
        <v>18312991351</v>
      </c>
      <c r="AR208" s="20" t="s">
        <v>1638</v>
      </c>
      <c r="AS208" s="228"/>
      <c r="AT208" s="626" t="s">
        <v>1639</v>
      </c>
      <c r="AU208" s="20"/>
      <c r="AV208" s="20"/>
      <c r="AW208" s="571"/>
      <c r="AX208" s="193"/>
      <c r="AY208" s="465"/>
      <c r="AZ208" s="465"/>
      <c r="BA208" s="465"/>
      <c r="BB208" s="465"/>
      <c r="BC208" s="465"/>
      <c r="BD208" s="465"/>
      <c r="BE208" s="465"/>
      <c r="BF208" s="465"/>
      <c r="BG208" s="465"/>
      <c r="BH208" s="465"/>
      <c r="BI208" s="465"/>
      <c r="BJ208" s="465"/>
      <c r="BK208" s="465"/>
      <c r="BL208" s="465"/>
      <c r="BM208" s="465"/>
      <c r="BN208" s="465"/>
      <c r="BO208" s="465"/>
      <c r="BP208" s="465"/>
      <c r="BQ208" s="465"/>
      <c r="BR208" s="465"/>
      <c r="BS208" s="465"/>
      <c r="BT208" s="465"/>
      <c r="BU208" s="465"/>
      <c r="BV208" s="465"/>
      <c r="BW208" s="465"/>
      <c r="BX208" s="465"/>
      <c r="BY208" s="465"/>
      <c r="BZ208" s="465"/>
      <c r="CA208" s="465"/>
      <c r="CB208" s="465"/>
      <c r="CC208" s="465"/>
      <c r="CD208" s="465"/>
      <c r="CE208" s="465"/>
      <c r="CF208" s="465"/>
      <c r="CG208" s="465"/>
      <c r="CH208" s="465"/>
      <c r="CI208" s="465"/>
      <c r="CJ208" s="465"/>
      <c r="CK208" s="465"/>
      <c r="CL208" s="465"/>
      <c r="CM208" s="465"/>
      <c r="CN208" s="465"/>
      <c r="CO208" s="465"/>
      <c r="CP208" s="465"/>
      <c r="CQ208" s="465"/>
      <c r="CR208" s="465"/>
      <c r="CS208" s="465"/>
      <c r="CT208" s="465"/>
      <c r="CU208" s="465"/>
      <c r="CV208" s="465"/>
      <c r="CW208" s="465"/>
      <c r="CX208" s="465"/>
      <c r="CY208" s="465"/>
      <c r="CZ208" s="465"/>
      <c r="DA208" s="465"/>
      <c r="DB208" s="465"/>
      <c r="DC208" s="465"/>
      <c r="DD208" s="465"/>
      <c r="DE208" s="465"/>
      <c r="DF208" s="465"/>
      <c r="DG208" s="465"/>
      <c r="DH208" s="465"/>
      <c r="DI208" s="465"/>
      <c r="DJ208" s="465"/>
      <c r="DK208" s="465"/>
      <c r="DL208" s="465"/>
      <c r="DM208" s="465"/>
      <c r="DN208" s="465"/>
      <c r="DO208" s="465"/>
      <c r="DP208" s="465"/>
      <c r="DQ208" s="465"/>
      <c r="DR208" s="465"/>
      <c r="DS208" s="465"/>
      <c r="DT208" s="465"/>
      <c r="DU208" s="465"/>
      <c r="DV208" s="465"/>
      <c r="DW208" s="465"/>
      <c r="DX208" s="465"/>
      <c r="DY208" s="465"/>
      <c r="DZ208" s="465"/>
      <c r="EA208" s="465"/>
      <c r="EB208" s="465"/>
      <c r="EC208" s="465"/>
      <c r="ED208" s="465"/>
      <c r="EE208" s="465"/>
      <c r="EF208" s="465"/>
      <c r="EG208" s="465"/>
      <c r="EH208" s="465"/>
      <c r="EI208" s="465"/>
      <c r="EJ208" s="465"/>
      <c r="EK208" s="465"/>
      <c r="EL208" s="465"/>
      <c r="EM208" s="465"/>
      <c r="EN208" s="465"/>
      <c r="EO208" s="465"/>
      <c r="EP208" s="465"/>
      <c r="EQ208" s="465"/>
      <c r="ER208" s="465"/>
      <c r="ES208" s="465"/>
      <c r="ET208" s="465"/>
      <c r="EU208" s="465"/>
      <c r="EV208" s="465"/>
      <c r="EW208" s="465"/>
      <c r="EX208" s="465"/>
      <c r="EY208" s="465"/>
      <c r="EZ208" s="465"/>
      <c r="FA208" s="465"/>
      <c r="FB208" s="465"/>
      <c r="FC208" s="465"/>
      <c r="FD208" s="465"/>
      <c r="FE208" s="465"/>
      <c r="FF208" s="465"/>
      <c r="FG208" s="465"/>
      <c r="FH208" s="465"/>
      <c r="FI208" s="465"/>
      <c r="FJ208" s="465"/>
      <c r="FK208" s="465"/>
      <c r="FL208" s="465"/>
      <c r="FM208" s="465"/>
      <c r="FN208" s="465"/>
      <c r="FO208" s="465"/>
      <c r="FP208" s="465"/>
      <c r="FQ208" s="465"/>
      <c r="FR208" s="465"/>
      <c r="FS208" s="465"/>
      <c r="FT208" s="465"/>
      <c r="FU208" s="465"/>
      <c r="FV208" s="465"/>
      <c r="FW208" s="465"/>
      <c r="FX208" s="465"/>
      <c r="FY208" s="465"/>
      <c r="FZ208" s="465"/>
      <c r="GA208" s="465"/>
      <c r="GB208" s="465"/>
      <c r="GC208" s="465"/>
      <c r="GD208" s="465"/>
      <c r="GE208" s="465"/>
      <c r="GF208" s="465"/>
      <c r="GG208" s="465"/>
      <c r="GH208" s="465"/>
      <c r="GI208" s="465"/>
      <c r="GJ208" s="465"/>
      <c r="GK208" s="465"/>
      <c r="GL208" s="465"/>
      <c r="GM208" s="465"/>
      <c r="GN208" s="465"/>
      <c r="GO208" s="465"/>
      <c r="GP208" s="465"/>
      <c r="GQ208" s="465"/>
      <c r="GR208" s="465"/>
      <c r="GS208" s="465"/>
      <c r="GT208" s="465"/>
      <c r="GU208" s="465"/>
      <c r="GV208" s="465"/>
      <c r="GW208" s="465"/>
      <c r="GX208" s="465"/>
      <c r="GY208" s="465"/>
      <c r="GZ208" s="465"/>
      <c r="HA208" s="465"/>
      <c r="HB208" s="465"/>
      <c r="HC208" s="465"/>
      <c r="HD208" s="465"/>
      <c r="HE208" s="465"/>
      <c r="HF208" s="465"/>
      <c r="HG208" s="465"/>
      <c r="HH208" s="465"/>
      <c r="HI208" s="465"/>
      <c r="HJ208" s="465"/>
      <c r="HK208" s="465"/>
      <c r="HL208" s="465"/>
      <c r="HM208" s="465"/>
      <c r="HN208" s="465"/>
      <c r="HO208" s="465"/>
      <c r="HP208" s="465"/>
      <c r="HQ208" s="465"/>
      <c r="HR208" s="465"/>
      <c r="HS208" s="465"/>
      <c r="HT208" s="465"/>
      <c r="HU208" s="465"/>
      <c r="HV208" s="465"/>
      <c r="HW208" s="465"/>
      <c r="HX208" s="465"/>
      <c r="HY208" s="465"/>
      <c r="HZ208" s="465"/>
      <c r="IA208" s="465"/>
      <c r="IB208" s="465"/>
      <c r="IC208" s="465"/>
      <c r="ID208" s="465"/>
      <c r="IE208" s="465"/>
      <c r="IF208" s="465"/>
      <c r="IG208" s="465"/>
      <c r="IH208" s="465"/>
      <c r="II208" s="465"/>
      <c r="IJ208" s="465"/>
      <c r="IK208" s="465"/>
      <c r="IL208" s="465"/>
      <c r="IM208" s="465"/>
      <c r="IN208" s="465"/>
      <c r="IO208" s="465"/>
      <c r="IP208" s="465"/>
      <c r="IQ208" s="465"/>
      <c r="IR208" s="465"/>
      <c r="IS208" s="465"/>
      <c r="IT208" s="465"/>
      <c r="IU208" s="465"/>
      <c r="IV208" s="465"/>
      <c r="IW208" s="465"/>
      <c r="IX208" s="465"/>
      <c r="IY208" s="465"/>
      <c r="IZ208" s="465"/>
      <c r="JA208" s="465"/>
      <c r="JB208" s="465"/>
      <c r="JC208" s="465"/>
      <c r="JD208" s="465"/>
      <c r="JE208" s="465"/>
      <c r="JF208" s="465"/>
    </row>
    <row r="209" s="2" customFormat="1" customHeight="1" spans="1:50">
      <c r="A209" s="20">
        <f t="shared" si="19"/>
        <v>201</v>
      </c>
      <c r="B209" s="20" t="str">
        <f t="shared" si="25"/>
        <v>在职</v>
      </c>
      <c r="C209" s="35"/>
      <c r="D209" s="20" t="str">
        <f ca="1" t="shared" si="20"/>
        <v>8年1月</v>
      </c>
      <c r="E209" s="20">
        <v>0</v>
      </c>
      <c r="F209" s="125">
        <v>10161</v>
      </c>
      <c r="G209" s="35">
        <v>43167</v>
      </c>
      <c r="H209" s="20" t="s">
        <v>1640</v>
      </c>
      <c r="I209" s="21" t="s">
        <v>1628</v>
      </c>
      <c r="J209" s="21" t="s">
        <v>1628</v>
      </c>
      <c r="K209" s="22" t="s">
        <v>1641</v>
      </c>
      <c r="L209" s="102" t="s">
        <v>80</v>
      </c>
      <c r="M209" s="20">
        <v>18606681531</v>
      </c>
      <c r="N209" s="20"/>
      <c r="O209" s="20"/>
      <c r="P209" s="623" t="s">
        <v>1642</v>
      </c>
      <c r="Q209" s="35">
        <v>45655</v>
      </c>
      <c r="R209" s="36" t="str">
        <f t="shared" si="21"/>
        <v>男</v>
      </c>
      <c r="S209" s="43" t="str">
        <f t="shared" si="22"/>
        <v>1992-11-09</v>
      </c>
      <c r="T209" s="44">
        <f ca="1" t="shared" si="23"/>
        <v>34</v>
      </c>
      <c r="U209" s="20" t="s">
        <v>69</v>
      </c>
      <c r="V209" s="20"/>
      <c r="W209" s="45" t="s">
        <v>1643</v>
      </c>
      <c r="X209" s="193" t="s">
        <v>1236</v>
      </c>
      <c r="Y209" s="22" t="s">
        <v>288</v>
      </c>
      <c r="Z209" s="20"/>
      <c r="AA209" s="20"/>
      <c r="AB209" s="150"/>
      <c r="AC209" s="150" t="s">
        <v>1644</v>
      </c>
      <c r="AD209" s="561"/>
      <c r="AE209" s="20" t="s">
        <v>84</v>
      </c>
      <c r="AF209" s="206" t="s">
        <v>84</v>
      </c>
      <c r="AG209" s="20" t="s">
        <v>84</v>
      </c>
      <c r="AH209" s="205" t="s">
        <v>84</v>
      </c>
      <c r="AI209" s="205" t="s">
        <v>85</v>
      </c>
      <c r="AJ209" s="20"/>
      <c r="AK209" s="230"/>
      <c r="AL209" s="20" t="s">
        <v>86</v>
      </c>
      <c r="AM209" s="35">
        <v>44732</v>
      </c>
      <c r="AN209" s="520"/>
      <c r="AO209" s="20" t="s">
        <v>1645</v>
      </c>
      <c r="AP209" s="20" t="s">
        <v>106</v>
      </c>
      <c r="AQ209" s="34">
        <v>18238469792</v>
      </c>
      <c r="AR209" s="20" t="s">
        <v>1646</v>
      </c>
      <c r="AS209" s="228"/>
      <c r="AT209" s="626" t="s">
        <v>1647</v>
      </c>
      <c r="AU209" s="20"/>
      <c r="AV209" s="20"/>
      <c r="AW209" s="571"/>
      <c r="AX209" s="193"/>
    </row>
    <row r="210" s="2" customFormat="1" customHeight="1" spans="1:50">
      <c r="A210" s="20">
        <f t="shared" si="19"/>
        <v>202</v>
      </c>
      <c r="B210" s="20" t="str">
        <f t="shared" si="25"/>
        <v>在职</v>
      </c>
      <c r="C210" s="35"/>
      <c r="D210" s="20" t="str">
        <f ca="1" t="shared" si="20"/>
        <v>0年1月</v>
      </c>
      <c r="E210" s="20">
        <v>0</v>
      </c>
      <c r="F210" s="125">
        <v>10661</v>
      </c>
      <c r="G210" s="35">
        <v>46083</v>
      </c>
      <c r="H210" s="20" t="s">
        <v>1648</v>
      </c>
      <c r="I210" s="21" t="s">
        <v>1628</v>
      </c>
      <c r="J210" s="21" t="s">
        <v>1628</v>
      </c>
      <c r="K210" s="22" t="s">
        <v>1641</v>
      </c>
      <c r="L210" s="102" t="s">
        <v>80</v>
      </c>
      <c r="M210" s="20">
        <v>17623704323</v>
      </c>
      <c r="N210" s="20"/>
      <c r="O210" s="20"/>
      <c r="P210" s="34" t="s">
        <v>1649</v>
      </c>
      <c r="Q210" s="35">
        <v>48048</v>
      </c>
      <c r="R210" s="36" t="str">
        <f t="shared" si="21"/>
        <v>男</v>
      </c>
      <c r="S210" s="43" t="str">
        <f t="shared" si="22"/>
        <v>1998-01-10</v>
      </c>
      <c r="T210" s="44">
        <f ca="1" t="shared" si="23"/>
        <v>28</v>
      </c>
      <c r="U210" s="20" t="s">
        <v>218</v>
      </c>
      <c r="V210" s="20" t="s">
        <v>70</v>
      </c>
      <c r="W210" s="45" t="s">
        <v>1650</v>
      </c>
      <c r="X210" s="193"/>
      <c r="Y210" s="22"/>
      <c r="Z210" s="22"/>
      <c r="AA210" s="22"/>
      <c r="AB210" s="529"/>
      <c r="AC210" s="150" t="s">
        <v>179</v>
      </c>
      <c r="AD210" s="561"/>
      <c r="AE210" s="20" t="s">
        <v>84</v>
      </c>
      <c r="AF210" s="206">
        <v>46115</v>
      </c>
      <c r="AG210" s="20" t="s">
        <v>84</v>
      </c>
      <c r="AH210" s="205" t="s">
        <v>84</v>
      </c>
      <c r="AI210" s="20" t="s">
        <v>85</v>
      </c>
      <c r="AJ210" s="20"/>
      <c r="AK210" s="577"/>
      <c r="AL210" s="20" t="s">
        <v>72</v>
      </c>
      <c r="AM210" s="35">
        <v>46083</v>
      </c>
      <c r="AN210" s="520"/>
      <c r="AO210" s="20" t="s">
        <v>1651</v>
      </c>
      <c r="AP210" s="20" t="s">
        <v>223</v>
      </c>
      <c r="AQ210" s="34" t="s">
        <v>1652</v>
      </c>
      <c r="AR210" s="20"/>
      <c r="AS210" s="193"/>
      <c r="AT210" s="146" t="s">
        <v>1653</v>
      </c>
      <c r="AU210" s="20" t="s">
        <v>126</v>
      </c>
      <c r="AV210" s="20" t="s">
        <v>158</v>
      </c>
      <c r="AW210" s="571"/>
      <c r="AX210" s="193"/>
    </row>
    <row r="211" s="2" customFormat="1" customHeight="1" spans="1:266">
      <c r="A211" s="20">
        <f t="shared" si="19"/>
        <v>203</v>
      </c>
      <c r="B211" s="20" t="str">
        <f t="shared" si="25"/>
        <v>在职</v>
      </c>
      <c r="C211" s="35"/>
      <c r="D211" s="20" t="str">
        <f ca="1" t="shared" si="20"/>
        <v>6年7月</v>
      </c>
      <c r="E211" s="20">
        <v>0</v>
      </c>
      <c r="F211" s="125">
        <v>10162</v>
      </c>
      <c r="G211" s="35">
        <v>43712</v>
      </c>
      <c r="H211" s="20" t="s">
        <v>1654</v>
      </c>
      <c r="I211" s="21" t="s">
        <v>1628</v>
      </c>
      <c r="J211" s="21" t="s">
        <v>1628</v>
      </c>
      <c r="K211" s="22" t="s">
        <v>1655</v>
      </c>
      <c r="L211" s="20" t="s">
        <v>80</v>
      </c>
      <c r="M211" s="20">
        <v>13636226650</v>
      </c>
      <c r="N211" s="20"/>
      <c r="O211" s="20"/>
      <c r="P211" s="623" t="s">
        <v>1656</v>
      </c>
      <c r="Q211" s="35">
        <v>51677</v>
      </c>
      <c r="R211" s="36" t="str">
        <f t="shared" si="21"/>
        <v>男</v>
      </c>
      <c r="S211" s="43" t="str">
        <f t="shared" si="22"/>
        <v>1990-07-18</v>
      </c>
      <c r="T211" s="44">
        <f ca="1" t="shared" si="23"/>
        <v>36</v>
      </c>
      <c r="U211" s="20" t="s">
        <v>69</v>
      </c>
      <c r="V211" s="20"/>
      <c r="W211" s="45" t="s">
        <v>1657</v>
      </c>
      <c r="X211" s="193" t="s">
        <v>1658</v>
      </c>
      <c r="Y211" s="22" t="s">
        <v>288</v>
      </c>
      <c r="Z211" s="20"/>
      <c r="AA211" s="20"/>
      <c r="AB211" s="150"/>
      <c r="AC211" s="150"/>
      <c r="AD211" s="561"/>
      <c r="AE211" s="20" t="s">
        <v>84</v>
      </c>
      <c r="AF211" s="206" t="s">
        <v>84</v>
      </c>
      <c r="AG211" s="20" t="s">
        <v>84</v>
      </c>
      <c r="AH211" s="205" t="s">
        <v>84</v>
      </c>
      <c r="AI211" s="205" t="s">
        <v>85</v>
      </c>
      <c r="AJ211" s="20"/>
      <c r="AK211" s="230" t="s">
        <v>1659</v>
      </c>
      <c r="AL211" s="20" t="s">
        <v>86</v>
      </c>
      <c r="AM211" s="35">
        <v>44732</v>
      </c>
      <c r="AN211" s="520"/>
      <c r="AO211" s="20" t="s">
        <v>1660</v>
      </c>
      <c r="AP211" s="20" t="s">
        <v>529</v>
      </c>
      <c r="AQ211" s="34">
        <v>15871763808</v>
      </c>
      <c r="AR211" s="20" t="s">
        <v>1661</v>
      </c>
      <c r="AS211" s="228"/>
      <c r="AT211" s="626" t="s">
        <v>1662</v>
      </c>
      <c r="AU211" s="20"/>
      <c r="AV211" s="20"/>
      <c r="AW211" s="571"/>
      <c r="AX211" s="193"/>
      <c r="AY211" s="465"/>
      <c r="GX211" s="465"/>
      <c r="GY211" s="465"/>
      <c r="GZ211" s="465"/>
      <c r="HA211" s="465"/>
      <c r="HB211" s="465"/>
      <c r="HC211" s="465"/>
      <c r="HD211" s="465"/>
      <c r="HE211" s="465"/>
      <c r="HF211" s="465"/>
      <c r="HG211" s="465"/>
      <c r="HH211" s="465"/>
      <c r="HI211" s="465"/>
      <c r="HJ211" s="465"/>
      <c r="HK211" s="465"/>
      <c r="HL211" s="465"/>
      <c r="HM211" s="465"/>
      <c r="HN211" s="465"/>
      <c r="HO211" s="465"/>
      <c r="HP211" s="465"/>
      <c r="HQ211" s="465"/>
      <c r="HR211" s="465"/>
      <c r="HS211" s="465"/>
      <c r="HT211" s="465"/>
      <c r="HU211" s="465"/>
      <c r="HV211" s="465"/>
      <c r="HW211" s="465"/>
      <c r="HX211" s="465"/>
      <c r="HY211" s="465"/>
      <c r="HZ211" s="465"/>
      <c r="IA211" s="465"/>
      <c r="IB211" s="465"/>
      <c r="IC211" s="465"/>
      <c r="ID211" s="465"/>
      <c r="IE211" s="465"/>
      <c r="IF211" s="465"/>
      <c r="IG211" s="465"/>
      <c r="IH211" s="465"/>
      <c r="II211" s="465"/>
      <c r="IJ211" s="465"/>
      <c r="IK211" s="465"/>
      <c r="IL211" s="465"/>
      <c r="IM211" s="465"/>
      <c r="IN211" s="465"/>
      <c r="IO211" s="465"/>
      <c r="IP211" s="465"/>
      <c r="IQ211" s="465"/>
      <c r="IR211" s="465"/>
      <c r="IS211" s="465"/>
      <c r="IT211" s="465"/>
      <c r="IU211" s="465"/>
      <c r="IV211" s="465"/>
      <c r="IW211" s="465"/>
      <c r="IX211" s="465"/>
      <c r="IY211" s="465"/>
      <c r="IZ211" s="465"/>
      <c r="JA211" s="465"/>
      <c r="JB211" s="465"/>
      <c r="JC211" s="465"/>
      <c r="JD211" s="465"/>
      <c r="JE211" s="465"/>
      <c r="JF211" s="465"/>
    </row>
    <row r="212" s="2" customFormat="1" customHeight="1" spans="1:50">
      <c r="A212" s="20">
        <f t="shared" si="19"/>
        <v>204</v>
      </c>
      <c r="B212" s="20" t="str">
        <f t="shared" si="25"/>
        <v>在职</v>
      </c>
      <c r="C212" s="35"/>
      <c r="D212" s="20" t="str">
        <f ca="1" t="shared" si="20"/>
        <v>6年7月</v>
      </c>
      <c r="E212" s="20">
        <v>0</v>
      </c>
      <c r="F212" s="125">
        <v>10177</v>
      </c>
      <c r="G212" s="35">
        <v>43729</v>
      </c>
      <c r="H212" s="20" t="s">
        <v>1314</v>
      </c>
      <c r="I212" s="21" t="s">
        <v>1628</v>
      </c>
      <c r="J212" s="21" t="s">
        <v>1628</v>
      </c>
      <c r="K212" s="22" t="s">
        <v>1663</v>
      </c>
      <c r="L212" s="20" t="s">
        <v>80</v>
      </c>
      <c r="M212" s="20">
        <v>15894418864</v>
      </c>
      <c r="N212" s="20"/>
      <c r="O212" s="20"/>
      <c r="P212" s="623" t="s">
        <v>1664</v>
      </c>
      <c r="Q212" s="35">
        <v>50575</v>
      </c>
      <c r="R212" s="36" t="str">
        <f t="shared" si="21"/>
        <v>女</v>
      </c>
      <c r="S212" s="43" t="str">
        <f t="shared" si="22"/>
        <v>1985-01-23</v>
      </c>
      <c r="T212" s="44">
        <f ca="1" t="shared" si="23"/>
        <v>41</v>
      </c>
      <c r="U212" s="20" t="s">
        <v>1311</v>
      </c>
      <c r="V212" s="20"/>
      <c r="W212" s="45" t="s">
        <v>1312</v>
      </c>
      <c r="X212" s="193" t="s">
        <v>1658</v>
      </c>
      <c r="Y212" s="22" t="s">
        <v>1665</v>
      </c>
      <c r="Z212" s="20"/>
      <c r="AA212" s="20"/>
      <c r="AB212" s="150"/>
      <c r="AC212" s="150"/>
      <c r="AD212" s="561"/>
      <c r="AE212" s="20" t="s">
        <v>84</v>
      </c>
      <c r="AF212" s="206" t="s">
        <v>84</v>
      </c>
      <c r="AG212" s="20" t="s">
        <v>84</v>
      </c>
      <c r="AH212" s="205" t="s">
        <v>84</v>
      </c>
      <c r="AI212" s="205" t="s">
        <v>85</v>
      </c>
      <c r="AJ212" s="20"/>
      <c r="AK212" s="577"/>
      <c r="AL212" s="20" t="s">
        <v>86</v>
      </c>
      <c r="AM212" s="35">
        <v>44546</v>
      </c>
      <c r="AN212" s="520"/>
      <c r="AO212" s="20" t="s">
        <v>1666</v>
      </c>
      <c r="AP212" s="20" t="s">
        <v>106</v>
      </c>
      <c r="AQ212" s="34">
        <v>18869218526</v>
      </c>
      <c r="AR212" s="20"/>
      <c r="AS212" s="228"/>
      <c r="AT212" s="626" t="s">
        <v>1667</v>
      </c>
      <c r="AU212" s="20" t="s">
        <v>1192</v>
      </c>
      <c r="AV212" s="20"/>
      <c r="AW212" s="571"/>
      <c r="AX212" s="193"/>
    </row>
    <row r="213" s="2" customFormat="1" customHeight="1" spans="1:266">
      <c r="A213" s="20">
        <f t="shared" si="19"/>
        <v>205</v>
      </c>
      <c r="B213" s="20" t="str">
        <f t="shared" si="25"/>
        <v>在职</v>
      </c>
      <c r="C213" s="35"/>
      <c r="D213" s="20" t="str">
        <f ca="1" t="shared" si="20"/>
        <v>8年7月</v>
      </c>
      <c r="E213" s="20">
        <v>0</v>
      </c>
      <c r="F213" s="125">
        <v>10174</v>
      </c>
      <c r="G213" s="35">
        <v>42996</v>
      </c>
      <c r="H213" s="20" t="s">
        <v>1668</v>
      </c>
      <c r="I213" s="21" t="s">
        <v>1628</v>
      </c>
      <c r="J213" s="21" t="s">
        <v>1628</v>
      </c>
      <c r="K213" s="22" t="s">
        <v>1663</v>
      </c>
      <c r="L213" s="102" t="s">
        <v>80</v>
      </c>
      <c r="M213" s="20">
        <v>18395810906</v>
      </c>
      <c r="N213" s="20"/>
      <c r="O213" s="20"/>
      <c r="P213" s="623" t="s">
        <v>1669</v>
      </c>
      <c r="Q213" s="35">
        <v>46741</v>
      </c>
      <c r="R213" s="36" t="str">
        <f t="shared" si="21"/>
        <v>女</v>
      </c>
      <c r="S213" s="43" t="str">
        <f t="shared" si="22"/>
        <v>1981-09-06</v>
      </c>
      <c r="T213" s="44">
        <f ca="1" t="shared" si="23"/>
        <v>45</v>
      </c>
      <c r="U213" s="20" t="s">
        <v>1670</v>
      </c>
      <c r="V213" s="20"/>
      <c r="W213" s="45" t="s">
        <v>1671</v>
      </c>
      <c r="X213" s="193" t="s">
        <v>1672</v>
      </c>
      <c r="Y213" s="22" t="s">
        <v>221</v>
      </c>
      <c r="Z213" s="20"/>
      <c r="AA213" s="20"/>
      <c r="AB213" s="150"/>
      <c r="AC213" s="150"/>
      <c r="AD213" s="561"/>
      <c r="AE213" s="20" t="s">
        <v>84</v>
      </c>
      <c r="AF213" s="206" t="s">
        <v>84</v>
      </c>
      <c r="AG213" s="20" t="s">
        <v>84</v>
      </c>
      <c r="AH213" s="205" t="s">
        <v>84</v>
      </c>
      <c r="AI213" s="205" t="s">
        <v>85</v>
      </c>
      <c r="AJ213" s="20"/>
      <c r="AK213" s="230"/>
      <c r="AL213" s="20" t="s">
        <v>86</v>
      </c>
      <c r="AM213" s="35">
        <v>44607</v>
      </c>
      <c r="AN213" s="520"/>
      <c r="AO213" s="20" t="s">
        <v>1673</v>
      </c>
      <c r="AP213" s="20" t="s">
        <v>662</v>
      </c>
      <c r="AQ213" s="34">
        <v>15687241508</v>
      </c>
      <c r="AR213" s="20"/>
      <c r="AS213" s="228"/>
      <c r="AT213" s="626" t="s">
        <v>1674</v>
      </c>
      <c r="AU213" s="20" t="s">
        <v>1192</v>
      </c>
      <c r="AV213" s="20"/>
      <c r="AW213" s="571"/>
      <c r="AX213" s="193"/>
      <c r="AY213" s="546"/>
      <c r="AZ213" s="546"/>
      <c r="BA213" s="546"/>
      <c r="BB213" s="546"/>
      <c r="BC213" s="546"/>
      <c r="BD213" s="546"/>
      <c r="BE213" s="546"/>
      <c r="BF213" s="546"/>
      <c r="BG213" s="546"/>
      <c r="BH213" s="546"/>
      <c r="BI213" s="546"/>
      <c r="BJ213" s="546"/>
      <c r="BK213" s="546"/>
      <c r="BL213" s="546"/>
      <c r="BM213" s="546"/>
      <c r="BN213" s="546"/>
      <c r="BO213" s="546"/>
      <c r="BP213" s="546"/>
      <c r="BQ213" s="546"/>
      <c r="BR213" s="546"/>
      <c r="BS213" s="546"/>
      <c r="BT213" s="546"/>
      <c r="BU213" s="546"/>
      <c r="BV213" s="546"/>
      <c r="BW213" s="570"/>
      <c r="BX213" s="570"/>
      <c r="BY213" s="570"/>
      <c r="BZ213" s="570"/>
      <c r="CA213" s="570"/>
      <c r="CB213" s="570"/>
      <c r="CC213" s="570"/>
      <c r="CD213" s="570"/>
      <c r="CE213" s="570"/>
      <c r="CF213" s="570"/>
      <c r="CG213" s="570"/>
      <c r="CH213" s="570"/>
      <c r="CI213" s="570"/>
      <c r="CJ213" s="570"/>
      <c r="CK213" s="570"/>
      <c r="CL213" s="570"/>
      <c r="CM213" s="570"/>
      <c r="CN213" s="570"/>
      <c r="CO213" s="570"/>
      <c r="CP213" s="570"/>
      <c r="CQ213" s="570"/>
      <c r="CR213" s="570"/>
      <c r="CS213" s="570"/>
      <c r="CT213" s="570"/>
      <c r="CU213" s="570"/>
      <c r="CV213" s="570"/>
      <c r="CW213" s="570"/>
      <c r="CX213" s="570"/>
      <c r="CY213" s="570"/>
      <c r="CZ213" s="570"/>
      <c r="DA213" s="570"/>
      <c r="DB213" s="570"/>
      <c r="DC213" s="570"/>
      <c r="DD213" s="570"/>
      <c r="DE213" s="570"/>
      <c r="DF213" s="570"/>
      <c r="DG213" s="570"/>
      <c r="DH213" s="570"/>
      <c r="DI213" s="570"/>
      <c r="DJ213" s="570"/>
      <c r="DK213" s="570"/>
      <c r="DL213" s="570"/>
      <c r="DM213" s="570"/>
      <c r="DN213" s="570"/>
      <c r="DO213" s="570"/>
      <c r="DP213" s="570"/>
      <c r="DQ213" s="570"/>
      <c r="DR213" s="570"/>
      <c r="DS213" s="570"/>
      <c r="DT213" s="570"/>
      <c r="DU213" s="570"/>
      <c r="DV213" s="570"/>
      <c r="DW213" s="570"/>
      <c r="DX213" s="570"/>
      <c r="DY213" s="570"/>
      <c r="DZ213" s="570"/>
      <c r="EA213" s="570"/>
      <c r="EB213" s="570"/>
      <c r="EC213" s="570"/>
      <c r="ED213" s="570"/>
      <c r="EE213" s="570"/>
      <c r="EF213" s="570"/>
      <c r="EG213" s="570"/>
      <c r="EH213" s="570"/>
      <c r="EI213" s="570"/>
      <c r="EJ213" s="570"/>
      <c r="EK213" s="570"/>
      <c r="EL213" s="570"/>
      <c r="EM213" s="570"/>
      <c r="EN213" s="570"/>
      <c r="EO213" s="570"/>
      <c r="EP213" s="570"/>
      <c r="EQ213" s="570"/>
      <c r="ER213" s="570"/>
      <c r="ES213" s="570"/>
      <c r="ET213" s="570"/>
      <c r="EU213" s="570"/>
      <c r="EV213" s="570"/>
      <c r="EW213" s="570"/>
      <c r="EX213" s="570"/>
      <c r="EY213" s="570"/>
      <c r="EZ213" s="570"/>
      <c r="FA213" s="570"/>
      <c r="FB213" s="570"/>
      <c r="FC213" s="570"/>
      <c r="FD213" s="570"/>
      <c r="FE213" s="570"/>
      <c r="FF213" s="570"/>
      <c r="FG213" s="570"/>
      <c r="FH213" s="570"/>
      <c r="FI213" s="570"/>
      <c r="FJ213" s="570"/>
      <c r="FK213" s="570"/>
      <c r="FL213" s="570"/>
      <c r="FM213" s="570"/>
      <c r="FN213" s="570"/>
      <c r="FO213" s="570"/>
      <c r="FP213" s="570"/>
      <c r="FQ213" s="570"/>
      <c r="FR213" s="570"/>
      <c r="FS213" s="570"/>
      <c r="FT213" s="570"/>
      <c r="FU213" s="570"/>
      <c r="FV213" s="570"/>
      <c r="FW213" s="570"/>
      <c r="FX213" s="570"/>
      <c r="FY213" s="570"/>
      <c r="FZ213" s="570"/>
      <c r="GA213" s="570"/>
      <c r="GB213" s="570"/>
      <c r="GC213" s="570"/>
      <c r="GD213" s="570"/>
      <c r="GE213" s="570"/>
      <c r="GF213" s="570"/>
      <c r="GG213" s="570"/>
      <c r="GH213" s="570"/>
      <c r="GI213" s="570"/>
      <c r="GJ213" s="570"/>
      <c r="GK213" s="570"/>
      <c r="GL213" s="570"/>
      <c r="GM213" s="570"/>
      <c r="GN213" s="570"/>
      <c r="GO213" s="570"/>
      <c r="GP213" s="570"/>
      <c r="GQ213" s="570"/>
      <c r="GR213" s="570"/>
      <c r="GS213" s="570"/>
      <c r="GT213" s="570"/>
      <c r="GU213" s="570"/>
      <c r="GV213" s="570"/>
      <c r="GW213" s="570"/>
      <c r="GX213" s="570"/>
      <c r="GY213" s="570"/>
      <c r="GZ213" s="570"/>
      <c r="HA213" s="570"/>
      <c r="HB213" s="570"/>
      <c r="HC213" s="570"/>
      <c r="HD213" s="570"/>
      <c r="HE213" s="570"/>
      <c r="HF213" s="570"/>
      <c r="HG213" s="570"/>
      <c r="HH213" s="570"/>
      <c r="HI213" s="570"/>
      <c r="HJ213" s="570"/>
      <c r="HK213" s="570"/>
      <c r="HL213" s="570"/>
      <c r="HM213" s="570"/>
      <c r="HN213" s="570"/>
      <c r="HO213" s="570"/>
      <c r="HP213" s="570"/>
      <c r="HQ213" s="570"/>
      <c r="HR213" s="570"/>
      <c r="HS213" s="570"/>
      <c r="HT213" s="570"/>
      <c r="HU213" s="570"/>
      <c r="HV213" s="570"/>
      <c r="HW213" s="570"/>
      <c r="HX213" s="570"/>
      <c r="HY213" s="570"/>
      <c r="HZ213" s="570"/>
      <c r="IA213" s="570"/>
      <c r="IB213" s="570"/>
      <c r="IC213" s="570"/>
      <c r="ID213" s="570"/>
      <c r="IE213" s="570"/>
      <c r="IF213" s="570"/>
      <c r="IG213" s="570"/>
      <c r="IH213" s="570"/>
      <c r="II213" s="570"/>
      <c r="IJ213" s="570"/>
      <c r="IK213" s="570"/>
      <c r="IL213" s="570"/>
      <c r="IM213" s="570"/>
      <c r="IN213" s="570"/>
      <c r="IO213" s="570"/>
      <c r="IP213" s="570"/>
      <c r="IQ213" s="570"/>
      <c r="IR213" s="570"/>
      <c r="IS213" s="570"/>
      <c r="IT213" s="570"/>
      <c r="IU213" s="570"/>
      <c r="IV213" s="570"/>
      <c r="IW213" s="570"/>
      <c r="IX213" s="570"/>
      <c r="IY213" s="570"/>
      <c r="IZ213" s="570"/>
      <c r="JA213" s="570"/>
      <c r="JB213" s="570"/>
      <c r="JC213" s="570"/>
      <c r="JD213" s="570"/>
      <c r="JE213" s="570"/>
      <c r="JF213" s="570"/>
    </row>
    <row r="214" s="2" customFormat="1" customHeight="1" spans="1:50">
      <c r="A214" s="20">
        <f t="shared" si="19"/>
        <v>206</v>
      </c>
      <c r="B214" s="20" t="str">
        <f t="shared" si="25"/>
        <v>在职</v>
      </c>
      <c r="C214" s="35"/>
      <c r="D214" s="20" t="str">
        <f ca="1" t="shared" si="20"/>
        <v>0年0月</v>
      </c>
      <c r="E214" s="20">
        <v>0</v>
      </c>
      <c r="F214" s="125">
        <v>10670</v>
      </c>
      <c r="G214" s="35">
        <v>46105</v>
      </c>
      <c r="H214" s="20" t="s">
        <v>1675</v>
      </c>
      <c r="I214" s="21" t="s">
        <v>1628</v>
      </c>
      <c r="J214" s="21" t="s">
        <v>1628</v>
      </c>
      <c r="K214" s="22" t="s">
        <v>1663</v>
      </c>
      <c r="L214" s="102" t="s">
        <v>80</v>
      </c>
      <c r="M214" s="20">
        <v>13202381361</v>
      </c>
      <c r="N214" s="20"/>
      <c r="O214" s="20"/>
      <c r="P214" s="34" t="s">
        <v>1676</v>
      </c>
      <c r="Q214" s="35">
        <v>51529</v>
      </c>
      <c r="R214" s="36" t="str">
        <f t="shared" si="21"/>
        <v>男</v>
      </c>
      <c r="S214" s="43" t="str">
        <f t="shared" si="22"/>
        <v>1988-10-10</v>
      </c>
      <c r="T214" s="44">
        <f ca="1" t="shared" si="23"/>
        <v>38</v>
      </c>
      <c r="U214" s="20" t="s">
        <v>69</v>
      </c>
      <c r="V214" s="20" t="s">
        <v>70</v>
      </c>
      <c r="W214" s="45" t="s">
        <v>1677</v>
      </c>
      <c r="X214" s="193" t="s">
        <v>1678</v>
      </c>
      <c r="Y214" s="22" t="s">
        <v>199</v>
      </c>
      <c r="Z214" s="22"/>
      <c r="AA214" s="22"/>
      <c r="AB214" s="529"/>
      <c r="AC214" s="150" t="s">
        <v>179</v>
      </c>
      <c r="AD214" s="561"/>
      <c r="AE214" s="20" t="s">
        <v>85</v>
      </c>
      <c r="AF214" s="206"/>
      <c r="AG214" s="20" t="s">
        <v>84</v>
      </c>
      <c r="AH214" s="205" t="s">
        <v>84</v>
      </c>
      <c r="AI214" s="20" t="s">
        <v>85</v>
      </c>
      <c r="AJ214" s="20"/>
      <c r="AK214" s="577"/>
      <c r="AL214" s="20" t="s">
        <v>72</v>
      </c>
      <c r="AM214" s="35">
        <v>46105</v>
      </c>
      <c r="AN214" s="520"/>
      <c r="AO214" s="20" t="s">
        <v>1679</v>
      </c>
      <c r="AP214" s="20" t="s">
        <v>529</v>
      </c>
      <c r="AQ214" s="34" t="s">
        <v>1680</v>
      </c>
      <c r="AR214" s="20"/>
      <c r="AS214" s="193"/>
      <c r="AT214" s="146" t="s">
        <v>1681</v>
      </c>
      <c r="AU214" s="20" t="s">
        <v>126</v>
      </c>
      <c r="AV214" s="20" t="s">
        <v>158</v>
      </c>
      <c r="AW214" s="571"/>
      <c r="AX214" s="193"/>
    </row>
    <row r="215" s="2" customFormat="1" customHeight="1" spans="1:50">
      <c r="A215" s="20">
        <f t="shared" si="19"/>
        <v>207</v>
      </c>
      <c r="B215" s="20" t="str">
        <f t="shared" si="25"/>
        <v>在职</v>
      </c>
      <c r="C215" s="35"/>
      <c r="D215" s="20" t="str">
        <f ca="1" t="shared" si="20"/>
        <v>3年1月</v>
      </c>
      <c r="E215" s="20">
        <v>0</v>
      </c>
      <c r="F215" s="125">
        <v>10479</v>
      </c>
      <c r="G215" s="35">
        <v>44985</v>
      </c>
      <c r="H215" s="20" t="s">
        <v>1682</v>
      </c>
      <c r="I215" s="21" t="s">
        <v>1628</v>
      </c>
      <c r="J215" s="21" t="s">
        <v>1628</v>
      </c>
      <c r="K215" s="22" t="s">
        <v>216</v>
      </c>
      <c r="L215" s="20" t="s">
        <v>80</v>
      </c>
      <c r="M215" s="20">
        <v>13586664635</v>
      </c>
      <c r="N215" s="20"/>
      <c r="O215" s="20"/>
      <c r="P215" s="34" t="s">
        <v>1683</v>
      </c>
      <c r="Q215" s="35">
        <v>46153</v>
      </c>
      <c r="R215" s="36" t="str">
        <f t="shared" si="21"/>
        <v>男</v>
      </c>
      <c r="S215" s="43" t="str">
        <f t="shared" si="22"/>
        <v>1968-02-10</v>
      </c>
      <c r="T215" s="44">
        <f ca="1" t="shared" si="23"/>
        <v>58</v>
      </c>
      <c r="U215" s="20" t="s">
        <v>69</v>
      </c>
      <c r="V215" s="107" t="s">
        <v>70</v>
      </c>
      <c r="W215" s="45" t="s">
        <v>1684</v>
      </c>
      <c r="X215" s="193" t="s">
        <v>1685</v>
      </c>
      <c r="Y215" s="22" t="s">
        <v>199</v>
      </c>
      <c r="Z215" s="22"/>
      <c r="AA215" s="22"/>
      <c r="AB215" s="529"/>
      <c r="AC215" s="150" t="s">
        <v>304</v>
      </c>
      <c r="AD215" s="561"/>
      <c r="AE215" s="20" t="s">
        <v>84</v>
      </c>
      <c r="AF215" s="206">
        <v>45020</v>
      </c>
      <c r="AG215" s="20" t="s">
        <v>84</v>
      </c>
      <c r="AH215" s="205" t="s">
        <v>84</v>
      </c>
      <c r="AI215" s="205" t="s">
        <v>85</v>
      </c>
      <c r="AJ215" s="20"/>
      <c r="AK215" s="577"/>
      <c r="AL215" s="20" t="s">
        <v>86</v>
      </c>
      <c r="AM215" s="35">
        <v>44994</v>
      </c>
      <c r="AN215" s="520"/>
      <c r="AO215" s="20" t="s">
        <v>1686</v>
      </c>
      <c r="AP215" s="20" t="s">
        <v>106</v>
      </c>
      <c r="AQ215" s="34" t="s">
        <v>1687</v>
      </c>
      <c r="AR215" s="20"/>
      <c r="AS215" s="228"/>
      <c r="AT215" s="146" t="s">
        <v>1688</v>
      </c>
      <c r="AU215" s="20" t="s">
        <v>126</v>
      </c>
      <c r="AV215" s="20" t="s">
        <v>158</v>
      </c>
      <c r="AW215" s="571"/>
      <c r="AX215" s="193" t="s">
        <v>1689</v>
      </c>
    </row>
    <row r="216" s="2" customFormat="1" customHeight="1" spans="1:51">
      <c r="A216" s="20">
        <f t="shared" si="19"/>
        <v>208</v>
      </c>
      <c r="B216" s="20" t="str">
        <f t="shared" si="25"/>
        <v>在职</v>
      </c>
      <c r="C216" s="35"/>
      <c r="D216" s="20" t="str">
        <f ca="1" t="shared" si="20"/>
        <v>12年10月</v>
      </c>
      <c r="E216" s="20">
        <v>2</v>
      </c>
      <c r="F216" s="125">
        <v>10163</v>
      </c>
      <c r="G216" s="35">
        <v>41426</v>
      </c>
      <c r="H216" s="20" t="s">
        <v>1690</v>
      </c>
      <c r="I216" s="21" t="s">
        <v>1691</v>
      </c>
      <c r="J216" s="21" t="s">
        <v>1691</v>
      </c>
      <c r="K216" s="22" t="s">
        <v>1692</v>
      </c>
      <c r="L216" s="102" t="s">
        <v>67</v>
      </c>
      <c r="M216" s="20">
        <v>18720624621</v>
      </c>
      <c r="N216" s="20"/>
      <c r="O216" s="20"/>
      <c r="P216" s="108" t="s">
        <v>1693</v>
      </c>
      <c r="Q216" s="35">
        <v>46640</v>
      </c>
      <c r="R216" s="36" t="str">
        <f t="shared" si="21"/>
        <v>男</v>
      </c>
      <c r="S216" s="43" t="str">
        <f t="shared" si="22"/>
        <v>1976-04-12</v>
      </c>
      <c r="T216" s="44">
        <f ca="1" t="shared" si="23"/>
        <v>50</v>
      </c>
      <c r="U216" s="20" t="s">
        <v>69</v>
      </c>
      <c r="V216" s="20" t="s">
        <v>70</v>
      </c>
      <c r="W216" s="45" t="s">
        <v>1694</v>
      </c>
      <c r="X216" s="193" t="s">
        <v>1695</v>
      </c>
      <c r="Y216" s="22" t="s">
        <v>113</v>
      </c>
      <c r="Z216" s="22" t="s">
        <v>365</v>
      </c>
      <c r="AA216" s="22"/>
      <c r="AB216" s="529"/>
      <c r="AC216" s="150"/>
      <c r="AD216" s="561" t="s">
        <v>180</v>
      </c>
      <c r="AE216" s="20" t="s">
        <v>84</v>
      </c>
      <c r="AF216" s="206" t="s">
        <v>84</v>
      </c>
      <c r="AG216" s="20" t="s">
        <v>84</v>
      </c>
      <c r="AH216" s="205" t="s">
        <v>84</v>
      </c>
      <c r="AI216" s="205" t="s">
        <v>84</v>
      </c>
      <c r="AJ216" s="102"/>
      <c r="AK216" s="230"/>
      <c r="AL216" s="20" t="s">
        <v>86</v>
      </c>
      <c r="AM216" s="35">
        <v>42815</v>
      </c>
      <c r="AN216" s="520"/>
      <c r="AO216" s="20"/>
      <c r="AP216" s="20"/>
      <c r="AQ216" s="34"/>
      <c r="AR216" s="20"/>
      <c r="AS216" s="228"/>
      <c r="AT216" s="34"/>
      <c r="AU216" s="20"/>
      <c r="AV216" s="20"/>
      <c r="AW216" s="571"/>
      <c r="AX216" s="193"/>
      <c r="AY216" s="570"/>
    </row>
    <row r="217" s="2" customFormat="1" customHeight="1" spans="1:50">
      <c r="A217" s="20">
        <f t="shared" si="19"/>
        <v>209</v>
      </c>
      <c r="B217" s="20" t="str">
        <f t="shared" si="25"/>
        <v>在职</v>
      </c>
      <c r="C217" s="35"/>
      <c r="D217" s="20" t="str">
        <f ca="1" t="shared" si="20"/>
        <v>3年2月</v>
      </c>
      <c r="E217" s="20">
        <v>1</v>
      </c>
      <c r="F217" s="125">
        <v>10459</v>
      </c>
      <c r="G217" s="35">
        <v>44958</v>
      </c>
      <c r="H217" s="20" t="s">
        <v>537</v>
      </c>
      <c r="I217" s="21" t="s">
        <v>1691</v>
      </c>
      <c r="J217" s="21" t="s">
        <v>1691</v>
      </c>
      <c r="K217" s="22" t="s">
        <v>1696</v>
      </c>
      <c r="L217" s="20" t="s">
        <v>80</v>
      </c>
      <c r="M217" s="20">
        <v>13480126036</v>
      </c>
      <c r="N217" s="20"/>
      <c r="O217" s="20"/>
      <c r="P217" s="34" t="s">
        <v>1697</v>
      </c>
      <c r="Q217" s="35">
        <v>52502</v>
      </c>
      <c r="R217" s="36" t="str">
        <f t="shared" si="21"/>
        <v>女</v>
      </c>
      <c r="S217" s="43" t="str">
        <f t="shared" si="22"/>
        <v>1995-08-29</v>
      </c>
      <c r="T217" s="44">
        <f ca="1" t="shared" si="23"/>
        <v>31</v>
      </c>
      <c r="U217" s="107" t="s">
        <v>69</v>
      </c>
      <c r="V217" s="107" t="s">
        <v>70</v>
      </c>
      <c r="W217" s="45" t="s">
        <v>1698</v>
      </c>
      <c r="X217" s="193" t="s">
        <v>890</v>
      </c>
      <c r="Y217" s="22" t="s">
        <v>288</v>
      </c>
      <c r="Z217" s="22"/>
      <c r="AA217" s="22"/>
      <c r="AB217" s="529"/>
      <c r="AC217" s="150" t="s">
        <v>144</v>
      </c>
      <c r="AD217" s="561"/>
      <c r="AE217" s="20" t="s">
        <v>84</v>
      </c>
      <c r="AF217" s="206">
        <v>44986</v>
      </c>
      <c r="AG217" s="20" t="s">
        <v>84</v>
      </c>
      <c r="AH217" s="205" t="s">
        <v>84</v>
      </c>
      <c r="AI217" s="205" t="s">
        <v>85</v>
      </c>
      <c r="AJ217" s="20"/>
      <c r="AK217" s="577"/>
      <c r="AL217" s="20" t="s">
        <v>86</v>
      </c>
      <c r="AM217" s="35">
        <v>45026</v>
      </c>
      <c r="AN217" s="520"/>
      <c r="AO217" s="20" t="s">
        <v>532</v>
      </c>
      <c r="AP217" s="20" t="s">
        <v>106</v>
      </c>
      <c r="AQ217" s="34" t="s">
        <v>1699</v>
      </c>
      <c r="AR217" s="20"/>
      <c r="AS217" s="228"/>
      <c r="AT217" s="146" t="s">
        <v>1700</v>
      </c>
      <c r="AU217" s="20" t="s">
        <v>126</v>
      </c>
      <c r="AV217" s="20" t="s">
        <v>158</v>
      </c>
      <c r="AW217" s="571"/>
      <c r="AX217" s="193" t="s">
        <v>1701</v>
      </c>
    </row>
    <row r="218" s="2" customFormat="1" customHeight="1" spans="1:266">
      <c r="A218" s="20">
        <f t="shared" si="19"/>
        <v>210</v>
      </c>
      <c r="B218" s="20" t="str">
        <f t="shared" si="25"/>
        <v>在职</v>
      </c>
      <c r="C218" s="35"/>
      <c r="D218" s="20" t="str">
        <f ca="1" t="shared" si="20"/>
        <v>10年10月</v>
      </c>
      <c r="E218" s="20">
        <v>0</v>
      </c>
      <c r="F218" s="125">
        <v>10168</v>
      </c>
      <c r="G218" s="35">
        <v>42156</v>
      </c>
      <c r="H218" s="20" t="s">
        <v>1702</v>
      </c>
      <c r="I218" s="21" t="s">
        <v>1691</v>
      </c>
      <c r="J218" s="21" t="s">
        <v>1691</v>
      </c>
      <c r="K218" s="22" t="s">
        <v>1703</v>
      </c>
      <c r="L218" s="102" t="s">
        <v>80</v>
      </c>
      <c r="M218" s="20">
        <v>15968435739</v>
      </c>
      <c r="N218" s="20"/>
      <c r="O218" s="20"/>
      <c r="P218" s="108" t="s">
        <v>1704</v>
      </c>
      <c r="Q218" s="35">
        <v>47937</v>
      </c>
      <c r="R218" s="36" t="str">
        <f t="shared" si="21"/>
        <v>女</v>
      </c>
      <c r="S218" s="43" t="str">
        <f t="shared" si="22"/>
        <v>1984-09-18</v>
      </c>
      <c r="T218" s="44">
        <f ca="1" t="shared" si="23"/>
        <v>42</v>
      </c>
      <c r="U218" s="20" t="s">
        <v>1670</v>
      </c>
      <c r="V218" s="20" t="s">
        <v>70</v>
      </c>
      <c r="W218" s="45" t="s">
        <v>1705</v>
      </c>
      <c r="X218" s="202" t="s">
        <v>925</v>
      </c>
      <c r="Y218" s="22" t="s">
        <v>288</v>
      </c>
      <c r="Z218" s="22"/>
      <c r="AA218" s="22"/>
      <c r="AB218" s="529"/>
      <c r="AC218" s="150"/>
      <c r="AD218" s="561" t="s">
        <v>180</v>
      </c>
      <c r="AE218" s="20" t="s">
        <v>84</v>
      </c>
      <c r="AF218" s="206" t="s">
        <v>84</v>
      </c>
      <c r="AG218" s="20" t="s">
        <v>84</v>
      </c>
      <c r="AH218" s="205" t="s">
        <v>84</v>
      </c>
      <c r="AI218" s="205" t="s">
        <v>85</v>
      </c>
      <c r="AJ218" s="102"/>
      <c r="AK218" s="230"/>
      <c r="AL218" s="20" t="s">
        <v>86</v>
      </c>
      <c r="AM218" s="35">
        <v>42178</v>
      </c>
      <c r="AN218" s="520"/>
      <c r="AO218" s="20"/>
      <c r="AP218" s="20"/>
      <c r="AQ218" s="34"/>
      <c r="AR218" s="20"/>
      <c r="AS218" s="228"/>
      <c r="AT218" s="34"/>
      <c r="AU218" s="20"/>
      <c r="AV218" s="20"/>
      <c r="AW218" s="571"/>
      <c r="AX218" s="193"/>
      <c r="AY218" s="546"/>
      <c r="AZ218" s="546"/>
      <c r="BA218" s="546"/>
      <c r="BB218" s="546"/>
      <c r="BC218" s="546"/>
      <c r="BD218" s="546"/>
      <c r="BE218" s="546"/>
      <c r="BF218" s="546"/>
      <c r="BG218" s="546"/>
      <c r="BH218" s="546"/>
      <c r="BI218" s="546"/>
      <c r="BJ218" s="546"/>
      <c r="BK218" s="546"/>
      <c r="BL218" s="546"/>
      <c r="BM218" s="546"/>
      <c r="BN218" s="546"/>
      <c r="BO218" s="546"/>
      <c r="BP218" s="546"/>
      <c r="BQ218" s="546"/>
      <c r="BR218" s="546"/>
      <c r="BS218" s="546"/>
      <c r="BT218" s="546"/>
      <c r="BU218" s="546"/>
      <c r="BV218" s="546"/>
      <c r="BW218" s="570"/>
      <c r="BX218" s="570"/>
      <c r="BY218" s="570"/>
      <c r="BZ218" s="570"/>
      <c r="CA218" s="570"/>
      <c r="CB218" s="570"/>
      <c r="CC218" s="570"/>
      <c r="CD218" s="570"/>
      <c r="CE218" s="570"/>
      <c r="CF218" s="570"/>
      <c r="CG218" s="570"/>
      <c r="CH218" s="570"/>
      <c r="CI218" s="570"/>
      <c r="CJ218" s="570"/>
      <c r="CK218" s="570"/>
      <c r="CL218" s="570"/>
      <c r="CM218" s="570"/>
      <c r="CN218" s="570"/>
      <c r="CO218" s="570"/>
      <c r="CP218" s="570"/>
      <c r="CQ218" s="570"/>
      <c r="CR218" s="570"/>
      <c r="CS218" s="570"/>
      <c r="CT218" s="570"/>
      <c r="CU218" s="570"/>
      <c r="CV218" s="570"/>
      <c r="CW218" s="570"/>
      <c r="CX218" s="570"/>
      <c r="CY218" s="570"/>
      <c r="CZ218" s="570"/>
      <c r="DA218" s="570"/>
      <c r="DB218" s="570"/>
      <c r="DC218" s="570"/>
      <c r="DD218" s="570"/>
      <c r="DE218" s="570"/>
      <c r="DF218" s="570"/>
      <c r="DG218" s="570"/>
      <c r="DH218" s="570"/>
      <c r="DI218" s="570"/>
      <c r="DJ218" s="570"/>
      <c r="DK218" s="570"/>
      <c r="DL218" s="570"/>
      <c r="DM218" s="570"/>
      <c r="DN218" s="570"/>
      <c r="DO218" s="570"/>
      <c r="DP218" s="570"/>
      <c r="DQ218" s="570"/>
      <c r="DR218" s="570"/>
      <c r="DS218" s="570"/>
      <c r="DT218" s="570"/>
      <c r="DU218" s="570"/>
      <c r="DV218" s="570"/>
      <c r="DW218" s="570"/>
      <c r="DX218" s="570"/>
      <c r="DY218" s="570"/>
      <c r="DZ218" s="570"/>
      <c r="EA218" s="570"/>
      <c r="EB218" s="570"/>
      <c r="EC218" s="570"/>
      <c r="ED218" s="570"/>
      <c r="EE218" s="570"/>
      <c r="EF218" s="570"/>
      <c r="EG218" s="570"/>
      <c r="EH218" s="570"/>
      <c r="EI218" s="570"/>
      <c r="EJ218" s="570"/>
      <c r="EK218" s="570"/>
      <c r="EL218" s="570"/>
      <c r="EM218" s="570"/>
      <c r="EN218" s="570"/>
      <c r="EO218" s="570"/>
      <c r="EP218" s="570"/>
      <c r="EQ218" s="570"/>
      <c r="ER218" s="570"/>
      <c r="ES218" s="570"/>
      <c r="ET218" s="570"/>
      <c r="EU218" s="570"/>
      <c r="EV218" s="570"/>
      <c r="EW218" s="570"/>
      <c r="EX218" s="570"/>
      <c r="EY218" s="570"/>
      <c r="EZ218" s="570"/>
      <c r="FA218" s="570"/>
      <c r="FB218" s="570"/>
      <c r="FC218" s="570"/>
      <c r="FD218" s="570"/>
      <c r="FE218" s="570"/>
      <c r="FF218" s="570"/>
      <c r="FG218" s="570"/>
      <c r="FH218" s="570"/>
      <c r="FI218" s="570"/>
      <c r="FJ218" s="570"/>
      <c r="FK218" s="570"/>
      <c r="FL218" s="570"/>
      <c r="FM218" s="570"/>
      <c r="FN218" s="570"/>
      <c r="FO218" s="570"/>
      <c r="FP218" s="570"/>
      <c r="FQ218" s="570"/>
      <c r="FR218" s="570"/>
      <c r="FS218" s="570"/>
      <c r="FT218" s="570"/>
      <c r="FU218" s="570"/>
      <c r="FV218" s="570"/>
      <c r="FW218" s="570"/>
      <c r="FX218" s="570"/>
      <c r="FY218" s="570"/>
      <c r="FZ218" s="570"/>
      <c r="GA218" s="570"/>
      <c r="GB218" s="570"/>
      <c r="GC218" s="570"/>
      <c r="GD218" s="570"/>
      <c r="GE218" s="570"/>
      <c r="GF218" s="570"/>
      <c r="GG218" s="570"/>
      <c r="GH218" s="570"/>
      <c r="GI218" s="570"/>
      <c r="GJ218" s="570"/>
      <c r="GK218" s="570"/>
      <c r="GL218" s="570"/>
      <c r="GM218" s="570"/>
      <c r="GN218" s="570"/>
      <c r="GO218" s="570"/>
      <c r="GP218" s="570"/>
      <c r="GQ218" s="570"/>
      <c r="GR218" s="570"/>
      <c r="GS218" s="570"/>
      <c r="GT218" s="570"/>
      <c r="GU218" s="570"/>
      <c r="GV218" s="570"/>
      <c r="GW218" s="570"/>
      <c r="GX218" s="570"/>
      <c r="GY218" s="570"/>
      <c r="GZ218" s="570"/>
      <c r="HA218" s="570"/>
      <c r="HB218" s="570"/>
      <c r="HC218" s="570"/>
      <c r="HD218" s="570"/>
      <c r="HE218" s="570"/>
      <c r="HF218" s="570"/>
      <c r="HG218" s="570"/>
      <c r="HH218" s="570"/>
      <c r="HI218" s="570"/>
      <c r="HJ218" s="570"/>
      <c r="HK218" s="570"/>
      <c r="HL218" s="570"/>
      <c r="HM218" s="570"/>
      <c r="HN218" s="570"/>
      <c r="HO218" s="570"/>
      <c r="HP218" s="570"/>
      <c r="HQ218" s="570"/>
      <c r="HR218" s="570"/>
      <c r="HS218" s="570"/>
      <c r="HT218" s="570"/>
      <c r="HU218" s="570"/>
      <c r="HV218" s="570"/>
      <c r="HW218" s="570"/>
      <c r="HX218" s="570"/>
      <c r="HY218" s="570"/>
      <c r="HZ218" s="570"/>
      <c r="IA218" s="570"/>
      <c r="IB218" s="570"/>
      <c r="IC218" s="570"/>
      <c r="ID218" s="570"/>
      <c r="IE218" s="570"/>
      <c r="IF218" s="570"/>
      <c r="IG218" s="570"/>
      <c r="IH218" s="570"/>
      <c r="II218" s="570"/>
      <c r="IJ218" s="570"/>
      <c r="IK218" s="570"/>
      <c r="IL218" s="570"/>
      <c r="IM218" s="570"/>
      <c r="IN218" s="570"/>
      <c r="IO218" s="570"/>
      <c r="IP218" s="570"/>
      <c r="IQ218" s="570"/>
      <c r="IR218" s="570"/>
      <c r="IS218" s="570"/>
      <c r="IT218" s="570"/>
      <c r="IU218" s="570"/>
      <c r="IV218" s="570"/>
      <c r="IW218" s="570"/>
      <c r="IX218" s="570"/>
      <c r="IY218" s="570"/>
      <c r="IZ218" s="570"/>
      <c r="JA218" s="570"/>
      <c r="JB218" s="570"/>
      <c r="JC218" s="570"/>
      <c r="JD218" s="570"/>
      <c r="JE218" s="570"/>
      <c r="JF218" s="570"/>
    </row>
    <row r="219" s="2" customFormat="1" customHeight="1" spans="1:50">
      <c r="A219" s="20">
        <f t="shared" si="19"/>
        <v>211</v>
      </c>
      <c r="B219" s="20" t="str">
        <f t="shared" si="25"/>
        <v>在职</v>
      </c>
      <c r="C219" s="35"/>
      <c r="D219" s="20" t="str">
        <f ca="1" t="shared" si="20"/>
        <v>2年2月</v>
      </c>
      <c r="E219" s="20">
        <v>0</v>
      </c>
      <c r="F219" s="125">
        <v>10540</v>
      </c>
      <c r="G219" s="35">
        <v>45343</v>
      </c>
      <c r="H219" s="20" t="s">
        <v>1706</v>
      </c>
      <c r="I219" s="21" t="s">
        <v>1691</v>
      </c>
      <c r="J219" s="21" t="s">
        <v>1691</v>
      </c>
      <c r="K219" s="22" t="s">
        <v>1703</v>
      </c>
      <c r="L219" s="20" t="s">
        <v>67</v>
      </c>
      <c r="M219" s="20">
        <v>13857890980</v>
      </c>
      <c r="N219" s="20"/>
      <c r="O219" s="20"/>
      <c r="P219" s="34" t="s">
        <v>1707</v>
      </c>
      <c r="Q219" s="35">
        <v>49387</v>
      </c>
      <c r="R219" s="36" t="str">
        <f t="shared" si="21"/>
        <v>女</v>
      </c>
      <c r="S219" s="43" t="str">
        <f t="shared" si="22"/>
        <v>1982-10-06</v>
      </c>
      <c r="T219" s="44">
        <f ca="1" t="shared" si="23"/>
        <v>44</v>
      </c>
      <c r="U219" s="20" t="s">
        <v>69</v>
      </c>
      <c r="V219" s="107"/>
      <c r="W219" s="45" t="s">
        <v>1708</v>
      </c>
      <c r="X219" s="45" t="s">
        <v>1708</v>
      </c>
      <c r="Y219" s="22" t="s">
        <v>199</v>
      </c>
      <c r="Z219" s="22"/>
      <c r="AA219" s="22"/>
      <c r="AB219" s="529"/>
      <c r="AC219" s="150" t="s">
        <v>304</v>
      </c>
      <c r="AD219" s="561">
        <v>45366</v>
      </c>
      <c r="AE219" s="20" t="s">
        <v>84</v>
      </c>
      <c r="AF219" s="206">
        <v>45383</v>
      </c>
      <c r="AG219" s="20" t="s">
        <v>84</v>
      </c>
      <c r="AH219" s="205" t="s">
        <v>84</v>
      </c>
      <c r="AI219" s="205" t="s">
        <v>85</v>
      </c>
      <c r="AJ219" s="20"/>
      <c r="AK219" s="577"/>
      <c r="AL219" s="20" t="s">
        <v>86</v>
      </c>
      <c r="AM219" s="35">
        <v>45414</v>
      </c>
      <c r="AN219" s="520"/>
      <c r="AO219" s="20" t="s">
        <v>1709</v>
      </c>
      <c r="AP219" s="20" t="s">
        <v>350</v>
      </c>
      <c r="AQ219" s="34" t="s">
        <v>1710</v>
      </c>
      <c r="AR219" s="20" t="s">
        <v>1711</v>
      </c>
      <c r="AS219" s="193"/>
      <c r="AT219" s="146" t="s">
        <v>1712</v>
      </c>
      <c r="AU219" s="20" t="s">
        <v>126</v>
      </c>
      <c r="AV219" s="20" t="s">
        <v>148</v>
      </c>
      <c r="AW219" s="571"/>
      <c r="AX219" s="193" t="s">
        <v>1713</v>
      </c>
    </row>
    <row r="220" s="2" customFormat="1" customHeight="1" spans="1:50">
      <c r="A220" s="20">
        <f t="shared" si="19"/>
        <v>212</v>
      </c>
      <c r="B220" s="20" t="str">
        <f t="shared" si="25"/>
        <v>在职</v>
      </c>
      <c r="C220" s="35"/>
      <c r="D220" s="20" t="str">
        <f ca="1" t="shared" si="20"/>
        <v>2年2月</v>
      </c>
      <c r="E220" s="20">
        <v>0</v>
      </c>
      <c r="F220" s="125">
        <v>10541</v>
      </c>
      <c r="G220" s="35">
        <v>45343</v>
      </c>
      <c r="H220" s="20" t="s">
        <v>1714</v>
      </c>
      <c r="I220" s="21" t="s">
        <v>1691</v>
      </c>
      <c r="J220" s="21" t="s">
        <v>1691</v>
      </c>
      <c r="K220" s="22" t="s">
        <v>1703</v>
      </c>
      <c r="L220" s="20" t="s">
        <v>67</v>
      </c>
      <c r="M220" s="20">
        <v>15306847998</v>
      </c>
      <c r="N220" s="20"/>
      <c r="O220" s="20"/>
      <c r="P220" s="34" t="s">
        <v>1715</v>
      </c>
      <c r="Q220" s="35">
        <v>51669</v>
      </c>
      <c r="R220" s="36" t="str">
        <f t="shared" si="21"/>
        <v>女</v>
      </c>
      <c r="S220" s="43" t="str">
        <f t="shared" si="22"/>
        <v>1988-08-23</v>
      </c>
      <c r="T220" s="44">
        <f ca="1" t="shared" si="23"/>
        <v>38</v>
      </c>
      <c r="U220" s="20" t="s">
        <v>431</v>
      </c>
      <c r="V220" s="107"/>
      <c r="W220" s="45" t="s">
        <v>1716</v>
      </c>
      <c r="X220" s="193" t="s">
        <v>1717</v>
      </c>
      <c r="Y220" s="22" t="s">
        <v>113</v>
      </c>
      <c r="Z220" s="22" t="s">
        <v>1718</v>
      </c>
      <c r="AA220" s="22" t="s">
        <v>1719</v>
      </c>
      <c r="AB220" s="529"/>
      <c r="AC220" s="150" t="s">
        <v>304</v>
      </c>
      <c r="AD220" s="561">
        <v>45366</v>
      </c>
      <c r="AE220" s="20" t="s">
        <v>84</v>
      </c>
      <c r="AF220" s="206">
        <v>45383</v>
      </c>
      <c r="AG220" s="20" t="s">
        <v>84</v>
      </c>
      <c r="AH220" s="205" t="s">
        <v>84</v>
      </c>
      <c r="AI220" s="205" t="s">
        <v>85</v>
      </c>
      <c r="AJ220" s="20"/>
      <c r="AK220" s="577"/>
      <c r="AL220" s="20" t="s">
        <v>86</v>
      </c>
      <c r="AM220" s="35">
        <v>45414</v>
      </c>
      <c r="AN220" s="520"/>
      <c r="AO220" s="20" t="s">
        <v>1720</v>
      </c>
      <c r="AP220" s="20" t="s">
        <v>106</v>
      </c>
      <c r="AQ220" s="34" t="s">
        <v>1721</v>
      </c>
      <c r="AR220" s="20"/>
      <c r="AS220" s="193"/>
      <c r="AT220" s="146" t="s">
        <v>1722</v>
      </c>
      <c r="AU220" s="20" t="s">
        <v>98</v>
      </c>
      <c r="AV220" s="20" t="s">
        <v>1723</v>
      </c>
      <c r="AW220" s="571">
        <v>103332041009</v>
      </c>
      <c r="AX220" s="193" t="s">
        <v>1724</v>
      </c>
    </row>
    <row r="221" s="2" customFormat="1" customHeight="1" spans="1:50">
      <c r="A221" s="20">
        <f t="shared" si="19"/>
        <v>213</v>
      </c>
      <c r="B221" s="20" t="str">
        <f t="shared" si="25"/>
        <v>在职</v>
      </c>
      <c r="C221" s="35"/>
      <c r="D221" s="20" t="str">
        <f ca="1" t="shared" si="20"/>
        <v>0年0月</v>
      </c>
      <c r="E221" s="20">
        <v>0</v>
      </c>
      <c r="F221" s="125">
        <v>10672</v>
      </c>
      <c r="G221" s="35">
        <v>46118</v>
      </c>
      <c r="H221" s="20" t="s">
        <v>1725</v>
      </c>
      <c r="I221" s="21" t="s">
        <v>755</v>
      </c>
      <c r="J221" s="21" t="s">
        <v>1118</v>
      </c>
      <c r="K221" s="22" t="s">
        <v>1143</v>
      </c>
      <c r="L221" s="20" t="s">
        <v>67</v>
      </c>
      <c r="M221" s="20">
        <v>15279088153</v>
      </c>
      <c r="N221" s="20"/>
      <c r="O221" s="20"/>
      <c r="P221" s="625" t="s">
        <v>1726</v>
      </c>
      <c r="Q221" s="34" t="s">
        <v>1727</v>
      </c>
      <c r="R221" s="36" t="str">
        <f t="shared" si="21"/>
        <v>男</v>
      </c>
      <c r="S221" s="43" t="str">
        <f t="shared" si="22"/>
        <v>2006-02-25</v>
      </c>
      <c r="T221" s="44">
        <f ca="1" t="shared" si="23"/>
        <v>20</v>
      </c>
      <c r="U221" s="20" t="s">
        <v>69</v>
      </c>
      <c r="V221" s="107"/>
      <c r="W221" s="45" t="s">
        <v>1728</v>
      </c>
      <c r="X221" s="193" t="s">
        <v>1018</v>
      </c>
      <c r="Y221" s="22" t="s">
        <v>113</v>
      </c>
      <c r="Z221" s="20" t="s">
        <v>1019</v>
      </c>
      <c r="AA221" s="22" t="s">
        <v>1020</v>
      </c>
      <c r="AB221" s="529"/>
      <c r="AC221" s="150" t="s">
        <v>179</v>
      </c>
      <c r="AD221" s="561"/>
      <c r="AE221" s="205" t="s">
        <v>85</v>
      </c>
      <c r="AF221" s="206"/>
      <c r="AG221" s="205" t="s">
        <v>84</v>
      </c>
      <c r="AH221" s="205"/>
      <c r="AI221" s="205" t="s">
        <v>85</v>
      </c>
      <c r="AJ221" s="20"/>
      <c r="AK221" s="577"/>
      <c r="AL221" s="20" t="s">
        <v>1021</v>
      </c>
      <c r="AM221" s="102">
        <v>46014</v>
      </c>
      <c r="AN221" s="520"/>
      <c r="AO221" s="20" t="s">
        <v>1729</v>
      </c>
      <c r="AP221" s="20" t="s">
        <v>350</v>
      </c>
      <c r="AQ221" s="20">
        <v>18979013366</v>
      </c>
      <c r="AR221" s="20"/>
      <c r="AS221" s="193"/>
      <c r="AT221" s="625" t="s">
        <v>1730</v>
      </c>
      <c r="AU221" s="20" t="s">
        <v>126</v>
      </c>
      <c r="AV221" s="20" t="s">
        <v>1731</v>
      </c>
      <c r="AW221" s="571"/>
      <c r="AX221" s="193"/>
    </row>
    <row r="222" s="2" customFormat="1" customHeight="1" spans="1:50">
      <c r="A222" s="20" t="str">
        <f t="shared" si="19"/>
        <v/>
      </c>
      <c r="B222" s="20" t="str">
        <f t="shared" si="25"/>
        <v/>
      </c>
      <c r="C222" s="35"/>
      <c r="D222" s="20" t="str">
        <f ca="1" t="shared" si="20"/>
        <v/>
      </c>
      <c r="E222" s="20"/>
      <c r="F222" s="125">
        <v>10673</v>
      </c>
      <c r="G222" s="35"/>
      <c r="H222" s="20"/>
      <c r="I222" s="21"/>
      <c r="J222" s="21"/>
      <c r="K222" s="22"/>
      <c r="L222" s="20"/>
      <c r="M222" s="20"/>
      <c r="N222" s="20"/>
      <c r="O222" s="20"/>
      <c r="P222" s="34"/>
      <c r="Q222" s="35"/>
      <c r="R222" s="36" t="str">
        <f t="shared" si="21"/>
        <v/>
      </c>
      <c r="S222" s="43" t="str">
        <f t="shared" si="22"/>
        <v/>
      </c>
      <c r="T222" s="44" t="str">
        <f ca="1" t="shared" si="23"/>
        <v/>
      </c>
      <c r="U222" s="20"/>
      <c r="V222" s="107"/>
      <c r="W222" s="45"/>
      <c r="X222" s="193"/>
      <c r="Y222" s="22"/>
      <c r="Z222" s="22"/>
      <c r="AA222" s="22"/>
      <c r="AB222" s="529"/>
      <c r="AC222" s="150"/>
      <c r="AD222" s="561"/>
      <c r="AE222" s="20"/>
      <c r="AF222" s="206"/>
      <c r="AG222" s="20"/>
      <c r="AH222" s="205"/>
      <c r="AI222" s="205"/>
      <c r="AJ222" s="20"/>
      <c r="AK222" s="577"/>
      <c r="AL222" s="20"/>
      <c r="AM222" s="35"/>
      <c r="AN222" s="520"/>
      <c r="AO222" s="20"/>
      <c r="AP222" s="20"/>
      <c r="AQ222" s="34"/>
      <c r="AR222" s="20"/>
      <c r="AS222" s="193"/>
      <c r="AT222" s="146"/>
      <c r="AU222" s="20"/>
      <c r="AV222" s="20"/>
      <c r="AW222" s="571"/>
      <c r="AX222" s="193"/>
    </row>
    <row r="223" s="2" customFormat="1" customHeight="1" spans="1:50">
      <c r="A223" s="20" t="str">
        <f t="shared" si="19"/>
        <v/>
      </c>
      <c r="B223" s="20" t="str">
        <f t="shared" si="25"/>
        <v/>
      </c>
      <c r="C223" s="35"/>
      <c r="D223" s="20" t="str">
        <f ca="1" t="shared" si="20"/>
        <v/>
      </c>
      <c r="E223" s="20"/>
      <c r="F223" s="125">
        <v>10674</v>
      </c>
      <c r="G223" s="35"/>
      <c r="H223" s="20"/>
      <c r="I223" s="21"/>
      <c r="J223" s="21"/>
      <c r="K223" s="22"/>
      <c r="L223" s="20"/>
      <c r="M223" s="20"/>
      <c r="N223" s="20"/>
      <c r="O223" s="20"/>
      <c r="P223" s="34"/>
      <c r="Q223" s="35"/>
      <c r="R223" s="36" t="str">
        <f t="shared" si="21"/>
        <v/>
      </c>
      <c r="S223" s="43" t="str">
        <f t="shared" si="22"/>
        <v/>
      </c>
      <c r="T223" s="44" t="str">
        <f ca="1" t="shared" si="23"/>
        <v/>
      </c>
      <c r="U223" s="20"/>
      <c r="V223" s="107"/>
      <c r="W223" s="45"/>
      <c r="X223" s="193"/>
      <c r="Y223" s="22"/>
      <c r="Z223" s="22"/>
      <c r="AA223" s="22"/>
      <c r="AB223" s="529"/>
      <c r="AC223" s="150"/>
      <c r="AD223" s="561"/>
      <c r="AE223" s="20"/>
      <c r="AF223" s="206"/>
      <c r="AG223" s="20"/>
      <c r="AH223" s="205"/>
      <c r="AI223" s="205"/>
      <c r="AJ223" s="20"/>
      <c r="AK223" s="577"/>
      <c r="AL223" s="20"/>
      <c r="AM223" s="35"/>
      <c r="AN223" s="520"/>
      <c r="AO223" s="20"/>
      <c r="AP223" s="20"/>
      <c r="AQ223" s="34"/>
      <c r="AR223" s="20"/>
      <c r="AS223" s="193"/>
      <c r="AT223" s="146"/>
      <c r="AU223" s="20"/>
      <c r="AV223" s="20"/>
      <c r="AW223" s="571"/>
      <c r="AX223" s="193"/>
    </row>
    <row r="224" s="2" customFormat="1" customHeight="1" spans="1:50">
      <c r="A224" s="20" t="str">
        <f t="shared" si="19"/>
        <v/>
      </c>
      <c r="B224" s="20" t="str">
        <f t="shared" si="25"/>
        <v/>
      </c>
      <c r="C224" s="35"/>
      <c r="D224" s="20" t="str">
        <f ca="1" t="shared" si="20"/>
        <v/>
      </c>
      <c r="E224" s="20"/>
      <c r="F224" s="125">
        <v>10675</v>
      </c>
      <c r="G224" s="35"/>
      <c r="H224" s="20"/>
      <c r="I224" s="21"/>
      <c r="J224" s="21"/>
      <c r="K224" s="22"/>
      <c r="L224" s="20"/>
      <c r="M224" s="20"/>
      <c r="N224" s="20"/>
      <c r="O224" s="20"/>
      <c r="P224" s="34"/>
      <c r="Q224" s="35"/>
      <c r="R224" s="36" t="str">
        <f t="shared" si="21"/>
        <v/>
      </c>
      <c r="S224" s="43" t="str">
        <f t="shared" si="22"/>
        <v/>
      </c>
      <c r="T224" s="44" t="str">
        <f ca="1" t="shared" si="23"/>
        <v/>
      </c>
      <c r="U224" s="20"/>
      <c r="V224" s="107"/>
      <c r="W224" s="45"/>
      <c r="X224" s="193"/>
      <c r="Y224" s="22"/>
      <c r="Z224" s="22"/>
      <c r="AA224" s="22"/>
      <c r="AB224" s="529"/>
      <c r="AC224" s="150"/>
      <c r="AD224" s="561"/>
      <c r="AE224" s="20"/>
      <c r="AF224" s="206"/>
      <c r="AG224" s="20"/>
      <c r="AH224" s="205"/>
      <c r="AI224" s="205"/>
      <c r="AJ224" s="20"/>
      <c r="AK224" s="577"/>
      <c r="AL224" s="20"/>
      <c r="AM224" s="35"/>
      <c r="AN224" s="520"/>
      <c r="AO224" s="20"/>
      <c r="AP224" s="20"/>
      <c r="AQ224" s="34"/>
      <c r="AR224" s="20"/>
      <c r="AS224" s="193"/>
      <c r="AT224" s="146"/>
      <c r="AU224" s="20"/>
      <c r="AV224" s="20"/>
      <c r="AW224" s="571"/>
      <c r="AX224" s="193"/>
    </row>
    <row r="225" s="2" customFormat="1" customHeight="1" spans="1:50">
      <c r="A225" s="20" t="str">
        <f t="shared" si="19"/>
        <v/>
      </c>
      <c r="B225" s="20" t="str">
        <f t="shared" si="25"/>
        <v/>
      </c>
      <c r="C225" s="35"/>
      <c r="D225" s="20" t="str">
        <f ca="1" t="shared" si="20"/>
        <v/>
      </c>
      <c r="E225" s="20"/>
      <c r="F225" s="125">
        <v>10676</v>
      </c>
      <c r="G225" s="35"/>
      <c r="H225" s="20"/>
      <c r="I225" s="21"/>
      <c r="J225" s="21"/>
      <c r="K225" s="22"/>
      <c r="L225" s="20"/>
      <c r="M225" s="20"/>
      <c r="N225" s="20"/>
      <c r="O225" s="20"/>
      <c r="P225" s="34"/>
      <c r="Q225" s="35"/>
      <c r="R225" s="36" t="str">
        <f t="shared" si="21"/>
        <v/>
      </c>
      <c r="S225" s="43" t="str">
        <f t="shared" si="22"/>
        <v/>
      </c>
      <c r="T225" s="44" t="str">
        <f ca="1" t="shared" si="23"/>
        <v/>
      </c>
      <c r="U225" s="20"/>
      <c r="V225" s="107"/>
      <c r="W225" s="45"/>
      <c r="X225" s="193"/>
      <c r="Y225" s="22"/>
      <c r="Z225" s="22"/>
      <c r="AA225" s="22"/>
      <c r="AB225" s="529"/>
      <c r="AC225" s="150"/>
      <c r="AD225" s="561"/>
      <c r="AE225" s="20"/>
      <c r="AF225" s="206"/>
      <c r="AG225" s="20"/>
      <c r="AH225" s="205"/>
      <c r="AI225" s="205"/>
      <c r="AJ225" s="20"/>
      <c r="AK225" s="577"/>
      <c r="AL225" s="20"/>
      <c r="AM225" s="35"/>
      <c r="AN225" s="520"/>
      <c r="AO225" s="20"/>
      <c r="AP225" s="20"/>
      <c r="AQ225" s="34"/>
      <c r="AR225" s="20"/>
      <c r="AS225" s="193"/>
      <c r="AT225" s="146"/>
      <c r="AU225" s="20"/>
      <c r="AV225" s="20"/>
      <c r="AW225" s="571"/>
      <c r="AX225" s="193"/>
    </row>
  </sheetData>
  <autoFilter xmlns:etc="http://www.wps.cn/officeDocument/2017/etCustomData" ref="A3:XFD225" etc:filterBottomFollowUsedRange="0">
    <sortState ref="3:225">
      <sortCondition ref="H3" descending="1"/>
    </sortState>
    <extLst/>
  </autoFilter>
  <sortState ref="D8:BC215">
    <sortCondition ref="F8:F215"/>
  </sortState>
  <mergeCells count="8">
    <mergeCell ref="A2:O2"/>
    <mergeCell ref="P2:AB2"/>
    <mergeCell ref="AC2:AK2"/>
    <mergeCell ref="AL2:AN2"/>
    <mergeCell ref="AO2:AQ2"/>
    <mergeCell ref="AR2:AS2"/>
    <mergeCell ref="AT2:AW2"/>
    <mergeCell ref="AX2:AX3"/>
  </mergeCells>
  <conditionalFormatting sqref="AH12">
    <cfRule type="cellIs" dxfId="0" priority="91" operator="equal">
      <formula>"否"</formula>
    </cfRule>
  </conditionalFormatting>
  <conditionalFormatting sqref="AE17:AI17">
    <cfRule type="cellIs" dxfId="0" priority="229" operator="equal">
      <formula>"否"</formula>
    </cfRule>
  </conditionalFormatting>
  <conditionalFormatting sqref="AG34">
    <cfRule type="cellIs" dxfId="0" priority="155" operator="equal">
      <formula>"否"</formula>
    </cfRule>
  </conditionalFormatting>
  <conditionalFormatting sqref="AH34">
    <cfRule type="cellIs" dxfId="0" priority="157" operator="equal">
      <formula>"否"</formula>
    </cfRule>
  </conditionalFormatting>
  <conditionalFormatting sqref="AE39:AF39">
    <cfRule type="cellIs" dxfId="0" priority="149" operator="equal">
      <formula>"否"</formula>
    </cfRule>
  </conditionalFormatting>
  <conditionalFormatting sqref="AG39">
    <cfRule type="cellIs" dxfId="0" priority="148" operator="equal">
      <formula>"否"</formula>
    </cfRule>
  </conditionalFormatting>
  <conditionalFormatting sqref="AH39">
    <cfRule type="cellIs" dxfId="0" priority="150" operator="equal">
      <formula>"否"</formula>
    </cfRule>
  </conditionalFormatting>
  <conditionalFormatting sqref="AI39">
    <cfRule type="cellIs" dxfId="0" priority="147" operator="equal">
      <formula>"否"</formula>
    </cfRule>
  </conditionalFormatting>
  <conditionalFormatting sqref="AH40">
    <cfRule type="cellIs" dxfId="0" priority="92" operator="equal">
      <formula>"否"</formula>
    </cfRule>
  </conditionalFormatting>
  <conditionalFormatting sqref="AE44:AF44">
    <cfRule type="cellIs" dxfId="0" priority="178" operator="equal">
      <formula>"否"</formula>
    </cfRule>
  </conditionalFormatting>
  <conditionalFormatting sqref="AH49">
    <cfRule type="cellIs" dxfId="0" priority="88" operator="equal">
      <formula>"否"</formula>
    </cfRule>
  </conditionalFormatting>
  <conditionalFormatting sqref="AH62">
    <cfRule type="cellIs" dxfId="0" priority="90" operator="equal">
      <formula>"否"</formula>
    </cfRule>
  </conditionalFormatting>
  <conditionalFormatting sqref="AE70">
    <cfRule type="cellIs" dxfId="0" priority="60" operator="equal">
      <formula>"否"</formula>
    </cfRule>
  </conditionalFormatting>
  <conditionalFormatting sqref="AF70">
    <cfRule type="cellIs" dxfId="0" priority="61" operator="equal">
      <formula>"否"</formula>
    </cfRule>
  </conditionalFormatting>
  <conditionalFormatting sqref="AG70">
    <cfRule type="cellIs" dxfId="0" priority="59" operator="equal">
      <formula>"否"</formula>
    </cfRule>
  </conditionalFormatting>
  <conditionalFormatting sqref="AH70">
    <cfRule type="cellIs" dxfId="0" priority="57" operator="equal">
      <formula>"否"</formula>
    </cfRule>
  </conditionalFormatting>
  <conditionalFormatting sqref="AI70">
    <cfRule type="cellIs" dxfId="0" priority="58" operator="equal">
      <formula>"否"</formula>
    </cfRule>
  </conditionalFormatting>
  <conditionalFormatting sqref="AE71">
    <cfRule type="cellIs" dxfId="0" priority="65" operator="equal">
      <formula>"否"</formula>
    </cfRule>
  </conditionalFormatting>
  <conditionalFormatting sqref="AG71">
    <cfRule type="cellIs" dxfId="0" priority="64" operator="equal">
      <formula>"否"</formula>
    </cfRule>
  </conditionalFormatting>
  <conditionalFormatting sqref="AH71">
    <cfRule type="cellIs" dxfId="0" priority="62" operator="equal">
      <formula>"否"</formula>
    </cfRule>
  </conditionalFormatting>
  <conditionalFormatting sqref="AI71">
    <cfRule type="cellIs" dxfId="0" priority="63" operator="equal">
      <formula>"否"</formula>
    </cfRule>
  </conditionalFormatting>
  <conditionalFormatting sqref="AE78">
    <cfRule type="cellIs" dxfId="0" priority="47" operator="equal">
      <formula>"否"</formula>
    </cfRule>
  </conditionalFormatting>
  <conditionalFormatting sqref="AG78">
    <cfRule type="cellIs" dxfId="0" priority="46" operator="equal">
      <formula>"否"</formula>
    </cfRule>
  </conditionalFormatting>
  <conditionalFormatting sqref="AH78">
    <cfRule type="cellIs" dxfId="0" priority="44" operator="equal">
      <formula>"否"</formula>
    </cfRule>
  </conditionalFormatting>
  <conditionalFormatting sqref="AI78">
    <cfRule type="cellIs" dxfId="0" priority="45" operator="equal">
      <formula>"否"</formula>
    </cfRule>
  </conditionalFormatting>
  <conditionalFormatting sqref="AH79">
    <cfRule type="cellIs" dxfId="0" priority="87" operator="equal">
      <formula>"否"</formula>
    </cfRule>
  </conditionalFormatting>
  <conditionalFormatting sqref="AH80">
    <cfRule type="cellIs" dxfId="0" priority="39" operator="equal">
      <formula>"否"</formula>
    </cfRule>
  </conditionalFormatting>
  <conditionalFormatting sqref="AF100">
    <cfRule type="cellIs" dxfId="0" priority="32" operator="equal">
      <formula>"否"</formula>
    </cfRule>
  </conditionalFormatting>
  <conditionalFormatting sqref="AH101">
    <cfRule type="cellIs" dxfId="0" priority="8" operator="equal">
      <formula>"否"</formula>
    </cfRule>
  </conditionalFormatting>
  <conditionalFormatting sqref="AE112">
    <cfRule type="cellIs" dxfId="0" priority="71" operator="equal">
      <formula>"否"</formula>
    </cfRule>
  </conditionalFormatting>
  <conditionalFormatting sqref="AG112">
    <cfRule type="cellIs" dxfId="0" priority="70" operator="equal">
      <formula>"否"</formula>
    </cfRule>
  </conditionalFormatting>
  <conditionalFormatting sqref="AH112">
    <cfRule type="cellIs" dxfId="0" priority="68" operator="equal">
      <formula>"否"</formula>
    </cfRule>
  </conditionalFormatting>
  <conditionalFormatting sqref="AI112">
    <cfRule type="cellIs" dxfId="0" priority="69" operator="equal">
      <formula>"否"</formula>
    </cfRule>
  </conditionalFormatting>
  <conditionalFormatting sqref="AH116">
    <cfRule type="cellIs" dxfId="0" priority="131" operator="equal">
      <formula>"否"</formula>
    </cfRule>
  </conditionalFormatting>
  <conditionalFormatting sqref="AH117">
    <cfRule type="cellIs" dxfId="0" priority="93" operator="equal">
      <formula>"否"</formula>
    </cfRule>
  </conditionalFormatting>
  <conditionalFormatting sqref="AH135">
    <cfRule type="cellIs" dxfId="0" priority="7" operator="equal">
      <formula>"否"</formula>
    </cfRule>
  </conditionalFormatting>
  <conditionalFormatting sqref="AE157">
    <cfRule type="cellIs" dxfId="0" priority="120" operator="equal">
      <formula>"否"</formula>
    </cfRule>
  </conditionalFormatting>
  <conditionalFormatting sqref="AG157">
    <cfRule type="cellIs" dxfId="0" priority="119" operator="equal">
      <formula>"否"</formula>
    </cfRule>
  </conditionalFormatting>
  <conditionalFormatting sqref="AH157">
    <cfRule type="cellIs" dxfId="0" priority="117" operator="equal">
      <formula>"否"</formula>
    </cfRule>
  </conditionalFormatting>
  <conditionalFormatting sqref="AI157">
    <cfRule type="cellIs" dxfId="0" priority="118" operator="equal">
      <formula>"否"</formula>
    </cfRule>
  </conditionalFormatting>
  <conditionalFormatting sqref="AH162">
    <cfRule type="cellIs" dxfId="0" priority="140" operator="equal">
      <formula>"否"</formula>
    </cfRule>
  </conditionalFormatting>
  <conditionalFormatting sqref="AE163">
    <cfRule type="cellIs" dxfId="0" priority="20" operator="equal">
      <formula>"否"</formula>
    </cfRule>
  </conditionalFormatting>
  <conditionalFormatting sqref="AF163">
    <cfRule type="cellIs" dxfId="0" priority="21" operator="equal">
      <formula>"否"</formula>
    </cfRule>
  </conditionalFormatting>
  <conditionalFormatting sqref="AG163">
    <cfRule type="cellIs" dxfId="0" priority="19" operator="equal">
      <formula>"否"</formula>
    </cfRule>
  </conditionalFormatting>
  <conditionalFormatting sqref="AH163">
    <cfRule type="cellIs" dxfId="0" priority="17" operator="equal">
      <formula>"否"</formula>
    </cfRule>
  </conditionalFormatting>
  <conditionalFormatting sqref="AI163">
    <cfRule type="cellIs" dxfId="0" priority="18" operator="equal">
      <formula>"否"</formula>
    </cfRule>
  </conditionalFormatting>
  <conditionalFormatting sqref="AH164">
    <cfRule type="cellIs" dxfId="0" priority="139" operator="equal">
      <formula>"否"</formula>
    </cfRule>
  </conditionalFormatting>
  <conditionalFormatting sqref="AH168">
    <cfRule type="cellIs" dxfId="0" priority="9" operator="equal">
      <formula>"否"</formula>
    </cfRule>
  </conditionalFormatting>
  <conditionalFormatting sqref="AH169">
    <cfRule type="cellIs" dxfId="0" priority="4" operator="equal">
      <formula>"否"</formula>
    </cfRule>
  </conditionalFormatting>
  <conditionalFormatting sqref="AH176">
    <cfRule type="cellIs" dxfId="0" priority="96" operator="equal">
      <formula>"否"</formula>
    </cfRule>
  </conditionalFormatting>
  <conditionalFormatting sqref="AI176">
    <cfRule type="cellIs" dxfId="0" priority="95" operator="equal">
      <formula>"否"</formula>
    </cfRule>
  </conditionalFormatting>
  <conditionalFormatting sqref="AE179">
    <cfRule type="cellIs" dxfId="0" priority="55" operator="equal">
      <formula>"否"</formula>
    </cfRule>
  </conditionalFormatting>
  <conditionalFormatting sqref="AF179">
    <cfRule type="cellIs" dxfId="0" priority="56" operator="equal">
      <formula>"否"</formula>
    </cfRule>
  </conditionalFormatting>
  <conditionalFormatting sqref="AG179">
    <cfRule type="cellIs" dxfId="0" priority="54" operator="equal">
      <formula>"否"</formula>
    </cfRule>
  </conditionalFormatting>
  <conditionalFormatting sqref="AH179">
    <cfRule type="cellIs" dxfId="0" priority="52" operator="equal">
      <formula>"否"</formula>
    </cfRule>
  </conditionalFormatting>
  <conditionalFormatting sqref="AI179">
    <cfRule type="cellIs" dxfId="0" priority="53" operator="equal">
      <formula>"否"</formula>
    </cfRule>
  </conditionalFormatting>
  <conditionalFormatting sqref="AH180">
    <cfRule type="cellIs" dxfId="0" priority="11" operator="equal">
      <formula>"否"</formula>
    </cfRule>
  </conditionalFormatting>
  <conditionalFormatting sqref="AH188">
    <cfRule type="cellIs" dxfId="0" priority="89" operator="equal">
      <formula>"否"</formula>
    </cfRule>
  </conditionalFormatting>
  <conditionalFormatting sqref="AH190">
    <cfRule type="cellIs" dxfId="0" priority="6" operator="equal">
      <formula>"否"</formula>
    </cfRule>
  </conditionalFormatting>
  <conditionalFormatting sqref="AH191">
    <cfRule type="cellIs" dxfId="0" priority="37" operator="equal">
      <formula>"否"</formula>
    </cfRule>
  </conditionalFormatting>
  <conditionalFormatting sqref="AG192">
    <cfRule type="cellIs" dxfId="0" priority="16" operator="equal">
      <formula>"否"</formula>
    </cfRule>
  </conditionalFormatting>
  <conditionalFormatting sqref="AH193">
    <cfRule type="cellIs" dxfId="0" priority="135" operator="equal">
      <formula>"否"</formula>
    </cfRule>
  </conditionalFormatting>
  <conditionalFormatting sqref="AG197">
    <cfRule type="cellIs" dxfId="0" priority="113" operator="equal">
      <formula>"否"</formula>
    </cfRule>
  </conditionalFormatting>
  <conditionalFormatting sqref="AH197">
    <cfRule type="cellIs" dxfId="0" priority="111" operator="equal">
      <formula>"否"</formula>
    </cfRule>
  </conditionalFormatting>
  <conditionalFormatting sqref="AI197">
    <cfRule type="cellIs" dxfId="0" priority="112" operator="equal">
      <formula>"否"</formula>
    </cfRule>
  </conditionalFormatting>
  <conditionalFormatting sqref="AE198">
    <cfRule type="cellIs" dxfId="0" priority="12" operator="equal">
      <formula>"否"</formula>
    </cfRule>
  </conditionalFormatting>
  <conditionalFormatting sqref="AG198">
    <cfRule type="cellIs" dxfId="0" priority="13" operator="equal">
      <formula>"否"</formula>
    </cfRule>
  </conditionalFormatting>
  <conditionalFormatting sqref="AH198">
    <cfRule type="cellIs" dxfId="0" priority="15" operator="equal">
      <formula>"否"</formula>
    </cfRule>
  </conditionalFormatting>
  <conditionalFormatting sqref="AI198">
    <cfRule type="cellIs" dxfId="0" priority="14" operator="equal">
      <formula>"否"</formula>
    </cfRule>
  </conditionalFormatting>
  <conditionalFormatting sqref="AE201:AF201">
    <cfRule type="cellIs" dxfId="0" priority="153" operator="equal">
      <formula>"否"</formula>
    </cfRule>
  </conditionalFormatting>
  <conditionalFormatting sqref="AG201">
    <cfRule type="cellIs" dxfId="0" priority="152" operator="equal">
      <formula>"否"</formula>
    </cfRule>
  </conditionalFormatting>
  <conditionalFormatting sqref="AH201">
    <cfRule type="cellIs" dxfId="0" priority="154" operator="equal">
      <formula>"否"</formula>
    </cfRule>
  </conditionalFormatting>
  <conditionalFormatting sqref="AI201">
    <cfRule type="cellIs" dxfId="0" priority="151" operator="equal">
      <formula>"否"</formula>
    </cfRule>
  </conditionalFormatting>
  <conditionalFormatting sqref="AE202">
    <cfRule type="cellIs" dxfId="0" priority="100" operator="equal">
      <formula>"否"</formula>
    </cfRule>
  </conditionalFormatting>
  <conditionalFormatting sqref="AF202">
    <cfRule type="cellIs" dxfId="0" priority="103" operator="equal">
      <formula>"否"</formula>
    </cfRule>
  </conditionalFormatting>
  <conditionalFormatting sqref="AG202">
    <cfRule type="cellIs" dxfId="0" priority="99" operator="equal">
      <formula>"否"</formula>
    </cfRule>
  </conditionalFormatting>
  <conditionalFormatting sqref="AH202">
    <cfRule type="cellIs" dxfId="0" priority="101" operator="equal">
      <formula>"否"</formula>
    </cfRule>
  </conditionalFormatting>
  <conditionalFormatting sqref="AI202">
    <cfRule type="cellIs" dxfId="0" priority="102" operator="equal">
      <formula>"否"</formula>
    </cfRule>
  </conditionalFormatting>
  <conditionalFormatting sqref="AH204">
    <cfRule type="cellIs" dxfId="0" priority="81" operator="equal">
      <formula>"否"</formula>
    </cfRule>
    <cfRule type="cellIs" dxfId="0" priority="85" operator="equal">
      <formula>"否"</formula>
    </cfRule>
  </conditionalFormatting>
  <conditionalFormatting sqref="AE205:AG205">
    <cfRule type="cellIs" dxfId="0" priority="34" operator="equal">
      <formula>"否"</formula>
    </cfRule>
  </conditionalFormatting>
  <conditionalFormatting sqref="AH205">
    <cfRule type="cellIs" dxfId="0" priority="33" operator="equal">
      <formula>"否"</formula>
    </cfRule>
  </conditionalFormatting>
  <conditionalFormatting sqref="AI205">
    <cfRule type="cellIs" dxfId="0" priority="26" operator="equal">
      <formula>"否"</formula>
    </cfRule>
  </conditionalFormatting>
  <conditionalFormatting sqref="AE206">
    <cfRule type="cellIs" dxfId="0" priority="25" operator="equal">
      <formula>"否"</formula>
    </cfRule>
  </conditionalFormatting>
  <conditionalFormatting sqref="AG206">
    <cfRule type="cellIs" dxfId="0" priority="24" operator="equal">
      <formula>"否"</formula>
    </cfRule>
  </conditionalFormatting>
  <conditionalFormatting sqref="AH206">
    <cfRule type="cellIs" dxfId="0" priority="22" operator="equal">
      <formula>"否"</formula>
    </cfRule>
  </conditionalFormatting>
  <conditionalFormatting sqref="AI206">
    <cfRule type="cellIs" dxfId="0" priority="23" operator="equal">
      <formula>"否"</formula>
    </cfRule>
  </conditionalFormatting>
  <conditionalFormatting sqref="AH214">
    <cfRule type="cellIs" dxfId="0" priority="5" operator="equal">
      <formula>"否"</formula>
    </cfRule>
  </conditionalFormatting>
  <conditionalFormatting sqref="AE221">
    <cfRule type="cellIs" dxfId="0" priority="1" operator="equal">
      <formula>"否"</formula>
    </cfRule>
  </conditionalFormatting>
  <conditionalFormatting sqref="AG221">
    <cfRule type="cellIs" dxfId="0" priority="2" operator="equal">
      <formula>"否"</formula>
    </cfRule>
  </conditionalFormatting>
  <conditionalFormatting sqref="AI221">
    <cfRule type="cellIs" dxfId="0" priority="3" operator="equal">
      <formula>"否"</formula>
    </cfRule>
  </conditionalFormatting>
  <conditionalFormatting sqref="AE61:AE62">
    <cfRule type="cellIs" dxfId="0" priority="180" operator="equal">
      <formula>"否"</formula>
    </cfRule>
  </conditionalFormatting>
  <conditionalFormatting sqref="AE67:AE68">
    <cfRule type="cellIs" dxfId="0" priority="174" operator="equal">
      <formula>"否"</formula>
    </cfRule>
  </conditionalFormatting>
  <conditionalFormatting sqref="AH118:AH119">
    <cfRule type="cellIs" dxfId="0" priority="84" operator="equal">
      <formula>"否"</formula>
    </cfRule>
  </conditionalFormatting>
  <conditionalFormatting sqref="AE4:AI6 AE7 AG7:AI7 AE8:AI11 AE13:AI16 AE18:AI20 AH21 AE22:AI23 AH24:AH25 AE26:AI27 AH28 AE29:AI29 AH30 AE31:AI33 AE35:AI38 AE41:AI43 AH44:AH45 AE75:AI77 AE189:AI189 AE215:AI220 AE211:AI213 AG196:AI196 AH199:AH200 AE207:AI209 AE194:AI195 AH183 AG184:AI184 AE181:AI182 AE185:AI187 AE165:AI167 AE159:AI161 AH158 AH138 AE136:AI137 AE144:AI154 AH155:AH156 AE139:AI141 AE126:AI130 AH131 AE132:AI132 AH125 AI103:AI105 AE107:AG110 AI107:AI110 AE115 AG115 AI115 AE177:AI178 AE170:AI173 AE175:AI175 AE103:AG105 AH67:AH69 AE72:AI73 AG66:AI66 AH74 AE81:AI99 AE46:AI48 AE50:AI60 AH61:AH62 AE63:AI65">
    <cfRule type="cellIs" dxfId="0" priority="242" operator="equal">
      <formula>"否"</formula>
    </cfRule>
  </conditionalFormatting>
  <conditionalFormatting sqref="AF7 AE62:AG62 AI188 AE188:AG188 AE102:AI102 AF112 AE121:AI121 AE124:AI124 AH114:AH115 AE113:AI113 AH103:AH112 AI62">
    <cfRule type="cellIs" dxfId="0" priority="167" operator="equal">
      <formula>"否"</formula>
    </cfRule>
  </conditionalFormatting>
  <conditionalFormatting sqref="AE12:AG12 AI12 AE40:AG40 AI40 AE49:AG49 AE214:AG214 AI214 AE192:AF192 AH192:AI192 AF198 AE204:AG204 AF206 AI204 AI190 AE190:AG190 AI210 AE180:AG180 AE222:AI225 AH221 AF221 AE210:AG210 AI180 AI101 AE117:AG121 AE134:AG135 AI117:AI121 AE122:AI123 AE124:AG124 AE101:AG101 AI124 AE168:AG169 AE142:AI143 AI134:AI135 AI168:AI169 AI79:AI80 AI49 AE79:AG80 AF78 AF71">
    <cfRule type="cellIs" dxfId="0" priority="97" operator="equal">
      <formula>"否"</formula>
    </cfRule>
  </conditionalFormatting>
  <conditionalFormatting sqref="AE21:AG21 AI21 AE28:AG28 AI28 AE184:AF184 AI193 AE203:AI203 AE196:AF197 AE193:AG193 AG155 AI155 AI164 AE164:AG164 AE155 AE162:AG162 AI162 AE133:AI133 AF115 AE116:AG116 AI116 AE102:AI102 AE174:AI174 AG100:AI100 AE176:AG176 AE100 AE66:AF66">
    <cfRule type="cellIs" dxfId="0" priority="218" operator="equal">
      <formula>"否"</formula>
    </cfRule>
  </conditionalFormatting>
  <conditionalFormatting sqref="AE24:AG24 AI24">
    <cfRule type="cellIs" dxfId="0" priority="223" operator="equal">
      <formula>"否"</formula>
    </cfRule>
  </conditionalFormatting>
  <conditionalFormatting sqref="AE25:AG25 AI25">
    <cfRule type="cellIs" dxfId="0" priority="237" operator="equal">
      <formula>"否"</formula>
    </cfRule>
  </conditionalFormatting>
  <conditionalFormatting sqref="AE30:AG30 AI30">
    <cfRule type="cellIs" dxfId="0" priority="216" operator="equal">
      <formula>"否"</formula>
    </cfRule>
  </conditionalFormatting>
  <conditionalFormatting sqref="AE34:AF34 AI34">
    <cfRule type="cellIs" dxfId="0" priority="156" operator="equal">
      <formula>"否"</formula>
    </cfRule>
  </conditionalFormatting>
  <conditionalFormatting sqref="AG44 AI44">
    <cfRule type="cellIs" dxfId="0" priority="179" operator="equal">
      <formula>"否"</formula>
    </cfRule>
  </conditionalFormatting>
  <conditionalFormatting sqref="AE45:AF45 AF67:AF68 AF61:AF62">
    <cfRule type="cellIs" dxfId="0" priority="176" operator="equal">
      <formula>"否"</formula>
    </cfRule>
  </conditionalFormatting>
  <conditionalFormatting sqref="AG45 AI45">
    <cfRule type="cellIs" dxfId="0" priority="177" operator="equal">
      <formula>"否"</formula>
    </cfRule>
  </conditionalFormatting>
  <conditionalFormatting sqref="AG61:AG62 AI61:AI62">
    <cfRule type="cellIs" dxfId="0" priority="181" operator="equal">
      <formula>"否"</formula>
    </cfRule>
  </conditionalFormatting>
  <conditionalFormatting sqref="AG67:AG68 AI67:AI68">
    <cfRule type="cellIs" dxfId="0" priority="175" operator="equal">
      <formula>"否"</formula>
    </cfRule>
  </conditionalFormatting>
  <conditionalFormatting sqref="AE69:AG69 AI69">
    <cfRule type="cellIs" dxfId="0" priority="171" operator="equal">
      <formula>"否"</formula>
    </cfRule>
  </conditionalFormatting>
  <conditionalFormatting sqref="AE74:AG74 AI74">
    <cfRule type="cellIs" dxfId="0" priority="168" operator="equal">
      <formula>"否"</formula>
    </cfRule>
  </conditionalFormatting>
  <conditionalFormatting sqref="AE100 AE102">
    <cfRule type="cellIs" dxfId="0" priority="75" operator="equal">
      <formula>"否"</formula>
    </cfRule>
  </conditionalFormatting>
  <conditionalFormatting sqref="AG100 AG102">
    <cfRule type="cellIs" dxfId="0" priority="74" operator="equal">
      <formula>"否"</formula>
    </cfRule>
  </conditionalFormatting>
  <conditionalFormatting sqref="AH100 AH102">
    <cfRule type="cellIs" dxfId="0" priority="72" operator="equal">
      <formula>"否"</formula>
    </cfRule>
  </conditionalFormatting>
  <conditionalFormatting sqref="AI100 AI102">
    <cfRule type="cellIs" dxfId="0" priority="73" operator="equal">
      <formula>"否"</formula>
    </cfRule>
  </conditionalFormatting>
  <conditionalFormatting sqref="AE106:AG106 AI106">
    <cfRule type="cellIs" dxfId="0" priority="225" operator="equal">
      <formula>"否"</formula>
    </cfRule>
  </conditionalFormatting>
  <conditionalFormatting sqref="AE111:AG112 AI111:AI112">
    <cfRule type="cellIs" dxfId="0" priority="195" operator="equal">
      <formula>"否"</formula>
    </cfRule>
  </conditionalFormatting>
  <conditionalFormatting sqref="AE114:AG114 AI114">
    <cfRule type="cellIs" dxfId="0" priority="215" operator="equal">
      <formula>"否"</formula>
    </cfRule>
  </conditionalFormatting>
  <conditionalFormatting sqref="AH120:AH121 AH124">
    <cfRule type="cellIs" dxfId="0" priority="83" operator="equal">
      <formula>"否"</formula>
    </cfRule>
  </conditionalFormatting>
  <conditionalFormatting sqref="AE125:AG125 AI125">
    <cfRule type="cellIs" dxfId="0" priority="224" operator="equal">
      <formula>"否"</formula>
    </cfRule>
  </conditionalFormatting>
  <conditionalFormatting sqref="AE131:AG131 AI131">
    <cfRule type="cellIs" dxfId="0" priority="241" operator="equal">
      <formula>"否"</formula>
    </cfRule>
  </conditionalFormatting>
  <conditionalFormatting sqref="AH134 AH210">
    <cfRule type="cellIs" dxfId="0" priority="10" operator="equal">
      <formula>"否"</formula>
    </cfRule>
  </conditionalFormatting>
  <conditionalFormatting sqref="AE138:AG138 AI138">
    <cfRule type="cellIs" dxfId="0" priority="170" operator="equal">
      <formula>"否"</formula>
    </cfRule>
  </conditionalFormatting>
  <conditionalFormatting sqref="AE156:AG156 AI156">
    <cfRule type="cellIs" dxfId="0" priority="194" operator="equal">
      <formula>"否"</formula>
    </cfRule>
  </conditionalFormatting>
  <conditionalFormatting sqref="AE158:AG158 AI158">
    <cfRule type="cellIs" dxfId="0" priority="232" operator="equal">
      <formula>"否"</formula>
    </cfRule>
  </conditionalFormatting>
  <conditionalFormatting sqref="AE183:AG183 AI183">
    <cfRule type="cellIs" dxfId="0" priority="214" operator="equal">
      <formula>"否"</formula>
    </cfRule>
  </conditionalFormatting>
  <conditionalFormatting sqref="AE191:AG191 AI191">
    <cfRule type="cellIs" dxfId="0" priority="38" operator="equal">
      <formula>"否"</formula>
    </cfRule>
  </conditionalFormatting>
  <conditionalFormatting sqref="AE199:AG199 AI199 AF200">
    <cfRule type="cellIs" dxfId="0" priority="189" operator="equal">
      <formula>"否"</formula>
    </cfRule>
  </conditionalFormatting>
  <conditionalFormatting sqref="AE200 AG200 AI200">
    <cfRule type="cellIs" dxfId="0" priority="188" operator="equal">
      <formula>"否"</formula>
    </cfRule>
  </conditionalFormatting>
  <dataValidations count="2">
    <dataValidation allowBlank="1" showInputMessage="1" showErrorMessage="1" sqref="AR9 AR11 AR23 AR73 AR77 AR83 AR90 AR103 AR110 AR137 AR144 AR170 AR194 AR207 AR31:AR32 AR36:AR37 AR46:AR47 AR53:AR56 AR63:AR65 AR85:AR88 AR94:AR96 AR126:AR127"/>
    <dataValidation type="list" allowBlank="1" showInputMessage="1" showErrorMessage="1" sqref="AH21 AG24:AH24 AH28 AG29:AI29 AH30 AG34:AH34 AG60:AH60 AH66 AH74 AG92:AH92 AH111 AH132 AH155 AH173 AG192 AH196 AH199 AG200:AI200 AG201:AH201 AG221 AI221 AE4:AE45 AE46:AE1048576 AH114:AH115 AH183:AH184 AG8:AI20 AG22:AI23 AG112:AI113 AG25:AI27 AG31:AI33 AG193:AI195 AG35:AI45 AH4:AI7 AG197:AI198 AG46:AI59 AG61:AI65 AG67:AI73 AG75:AI91 AG93:AI110 AG116:AI131 AG133:AI154 AG156:AI172 AG174:AI182 AG185:AI191 AG202:AI220">
      <formula1>"是,否"</formula1>
    </dataValidation>
  </dataValidations>
  <pageMargins left="0.75" right="0.75" top="0.349305555555556" bottom="0.309027777777778" header="0.509027777777778" footer="0.509027777777778"/>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C00000"/>
  </sheetPr>
  <dimension ref="A1:JF490"/>
  <sheetViews>
    <sheetView workbookViewId="0">
      <pane xSplit="15" ySplit="3" topLeftCell="Z481" activePane="bottomRight" state="frozen"/>
      <selection/>
      <selection pane="topRight"/>
      <selection pane="bottomLeft"/>
      <selection pane="bottomRight" activeCell="K493" sqref="K493"/>
    </sheetView>
  </sheetViews>
  <sheetFormatPr defaultColWidth="9" defaultRowHeight="21" customHeight="1"/>
  <cols>
    <col min="1" max="1" width="4.25" style="3" customWidth="1"/>
    <col min="2" max="2" width="10" style="3" customWidth="1"/>
    <col min="3" max="3" width="11.375" style="3" customWidth="1"/>
    <col min="4" max="4" width="7.25" style="3" customWidth="1"/>
    <col min="5" max="5" width="6" style="3" customWidth="1"/>
    <col min="6" max="6" width="6.375" style="3" customWidth="1"/>
    <col min="7" max="7" width="11.375" style="3" customWidth="1"/>
    <col min="8" max="8" width="7.625" style="3" customWidth="1"/>
    <col min="9" max="9" width="11.25" style="4" customWidth="1"/>
    <col min="10" max="10" width="16.625" style="4" customWidth="1"/>
    <col min="11" max="11" width="12.75" style="3" customWidth="1"/>
    <col min="12" max="12" width="11.375" style="468" customWidth="1"/>
    <col min="13" max="13" width="12.375" style="3" customWidth="1"/>
    <col min="14" max="14" width="9.375" style="3" customWidth="1"/>
    <col min="15" max="15" width="7.375" style="3" customWidth="1"/>
    <col min="16" max="16" width="19.375" style="3" customWidth="1"/>
    <col min="17" max="17" width="10.75" style="3" customWidth="1"/>
    <col min="18" max="18" width="4.5" style="8" customWidth="1"/>
    <col min="19" max="19" width="11.5" style="10" customWidth="1"/>
    <col min="20" max="22" width="5.875" style="10" customWidth="1"/>
    <col min="23" max="23" width="34.375" style="11" customWidth="1"/>
    <col min="24" max="24" width="24.125" style="11" customWidth="1"/>
    <col min="25" max="25" width="8" style="3" customWidth="1"/>
    <col min="26" max="26" width="16.375" style="3" customWidth="1"/>
    <col min="27" max="27" width="15" style="3" customWidth="1"/>
    <col min="28" max="28" width="10.25" style="3" customWidth="1"/>
    <col min="29" max="29" width="8" style="3" customWidth="1"/>
    <col min="30" max="30" width="17.125" style="3" customWidth="1"/>
    <col min="31" max="31" width="8" style="3" customWidth="1"/>
    <col min="32" max="32" width="11.125" style="3" customWidth="1"/>
    <col min="33" max="35" width="11.375" style="3" customWidth="1"/>
    <col min="36" max="36" width="10" style="398" customWidth="1"/>
    <col min="37" max="37" width="16" style="3" customWidth="1"/>
    <col min="38" max="38" width="6.375" style="3" customWidth="1"/>
    <col min="39" max="40" width="11.25" style="3" customWidth="1"/>
    <col min="41" max="41" width="9" style="3" customWidth="1"/>
    <col min="42" max="42" width="9.625" style="3" customWidth="1"/>
    <col min="43" max="43" width="15.25" style="3" customWidth="1"/>
    <col min="44" max="44" width="21.625" style="3" customWidth="1"/>
    <col min="45" max="45" width="15" style="3" customWidth="1"/>
    <col min="46" max="46" width="24.125" style="3" customWidth="1"/>
    <col min="47" max="47" width="9" style="3"/>
    <col min="48" max="48" width="12.625" style="3" customWidth="1"/>
    <col min="49" max="49" width="23" style="3" customWidth="1"/>
    <col min="50" max="16384" width="9" style="3"/>
  </cols>
  <sheetData>
    <row r="1" ht="27.95" customHeight="1" spans="1:24">
      <c r="A1" s="469" t="s">
        <v>1732</v>
      </c>
      <c r="B1" s="470"/>
      <c r="C1" s="470"/>
      <c r="D1" s="470"/>
      <c r="E1" s="470"/>
      <c r="F1" s="470"/>
      <c r="G1" s="470"/>
      <c r="H1" s="476"/>
      <c r="I1" s="476"/>
      <c r="J1" s="476"/>
      <c r="K1" s="476"/>
      <c r="L1" s="479"/>
      <c r="M1" s="476"/>
      <c r="N1" s="476"/>
      <c r="O1" s="476"/>
      <c r="P1" s="476"/>
      <c r="Q1" s="476"/>
      <c r="R1" s="487"/>
      <c r="S1" s="488"/>
      <c r="T1" s="488"/>
      <c r="U1" s="488"/>
      <c r="V1" s="488"/>
      <c r="W1" s="493"/>
      <c r="X1" s="493"/>
    </row>
    <row r="2" ht="17.1" customHeight="1" spans="1:263">
      <c r="A2" s="471" t="s">
        <v>10</v>
      </c>
      <c r="B2" s="472"/>
      <c r="C2" s="473"/>
      <c r="D2" s="472"/>
      <c r="E2" s="472"/>
      <c r="F2" s="472"/>
      <c r="G2" s="472"/>
      <c r="H2" s="472"/>
      <c r="I2" s="472"/>
      <c r="J2" s="472"/>
      <c r="K2" s="472"/>
      <c r="L2" s="480"/>
      <c r="M2" s="472"/>
      <c r="N2" s="472"/>
      <c r="O2" s="472"/>
      <c r="P2" s="484" t="s">
        <v>11</v>
      </c>
      <c r="Q2" s="484"/>
      <c r="R2" s="484"/>
      <c r="S2" s="484"/>
      <c r="T2" s="484"/>
      <c r="U2" s="484"/>
      <c r="V2" s="484"/>
      <c r="W2" s="484"/>
      <c r="X2" s="484"/>
      <c r="Y2" s="484"/>
      <c r="Z2" s="484"/>
      <c r="AA2" s="484"/>
      <c r="AB2" s="484"/>
      <c r="AC2" s="497" t="s">
        <v>12</v>
      </c>
      <c r="AD2" s="498"/>
      <c r="AE2" s="498"/>
      <c r="AF2" s="498"/>
      <c r="AG2" s="498"/>
      <c r="AH2" s="498"/>
      <c r="AI2" s="498"/>
      <c r="AJ2" s="501"/>
      <c r="AK2" s="504"/>
      <c r="AL2" s="505" t="s">
        <v>13</v>
      </c>
      <c r="AM2" s="505"/>
      <c r="AN2" s="505"/>
      <c r="AO2" s="509" t="s">
        <v>14</v>
      </c>
      <c r="AP2" s="510"/>
      <c r="AQ2" s="511"/>
      <c r="AR2" s="512"/>
      <c r="AS2" s="515"/>
      <c r="AT2" s="516" t="s">
        <v>16</v>
      </c>
      <c r="AU2" s="516"/>
      <c r="AV2" s="516"/>
      <c r="AW2" s="499" t="s">
        <v>17</v>
      </c>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row>
    <row r="3" ht="18" customHeight="1" spans="1:263">
      <c r="A3" s="474" t="s">
        <v>0</v>
      </c>
      <c r="B3" s="474" t="s">
        <v>18</v>
      </c>
      <c r="C3" s="475" t="s">
        <v>19</v>
      </c>
      <c r="D3" s="474" t="s">
        <v>20</v>
      </c>
      <c r="E3" s="474" t="s">
        <v>21</v>
      </c>
      <c r="F3" s="474" t="s">
        <v>22</v>
      </c>
      <c r="G3" s="477" t="s">
        <v>23</v>
      </c>
      <c r="H3" s="478" t="s">
        <v>24</v>
      </c>
      <c r="I3" s="478" t="s">
        <v>25</v>
      </c>
      <c r="J3" s="478" t="s">
        <v>1733</v>
      </c>
      <c r="K3" s="481" t="s">
        <v>27</v>
      </c>
      <c r="L3" s="481" t="s">
        <v>28</v>
      </c>
      <c r="M3" s="485" t="s">
        <v>29</v>
      </c>
      <c r="N3" s="485" t="s">
        <v>30</v>
      </c>
      <c r="O3" s="485" t="s">
        <v>31</v>
      </c>
      <c r="P3" s="486" t="s">
        <v>32</v>
      </c>
      <c r="Q3" s="489" t="s">
        <v>33</v>
      </c>
      <c r="R3" s="490" t="s">
        <v>34</v>
      </c>
      <c r="S3" s="491" t="s">
        <v>35</v>
      </c>
      <c r="T3" s="492" t="s">
        <v>36</v>
      </c>
      <c r="U3" s="494" t="s">
        <v>37</v>
      </c>
      <c r="V3" s="494" t="s">
        <v>38</v>
      </c>
      <c r="W3" s="495" t="s">
        <v>39</v>
      </c>
      <c r="X3" s="496" t="s">
        <v>40</v>
      </c>
      <c r="Y3" s="495" t="s">
        <v>41</v>
      </c>
      <c r="Z3" s="494" t="s">
        <v>42</v>
      </c>
      <c r="AA3" s="494" t="s">
        <v>43</v>
      </c>
      <c r="AB3" s="494" t="s">
        <v>44</v>
      </c>
      <c r="AC3" s="499" t="s">
        <v>45</v>
      </c>
      <c r="AD3" s="500" t="s">
        <v>46</v>
      </c>
      <c r="AE3" s="499" t="s">
        <v>47</v>
      </c>
      <c r="AF3" s="499" t="s">
        <v>48</v>
      </c>
      <c r="AG3" s="499" t="s">
        <v>49</v>
      </c>
      <c r="AH3" s="502" t="s">
        <v>50</v>
      </c>
      <c r="AI3" s="502" t="s">
        <v>51</v>
      </c>
      <c r="AJ3" s="503" t="s">
        <v>52</v>
      </c>
      <c r="AK3" s="506" t="s">
        <v>53</v>
      </c>
      <c r="AL3" s="507" t="s">
        <v>1</v>
      </c>
      <c r="AM3" s="508" t="s">
        <v>54</v>
      </c>
      <c r="AN3" s="508" t="s">
        <v>55</v>
      </c>
      <c r="AO3" s="513" t="s">
        <v>24</v>
      </c>
      <c r="AP3" s="513" t="s">
        <v>56</v>
      </c>
      <c r="AQ3" s="513" t="s">
        <v>57</v>
      </c>
      <c r="AR3" s="514" t="s">
        <v>1734</v>
      </c>
      <c r="AS3" s="514" t="s">
        <v>59</v>
      </c>
      <c r="AT3" s="517" t="s">
        <v>60</v>
      </c>
      <c r="AU3" s="517" t="s">
        <v>61</v>
      </c>
      <c r="AV3" s="517" t="s">
        <v>62</v>
      </c>
      <c r="AW3" s="481"/>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47"/>
      <c r="DT3" s="47"/>
      <c r="DU3" s="47"/>
      <c r="DV3" s="47"/>
      <c r="DW3" s="47"/>
      <c r="DX3" s="47"/>
      <c r="DY3" s="47"/>
      <c r="DZ3" s="47"/>
      <c r="EA3" s="47"/>
      <c r="EB3" s="47"/>
      <c r="EC3" s="47"/>
      <c r="ED3" s="47"/>
      <c r="EE3" s="47"/>
      <c r="EF3" s="47"/>
      <c r="EG3" s="47"/>
      <c r="EH3" s="47"/>
      <c r="EI3" s="47"/>
      <c r="EJ3" s="47"/>
      <c r="EK3" s="47"/>
      <c r="EL3" s="47"/>
      <c r="EM3" s="47"/>
      <c r="EN3" s="47"/>
      <c r="EO3" s="47"/>
      <c r="EP3" s="47"/>
      <c r="EQ3" s="47"/>
      <c r="ER3" s="47"/>
      <c r="ES3" s="47"/>
      <c r="ET3" s="47"/>
      <c r="EU3" s="47"/>
      <c r="EV3" s="47"/>
      <c r="EW3" s="47"/>
      <c r="EX3" s="47"/>
      <c r="EY3" s="47"/>
      <c r="EZ3" s="47"/>
      <c r="FA3" s="47"/>
      <c r="FB3" s="47"/>
      <c r="FC3" s="47"/>
      <c r="FD3" s="47"/>
      <c r="FE3" s="47"/>
      <c r="FF3" s="47"/>
      <c r="FG3" s="47"/>
      <c r="FH3" s="47"/>
      <c r="FI3" s="47"/>
      <c r="FJ3" s="47"/>
      <c r="FK3" s="47"/>
      <c r="FL3" s="47"/>
      <c r="FM3" s="47"/>
      <c r="FN3" s="47"/>
      <c r="FO3" s="47"/>
      <c r="FP3" s="47"/>
      <c r="FQ3" s="47"/>
      <c r="FR3" s="47"/>
      <c r="FS3" s="47"/>
      <c r="FT3" s="47"/>
      <c r="FU3" s="47"/>
      <c r="FV3" s="47"/>
      <c r="FW3" s="47"/>
      <c r="FX3" s="47"/>
      <c r="FY3" s="47"/>
      <c r="FZ3" s="47"/>
      <c r="GA3" s="47"/>
      <c r="GB3" s="47"/>
      <c r="GC3" s="47"/>
      <c r="GD3" s="47"/>
      <c r="GE3" s="47"/>
      <c r="GF3" s="47"/>
      <c r="GG3" s="47"/>
      <c r="GH3" s="47"/>
      <c r="GI3" s="47"/>
      <c r="GJ3" s="47"/>
      <c r="GK3" s="47"/>
      <c r="GL3" s="47"/>
      <c r="GM3" s="47"/>
      <c r="GN3" s="47"/>
      <c r="GO3" s="47"/>
      <c r="GP3" s="47"/>
      <c r="GQ3" s="47"/>
      <c r="GR3" s="47"/>
      <c r="GS3" s="47"/>
      <c r="GT3" s="47"/>
      <c r="GU3" s="47"/>
      <c r="GV3" s="47"/>
      <c r="GW3" s="47"/>
      <c r="GX3" s="47"/>
      <c r="GY3" s="47"/>
      <c r="GZ3" s="47"/>
      <c r="HA3" s="47"/>
      <c r="HB3" s="47"/>
      <c r="HC3" s="47"/>
      <c r="HD3" s="47"/>
      <c r="HE3" s="47"/>
      <c r="HF3" s="47"/>
      <c r="HG3" s="47"/>
      <c r="HH3" s="47"/>
      <c r="HI3" s="47"/>
      <c r="HJ3" s="47"/>
      <c r="HK3" s="47"/>
      <c r="HL3" s="47"/>
      <c r="HM3" s="47"/>
      <c r="HN3" s="47"/>
      <c r="HO3" s="47"/>
      <c r="HP3" s="47"/>
      <c r="HQ3" s="47"/>
      <c r="HR3" s="47"/>
      <c r="HS3" s="47"/>
      <c r="HT3" s="47"/>
      <c r="HU3" s="47"/>
      <c r="HV3" s="47"/>
      <c r="HW3" s="47"/>
      <c r="HX3" s="47"/>
      <c r="HY3" s="47"/>
      <c r="HZ3" s="47"/>
      <c r="IA3" s="47"/>
      <c r="IB3" s="47"/>
      <c r="IC3" s="47"/>
      <c r="ID3" s="47"/>
      <c r="IE3" s="47"/>
      <c r="IF3" s="47"/>
      <c r="IG3" s="47"/>
      <c r="IH3" s="47"/>
      <c r="II3" s="47"/>
      <c r="IJ3" s="47"/>
      <c r="IK3" s="47"/>
      <c r="IL3" s="47"/>
      <c r="IM3" s="47"/>
      <c r="IN3" s="47"/>
      <c r="IO3" s="47"/>
      <c r="IP3" s="47"/>
      <c r="IQ3" s="47"/>
      <c r="IR3" s="47"/>
      <c r="IS3" s="47"/>
      <c r="IT3" s="47"/>
      <c r="IU3" s="47"/>
      <c r="IV3" s="47"/>
      <c r="IW3" s="47"/>
      <c r="IX3" s="47"/>
      <c r="IY3" s="47"/>
      <c r="IZ3" s="47"/>
      <c r="JA3" s="47"/>
      <c r="JB3" s="47"/>
      <c r="JC3" s="47"/>
    </row>
    <row r="4" customHeight="1" spans="1:49">
      <c r="A4" s="20">
        <f t="shared" ref="A4:A67" si="0">IF(H4="","",ROW()-3)</f>
        <v>1</v>
      </c>
      <c r="B4" s="20" t="s">
        <v>1735</v>
      </c>
      <c r="C4" s="102">
        <v>44197</v>
      </c>
      <c r="D4" s="34"/>
      <c r="E4" s="34"/>
      <c r="F4" s="34"/>
      <c r="G4" s="35">
        <v>43801</v>
      </c>
      <c r="H4" s="20" t="s">
        <v>101</v>
      </c>
      <c r="I4" s="21" t="s">
        <v>109</v>
      </c>
      <c r="J4" s="21" t="s">
        <v>109</v>
      </c>
      <c r="K4" s="20" t="s">
        <v>1736</v>
      </c>
      <c r="L4" s="193" t="s">
        <v>80</v>
      </c>
      <c r="M4" s="20">
        <v>13566399997</v>
      </c>
      <c r="N4" s="35"/>
      <c r="O4" s="35"/>
      <c r="P4" s="20" t="s">
        <v>103</v>
      </c>
      <c r="Q4" s="35">
        <v>45852</v>
      </c>
      <c r="R4" s="36" t="str">
        <f t="shared" ref="R4:R38" si="1">IF(MOD(MID(P4,17,1),2),"男","女")</f>
        <v>男</v>
      </c>
      <c r="S4" s="43" t="str">
        <f t="shared" ref="S4:S38" si="2">TEXT(MID(P4,7,8),"0000-00-00")</f>
        <v>1975-10-09</v>
      </c>
      <c r="T4" s="118">
        <f ca="1" t="shared" ref="T4:T38" si="3">DATEDIF(--TEXT((LEN(P4)=15)*19&amp;MID(P4,7,6+(LEN(P4)=18)*2),"0-00-00"),TODAY(),"y")</f>
        <v>50</v>
      </c>
      <c r="U4" s="20" t="s">
        <v>69</v>
      </c>
      <c r="V4" s="20"/>
      <c r="W4" s="45" t="s">
        <v>104</v>
      </c>
      <c r="X4" s="193"/>
      <c r="Y4" s="22"/>
      <c r="Z4" s="20"/>
      <c r="AA4" s="20"/>
      <c r="AB4" s="20"/>
      <c r="AC4" s="20"/>
      <c r="AD4" s="222"/>
      <c r="AE4" s="20" t="s">
        <v>71</v>
      </c>
      <c r="AF4" s="20"/>
      <c r="AG4" s="20" t="s">
        <v>71</v>
      </c>
      <c r="AH4" s="20"/>
      <c r="AI4" s="20"/>
      <c r="AJ4" s="95"/>
      <c r="AK4" s="34"/>
      <c r="AL4" s="20" t="s">
        <v>76</v>
      </c>
      <c r="AM4" s="35"/>
      <c r="AN4" s="35"/>
      <c r="AO4" s="20" t="s">
        <v>105</v>
      </c>
      <c r="AP4" s="20" t="s">
        <v>106</v>
      </c>
      <c r="AQ4" s="20">
        <v>13989397998</v>
      </c>
      <c r="AR4" s="20"/>
      <c r="AS4" s="20"/>
      <c r="AT4" s="20"/>
      <c r="AU4" s="20"/>
      <c r="AV4" s="20"/>
      <c r="AW4" s="20"/>
    </row>
    <row r="5" customHeight="1" spans="1:49">
      <c r="A5" s="20">
        <f t="shared" si="0"/>
        <v>2</v>
      </c>
      <c r="B5" s="20" t="s">
        <v>1737</v>
      </c>
      <c r="C5" s="102">
        <v>44207</v>
      </c>
      <c r="D5" s="20"/>
      <c r="E5" s="20"/>
      <c r="F5" s="20"/>
      <c r="G5" s="95">
        <v>44207</v>
      </c>
      <c r="H5" s="20" t="s">
        <v>1738</v>
      </c>
      <c r="I5" s="21" t="s">
        <v>1739</v>
      </c>
      <c r="J5" s="21"/>
      <c r="K5" s="20" t="s">
        <v>1740</v>
      </c>
      <c r="L5" s="193"/>
      <c r="M5" s="20">
        <v>13096113222</v>
      </c>
      <c r="N5" s="95"/>
      <c r="O5" s="95"/>
      <c r="P5" s="20" t="s">
        <v>1741</v>
      </c>
      <c r="Q5" s="102">
        <v>49506</v>
      </c>
      <c r="R5" s="36" t="str">
        <f t="shared" si="1"/>
        <v>男</v>
      </c>
      <c r="S5" s="107" t="str">
        <f t="shared" si="2"/>
        <v>1985-01-01</v>
      </c>
      <c r="T5" s="118">
        <f ca="1" t="shared" si="3"/>
        <v>41</v>
      </c>
      <c r="U5" s="20" t="s">
        <v>69</v>
      </c>
      <c r="V5" s="20" t="s">
        <v>70</v>
      </c>
      <c r="W5" s="45" t="s">
        <v>1742</v>
      </c>
      <c r="X5" s="20"/>
      <c r="Y5" s="22" t="s">
        <v>288</v>
      </c>
      <c r="Z5" s="20"/>
      <c r="AA5" s="20"/>
      <c r="AB5" s="20"/>
      <c r="AC5" s="20"/>
      <c r="AD5" s="150"/>
      <c r="AE5" s="20"/>
      <c r="AF5" s="20"/>
      <c r="AG5" s="20" t="s">
        <v>85</v>
      </c>
      <c r="AH5" s="20"/>
      <c r="AI5" s="20"/>
      <c r="AJ5" s="95"/>
      <c r="AK5" s="20"/>
      <c r="AL5" s="20" t="s">
        <v>72</v>
      </c>
      <c r="AM5" s="102">
        <v>44205</v>
      </c>
      <c r="AN5" s="102"/>
      <c r="AO5" s="20" t="s">
        <v>1743</v>
      </c>
      <c r="AP5" s="20" t="s">
        <v>223</v>
      </c>
      <c r="AQ5" s="20">
        <v>15858497715</v>
      </c>
      <c r="AR5" s="20"/>
      <c r="AS5" s="20"/>
      <c r="AT5" s="20"/>
      <c r="AU5" s="20"/>
      <c r="AV5" s="20"/>
      <c r="AW5" s="20"/>
    </row>
    <row r="6" customHeight="1" spans="1:49">
      <c r="A6" s="20">
        <f t="shared" si="0"/>
        <v>3</v>
      </c>
      <c r="B6" s="20" t="s">
        <v>1735</v>
      </c>
      <c r="C6" s="102">
        <v>44210</v>
      </c>
      <c r="D6" s="20"/>
      <c r="E6" s="20"/>
      <c r="F6" s="20"/>
      <c r="G6" s="95">
        <v>44114</v>
      </c>
      <c r="H6" s="20" t="s">
        <v>1744</v>
      </c>
      <c r="I6" s="21" t="s">
        <v>1739</v>
      </c>
      <c r="J6" s="21"/>
      <c r="K6" s="20" t="s">
        <v>1745</v>
      </c>
      <c r="L6" s="193" t="s">
        <v>80</v>
      </c>
      <c r="M6" s="20">
        <v>15058049077</v>
      </c>
      <c r="N6" s="95"/>
      <c r="O6" s="95"/>
      <c r="P6" s="20" t="s">
        <v>1746</v>
      </c>
      <c r="Q6" s="102">
        <v>46235</v>
      </c>
      <c r="R6" s="36" t="str">
        <f t="shared" si="1"/>
        <v>男</v>
      </c>
      <c r="S6" s="107" t="str">
        <f t="shared" si="2"/>
        <v>1999-09-10</v>
      </c>
      <c r="T6" s="118">
        <f ca="1" t="shared" si="3"/>
        <v>26</v>
      </c>
      <c r="U6" s="20" t="s">
        <v>69</v>
      </c>
      <c r="V6" s="20" t="s">
        <v>70</v>
      </c>
      <c r="W6" s="45" t="s">
        <v>1747</v>
      </c>
      <c r="X6" s="20"/>
      <c r="Y6" s="22" t="s">
        <v>113</v>
      </c>
      <c r="Z6" s="20"/>
      <c r="AA6" s="20"/>
      <c r="AB6" s="20"/>
      <c r="AC6" s="20"/>
      <c r="AD6" s="150"/>
      <c r="AE6" s="20" t="s">
        <v>84</v>
      </c>
      <c r="AF6" s="20"/>
      <c r="AG6" s="20" t="s">
        <v>85</v>
      </c>
      <c r="AH6" s="20"/>
      <c r="AI6" s="20"/>
      <c r="AJ6" s="95"/>
      <c r="AK6" s="20"/>
      <c r="AL6" s="20" t="s">
        <v>72</v>
      </c>
      <c r="AM6" s="102">
        <v>44113</v>
      </c>
      <c r="AN6" s="102"/>
      <c r="AO6" s="20" t="s">
        <v>1748</v>
      </c>
      <c r="AP6" s="20" t="s">
        <v>223</v>
      </c>
      <c r="AQ6" s="20">
        <v>13088326264</v>
      </c>
      <c r="AR6" s="20"/>
      <c r="AS6" s="20"/>
      <c r="AT6" s="20"/>
      <c r="AU6" s="20"/>
      <c r="AV6" s="20"/>
      <c r="AW6" s="20"/>
    </row>
    <row r="7" customHeight="1" spans="1:49">
      <c r="A7" s="20">
        <f t="shared" si="0"/>
        <v>4</v>
      </c>
      <c r="B7" s="20" t="s">
        <v>1737</v>
      </c>
      <c r="C7" s="102">
        <v>44216</v>
      </c>
      <c r="D7" s="20"/>
      <c r="E7" s="20"/>
      <c r="F7" s="20"/>
      <c r="G7" s="95">
        <v>44215</v>
      </c>
      <c r="H7" s="20" t="s">
        <v>1749</v>
      </c>
      <c r="I7" s="21" t="s">
        <v>1739</v>
      </c>
      <c r="J7" s="21"/>
      <c r="K7" s="20" t="s">
        <v>1750</v>
      </c>
      <c r="L7" s="193" t="s">
        <v>80</v>
      </c>
      <c r="M7" s="20">
        <v>15268400635</v>
      </c>
      <c r="N7" s="95"/>
      <c r="O7" s="95"/>
      <c r="P7" s="20" t="s">
        <v>1751</v>
      </c>
      <c r="Q7" s="102">
        <v>50742</v>
      </c>
      <c r="R7" s="36" t="str">
        <f t="shared" si="1"/>
        <v>男</v>
      </c>
      <c r="S7" s="107" t="str">
        <f t="shared" si="2"/>
        <v>1987-06-22</v>
      </c>
      <c r="T7" s="118">
        <f ca="1" t="shared" si="3"/>
        <v>38</v>
      </c>
      <c r="U7" s="20" t="s">
        <v>69</v>
      </c>
      <c r="V7" s="20" t="s">
        <v>70</v>
      </c>
      <c r="W7" s="45" t="s">
        <v>1752</v>
      </c>
      <c r="X7" s="20"/>
      <c r="Y7" s="22" t="s">
        <v>288</v>
      </c>
      <c r="Z7" s="20"/>
      <c r="AA7" s="20"/>
      <c r="AB7" s="20"/>
      <c r="AC7" s="20"/>
      <c r="AD7" s="150"/>
      <c r="AE7" s="20" t="s">
        <v>85</v>
      </c>
      <c r="AF7" s="20"/>
      <c r="AG7" s="20" t="s">
        <v>85</v>
      </c>
      <c r="AH7" s="20"/>
      <c r="AI7" s="20"/>
      <c r="AJ7" s="95"/>
      <c r="AK7" s="20"/>
      <c r="AL7" s="20" t="s">
        <v>72</v>
      </c>
      <c r="AM7" s="102">
        <v>44209</v>
      </c>
      <c r="AN7" s="102"/>
      <c r="AO7" s="20" t="s">
        <v>1753</v>
      </c>
      <c r="AP7" s="20" t="s">
        <v>106</v>
      </c>
      <c r="AQ7" s="20">
        <v>18106619962</v>
      </c>
      <c r="AR7" s="20"/>
      <c r="AS7" s="20"/>
      <c r="AT7" s="20"/>
      <c r="AU7" s="20"/>
      <c r="AV7" s="20"/>
      <c r="AW7" s="20"/>
    </row>
    <row r="8" customHeight="1" spans="1:49">
      <c r="A8" s="20">
        <f t="shared" si="0"/>
        <v>5</v>
      </c>
      <c r="B8" s="20" t="s">
        <v>1735</v>
      </c>
      <c r="C8" s="102">
        <v>44221</v>
      </c>
      <c r="D8" s="20"/>
      <c r="E8" s="20"/>
      <c r="F8" s="20"/>
      <c r="G8" s="95">
        <v>44124</v>
      </c>
      <c r="H8" s="20" t="s">
        <v>1754</v>
      </c>
      <c r="I8" s="21" t="s">
        <v>78</v>
      </c>
      <c r="J8" s="21"/>
      <c r="K8" s="20" t="s">
        <v>296</v>
      </c>
      <c r="L8" s="193" t="s">
        <v>80</v>
      </c>
      <c r="M8" s="20">
        <v>15055722520</v>
      </c>
      <c r="N8" s="95"/>
      <c r="O8" s="95"/>
      <c r="P8" s="20" t="s">
        <v>1755</v>
      </c>
      <c r="Q8" s="102">
        <v>46127</v>
      </c>
      <c r="R8" s="36" t="str">
        <f t="shared" si="1"/>
        <v>女</v>
      </c>
      <c r="S8" s="107" t="str">
        <f t="shared" si="2"/>
        <v>1970-11-17</v>
      </c>
      <c r="T8" s="118">
        <f ca="1" t="shared" si="3"/>
        <v>55</v>
      </c>
      <c r="U8" s="20" t="s">
        <v>69</v>
      </c>
      <c r="V8" s="20" t="s">
        <v>70</v>
      </c>
      <c r="W8" s="45" t="s">
        <v>1756</v>
      </c>
      <c r="X8" s="20"/>
      <c r="Y8" s="22" t="s">
        <v>221</v>
      </c>
      <c r="Z8" s="20"/>
      <c r="AA8" s="20"/>
      <c r="AB8" s="20"/>
      <c r="AC8" s="20"/>
      <c r="AD8" s="150"/>
      <c r="AE8" s="20" t="s">
        <v>85</v>
      </c>
      <c r="AF8" s="20"/>
      <c r="AG8" s="20" t="s">
        <v>85</v>
      </c>
      <c r="AH8" s="20"/>
      <c r="AI8" s="20"/>
      <c r="AJ8" s="95"/>
      <c r="AK8" s="20"/>
      <c r="AL8" s="20" t="s">
        <v>72</v>
      </c>
      <c r="AM8" s="102">
        <v>44126</v>
      </c>
      <c r="AN8" s="102"/>
      <c r="AO8" s="20" t="s">
        <v>1757</v>
      </c>
      <c r="AP8" s="20" t="s">
        <v>106</v>
      </c>
      <c r="AQ8" s="20">
        <v>18697596997</v>
      </c>
      <c r="AR8" s="20"/>
      <c r="AS8" s="20"/>
      <c r="AT8" s="20"/>
      <c r="AU8" s="20"/>
      <c r="AV8" s="20"/>
      <c r="AW8" s="20"/>
    </row>
    <row r="9" customHeight="1" spans="1:49">
      <c r="A9" s="20">
        <f t="shared" si="0"/>
        <v>6</v>
      </c>
      <c r="B9" s="20" t="s">
        <v>1735</v>
      </c>
      <c r="C9" s="102">
        <v>44221</v>
      </c>
      <c r="D9" s="20"/>
      <c r="E9" s="20"/>
      <c r="F9" s="20"/>
      <c r="G9" s="95">
        <v>43924</v>
      </c>
      <c r="H9" s="20" t="s">
        <v>1758</v>
      </c>
      <c r="I9" s="21" t="s">
        <v>1759</v>
      </c>
      <c r="J9" s="21"/>
      <c r="K9" s="20" t="s">
        <v>1760</v>
      </c>
      <c r="L9" s="193" t="s">
        <v>80</v>
      </c>
      <c r="M9" s="20">
        <v>13506880123</v>
      </c>
      <c r="N9" s="95"/>
      <c r="O9" s="95"/>
      <c r="P9" s="20" t="s">
        <v>1761</v>
      </c>
      <c r="Q9" s="102">
        <v>50091</v>
      </c>
      <c r="R9" s="36" t="str">
        <f t="shared" si="1"/>
        <v>女</v>
      </c>
      <c r="S9" s="107" t="str">
        <f t="shared" si="2"/>
        <v>1981-02-23</v>
      </c>
      <c r="T9" s="118">
        <f ca="1" t="shared" si="3"/>
        <v>45</v>
      </c>
      <c r="U9" s="20" t="s">
        <v>69</v>
      </c>
      <c r="V9" s="20" t="s">
        <v>70</v>
      </c>
      <c r="W9" s="45" t="s">
        <v>1762</v>
      </c>
      <c r="X9" s="20"/>
      <c r="Y9" s="22" t="s">
        <v>133</v>
      </c>
      <c r="Z9" s="20"/>
      <c r="AA9" s="20"/>
      <c r="AB9" s="20"/>
      <c r="AC9" s="20"/>
      <c r="AD9" s="150"/>
      <c r="AE9" s="20" t="s">
        <v>84</v>
      </c>
      <c r="AF9" s="20"/>
      <c r="AG9" s="20" t="s">
        <v>84</v>
      </c>
      <c r="AH9" s="20"/>
      <c r="AI9" s="20"/>
      <c r="AJ9" s="95">
        <v>45018</v>
      </c>
      <c r="AK9" s="20"/>
      <c r="AL9" s="20" t="s">
        <v>86</v>
      </c>
      <c r="AM9" s="102">
        <v>44055</v>
      </c>
      <c r="AN9" s="102"/>
      <c r="AO9" s="20" t="s">
        <v>1763</v>
      </c>
      <c r="AP9" s="20" t="s">
        <v>106</v>
      </c>
      <c r="AQ9" s="20">
        <v>13777295897</v>
      </c>
      <c r="AR9" s="20"/>
      <c r="AS9" s="20"/>
      <c r="AT9" s="20"/>
      <c r="AU9" s="20"/>
      <c r="AV9" s="20"/>
      <c r="AW9" s="20"/>
    </row>
    <row r="10" customHeight="1" spans="1:49">
      <c r="A10" s="20">
        <f t="shared" si="0"/>
        <v>7</v>
      </c>
      <c r="B10" s="20" t="s">
        <v>1735</v>
      </c>
      <c r="C10" s="102">
        <v>44220</v>
      </c>
      <c r="D10" s="20"/>
      <c r="E10" s="20"/>
      <c r="F10" s="20"/>
      <c r="G10" s="95">
        <v>44191</v>
      </c>
      <c r="H10" s="20" t="s">
        <v>1764</v>
      </c>
      <c r="I10" s="21" t="s">
        <v>1691</v>
      </c>
      <c r="J10" s="21"/>
      <c r="K10" s="20" t="s">
        <v>1765</v>
      </c>
      <c r="L10" s="193" t="s">
        <v>80</v>
      </c>
      <c r="M10" s="20">
        <v>18067179729</v>
      </c>
      <c r="N10" s="95"/>
      <c r="O10" s="95"/>
      <c r="P10" s="20" t="s">
        <v>1766</v>
      </c>
      <c r="Q10" s="102"/>
      <c r="R10" s="36" t="str">
        <f t="shared" si="1"/>
        <v>男</v>
      </c>
      <c r="S10" s="107" t="str">
        <f t="shared" si="2"/>
        <v>1998-05-04</v>
      </c>
      <c r="T10" s="118">
        <f ca="1" t="shared" si="3"/>
        <v>27</v>
      </c>
      <c r="U10" s="20"/>
      <c r="V10" s="20"/>
      <c r="W10" s="45" t="s">
        <v>1767</v>
      </c>
      <c r="X10" s="20"/>
      <c r="Y10" s="22"/>
      <c r="Z10" s="20"/>
      <c r="AA10" s="20"/>
      <c r="AB10" s="20"/>
      <c r="AC10" s="20"/>
      <c r="AD10" s="150"/>
      <c r="AE10" s="20"/>
      <c r="AF10" s="20"/>
      <c r="AG10" s="20"/>
      <c r="AH10" s="20"/>
      <c r="AI10" s="20"/>
      <c r="AJ10" s="95"/>
      <c r="AK10" s="20"/>
      <c r="AL10" s="20" t="s">
        <v>72</v>
      </c>
      <c r="AM10" s="102">
        <v>44190</v>
      </c>
      <c r="AN10" s="102"/>
      <c r="AO10" s="20"/>
      <c r="AP10" s="20"/>
      <c r="AQ10" s="20"/>
      <c r="AR10" s="20"/>
      <c r="AS10" s="20"/>
      <c r="AT10" s="20"/>
      <c r="AU10" s="20"/>
      <c r="AV10" s="20"/>
      <c r="AW10" s="20"/>
    </row>
    <row r="11" customHeight="1" spans="1:49">
      <c r="A11" s="20">
        <f t="shared" si="0"/>
        <v>8</v>
      </c>
      <c r="B11" s="20" t="s">
        <v>1768</v>
      </c>
      <c r="C11" s="102">
        <v>44224</v>
      </c>
      <c r="D11" s="20"/>
      <c r="E11" s="20"/>
      <c r="F11" s="20"/>
      <c r="G11" s="95">
        <v>44187</v>
      </c>
      <c r="H11" s="20" t="s">
        <v>1769</v>
      </c>
      <c r="I11" s="21" t="s">
        <v>1691</v>
      </c>
      <c r="J11" s="21"/>
      <c r="K11" s="20" t="s">
        <v>1770</v>
      </c>
      <c r="L11" s="193" t="s">
        <v>80</v>
      </c>
      <c r="M11" s="20">
        <v>17633851913</v>
      </c>
      <c r="N11" s="95"/>
      <c r="O11" s="95"/>
      <c r="P11" s="20" t="s">
        <v>1771</v>
      </c>
      <c r="Q11" s="102">
        <v>47247</v>
      </c>
      <c r="R11" s="36" t="str">
        <f t="shared" si="1"/>
        <v>男</v>
      </c>
      <c r="S11" s="107" t="str">
        <f t="shared" si="2"/>
        <v>2001-08-20</v>
      </c>
      <c r="T11" s="118">
        <f ca="1" t="shared" si="3"/>
        <v>24</v>
      </c>
      <c r="U11" s="20" t="s">
        <v>69</v>
      </c>
      <c r="V11" s="20" t="s">
        <v>70</v>
      </c>
      <c r="W11" s="45" t="s">
        <v>1772</v>
      </c>
      <c r="X11" s="20"/>
      <c r="Y11" s="22" t="s">
        <v>199</v>
      </c>
      <c r="Z11" s="20"/>
      <c r="AA11" s="20"/>
      <c r="AB11" s="20"/>
      <c r="AC11" s="20"/>
      <c r="AD11" s="150"/>
      <c r="AE11" s="20" t="s">
        <v>85</v>
      </c>
      <c r="AF11" s="20"/>
      <c r="AG11" s="20" t="s">
        <v>85</v>
      </c>
      <c r="AH11" s="20"/>
      <c r="AI11" s="20"/>
      <c r="AJ11" s="95"/>
      <c r="AK11" s="20"/>
      <c r="AL11" s="20" t="s">
        <v>72</v>
      </c>
      <c r="AM11" s="102">
        <v>44187</v>
      </c>
      <c r="AN11" s="102"/>
      <c r="AO11" s="20" t="s">
        <v>1773</v>
      </c>
      <c r="AP11" s="20" t="s">
        <v>223</v>
      </c>
      <c r="AQ11" s="20">
        <v>13803960049</v>
      </c>
      <c r="AR11" s="20"/>
      <c r="AS11" s="20"/>
      <c r="AT11" s="20"/>
      <c r="AU11" s="20"/>
      <c r="AV11" s="20"/>
      <c r="AW11" s="20"/>
    </row>
    <row r="12" customHeight="1" spans="1:49">
      <c r="A12" s="20">
        <f t="shared" si="0"/>
        <v>9</v>
      </c>
      <c r="B12" s="20" t="s">
        <v>1735</v>
      </c>
      <c r="C12" s="102">
        <v>44226</v>
      </c>
      <c r="D12" s="20"/>
      <c r="E12" s="20"/>
      <c r="F12" s="20"/>
      <c r="G12" s="95">
        <v>41724</v>
      </c>
      <c r="H12" s="20" t="s">
        <v>1774</v>
      </c>
      <c r="I12" s="21" t="s">
        <v>1759</v>
      </c>
      <c r="J12" s="21"/>
      <c r="K12" s="20" t="s">
        <v>216</v>
      </c>
      <c r="L12" s="482" t="s">
        <v>80</v>
      </c>
      <c r="M12" s="20">
        <v>13858398622</v>
      </c>
      <c r="N12" s="95"/>
      <c r="O12" s="95"/>
      <c r="P12" s="108" t="s">
        <v>1775</v>
      </c>
      <c r="Q12" s="20" t="s">
        <v>82</v>
      </c>
      <c r="R12" s="36" t="str">
        <f t="shared" si="1"/>
        <v>男</v>
      </c>
      <c r="S12" s="107" t="str">
        <f t="shared" si="2"/>
        <v>1961-08-08</v>
      </c>
      <c r="T12" s="118">
        <f ca="1" t="shared" si="3"/>
        <v>64</v>
      </c>
      <c r="U12" s="96" t="s">
        <v>69</v>
      </c>
      <c r="V12" s="20" t="s">
        <v>70</v>
      </c>
      <c r="W12" s="45" t="s">
        <v>1776</v>
      </c>
      <c r="X12" s="22"/>
      <c r="Y12" s="22" t="s">
        <v>199</v>
      </c>
      <c r="Z12" s="22"/>
      <c r="AA12" s="22"/>
      <c r="AB12" s="22"/>
      <c r="AC12" s="20"/>
      <c r="AD12" s="150"/>
      <c r="AE12" s="20" t="s">
        <v>84</v>
      </c>
      <c r="AF12" s="22"/>
      <c r="AG12" s="20" t="s">
        <v>84</v>
      </c>
      <c r="AH12" s="20"/>
      <c r="AI12" s="20"/>
      <c r="AJ12" s="95"/>
      <c r="AK12" s="20"/>
      <c r="AL12" s="20" t="s">
        <v>72</v>
      </c>
      <c r="AM12" s="95">
        <v>43404</v>
      </c>
      <c r="AN12" s="95"/>
      <c r="AO12" s="20"/>
      <c r="AP12" s="20"/>
      <c r="AQ12" s="20"/>
      <c r="AR12" s="20"/>
      <c r="AS12" s="20"/>
      <c r="AT12" s="20"/>
      <c r="AU12" s="20"/>
      <c r="AV12" s="20"/>
      <c r="AW12" s="20"/>
    </row>
    <row r="13" customHeight="1" spans="1:49">
      <c r="A13" s="20">
        <f t="shared" si="0"/>
        <v>10</v>
      </c>
      <c r="B13" s="20" t="s">
        <v>1768</v>
      </c>
      <c r="C13" s="102">
        <v>44226</v>
      </c>
      <c r="D13" s="20"/>
      <c r="E13" s="20"/>
      <c r="F13" s="20"/>
      <c r="G13" s="95">
        <v>44118</v>
      </c>
      <c r="H13" s="20" t="s">
        <v>1777</v>
      </c>
      <c r="I13" s="21" t="s">
        <v>1739</v>
      </c>
      <c r="J13" s="21"/>
      <c r="K13" s="20" t="s">
        <v>1778</v>
      </c>
      <c r="L13" s="193" t="s">
        <v>80</v>
      </c>
      <c r="M13" s="20">
        <v>13738806311</v>
      </c>
      <c r="N13" s="95"/>
      <c r="O13" s="95"/>
      <c r="P13" s="20" t="s">
        <v>1779</v>
      </c>
      <c r="Q13" s="102">
        <v>46209</v>
      </c>
      <c r="R13" s="36" t="str">
        <f t="shared" si="1"/>
        <v>男</v>
      </c>
      <c r="S13" s="107" t="str">
        <f t="shared" si="2"/>
        <v>1978-09-18</v>
      </c>
      <c r="T13" s="118">
        <f ca="1" t="shared" si="3"/>
        <v>47</v>
      </c>
      <c r="U13" s="20" t="s">
        <v>69</v>
      </c>
      <c r="V13" s="20" t="s">
        <v>70</v>
      </c>
      <c r="W13" s="45" t="s">
        <v>1780</v>
      </c>
      <c r="X13" s="20"/>
      <c r="Y13" s="22" t="s">
        <v>199</v>
      </c>
      <c r="Z13" s="20"/>
      <c r="AA13" s="20"/>
      <c r="AB13" s="20"/>
      <c r="AC13" s="20"/>
      <c r="AD13" s="150"/>
      <c r="AE13" s="20" t="s">
        <v>85</v>
      </c>
      <c r="AF13" s="20"/>
      <c r="AG13" s="20" t="s">
        <v>84</v>
      </c>
      <c r="AH13" s="20"/>
      <c r="AI13" s="20"/>
      <c r="AJ13" s="95"/>
      <c r="AK13" s="20"/>
      <c r="AL13" s="20" t="s">
        <v>72</v>
      </c>
      <c r="AM13" s="102">
        <v>44113</v>
      </c>
      <c r="AN13" s="102"/>
      <c r="AO13" s="20" t="s">
        <v>1781</v>
      </c>
      <c r="AP13" s="20" t="s">
        <v>106</v>
      </c>
      <c r="AQ13" s="20">
        <v>13506889533</v>
      </c>
      <c r="AR13" s="20"/>
      <c r="AS13" s="20"/>
      <c r="AT13" s="20"/>
      <c r="AU13" s="20"/>
      <c r="AV13" s="20"/>
      <c r="AW13" s="20"/>
    </row>
    <row r="14" customHeight="1" spans="1:49">
      <c r="A14" s="20">
        <f t="shared" si="0"/>
        <v>11</v>
      </c>
      <c r="B14" s="20" t="s">
        <v>1735</v>
      </c>
      <c r="C14" s="102">
        <v>44226</v>
      </c>
      <c r="D14" s="20"/>
      <c r="E14" s="20"/>
      <c r="F14" s="20"/>
      <c r="G14" s="95">
        <v>44145</v>
      </c>
      <c r="H14" s="20" t="s">
        <v>1782</v>
      </c>
      <c r="I14" s="21" t="s">
        <v>1783</v>
      </c>
      <c r="J14" s="21"/>
      <c r="K14" s="20" t="s">
        <v>1784</v>
      </c>
      <c r="L14" s="193" t="s">
        <v>67</v>
      </c>
      <c r="M14" s="20">
        <v>15957485523</v>
      </c>
      <c r="N14" s="95"/>
      <c r="O14" s="95"/>
      <c r="P14" s="20" t="s">
        <v>1785</v>
      </c>
      <c r="Q14" s="102">
        <v>47819</v>
      </c>
      <c r="R14" s="36" t="str">
        <f t="shared" si="1"/>
        <v>女</v>
      </c>
      <c r="S14" s="107" t="str">
        <f t="shared" si="2"/>
        <v>1983-01-05</v>
      </c>
      <c r="T14" s="118">
        <f ca="1" t="shared" si="3"/>
        <v>43</v>
      </c>
      <c r="U14" s="20" t="s">
        <v>69</v>
      </c>
      <c r="V14" s="20" t="s">
        <v>70</v>
      </c>
      <c r="W14" s="45" t="s">
        <v>1786</v>
      </c>
      <c r="X14" s="20"/>
      <c r="Y14" s="22" t="s">
        <v>199</v>
      </c>
      <c r="Z14" s="20"/>
      <c r="AA14" s="20"/>
      <c r="AB14" s="20"/>
      <c r="AC14" s="20"/>
      <c r="AD14" s="20"/>
      <c r="AE14" s="20" t="s">
        <v>85</v>
      </c>
      <c r="AF14" s="20"/>
      <c r="AG14" s="20" t="s">
        <v>84</v>
      </c>
      <c r="AH14" s="20"/>
      <c r="AI14" s="20"/>
      <c r="AJ14" s="95"/>
      <c r="AK14" s="20"/>
      <c r="AL14" s="20" t="s">
        <v>72</v>
      </c>
      <c r="AM14" s="102">
        <v>44145</v>
      </c>
      <c r="AN14" s="102"/>
      <c r="AO14" s="20" t="s">
        <v>1787</v>
      </c>
      <c r="AP14" s="20" t="s">
        <v>106</v>
      </c>
      <c r="AQ14" s="20">
        <v>15968030671</v>
      </c>
      <c r="AR14" s="20"/>
      <c r="AS14" s="20"/>
      <c r="AT14" s="20"/>
      <c r="AU14" s="20"/>
      <c r="AV14" s="20"/>
      <c r="AW14" s="20"/>
    </row>
    <row r="15" customHeight="1" spans="1:49">
      <c r="A15" s="20">
        <f t="shared" si="0"/>
        <v>12</v>
      </c>
      <c r="B15" s="20" t="s">
        <v>1788</v>
      </c>
      <c r="C15" s="102">
        <v>44224</v>
      </c>
      <c r="D15" s="20"/>
      <c r="E15" s="20"/>
      <c r="F15" s="20"/>
      <c r="G15" s="95">
        <v>44202</v>
      </c>
      <c r="H15" s="20" t="s">
        <v>1789</v>
      </c>
      <c r="I15" s="21" t="s">
        <v>1783</v>
      </c>
      <c r="J15" s="21"/>
      <c r="K15" s="20" t="s">
        <v>1784</v>
      </c>
      <c r="L15" s="193" t="s">
        <v>67</v>
      </c>
      <c r="M15" s="20">
        <v>18106692751</v>
      </c>
      <c r="N15" s="95"/>
      <c r="O15" s="95"/>
      <c r="P15" s="20" t="s">
        <v>1790</v>
      </c>
      <c r="Q15" s="102">
        <v>51281</v>
      </c>
      <c r="R15" s="36" t="str">
        <f t="shared" si="1"/>
        <v>男</v>
      </c>
      <c r="S15" s="107" t="str">
        <f t="shared" si="2"/>
        <v>1986-03-03</v>
      </c>
      <c r="T15" s="118">
        <f ca="1" t="shared" si="3"/>
        <v>40</v>
      </c>
      <c r="U15" s="20" t="s">
        <v>69</v>
      </c>
      <c r="V15" s="20" t="s">
        <v>70</v>
      </c>
      <c r="W15" s="45" t="s">
        <v>1791</v>
      </c>
      <c r="X15" s="20"/>
      <c r="Y15" s="22" t="s">
        <v>288</v>
      </c>
      <c r="Z15" s="20"/>
      <c r="AA15" s="20"/>
      <c r="AB15" s="20"/>
      <c r="AC15" s="20"/>
      <c r="AD15" s="150"/>
      <c r="AE15" s="20"/>
      <c r="AF15" s="20"/>
      <c r="AG15" s="20" t="s">
        <v>85</v>
      </c>
      <c r="AH15" s="20"/>
      <c r="AI15" s="20"/>
      <c r="AJ15" s="95"/>
      <c r="AK15" s="20"/>
      <c r="AL15" s="20" t="s">
        <v>72</v>
      </c>
      <c r="AM15" s="102">
        <v>44203</v>
      </c>
      <c r="AN15" s="102"/>
      <c r="AO15" s="20" t="s">
        <v>1792</v>
      </c>
      <c r="AP15" s="20" t="s">
        <v>223</v>
      </c>
      <c r="AQ15" s="20">
        <v>13989397137</v>
      </c>
      <c r="AR15" s="20"/>
      <c r="AS15" s="20"/>
      <c r="AT15" s="20"/>
      <c r="AU15" s="20"/>
      <c r="AV15" s="20"/>
      <c r="AW15" s="20"/>
    </row>
    <row r="16" customHeight="1" spans="1:49">
      <c r="A16" s="20">
        <f t="shared" si="0"/>
        <v>13</v>
      </c>
      <c r="B16" s="20" t="s">
        <v>1735</v>
      </c>
      <c r="C16" s="102">
        <v>44218</v>
      </c>
      <c r="D16" s="20"/>
      <c r="E16" s="20"/>
      <c r="F16" s="20"/>
      <c r="G16" s="95">
        <v>44082</v>
      </c>
      <c r="H16" s="20" t="s">
        <v>1793</v>
      </c>
      <c r="I16" s="21" t="s">
        <v>1794</v>
      </c>
      <c r="J16" s="21"/>
      <c r="K16" s="20" t="s">
        <v>1795</v>
      </c>
      <c r="L16" s="193"/>
      <c r="M16" s="20">
        <v>13857838876</v>
      </c>
      <c r="N16" s="95"/>
      <c r="O16" s="95"/>
      <c r="P16" s="625" t="s">
        <v>1796</v>
      </c>
      <c r="Q16" s="20"/>
      <c r="R16" s="36" t="str">
        <f t="shared" si="1"/>
        <v>男</v>
      </c>
      <c r="S16" s="107" t="str">
        <f t="shared" si="2"/>
        <v>2000-06-24</v>
      </c>
      <c r="T16" s="118">
        <f ca="1" t="shared" si="3"/>
        <v>25</v>
      </c>
      <c r="U16" s="20"/>
      <c r="V16" s="20"/>
      <c r="W16" s="45" t="s">
        <v>1797</v>
      </c>
      <c r="X16" s="20"/>
      <c r="Y16" s="22"/>
      <c r="Z16" s="20"/>
      <c r="AA16" s="20"/>
      <c r="AB16" s="20"/>
      <c r="AC16" s="20"/>
      <c r="AD16" s="150"/>
      <c r="AE16" s="20"/>
      <c r="AF16" s="20"/>
      <c r="AG16" s="20"/>
      <c r="AH16" s="20"/>
      <c r="AI16" s="20"/>
      <c r="AJ16" s="95"/>
      <c r="AK16" s="20"/>
      <c r="AL16" s="20"/>
      <c r="AM16" s="20"/>
      <c r="AN16" s="20"/>
      <c r="AO16" s="20"/>
      <c r="AP16" s="20"/>
      <c r="AQ16" s="20"/>
      <c r="AR16" s="20"/>
      <c r="AS16" s="20"/>
      <c r="AT16" s="20"/>
      <c r="AU16" s="20"/>
      <c r="AV16" s="20"/>
      <c r="AW16" s="20"/>
    </row>
    <row r="17" customHeight="1" spans="1:49">
      <c r="A17" s="20">
        <f t="shared" si="0"/>
        <v>14</v>
      </c>
      <c r="B17" s="20" t="s">
        <v>1735</v>
      </c>
      <c r="C17" s="102">
        <v>44218</v>
      </c>
      <c r="D17" s="20"/>
      <c r="E17" s="20"/>
      <c r="F17" s="20"/>
      <c r="G17" s="95">
        <v>44082</v>
      </c>
      <c r="H17" s="20" t="s">
        <v>1798</v>
      </c>
      <c r="I17" s="21" t="s">
        <v>1794</v>
      </c>
      <c r="J17" s="21"/>
      <c r="K17" s="20" t="s">
        <v>1795</v>
      </c>
      <c r="L17" s="193"/>
      <c r="M17" s="20">
        <v>13566034304</v>
      </c>
      <c r="N17" s="95"/>
      <c r="O17" s="95"/>
      <c r="P17" s="625" t="s">
        <v>1799</v>
      </c>
      <c r="Q17" s="20"/>
      <c r="R17" s="36" t="str">
        <f t="shared" si="1"/>
        <v>男</v>
      </c>
      <c r="S17" s="107" t="str">
        <f t="shared" si="2"/>
        <v>2000-09-01</v>
      </c>
      <c r="T17" s="118">
        <f ca="1" t="shared" si="3"/>
        <v>25</v>
      </c>
      <c r="U17" s="20"/>
      <c r="V17" s="20"/>
      <c r="W17" s="45" t="s">
        <v>1800</v>
      </c>
      <c r="X17" s="20"/>
      <c r="Y17" s="22"/>
      <c r="Z17" s="20"/>
      <c r="AA17" s="20"/>
      <c r="AB17" s="20"/>
      <c r="AC17" s="20"/>
      <c r="AD17" s="20"/>
      <c r="AE17" s="20"/>
      <c r="AF17" s="20"/>
      <c r="AG17" s="20"/>
      <c r="AH17" s="20"/>
      <c r="AI17" s="20"/>
      <c r="AJ17" s="95"/>
      <c r="AK17" s="20"/>
      <c r="AL17" s="20"/>
      <c r="AM17" s="20"/>
      <c r="AN17" s="20"/>
      <c r="AO17" s="20"/>
      <c r="AP17" s="20"/>
      <c r="AQ17" s="20"/>
      <c r="AR17" s="20"/>
      <c r="AS17" s="20"/>
      <c r="AT17" s="20"/>
      <c r="AU17" s="20"/>
      <c r="AV17" s="20"/>
      <c r="AW17" s="20"/>
    </row>
    <row r="18" customHeight="1" spans="1:49">
      <c r="A18" s="20">
        <f t="shared" si="0"/>
        <v>15</v>
      </c>
      <c r="B18" s="20" t="s">
        <v>1735</v>
      </c>
      <c r="C18" s="102">
        <v>44218</v>
      </c>
      <c r="D18" s="20"/>
      <c r="E18" s="20"/>
      <c r="F18" s="20"/>
      <c r="G18" s="95">
        <v>44082</v>
      </c>
      <c r="H18" s="20" t="s">
        <v>1801</v>
      </c>
      <c r="I18" s="21" t="s">
        <v>1794</v>
      </c>
      <c r="J18" s="21"/>
      <c r="K18" s="20" t="s">
        <v>1795</v>
      </c>
      <c r="L18" s="193"/>
      <c r="M18" s="20">
        <v>13248506438</v>
      </c>
      <c r="N18" s="95"/>
      <c r="O18" s="95"/>
      <c r="P18" s="20" t="s">
        <v>1802</v>
      </c>
      <c r="Q18" s="20"/>
      <c r="R18" s="36" t="str">
        <f t="shared" si="1"/>
        <v>男</v>
      </c>
      <c r="S18" s="107" t="str">
        <f t="shared" si="2"/>
        <v>2001-10-30</v>
      </c>
      <c r="T18" s="118">
        <f ca="1" t="shared" si="3"/>
        <v>24</v>
      </c>
      <c r="U18" s="20"/>
      <c r="V18" s="20"/>
      <c r="W18" s="45" t="s">
        <v>1803</v>
      </c>
      <c r="X18" s="20"/>
      <c r="Y18" s="22"/>
      <c r="Z18" s="20"/>
      <c r="AA18" s="20"/>
      <c r="AB18" s="20"/>
      <c r="AC18" s="20"/>
      <c r="AD18" s="20"/>
      <c r="AE18" s="20"/>
      <c r="AF18" s="20"/>
      <c r="AG18" s="20"/>
      <c r="AH18" s="20"/>
      <c r="AI18" s="20"/>
      <c r="AJ18" s="95"/>
      <c r="AK18" s="20"/>
      <c r="AL18" s="20"/>
      <c r="AM18" s="20"/>
      <c r="AN18" s="20"/>
      <c r="AO18" s="20"/>
      <c r="AP18" s="20"/>
      <c r="AQ18" s="20"/>
      <c r="AR18" s="20"/>
      <c r="AS18" s="20"/>
      <c r="AT18" s="20"/>
      <c r="AU18" s="20"/>
      <c r="AV18" s="20"/>
      <c r="AW18" s="20"/>
    </row>
    <row r="19" customHeight="1" spans="1:49">
      <c r="A19" s="20">
        <f t="shared" si="0"/>
        <v>16</v>
      </c>
      <c r="B19" s="20" t="s">
        <v>1735</v>
      </c>
      <c r="C19" s="102">
        <v>44218</v>
      </c>
      <c r="D19" s="20"/>
      <c r="E19" s="20"/>
      <c r="F19" s="20"/>
      <c r="G19" s="95">
        <v>44082</v>
      </c>
      <c r="H19" s="20" t="s">
        <v>1804</v>
      </c>
      <c r="I19" s="21" t="s">
        <v>1794</v>
      </c>
      <c r="J19" s="21"/>
      <c r="K19" s="20" t="s">
        <v>1795</v>
      </c>
      <c r="L19" s="193"/>
      <c r="M19" s="20">
        <v>15867846691</v>
      </c>
      <c r="N19" s="95"/>
      <c r="O19" s="95"/>
      <c r="P19" s="625" t="s">
        <v>1805</v>
      </c>
      <c r="Q19" s="20"/>
      <c r="R19" s="36" t="str">
        <f t="shared" si="1"/>
        <v>男</v>
      </c>
      <c r="S19" s="107" t="str">
        <f t="shared" si="2"/>
        <v>2001-08-20</v>
      </c>
      <c r="T19" s="118">
        <f ca="1" t="shared" si="3"/>
        <v>24</v>
      </c>
      <c r="U19" s="20"/>
      <c r="V19" s="20"/>
      <c r="W19" s="45" t="s">
        <v>1806</v>
      </c>
      <c r="X19" s="20"/>
      <c r="Y19" s="22"/>
      <c r="Z19" s="20"/>
      <c r="AA19" s="20"/>
      <c r="AB19" s="20"/>
      <c r="AC19" s="20"/>
      <c r="AD19" s="20"/>
      <c r="AE19" s="20"/>
      <c r="AF19" s="20"/>
      <c r="AG19" s="20"/>
      <c r="AH19" s="20"/>
      <c r="AI19" s="20"/>
      <c r="AJ19" s="95"/>
      <c r="AK19" s="20"/>
      <c r="AL19" s="20"/>
      <c r="AM19" s="20"/>
      <c r="AN19" s="20"/>
      <c r="AO19" s="20"/>
      <c r="AP19" s="20"/>
      <c r="AQ19" s="20"/>
      <c r="AR19" s="20"/>
      <c r="AS19" s="20"/>
      <c r="AT19" s="20"/>
      <c r="AU19" s="20"/>
      <c r="AV19" s="20"/>
      <c r="AW19" s="20"/>
    </row>
    <row r="20" customHeight="1" spans="1:49">
      <c r="A20" s="20">
        <f t="shared" si="0"/>
        <v>17</v>
      </c>
      <c r="B20" s="20" t="s">
        <v>1735</v>
      </c>
      <c r="C20" s="102">
        <v>44218</v>
      </c>
      <c r="D20" s="20"/>
      <c r="E20" s="20"/>
      <c r="F20" s="20"/>
      <c r="G20" s="95">
        <v>44082</v>
      </c>
      <c r="H20" s="20" t="s">
        <v>1807</v>
      </c>
      <c r="I20" s="21" t="s">
        <v>1794</v>
      </c>
      <c r="J20" s="21"/>
      <c r="K20" s="20" t="s">
        <v>1795</v>
      </c>
      <c r="L20" s="193"/>
      <c r="M20" s="20">
        <v>18858418216</v>
      </c>
      <c r="N20" s="95"/>
      <c r="O20" s="95"/>
      <c r="P20" s="625" t="s">
        <v>1808</v>
      </c>
      <c r="Q20" s="20"/>
      <c r="R20" s="36" t="str">
        <f t="shared" si="1"/>
        <v>男</v>
      </c>
      <c r="S20" s="107" t="str">
        <f t="shared" si="2"/>
        <v>2000-11-18</v>
      </c>
      <c r="T20" s="118">
        <f ca="1" t="shared" si="3"/>
        <v>25</v>
      </c>
      <c r="U20" s="20"/>
      <c r="V20" s="20"/>
      <c r="W20" s="45" t="s">
        <v>1809</v>
      </c>
      <c r="X20" s="20"/>
      <c r="Y20" s="22"/>
      <c r="Z20" s="20"/>
      <c r="AA20" s="20"/>
      <c r="AB20" s="20"/>
      <c r="AC20" s="20"/>
      <c r="AD20" s="150"/>
      <c r="AE20" s="20"/>
      <c r="AF20" s="20"/>
      <c r="AG20" s="20"/>
      <c r="AH20" s="20"/>
      <c r="AI20" s="20"/>
      <c r="AJ20" s="95"/>
      <c r="AK20" s="20"/>
      <c r="AL20" s="20"/>
      <c r="AM20" s="20"/>
      <c r="AN20" s="20"/>
      <c r="AO20" s="20"/>
      <c r="AP20" s="20"/>
      <c r="AQ20" s="20"/>
      <c r="AR20" s="20"/>
      <c r="AS20" s="20"/>
      <c r="AT20" s="20"/>
      <c r="AU20" s="20"/>
      <c r="AV20" s="20"/>
      <c r="AW20" s="20"/>
    </row>
    <row r="21" customHeight="1" spans="1:49">
      <c r="A21" s="20">
        <f t="shared" si="0"/>
        <v>18</v>
      </c>
      <c r="B21" s="20" t="s">
        <v>1735</v>
      </c>
      <c r="C21" s="102">
        <v>44218</v>
      </c>
      <c r="D21" s="20"/>
      <c r="E21" s="20"/>
      <c r="F21" s="20"/>
      <c r="G21" s="95">
        <v>44082</v>
      </c>
      <c r="H21" s="20" t="s">
        <v>1810</v>
      </c>
      <c r="I21" s="21" t="s">
        <v>1794</v>
      </c>
      <c r="J21" s="21"/>
      <c r="K21" s="20" t="s">
        <v>1795</v>
      </c>
      <c r="L21" s="193"/>
      <c r="M21" s="20">
        <v>18268503813</v>
      </c>
      <c r="N21" s="95"/>
      <c r="O21" s="95"/>
      <c r="P21" s="625" t="s">
        <v>1811</v>
      </c>
      <c r="Q21" s="20"/>
      <c r="R21" s="36" t="str">
        <f t="shared" si="1"/>
        <v>男</v>
      </c>
      <c r="S21" s="107" t="str">
        <f t="shared" si="2"/>
        <v>2000-09-25</v>
      </c>
      <c r="T21" s="118">
        <f ca="1" t="shared" si="3"/>
        <v>25</v>
      </c>
      <c r="U21" s="20"/>
      <c r="V21" s="20"/>
      <c r="W21" s="45" t="s">
        <v>1812</v>
      </c>
      <c r="X21" s="20"/>
      <c r="Y21" s="22"/>
      <c r="Z21" s="20"/>
      <c r="AA21" s="20"/>
      <c r="AB21" s="20"/>
      <c r="AC21" s="20"/>
      <c r="AD21" s="20"/>
      <c r="AE21" s="20"/>
      <c r="AF21" s="20"/>
      <c r="AG21" s="20"/>
      <c r="AH21" s="20"/>
      <c r="AI21" s="20"/>
      <c r="AJ21" s="95"/>
      <c r="AK21" s="20"/>
      <c r="AL21" s="20"/>
      <c r="AM21" s="20"/>
      <c r="AN21" s="20"/>
      <c r="AO21" s="20"/>
      <c r="AP21" s="20"/>
      <c r="AQ21" s="20"/>
      <c r="AR21" s="20"/>
      <c r="AS21" s="20"/>
      <c r="AT21" s="20"/>
      <c r="AU21" s="20"/>
      <c r="AV21" s="20"/>
      <c r="AW21" s="20"/>
    </row>
    <row r="22" customHeight="1" spans="1:49">
      <c r="A22" s="20">
        <f t="shared" si="0"/>
        <v>19</v>
      </c>
      <c r="B22" s="20" t="s">
        <v>1735</v>
      </c>
      <c r="C22" s="102">
        <v>44218</v>
      </c>
      <c r="D22" s="20"/>
      <c r="E22" s="20"/>
      <c r="F22" s="20"/>
      <c r="G22" s="95">
        <v>44082</v>
      </c>
      <c r="H22" s="20" t="s">
        <v>1813</v>
      </c>
      <c r="I22" s="21" t="s">
        <v>1794</v>
      </c>
      <c r="J22" s="21"/>
      <c r="K22" s="20" t="s">
        <v>1795</v>
      </c>
      <c r="L22" s="193"/>
      <c r="M22" s="20">
        <v>15867472209</v>
      </c>
      <c r="N22" s="95"/>
      <c r="O22" s="95"/>
      <c r="P22" s="625" t="s">
        <v>1814</v>
      </c>
      <c r="Q22" s="20"/>
      <c r="R22" s="36" t="str">
        <f t="shared" si="1"/>
        <v>男</v>
      </c>
      <c r="S22" s="107" t="str">
        <f t="shared" si="2"/>
        <v>2001-07-18</v>
      </c>
      <c r="T22" s="118">
        <f ca="1" t="shared" si="3"/>
        <v>24</v>
      </c>
      <c r="U22" s="20"/>
      <c r="V22" s="20"/>
      <c r="W22" s="45" t="s">
        <v>1815</v>
      </c>
      <c r="X22" s="20"/>
      <c r="Y22" s="22"/>
      <c r="Z22" s="20"/>
      <c r="AA22" s="20"/>
      <c r="AB22" s="20"/>
      <c r="AC22" s="20"/>
      <c r="AD22" s="150"/>
      <c r="AE22" s="20"/>
      <c r="AF22" s="20"/>
      <c r="AG22" s="20"/>
      <c r="AH22" s="20"/>
      <c r="AI22" s="20"/>
      <c r="AJ22" s="95"/>
      <c r="AK22" s="20"/>
      <c r="AL22" s="20"/>
      <c r="AM22" s="20"/>
      <c r="AN22" s="20"/>
      <c r="AO22" s="20"/>
      <c r="AP22" s="20"/>
      <c r="AQ22" s="20"/>
      <c r="AR22" s="20"/>
      <c r="AS22" s="20"/>
      <c r="AT22" s="20"/>
      <c r="AU22" s="20"/>
      <c r="AV22" s="20"/>
      <c r="AW22" s="20"/>
    </row>
    <row r="23" customHeight="1" spans="1:49">
      <c r="A23" s="20">
        <f t="shared" si="0"/>
        <v>20</v>
      </c>
      <c r="B23" s="20" t="s">
        <v>1735</v>
      </c>
      <c r="C23" s="102">
        <v>44218</v>
      </c>
      <c r="D23" s="20"/>
      <c r="E23" s="20"/>
      <c r="F23" s="20"/>
      <c r="G23" s="95">
        <v>44082</v>
      </c>
      <c r="H23" s="20" t="s">
        <v>1816</v>
      </c>
      <c r="I23" s="21" t="s">
        <v>1794</v>
      </c>
      <c r="J23" s="21"/>
      <c r="K23" s="20" t="s">
        <v>1795</v>
      </c>
      <c r="L23" s="193"/>
      <c r="M23" s="20">
        <v>15990556976</v>
      </c>
      <c r="N23" s="95"/>
      <c r="O23" s="95"/>
      <c r="P23" s="625" t="s">
        <v>1817</v>
      </c>
      <c r="Q23" s="20"/>
      <c r="R23" s="36" t="str">
        <f t="shared" si="1"/>
        <v>男</v>
      </c>
      <c r="S23" s="107" t="str">
        <f t="shared" si="2"/>
        <v>2000-09-03</v>
      </c>
      <c r="T23" s="118">
        <f ca="1" t="shared" si="3"/>
        <v>25</v>
      </c>
      <c r="U23" s="20"/>
      <c r="V23" s="20"/>
      <c r="W23" s="45" t="s">
        <v>1818</v>
      </c>
      <c r="X23" s="20"/>
      <c r="Y23" s="22"/>
      <c r="Z23" s="20"/>
      <c r="AA23" s="20"/>
      <c r="AB23" s="20"/>
      <c r="AC23" s="20"/>
      <c r="AD23" s="150"/>
      <c r="AE23" s="20"/>
      <c r="AF23" s="20"/>
      <c r="AG23" s="20"/>
      <c r="AH23" s="20"/>
      <c r="AI23" s="20"/>
      <c r="AJ23" s="95"/>
      <c r="AK23" s="20"/>
      <c r="AL23" s="20"/>
      <c r="AM23" s="20"/>
      <c r="AN23" s="20"/>
      <c r="AO23" s="20"/>
      <c r="AP23" s="20"/>
      <c r="AQ23" s="20"/>
      <c r="AR23" s="20"/>
      <c r="AS23" s="20"/>
      <c r="AT23" s="20"/>
      <c r="AU23" s="20"/>
      <c r="AV23" s="20"/>
      <c r="AW23" s="20"/>
    </row>
    <row r="24" customHeight="1" spans="1:49">
      <c r="A24" s="20">
        <f t="shared" si="0"/>
        <v>21</v>
      </c>
      <c r="B24" s="20" t="s">
        <v>1735</v>
      </c>
      <c r="C24" s="102">
        <v>44218</v>
      </c>
      <c r="D24" s="20"/>
      <c r="E24" s="20"/>
      <c r="F24" s="20"/>
      <c r="G24" s="95">
        <v>44082</v>
      </c>
      <c r="H24" s="20" t="s">
        <v>1819</v>
      </c>
      <c r="I24" s="21" t="s">
        <v>1794</v>
      </c>
      <c r="J24" s="21"/>
      <c r="K24" s="20" t="s">
        <v>1795</v>
      </c>
      <c r="L24" s="193"/>
      <c r="M24" s="20">
        <v>15669145835</v>
      </c>
      <c r="N24" s="95"/>
      <c r="O24" s="95"/>
      <c r="P24" s="625" t="s">
        <v>1820</v>
      </c>
      <c r="Q24" s="20"/>
      <c r="R24" s="36" t="str">
        <f t="shared" si="1"/>
        <v>男</v>
      </c>
      <c r="S24" s="107" t="str">
        <f t="shared" si="2"/>
        <v>2001-08-23</v>
      </c>
      <c r="T24" s="118">
        <f ca="1" t="shared" si="3"/>
        <v>24</v>
      </c>
      <c r="U24" s="20"/>
      <c r="V24" s="20"/>
      <c r="W24" s="45" t="s">
        <v>1821</v>
      </c>
      <c r="X24" s="20"/>
      <c r="Y24" s="22"/>
      <c r="Z24" s="20"/>
      <c r="AA24" s="20"/>
      <c r="AB24" s="20"/>
      <c r="AC24" s="20"/>
      <c r="AD24" s="150"/>
      <c r="AE24" s="20"/>
      <c r="AF24" s="20"/>
      <c r="AG24" s="20"/>
      <c r="AH24" s="20"/>
      <c r="AI24" s="20"/>
      <c r="AJ24" s="95"/>
      <c r="AK24" s="20"/>
      <c r="AL24" s="20"/>
      <c r="AM24" s="20"/>
      <c r="AN24" s="20"/>
      <c r="AO24" s="20"/>
      <c r="AP24" s="20"/>
      <c r="AQ24" s="20"/>
      <c r="AR24" s="20"/>
      <c r="AS24" s="20"/>
      <c r="AT24" s="20"/>
      <c r="AU24" s="20"/>
      <c r="AV24" s="20"/>
      <c r="AW24" s="20"/>
    </row>
    <row r="25" customHeight="1" spans="1:49">
      <c r="A25" s="20">
        <f t="shared" si="0"/>
        <v>22</v>
      </c>
      <c r="B25" s="20" t="s">
        <v>1788</v>
      </c>
      <c r="C25" s="102">
        <v>44234</v>
      </c>
      <c r="D25" s="20"/>
      <c r="E25" s="20"/>
      <c r="F25" s="20"/>
      <c r="G25" s="95">
        <v>44186</v>
      </c>
      <c r="H25" s="20" t="s">
        <v>1822</v>
      </c>
      <c r="I25" s="21" t="s">
        <v>78</v>
      </c>
      <c r="J25" s="21"/>
      <c r="K25" s="20" t="s">
        <v>1823</v>
      </c>
      <c r="L25" s="193" t="s">
        <v>80</v>
      </c>
      <c r="M25" s="20">
        <v>13248568182</v>
      </c>
      <c r="N25" s="95"/>
      <c r="O25" s="95"/>
      <c r="P25" s="20" t="s">
        <v>1824</v>
      </c>
      <c r="Q25" s="102">
        <v>50416</v>
      </c>
      <c r="R25" s="36" t="str">
        <f t="shared" si="1"/>
        <v>男</v>
      </c>
      <c r="S25" s="107" t="str">
        <f t="shared" si="2"/>
        <v>1989-06-20</v>
      </c>
      <c r="T25" s="118">
        <f ca="1" t="shared" si="3"/>
        <v>36</v>
      </c>
      <c r="U25" s="20" t="s">
        <v>69</v>
      </c>
      <c r="V25" s="20" t="s">
        <v>70</v>
      </c>
      <c r="W25" s="45" t="s">
        <v>1825</v>
      </c>
      <c r="X25" s="20"/>
      <c r="Y25" s="22" t="s">
        <v>113</v>
      </c>
      <c r="Z25" s="20"/>
      <c r="AA25" s="20"/>
      <c r="AB25" s="20"/>
      <c r="AC25" s="20"/>
      <c r="AD25" s="150"/>
      <c r="AE25" s="20" t="s">
        <v>85</v>
      </c>
      <c r="AF25" s="20"/>
      <c r="AG25" s="20" t="s">
        <v>85</v>
      </c>
      <c r="AH25" s="20"/>
      <c r="AI25" s="20"/>
      <c r="AJ25" s="95"/>
      <c r="AK25" s="20"/>
      <c r="AL25" s="20" t="s">
        <v>72</v>
      </c>
      <c r="AM25" s="102">
        <v>44187</v>
      </c>
      <c r="AN25" s="102"/>
      <c r="AO25" s="20" t="s">
        <v>1826</v>
      </c>
      <c r="AP25" s="20" t="s">
        <v>1827</v>
      </c>
      <c r="AQ25" s="20">
        <v>15655861889</v>
      </c>
      <c r="AR25" s="20"/>
      <c r="AS25" s="20"/>
      <c r="AT25" s="20"/>
      <c r="AU25" s="20"/>
      <c r="AV25" s="20"/>
      <c r="AW25" s="20"/>
    </row>
    <row r="26" customHeight="1" spans="1:49">
      <c r="A26" s="20">
        <f t="shared" si="0"/>
        <v>23</v>
      </c>
      <c r="B26" s="20"/>
      <c r="C26" s="102">
        <v>44256</v>
      </c>
      <c r="D26" s="20"/>
      <c r="E26" s="20"/>
      <c r="F26" s="20"/>
      <c r="G26" s="95">
        <v>43517</v>
      </c>
      <c r="H26" s="20" t="s">
        <v>1828</v>
      </c>
      <c r="I26" s="21" t="s">
        <v>1691</v>
      </c>
      <c r="J26" s="21" t="s">
        <v>1691</v>
      </c>
      <c r="K26" s="20" t="s">
        <v>1829</v>
      </c>
      <c r="L26" s="193" t="s">
        <v>80</v>
      </c>
      <c r="M26" s="20">
        <v>13071944705</v>
      </c>
      <c r="N26" s="95"/>
      <c r="O26" s="95"/>
      <c r="P26" s="20" t="s">
        <v>1830</v>
      </c>
      <c r="Q26" s="102">
        <v>46072</v>
      </c>
      <c r="R26" s="36" t="str">
        <f t="shared" si="1"/>
        <v>男</v>
      </c>
      <c r="S26" s="107" t="str">
        <f t="shared" si="2"/>
        <v>1999-06-16</v>
      </c>
      <c r="T26" s="118">
        <f ca="1" t="shared" si="3"/>
        <v>26</v>
      </c>
      <c r="U26" s="20"/>
      <c r="V26" s="20"/>
      <c r="W26" s="45" t="s">
        <v>1831</v>
      </c>
      <c r="X26" s="20"/>
      <c r="Y26" s="22" t="s">
        <v>133</v>
      </c>
      <c r="Z26" s="20"/>
      <c r="AA26" s="20"/>
      <c r="AB26" s="20"/>
      <c r="AC26" s="20"/>
      <c r="AD26" s="150"/>
      <c r="AE26" s="20" t="s">
        <v>84</v>
      </c>
      <c r="AF26" s="20"/>
      <c r="AG26" s="20" t="s">
        <v>84</v>
      </c>
      <c r="AH26" s="20"/>
      <c r="AI26" s="20"/>
      <c r="AJ26" s="95"/>
      <c r="AK26" s="20"/>
      <c r="AL26" s="20" t="s">
        <v>72</v>
      </c>
      <c r="AM26" s="95">
        <v>43517</v>
      </c>
      <c r="AN26" s="95"/>
      <c r="AO26" s="20" t="s">
        <v>1832</v>
      </c>
      <c r="AP26" s="20" t="s">
        <v>223</v>
      </c>
      <c r="AQ26" s="20">
        <v>13071944705</v>
      </c>
      <c r="AR26" s="20"/>
      <c r="AS26" s="20"/>
      <c r="AT26" s="20"/>
      <c r="AU26" s="20"/>
      <c r="AV26" s="20"/>
      <c r="AW26" s="20"/>
    </row>
    <row r="27" customHeight="1" spans="1:49">
      <c r="A27" s="20">
        <f t="shared" si="0"/>
        <v>24</v>
      </c>
      <c r="B27" s="20" t="s">
        <v>1833</v>
      </c>
      <c r="C27" s="102">
        <v>44257</v>
      </c>
      <c r="D27" s="20"/>
      <c r="E27" s="20"/>
      <c r="F27" s="20"/>
      <c r="G27" s="95">
        <v>43169</v>
      </c>
      <c r="H27" s="20" t="s">
        <v>1679</v>
      </c>
      <c r="I27" s="21" t="s">
        <v>1628</v>
      </c>
      <c r="J27" s="21"/>
      <c r="K27" s="20" t="s">
        <v>1634</v>
      </c>
      <c r="L27" s="482" t="s">
        <v>80</v>
      </c>
      <c r="M27" s="20">
        <v>18200611817</v>
      </c>
      <c r="N27" s="95"/>
      <c r="O27" s="95"/>
      <c r="P27" s="20" t="s">
        <v>1834</v>
      </c>
      <c r="Q27" s="102">
        <v>44858</v>
      </c>
      <c r="R27" s="36" t="str">
        <f t="shared" si="1"/>
        <v>男</v>
      </c>
      <c r="S27" s="107" t="str">
        <f t="shared" si="2"/>
        <v>1991-11-12</v>
      </c>
      <c r="T27" s="118">
        <f ca="1" t="shared" si="3"/>
        <v>34</v>
      </c>
      <c r="U27" s="96" t="s">
        <v>69</v>
      </c>
      <c r="V27" s="20"/>
      <c r="W27" s="45" t="s">
        <v>1835</v>
      </c>
      <c r="X27" s="20">
        <v>602</v>
      </c>
      <c r="Y27" s="22" t="s">
        <v>133</v>
      </c>
      <c r="Z27" s="20"/>
      <c r="AA27" s="20"/>
      <c r="AB27" s="20"/>
      <c r="AC27" s="20" t="s">
        <v>1644</v>
      </c>
      <c r="AD27" s="150"/>
      <c r="AE27" s="20" t="s">
        <v>84</v>
      </c>
      <c r="AF27" s="20"/>
      <c r="AG27" s="20" t="s">
        <v>84</v>
      </c>
      <c r="AH27" s="20"/>
      <c r="AI27" s="20"/>
      <c r="AJ27" s="95"/>
      <c r="AK27" s="20"/>
      <c r="AL27" s="20" t="s">
        <v>72</v>
      </c>
      <c r="AM27" s="102">
        <v>43404</v>
      </c>
      <c r="AN27" s="102"/>
      <c r="AO27" s="20" t="s">
        <v>1836</v>
      </c>
      <c r="AP27" s="20" t="s">
        <v>223</v>
      </c>
      <c r="AQ27" s="20">
        <v>18200611817</v>
      </c>
      <c r="AR27" s="20"/>
      <c r="AS27" s="20"/>
      <c r="AT27" s="20"/>
      <c r="AU27" s="20"/>
      <c r="AV27" s="20"/>
      <c r="AW27" s="20"/>
    </row>
    <row r="28" customHeight="1" spans="1:49">
      <c r="A28" s="20">
        <f t="shared" si="0"/>
        <v>25</v>
      </c>
      <c r="B28" s="20" t="s">
        <v>1768</v>
      </c>
      <c r="C28" s="102">
        <v>44257</v>
      </c>
      <c r="D28" s="20"/>
      <c r="E28" s="20"/>
      <c r="F28" s="20"/>
      <c r="G28" s="95">
        <v>44247</v>
      </c>
      <c r="H28" s="20" t="s">
        <v>1837</v>
      </c>
      <c r="I28" s="21" t="s">
        <v>1739</v>
      </c>
      <c r="J28" s="21"/>
      <c r="K28" s="20" t="s">
        <v>1750</v>
      </c>
      <c r="L28" s="193" t="s">
        <v>80</v>
      </c>
      <c r="M28" s="20">
        <v>13858398307</v>
      </c>
      <c r="N28" s="95"/>
      <c r="O28" s="95"/>
      <c r="P28" s="20" t="s">
        <v>1838</v>
      </c>
      <c r="Q28" s="102">
        <v>50560</v>
      </c>
      <c r="R28" s="36" t="str">
        <f t="shared" si="1"/>
        <v>男</v>
      </c>
      <c r="S28" s="107" t="str">
        <f t="shared" si="2"/>
        <v>1985-01-25</v>
      </c>
      <c r="T28" s="118">
        <f ca="1" t="shared" si="3"/>
        <v>41</v>
      </c>
      <c r="U28" s="20" t="s">
        <v>431</v>
      </c>
      <c r="V28" s="20" t="s">
        <v>70</v>
      </c>
      <c r="W28" s="45" t="s">
        <v>1839</v>
      </c>
      <c r="X28" s="20"/>
      <c r="Y28" s="22" t="s">
        <v>199</v>
      </c>
      <c r="Z28" s="20"/>
      <c r="AA28" s="20"/>
      <c r="AB28" s="20"/>
      <c r="AC28" s="20"/>
      <c r="AD28" s="150"/>
      <c r="AE28" s="20" t="s">
        <v>85</v>
      </c>
      <c r="AF28" s="20"/>
      <c r="AG28" s="20" t="s">
        <v>71</v>
      </c>
      <c r="AH28" s="20"/>
      <c r="AI28" s="20"/>
      <c r="AJ28" s="95"/>
      <c r="AK28" s="20"/>
      <c r="AL28" s="20" t="s">
        <v>72</v>
      </c>
      <c r="AM28" s="102">
        <v>44246</v>
      </c>
      <c r="AN28" s="102"/>
      <c r="AO28" s="20" t="s">
        <v>1840</v>
      </c>
      <c r="AP28" s="20" t="s">
        <v>106</v>
      </c>
      <c r="AQ28" s="20">
        <v>13566397091</v>
      </c>
      <c r="AR28" s="20"/>
      <c r="AS28" s="20"/>
      <c r="AT28" s="20"/>
      <c r="AU28" s="20"/>
      <c r="AV28" s="20"/>
      <c r="AW28" s="20"/>
    </row>
    <row r="29" customHeight="1" spans="1:49">
      <c r="A29" s="20">
        <f t="shared" si="0"/>
        <v>26</v>
      </c>
      <c r="B29" s="20" t="s">
        <v>1735</v>
      </c>
      <c r="C29" s="102">
        <v>44258</v>
      </c>
      <c r="D29" s="20"/>
      <c r="E29" s="20"/>
      <c r="F29" s="20"/>
      <c r="G29" s="95">
        <v>44165</v>
      </c>
      <c r="H29" s="20" t="s">
        <v>1841</v>
      </c>
      <c r="I29" s="21" t="s">
        <v>1842</v>
      </c>
      <c r="J29" s="21"/>
      <c r="K29" s="20" t="s">
        <v>1843</v>
      </c>
      <c r="L29" s="193" t="s">
        <v>80</v>
      </c>
      <c r="M29" s="20">
        <v>17647573106</v>
      </c>
      <c r="N29" s="95"/>
      <c r="O29" s="95"/>
      <c r="P29" s="20" t="s">
        <v>1844</v>
      </c>
      <c r="Q29" s="102">
        <v>46104</v>
      </c>
      <c r="R29" s="36" t="str">
        <f t="shared" si="1"/>
        <v>男</v>
      </c>
      <c r="S29" s="107" t="str">
        <f t="shared" si="2"/>
        <v>1995-12-05</v>
      </c>
      <c r="T29" s="118">
        <f ca="1" t="shared" si="3"/>
        <v>30</v>
      </c>
      <c r="U29" s="20" t="s">
        <v>69</v>
      </c>
      <c r="V29" s="20" t="s">
        <v>70</v>
      </c>
      <c r="W29" s="45" t="s">
        <v>1845</v>
      </c>
      <c r="X29" s="20"/>
      <c r="Y29" s="22" t="s">
        <v>141</v>
      </c>
      <c r="Z29" s="20"/>
      <c r="AA29" s="20"/>
      <c r="AB29" s="20"/>
      <c r="AC29" s="20"/>
      <c r="AD29" s="150"/>
      <c r="AE29" s="20" t="s">
        <v>84</v>
      </c>
      <c r="AF29" s="20"/>
      <c r="AG29" s="20" t="s">
        <v>84</v>
      </c>
      <c r="AH29" s="20"/>
      <c r="AI29" s="20"/>
      <c r="AJ29" s="95" t="s">
        <v>1846</v>
      </c>
      <c r="AK29" s="20"/>
      <c r="AL29" s="20" t="s">
        <v>86</v>
      </c>
      <c r="AM29" s="102">
        <v>44176</v>
      </c>
      <c r="AN29" s="102"/>
      <c r="AO29" s="20" t="s">
        <v>1847</v>
      </c>
      <c r="AP29" s="20" t="s">
        <v>223</v>
      </c>
      <c r="AQ29" s="20">
        <v>13880783394</v>
      </c>
      <c r="AR29" s="20"/>
      <c r="AS29" s="20"/>
      <c r="AT29" s="20"/>
      <c r="AU29" s="20"/>
      <c r="AV29" s="20"/>
      <c r="AW29" s="20"/>
    </row>
    <row r="30" customHeight="1" spans="1:49">
      <c r="A30" s="20">
        <f t="shared" si="0"/>
        <v>27</v>
      </c>
      <c r="B30" s="20" t="s">
        <v>1768</v>
      </c>
      <c r="C30" s="102">
        <v>44266</v>
      </c>
      <c r="D30" s="20"/>
      <c r="E30" s="20"/>
      <c r="F30" s="20"/>
      <c r="G30" s="95">
        <v>44259</v>
      </c>
      <c r="H30" s="20" t="s">
        <v>1848</v>
      </c>
      <c r="I30" s="21" t="s">
        <v>1691</v>
      </c>
      <c r="J30" s="21"/>
      <c r="K30" s="20" t="s">
        <v>1663</v>
      </c>
      <c r="L30" s="193" t="s">
        <v>80</v>
      </c>
      <c r="M30" s="20">
        <v>13514498965</v>
      </c>
      <c r="N30" s="95"/>
      <c r="O30" s="95"/>
      <c r="P30" s="20" t="s">
        <v>1849</v>
      </c>
      <c r="Q30" s="102">
        <v>46231</v>
      </c>
      <c r="R30" s="36" t="str">
        <f t="shared" si="1"/>
        <v>女</v>
      </c>
      <c r="S30" s="107" t="str">
        <f t="shared" si="2"/>
        <v>1979-05-02</v>
      </c>
      <c r="T30" s="118">
        <f ca="1" t="shared" si="3"/>
        <v>46</v>
      </c>
      <c r="U30" s="20" t="s">
        <v>69</v>
      </c>
      <c r="V30" s="20" t="s">
        <v>70</v>
      </c>
      <c r="W30" s="45" t="s">
        <v>1850</v>
      </c>
      <c r="X30" s="20"/>
      <c r="Y30" s="22" t="s">
        <v>199</v>
      </c>
      <c r="Z30" s="20"/>
      <c r="AA30" s="20"/>
      <c r="AB30" s="20"/>
      <c r="AC30" s="20"/>
      <c r="AD30" s="150"/>
      <c r="AE30" s="20" t="s">
        <v>85</v>
      </c>
      <c r="AF30" s="20"/>
      <c r="AG30" s="20" t="s">
        <v>85</v>
      </c>
      <c r="AH30" s="20"/>
      <c r="AI30" s="20"/>
      <c r="AJ30" s="95"/>
      <c r="AK30" s="20"/>
      <c r="AL30" s="20" t="s">
        <v>72</v>
      </c>
      <c r="AM30" s="102">
        <v>44259</v>
      </c>
      <c r="AN30" s="102"/>
      <c r="AO30" s="20" t="s">
        <v>1851</v>
      </c>
      <c r="AP30" s="20" t="s">
        <v>106</v>
      </c>
      <c r="AQ30" s="20">
        <v>18858243066</v>
      </c>
      <c r="AR30" s="20"/>
      <c r="AS30" s="20"/>
      <c r="AT30" s="20"/>
      <c r="AU30" s="20"/>
      <c r="AV30" s="20"/>
      <c r="AW30" s="20"/>
    </row>
    <row r="31" customHeight="1" spans="1:49">
      <c r="A31" s="20">
        <f t="shared" si="0"/>
        <v>28</v>
      </c>
      <c r="B31" s="20" t="s">
        <v>1768</v>
      </c>
      <c r="C31" s="102">
        <v>44266</v>
      </c>
      <c r="D31" s="20"/>
      <c r="E31" s="20"/>
      <c r="F31" s="20"/>
      <c r="G31" s="95">
        <v>44259</v>
      </c>
      <c r="H31" s="20" t="s">
        <v>1851</v>
      </c>
      <c r="I31" s="21" t="s">
        <v>1691</v>
      </c>
      <c r="J31" s="21"/>
      <c r="K31" s="20" t="s">
        <v>1663</v>
      </c>
      <c r="L31" s="193" t="s">
        <v>80</v>
      </c>
      <c r="M31" s="20">
        <v>18858243066</v>
      </c>
      <c r="N31" s="95"/>
      <c r="O31" s="95"/>
      <c r="P31" s="20" t="s">
        <v>1852</v>
      </c>
      <c r="Q31" s="102">
        <v>47596</v>
      </c>
      <c r="R31" s="36" t="str">
        <f t="shared" si="1"/>
        <v>男</v>
      </c>
      <c r="S31" s="107" t="str">
        <f t="shared" si="2"/>
        <v>1974-06-23</v>
      </c>
      <c r="T31" s="118">
        <f ca="1" t="shared" si="3"/>
        <v>51</v>
      </c>
      <c r="U31" s="20" t="s">
        <v>69</v>
      </c>
      <c r="V31" s="20" t="s">
        <v>70</v>
      </c>
      <c r="W31" s="45" t="s">
        <v>1853</v>
      </c>
      <c r="X31" s="20"/>
      <c r="Y31" s="22" t="s">
        <v>199</v>
      </c>
      <c r="Z31" s="20"/>
      <c r="AA31" s="20"/>
      <c r="AB31" s="20"/>
      <c r="AC31" s="20"/>
      <c r="AD31" s="150"/>
      <c r="AE31" s="20" t="s">
        <v>85</v>
      </c>
      <c r="AF31" s="20"/>
      <c r="AG31" s="20" t="s">
        <v>85</v>
      </c>
      <c r="AH31" s="20"/>
      <c r="AI31" s="20"/>
      <c r="AJ31" s="95"/>
      <c r="AK31" s="20"/>
      <c r="AL31" s="20" t="s">
        <v>72</v>
      </c>
      <c r="AM31" s="102">
        <v>44259</v>
      </c>
      <c r="AN31" s="102"/>
      <c r="AO31" s="20" t="s">
        <v>1848</v>
      </c>
      <c r="AP31" s="20" t="s">
        <v>106</v>
      </c>
      <c r="AQ31" s="20">
        <v>13514498965</v>
      </c>
      <c r="AR31" s="20"/>
      <c r="AS31" s="20"/>
      <c r="AT31" s="20"/>
      <c r="AU31" s="20"/>
      <c r="AV31" s="20"/>
      <c r="AW31" s="20"/>
    </row>
    <row r="32" customHeight="1" spans="1:49">
      <c r="A32" s="20">
        <f t="shared" si="0"/>
        <v>29</v>
      </c>
      <c r="B32" s="20" t="s">
        <v>1735</v>
      </c>
      <c r="C32" s="102">
        <v>44270</v>
      </c>
      <c r="D32" s="20"/>
      <c r="E32" s="20"/>
      <c r="F32" s="20"/>
      <c r="G32" s="95">
        <v>42501</v>
      </c>
      <c r="H32" s="20" t="s">
        <v>878</v>
      </c>
      <c r="I32" s="21" t="s">
        <v>755</v>
      </c>
      <c r="J32" s="21" t="s">
        <v>809</v>
      </c>
      <c r="K32" s="20" t="s">
        <v>943</v>
      </c>
      <c r="L32" s="482" t="s">
        <v>80</v>
      </c>
      <c r="M32" s="20">
        <v>17755762778</v>
      </c>
      <c r="N32" s="95"/>
      <c r="O32" s="95"/>
      <c r="P32" s="108" t="s">
        <v>1854</v>
      </c>
      <c r="Q32" s="102">
        <v>44241</v>
      </c>
      <c r="R32" s="36" t="str">
        <f t="shared" si="1"/>
        <v>男</v>
      </c>
      <c r="S32" s="107" t="str">
        <f t="shared" si="2"/>
        <v>1994-12-03</v>
      </c>
      <c r="T32" s="118">
        <f ca="1" t="shared" si="3"/>
        <v>31</v>
      </c>
      <c r="U32" s="96" t="s">
        <v>69</v>
      </c>
      <c r="V32" s="20" t="s">
        <v>70</v>
      </c>
      <c r="W32" s="45" t="s">
        <v>1855</v>
      </c>
      <c r="X32" s="22"/>
      <c r="Y32" s="22" t="s">
        <v>288</v>
      </c>
      <c r="Z32" s="22"/>
      <c r="AA32" s="22"/>
      <c r="AB32" s="22"/>
      <c r="AC32" s="20"/>
      <c r="AD32" s="150"/>
      <c r="AE32" s="20" t="s">
        <v>84</v>
      </c>
      <c r="AF32" s="22"/>
      <c r="AG32" s="20" t="s">
        <v>84</v>
      </c>
      <c r="AH32" s="20"/>
      <c r="AI32" s="20"/>
      <c r="AJ32" s="95"/>
      <c r="AK32" s="20"/>
      <c r="AL32" s="20" t="s">
        <v>86</v>
      </c>
      <c r="AM32" s="95">
        <v>43427</v>
      </c>
      <c r="AN32" s="95"/>
      <c r="AO32" s="20" t="s">
        <v>873</v>
      </c>
      <c r="AP32" s="20" t="s">
        <v>529</v>
      </c>
      <c r="AQ32" s="20">
        <v>18155726108</v>
      </c>
      <c r="AR32" s="20"/>
      <c r="AS32" s="20"/>
      <c r="AT32" s="20"/>
      <c r="AU32" s="20"/>
      <c r="AV32" s="20"/>
      <c r="AW32" s="20"/>
    </row>
    <row r="33" customHeight="1" spans="1:49">
      <c r="A33" s="20">
        <f t="shared" si="0"/>
        <v>30</v>
      </c>
      <c r="B33" s="20" t="s">
        <v>1735</v>
      </c>
      <c r="C33" s="102">
        <v>44270</v>
      </c>
      <c r="D33" s="20"/>
      <c r="E33" s="20"/>
      <c r="F33" s="20"/>
      <c r="G33" s="95">
        <v>43521</v>
      </c>
      <c r="H33" s="20" t="s">
        <v>1856</v>
      </c>
      <c r="I33" s="21" t="s">
        <v>664</v>
      </c>
      <c r="J33" s="21" t="s">
        <v>664</v>
      </c>
      <c r="K33" s="20" t="s">
        <v>672</v>
      </c>
      <c r="L33" s="193" t="s">
        <v>80</v>
      </c>
      <c r="M33" s="20">
        <v>17755744340</v>
      </c>
      <c r="N33" s="95"/>
      <c r="O33" s="95"/>
      <c r="P33" s="20" t="s">
        <v>1857</v>
      </c>
      <c r="Q33" s="102">
        <v>46806</v>
      </c>
      <c r="R33" s="36" t="str">
        <f t="shared" si="1"/>
        <v>女</v>
      </c>
      <c r="S33" s="107" t="str">
        <f t="shared" si="2"/>
        <v>1996-10-24</v>
      </c>
      <c r="T33" s="118">
        <f ca="1" t="shared" si="3"/>
        <v>29</v>
      </c>
      <c r="U33" s="20"/>
      <c r="V33" s="20"/>
      <c r="W33" s="45" t="s">
        <v>1858</v>
      </c>
      <c r="X33" s="20"/>
      <c r="Y33" s="22"/>
      <c r="Z33" s="20"/>
      <c r="AA33" s="20"/>
      <c r="AB33" s="20"/>
      <c r="AC33" s="20"/>
      <c r="AD33" s="150"/>
      <c r="AE33" s="20" t="s">
        <v>85</v>
      </c>
      <c r="AF33" s="20"/>
      <c r="AG33" s="20" t="s">
        <v>84</v>
      </c>
      <c r="AH33" s="20"/>
      <c r="AI33" s="20"/>
      <c r="AJ33" s="95"/>
      <c r="AK33" s="20"/>
      <c r="AL33" s="20" t="s">
        <v>86</v>
      </c>
      <c r="AM33" s="95">
        <v>43963</v>
      </c>
      <c r="AN33" s="95"/>
      <c r="AO33" s="20" t="s">
        <v>878</v>
      </c>
      <c r="AP33" s="20" t="s">
        <v>106</v>
      </c>
      <c r="AQ33" s="20">
        <v>17755762778</v>
      </c>
      <c r="AR33" s="20"/>
      <c r="AS33" s="20"/>
      <c r="AT33" s="20"/>
      <c r="AU33" s="20"/>
      <c r="AV33" s="20"/>
      <c r="AW33" s="20"/>
    </row>
    <row r="34" customHeight="1" spans="1:49">
      <c r="A34" s="20">
        <f t="shared" si="0"/>
        <v>31</v>
      </c>
      <c r="B34" s="20"/>
      <c r="C34" s="102">
        <v>44271</v>
      </c>
      <c r="D34" s="34"/>
      <c r="E34" s="34"/>
      <c r="F34" s="34" t="s">
        <v>1859</v>
      </c>
      <c r="G34" s="92">
        <v>43159</v>
      </c>
      <c r="H34" s="20" t="s">
        <v>1860</v>
      </c>
      <c r="I34" s="21" t="s">
        <v>755</v>
      </c>
      <c r="J34" s="21" t="s">
        <v>1493</v>
      </c>
      <c r="K34" s="20" t="s">
        <v>1861</v>
      </c>
      <c r="L34" s="482" t="s">
        <v>80</v>
      </c>
      <c r="M34" s="20">
        <v>15267822128</v>
      </c>
      <c r="N34" s="92"/>
      <c r="O34" s="92"/>
      <c r="P34" s="108" t="s">
        <v>1862</v>
      </c>
      <c r="Q34" s="102">
        <v>45307</v>
      </c>
      <c r="R34" s="36" t="str">
        <f t="shared" si="1"/>
        <v>男</v>
      </c>
      <c r="S34" s="107" t="str">
        <f t="shared" si="2"/>
        <v>1996-03-22</v>
      </c>
      <c r="T34" s="118">
        <f ca="1" t="shared" si="3"/>
        <v>30</v>
      </c>
      <c r="U34" s="96" t="s">
        <v>69</v>
      </c>
      <c r="V34" s="20"/>
      <c r="W34" s="45" t="s">
        <v>1188</v>
      </c>
      <c r="X34" s="128"/>
      <c r="Y34" s="22"/>
      <c r="Z34" s="22"/>
      <c r="AA34" s="22"/>
      <c r="AB34" s="22"/>
      <c r="AC34" s="20" t="s">
        <v>692</v>
      </c>
      <c r="AD34" s="150"/>
      <c r="AE34" s="20" t="s">
        <v>84</v>
      </c>
      <c r="AF34" s="22"/>
      <c r="AG34" s="20" t="s">
        <v>84</v>
      </c>
      <c r="AH34" s="20"/>
      <c r="AI34" s="20"/>
      <c r="AJ34" s="95"/>
      <c r="AK34" s="146"/>
      <c r="AL34" s="20" t="s">
        <v>86</v>
      </c>
      <c r="AM34" s="95">
        <v>43364</v>
      </c>
      <c r="AN34" s="95"/>
      <c r="AO34" s="20" t="s">
        <v>1186</v>
      </c>
      <c r="AP34" s="20" t="s">
        <v>223</v>
      </c>
      <c r="AQ34" s="20">
        <v>15888567838</v>
      </c>
      <c r="AR34" s="20"/>
      <c r="AS34" s="20"/>
      <c r="AT34" s="20"/>
      <c r="AU34" s="20"/>
      <c r="AV34" s="20"/>
      <c r="AW34" s="20"/>
    </row>
    <row r="35" customHeight="1" spans="1:49">
      <c r="A35" s="20">
        <f t="shared" si="0"/>
        <v>32</v>
      </c>
      <c r="B35" s="20" t="s">
        <v>1735</v>
      </c>
      <c r="C35" s="102">
        <v>44272</v>
      </c>
      <c r="D35" s="20"/>
      <c r="E35" s="20"/>
      <c r="F35" s="20"/>
      <c r="G35" s="95">
        <v>43402</v>
      </c>
      <c r="H35" s="20" t="s">
        <v>1863</v>
      </c>
      <c r="I35" s="21" t="s">
        <v>78</v>
      </c>
      <c r="J35" s="21" t="s">
        <v>78</v>
      </c>
      <c r="K35" s="20" t="s">
        <v>1864</v>
      </c>
      <c r="L35" s="482" t="s">
        <v>67</v>
      </c>
      <c r="M35" s="20">
        <v>18857498641</v>
      </c>
      <c r="N35" s="95"/>
      <c r="O35" s="95"/>
      <c r="P35" s="625" t="s">
        <v>1865</v>
      </c>
      <c r="Q35" s="102">
        <v>50850</v>
      </c>
      <c r="R35" s="36" t="str">
        <f t="shared" si="1"/>
        <v>女</v>
      </c>
      <c r="S35" s="107" t="str">
        <f t="shared" si="2"/>
        <v>1992-10-19</v>
      </c>
      <c r="T35" s="118">
        <f ca="1" t="shared" si="3"/>
        <v>33</v>
      </c>
      <c r="U35" s="20" t="s">
        <v>69</v>
      </c>
      <c r="V35" s="20" t="s">
        <v>70</v>
      </c>
      <c r="W35" s="45" t="s">
        <v>1866</v>
      </c>
      <c r="X35" s="20" t="s">
        <v>1867</v>
      </c>
      <c r="Y35" s="22" t="s">
        <v>113</v>
      </c>
      <c r="Z35" s="20" t="s">
        <v>266</v>
      </c>
      <c r="AA35" s="20"/>
      <c r="AB35" s="20"/>
      <c r="AC35" s="20" t="s">
        <v>304</v>
      </c>
      <c r="AD35" s="150"/>
      <c r="AE35" s="20" t="s">
        <v>84</v>
      </c>
      <c r="AF35" s="20"/>
      <c r="AG35" s="20" t="s">
        <v>84</v>
      </c>
      <c r="AH35" s="20"/>
      <c r="AI35" s="20"/>
      <c r="AJ35" s="95"/>
      <c r="AK35" s="20"/>
      <c r="AL35" s="20" t="s">
        <v>86</v>
      </c>
      <c r="AM35" s="95">
        <v>43519</v>
      </c>
      <c r="AN35" s="95"/>
      <c r="AO35" s="20" t="s">
        <v>1868</v>
      </c>
      <c r="AP35" s="20" t="s">
        <v>662</v>
      </c>
      <c r="AQ35" s="20">
        <v>13184338686</v>
      </c>
      <c r="AR35" s="20"/>
      <c r="AS35" s="20"/>
      <c r="AT35" s="20"/>
      <c r="AU35" s="20"/>
      <c r="AV35" s="20"/>
      <c r="AW35" s="20"/>
    </row>
    <row r="36" customHeight="1" spans="1:49">
      <c r="A36" s="20">
        <f t="shared" si="0"/>
        <v>33</v>
      </c>
      <c r="B36" s="20" t="s">
        <v>1768</v>
      </c>
      <c r="C36" s="102">
        <v>44275</v>
      </c>
      <c r="D36" s="34"/>
      <c r="E36" s="34"/>
      <c r="F36" s="34" t="s">
        <v>1869</v>
      </c>
      <c r="G36" s="95">
        <v>44260</v>
      </c>
      <c r="H36" s="20" t="s">
        <v>1870</v>
      </c>
      <c r="I36" s="21" t="s">
        <v>129</v>
      </c>
      <c r="J36" s="21" t="s">
        <v>185</v>
      </c>
      <c r="K36" s="20" t="s">
        <v>186</v>
      </c>
      <c r="L36" s="193" t="s">
        <v>67</v>
      </c>
      <c r="M36" s="20">
        <v>13282288829</v>
      </c>
      <c r="N36" s="95"/>
      <c r="O36" s="95"/>
      <c r="P36" s="625" t="s">
        <v>1871</v>
      </c>
      <c r="Q36" s="102">
        <v>46105</v>
      </c>
      <c r="R36" s="36" t="str">
        <f t="shared" si="1"/>
        <v>女</v>
      </c>
      <c r="S36" s="107" t="str">
        <f t="shared" si="2"/>
        <v>1978-09-28</v>
      </c>
      <c r="T36" s="118">
        <f ca="1" t="shared" si="3"/>
        <v>47</v>
      </c>
      <c r="U36" s="20" t="s">
        <v>69</v>
      </c>
      <c r="V36" s="20" t="s">
        <v>70</v>
      </c>
      <c r="W36" s="45" t="s">
        <v>1872</v>
      </c>
      <c r="X36" s="20"/>
      <c r="Y36" s="22" t="s">
        <v>288</v>
      </c>
      <c r="Z36" s="20"/>
      <c r="AA36" s="20"/>
      <c r="AB36" s="20"/>
      <c r="AC36" s="20"/>
      <c r="AD36" s="150"/>
      <c r="AE36" s="20" t="s">
        <v>85</v>
      </c>
      <c r="AF36" s="20"/>
      <c r="AG36" s="20" t="s">
        <v>84</v>
      </c>
      <c r="AH36" s="20"/>
      <c r="AI36" s="20"/>
      <c r="AJ36" s="95"/>
      <c r="AK36" s="20"/>
      <c r="AL36" s="20" t="s">
        <v>72</v>
      </c>
      <c r="AM36" s="102">
        <v>44260</v>
      </c>
      <c r="AN36" s="102"/>
      <c r="AO36" s="20" t="s">
        <v>1873</v>
      </c>
      <c r="AP36" s="20" t="s">
        <v>106</v>
      </c>
      <c r="AQ36" s="20">
        <v>13282288829</v>
      </c>
      <c r="AR36" s="20"/>
      <c r="AS36" s="20"/>
      <c r="AT36" s="20"/>
      <c r="AU36" s="20"/>
      <c r="AV36" s="20"/>
      <c r="AW36" s="20"/>
    </row>
    <row r="37" customHeight="1" spans="1:49">
      <c r="A37" s="20">
        <f t="shared" si="0"/>
        <v>34</v>
      </c>
      <c r="B37" s="20" t="s">
        <v>1735</v>
      </c>
      <c r="C37" s="102">
        <v>44276</v>
      </c>
      <c r="D37" s="34"/>
      <c r="E37" s="34"/>
      <c r="F37" s="34"/>
      <c r="G37" s="95">
        <v>43744</v>
      </c>
      <c r="H37" s="20" t="s">
        <v>1874</v>
      </c>
      <c r="I37" s="21" t="s">
        <v>755</v>
      </c>
      <c r="J37" s="21" t="s">
        <v>755</v>
      </c>
      <c r="K37" s="20" t="s">
        <v>1875</v>
      </c>
      <c r="L37" s="193" t="s">
        <v>80</v>
      </c>
      <c r="M37" s="20">
        <v>15088807937</v>
      </c>
      <c r="N37" s="95"/>
      <c r="O37" s="95"/>
      <c r="P37" s="625" t="s">
        <v>1876</v>
      </c>
      <c r="Q37" s="102">
        <v>51214</v>
      </c>
      <c r="R37" s="36" t="str">
        <f t="shared" si="1"/>
        <v>女</v>
      </c>
      <c r="S37" s="107" t="str">
        <f t="shared" si="2"/>
        <v>1991-05-06</v>
      </c>
      <c r="T37" s="118">
        <f ca="1" t="shared" si="3"/>
        <v>34</v>
      </c>
      <c r="U37" s="20" t="s">
        <v>69</v>
      </c>
      <c r="V37" s="20"/>
      <c r="W37" s="45" t="s">
        <v>1877</v>
      </c>
      <c r="X37" s="20"/>
      <c r="Y37" s="22" t="s">
        <v>288</v>
      </c>
      <c r="Z37" s="20"/>
      <c r="AA37" s="20"/>
      <c r="AB37" s="20"/>
      <c r="AC37" s="20"/>
      <c r="AD37" s="150"/>
      <c r="AE37" s="20" t="s">
        <v>84</v>
      </c>
      <c r="AF37" s="20"/>
      <c r="AG37" s="20" t="s">
        <v>84</v>
      </c>
      <c r="AH37" s="20"/>
      <c r="AI37" s="20"/>
      <c r="AJ37" s="95"/>
      <c r="AK37" s="20"/>
      <c r="AL37" s="20" t="s">
        <v>86</v>
      </c>
      <c r="AM37" s="102">
        <v>43900</v>
      </c>
      <c r="AN37" s="102"/>
      <c r="AO37" s="20" t="s">
        <v>1878</v>
      </c>
      <c r="AP37" s="20" t="s">
        <v>106</v>
      </c>
      <c r="AQ37" s="20">
        <v>13777276255</v>
      </c>
      <c r="AR37" s="20"/>
      <c r="AS37" s="20"/>
      <c r="AT37" s="20"/>
      <c r="AU37" s="20"/>
      <c r="AV37" s="20"/>
      <c r="AW37" s="20"/>
    </row>
    <row r="38" customHeight="1" spans="1:49">
      <c r="A38" s="20">
        <f t="shared" si="0"/>
        <v>35</v>
      </c>
      <c r="B38" s="20" t="s">
        <v>1735</v>
      </c>
      <c r="C38" s="102">
        <v>44279</v>
      </c>
      <c r="D38" s="34"/>
      <c r="E38" s="34"/>
      <c r="F38" s="34" t="s">
        <v>1879</v>
      </c>
      <c r="G38" s="95">
        <v>43728</v>
      </c>
      <c r="H38" s="20" t="s">
        <v>1880</v>
      </c>
      <c r="I38" s="21" t="s">
        <v>1691</v>
      </c>
      <c r="J38" s="21" t="s">
        <v>1691</v>
      </c>
      <c r="K38" s="20" t="s">
        <v>1829</v>
      </c>
      <c r="L38" s="193" t="s">
        <v>80</v>
      </c>
      <c r="M38" s="20">
        <v>15669151909</v>
      </c>
      <c r="N38" s="95"/>
      <c r="O38" s="95"/>
      <c r="P38" s="625" t="s">
        <v>1881</v>
      </c>
      <c r="Q38" s="102">
        <v>46712</v>
      </c>
      <c r="R38" s="36" t="str">
        <f t="shared" si="1"/>
        <v>女</v>
      </c>
      <c r="S38" s="107" t="str">
        <f t="shared" si="2"/>
        <v>1975-05-10</v>
      </c>
      <c r="T38" s="118">
        <f ca="1" t="shared" si="3"/>
        <v>50</v>
      </c>
      <c r="U38" s="20" t="s">
        <v>1670</v>
      </c>
      <c r="V38" s="20"/>
      <c r="W38" s="45" t="s">
        <v>1882</v>
      </c>
      <c r="X38" s="20"/>
      <c r="Y38" s="22" t="s">
        <v>1665</v>
      </c>
      <c r="Z38" s="20"/>
      <c r="AA38" s="20"/>
      <c r="AB38" s="20"/>
      <c r="AC38" s="20"/>
      <c r="AD38" s="150"/>
      <c r="AE38" s="20" t="s">
        <v>84</v>
      </c>
      <c r="AF38" s="20"/>
      <c r="AG38" s="20" t="s">
        <v>84</v>
      </c>
      <c r="AH38" s="20"/>
      <c r="AI38" s="20"/>
      <c r="AJ38" s="95"/>
      <c r="AK38" s="20"/>
      <c r="AL38" s="20" t="s">
        <v>72</v>
      </c>
      <c r="AM38" s="102">
        <v>43728</v>
      </c>
      <c r="AN38" s="102"/>
      <c r="AO38" s="20" t="s">
        <v>1668</v>
      </c>
      <c r="AP38" s="20" t="s">
        <v>239</v>
      </c>
      <c r="AQ38" s="20">
        <v>18357488927</v>
      </c>
      <c r="AR38" s="20"/>
      <c r="AS38" s="20"/>
      <c r="AT38" s="20"/>
      <c r="AU38" s="20"/>
      <c r="AV38" s="20"/>
      <c r="AW38" s="20"/>
    </row>
    <row r="39" customHeight="1" spans="1:49">
      <c r="A39" s="20">
        <f t="shared" si="0"/>
        <v>36</v>
      </c>
      <c r="B39" s="20" t="s">
        <v>1735</v>
      </c>
      <c r="C39" s="102">
        <v>44281</v>
      </c>
      <c r="D39" s="20"/>
      <c r="E39" s="20"/>
      <c r="F39" s="20" t="s">
        <v>1883</v>
      </c>
      <c r="G39" s="95">
        <v>42231</v>
      </c>
      <c r="H39" s="20" t="s">
        <v>1884</v>
      </c>
      <c r="I39" s="21" t="s">
        <v>343</v>
      </c>
      <c r="J39" s="21" t="s">
        <v>395</v>
      </c>
      <c r="K39" s="20" t="s">
        <v>357</v>
      </c>
      <c r="L39" s="482" t="s">
        <v>80</v>
      </c>
      <c r="M39" s="20">
        <v>18268640377</v>
      </c>
      <c r="N39" s="95"/>
      <c r="O39" s="95"/>
      <c r="P39" s="625" t="s">
        <v>1885</v>
      </c>
      <c r="Q39" s="102">
        <v>44601</v>
      </c>
      <c r="R39" s="36" t="s">
        <v>633</v>
      </c>
      <c r="S39" s="107" t="s">
        <v>1886</v>
      </c>
      <c r="T39" s="118">
        <v>29</v>
      </c>
      <c r="U39" s="20" t="s">
        <v>69</v>
      </c>
      <c r="V39" s="20" t="s">
        <v>70</v>
      </c>
      <c r="W39" s="45" t="s">
        <v>1887</v>
      </c>
      <c r="X39" s="20"/>
      <c r="Y39" s="22" t="s">
        <v>288</v>
      </c>
      <c r="Z39" s="20"/>
      <c r="AA39" s="20"/>
      <c r="AB39" s="20"/>
      <c r="AC39" s="20"/>
      <c r="AD39" s="150"/>
      <c r="AE39" s="20" t="s">
        <v>84</v>
      </c>
      <c r="AF39" s="20"/>
      <c r="AG39" s="20" t="s">
        <v>84</v>
      </c>
      <c r="AH39" s="20"/>
      <c r="AI39" s="20"/>
      <c r="AJ39" s="95"/>
      <c r="AK39" s="20" t="s">
        <v>1888</v>
      </c>
      <c r="AL39" s="20" t="s">
        <v>86</v>
      </c>
      <c r="AM39" s="95">
        <v>43123</v>
      </c>
      <c r="AN39" s="95"/>
      <c r="AO39" s="20"/>
      <c r="AP39" s="20" t="s">
        <v>350</v>
      </c>
      <c r="AQ39" s="20">
        <v>13989399402</v>
      </c>
      <c r="AR39" s="20"/>
      <c r="AS39" s="20"/>
      <c r="AT39" s="20"/>
      <c r="AU39" s="20"/>
      <c r="AV39" s="20"/>
      <c r="AW39" s="20"/>
    </row>
    <row r="40" customHeight="1" spans="1:49">
      <c r="A40" s="20">
        <f t="shared" si="0"/>
        <v>37</v>
      </c>
      <c r="B40" s="20" t="s">
        <v>1735</v>
      </c>
      <c r="C40" s="102">
        <v>44283</v>
      </c>
      <c r="D40" s="34"/>
      <c r="E40" s="34"/>
      <c r="F40" s="34" t="s">
        <v>1889</v>
      </c>
      <c r="G40" s="95">
        <v>43959</v>
      </c>
      <c r="H40" s="20" t="s">
        <v>1890</v>
      </c>
      <c r="I40" s="21" t="s">
        <v>755</v>
      </c>
      <c r="J40" s="21" t="s">
        <v>1280</v>
      </c>
      <c r="K40" s="20" t="s">
        <v>1861</v>
      </c>
      <c r="L40" s="193" t="s">
        <v>80</v>
      </c>
      <c r="M40" s="20">
        <v>13297411691</v>
      </c>
      <c r="N40" s="95"/>
      <c r="O40" s="95"/>
      <c r="P40" s="625" t="s">
        <v>1891</v>
      </c>
      <c r="Q40" s="102">
        <v>47483</v>
      </c>
      <c r="R40" s="36" t="str">
        <f t="shared" ref="R40:R54" si="4">IF(MOD(MID(P40,17,1),2),"男","女")</f>
        <v>男</v>
      </c>
      <c r="S40" s="107" t="str">
        <f t="shared" ref="S40:S54" si="5">TEXT(MID(P40,7,8),"0000-00-00")</f>
        <v>1994-11-26</v>
      </c>
      <c r="T40" s="118">
        <f ca="1" t="shared" ref="T40:T54" si="6">DATEDIF(--TEXT((LEN(P40)=15)*19&amp;MID(P40,7,6+(LEN(P40)=18)*2),"0-00-00"),TODAY(),"y")</f>
        <v>31</v>
      </c>
      <c r="U40" s="20" t="s">
        <v>69</v>
      </c>
      <c r="V40" s="20"/>
      <c r="W40" s="45" t="s">
        <v>1892</v>
      </c>
      <c r="X40" s="20"/>
      <c r="Y40" s="22" t="s">
        <v>288</v>
      </c>
      <c r="Z40" s="20"/>
      <c r="AA40" s="20"/>
      <c r="AB40" s="20"/>
      <c r="AC40" s="20"/>
      <c r="AD40" s="150"/>
      <c r="AE40" s="20" t="s">
        <v>85</v>
      </c>
      <c r="AF40" s="20"/>
      <c r="AG40" s="20" t="s">
        <v>84</v>
      </c>
      <c r="AH40" s="20"/>
      <c r="AI40" s="20"/>
      <c r="AJ40" s="95"/>
      <c r="AK40" s="146"/>
      <c r="AL40" s="20" t="s">
        <v>72</v>
      </c>
      <c r="AM40" s="102">
        <v>43959</v>
      </c>
      <c r="AN40" s="102"/>
      <c r="AO40" s="20" t="s">
        <v>1277</v>
      </c>
      <c r="AP40" s="20" t="s">
        <v>95</v>
      </c>
      <c r="AQ40" s="20">
        <v>15905869554</v>
      </c>
      <c r="AR40" s="20"/>
      <c r="AS40" s="20"/>
      <c r="AT40" s="20"/>
      <c r="AU40" s="20"/>
      <c r="AV40" s="20"/>
      <c r="AW40" s="20"/>
    </row>
    <row r="41" customHeight="1" spans="1:49">
      <c r="A41" s="20">
        <f t="shared" si="0"/>
        <v>38</v>
      </c>
      <c r="B41" s="20" t="s">
        <v>1833</v>
      </c>
      <c r="C41" s="102">
        <v>44285</v>
      </c>
      <c r="D41" s="34"/>
      <c r="E41" s="34"/>
      <c r="F41" s="34" t="s">
        <v>1893</v>
      </c>
      <c r="G41" s="157">
        <v>44284</v>
      </c>
      <c r="H41" s="20" t="s">
        <v>1894</v>
      </c>
      <c r="I41" s="21" t="s">
        <v>129</v>
      </c>
      <c r="J41" s="21" t="s">
        <v>185</v>
      </c>
      <c r="K41" s="20" t="s">
        <v>1895</v>
      </c>
      <c r="L41" s="193" t="s">
        <v>80</v>
      </c>
      <c r="M41" s="20">
        <v>18721698650</v>
      </c>
      <c r="N41" s="157"/>
      <c r="O41" s="157"/>
      <c r="P41" s="625" t="s">
        <v>1896</v>
      </c>
      <c r="Q41" s="102">
        <v>44762</v>
      </c>
      <c r="R41" s="36" t="str">
        <f t="shared" si="4"/>
        <v>男</v>
      </c>
      <c r="S41" s="107" t="str">
        <f t="shared" si="5"/>
        <v>1990-09-16</v>
      </c>
      <c r="T41" s="118">
        <f ca="1" t="shared" si="6"/>
        <v>35</v>
      </c>
      <c r="U41" s="20" t="s">
        <v>69</v>
      </c>
      <c r="V41" s="20" t="s">
        <v>70</v>
      </c>
      <c r="W41" s="45" t="s">
        <v>1897</v>
      </c>
      <c r="X41" s="20" t="s">
        <v>1171</v>
      </c>
      <c r="Y41" s="22" t="s">
        <v>133</v>
      </c>
      <c r="Z41" s="22"/>
      <c r="AA41" s="22"/>
      <c r="AB41" s="22"/>
      <c r="AC41" s="20"/>
      <c r="AD41" s="150"/>
      <c r="AE41" s="20"/>
      <c r="AF41" s="22"/>
      <c r="AG41" s="20"/>
      <c r="AH41" s="20"/>
      <c r="AI41" s="20"/>
      <c r="AJ41" s="95"/>
      <c r="AK41" s="20"/>
      <c r="AL41" s="20" t="s">
        <v>72</v>
      </c>
      <c r="AM41" s="102">
        <v>44285</v>
      </c>
      <c r="AN41" s="102"/>
      <c r="AO41" s="20" t="s">
        <v>1898</v>
      </c>
      <c r="AP41" s="20" t="s">
        <v>529</v>
      </c>
      <c r="AQ41" s="20">
        <v>13733574970</v>
      </c>
      <c r="AR41" s="20"/>
      <c r="AS41" s="20"/>
      <c r="AT41" s="20"/>
      <c r="AU41" s="20"/>
      <c r="AV41" s="20"/>
      <c r="AW41" s="20"/>
    </row>
    <row r="42" customHeight="1" spans="1:49">
      <c r="A42" s="20">
        <f t="shared" si="0"/>
        <v>39</v>
      </c>
      <c r="B42" s="20" t="s">
        <v>1735</v>
      </c>
      <c r="C42" s="102">
        <v>44286</v>
      </c>
      <c r="D42" s="34"/>
      <c r="E42" s="34"/>
      <c r="F42" s="34" t="s">
        <v>1899</v>
      </c>
      <c r="G42" s="92">
        <v>43166</v>
      </c>
      <c r="H42" s="20" t="s">
        <v>1900</v>
      </c>
      <c r="I42" s="21" t="s">
        <v>755</v>
      </c>
      <c r="J42" s="21" t="s">
        <v>1901</v>
      </c>
      <c r="K42" s="96" t="s">
        <v>1281</v>
      </c>
      <c r="L42" s="482" t="s">
        <v>80</v>
      </c>
      <c r="M42" s="20">
        <v>15757568687</v>
      </c>
      <c r="N42" s="92"/>
      <c r="O42" s="92"/>
      <c r="P42" s="108" t="s">
        <v>1902</v>
      </c>
      <c r="Q42" s="139">
        <v>50795</v>
      </c>
      <c r="R42" s="36" t="str">
        <f t="shared" si="4"/>
        <v>男</v>
      </c>
      <c r="S42" s="107" t="str">
        <f t="shared" si="5"/>
        <v>1991-12-03</v>
      </c>
      <c r="T42" s="118">
        <f ca="1" t="shared" si="6"/>
        <v>34</v>
      </c>
      <c r="U42" s="96" t="s">
        <v>69</v>
      </c>
      <c r="V42" s="20"/>
      <c r="W42" s="45" t="s">
        <v>1903</v>
      </c>
      <c r="X42" s="128" t="s">
        <v>1904</v>
      </c>
      <c r="Y42" s="22" t="s">
        <v>288</v>
      </c>
      <c r="Z42" s="22"/>
      <c r="AA42" s="22"/>
      <c r="AB42" s="22"/>
      <c r="AC42" s="20" t="s">
        <v>692</v>
      </c>
      <c r="AD42" s="150"/>
      <c r="AE42" s="20" t="s">
        <v>84</v>
      </c>
      <c r="AF42" s="22"/>
      <c r="AG42" s="20" t="s">
        <v>84</v>
      </c>
      <c r="AH42" s="20"/>
      <c r="AI42" s="20"/>
      <c r="AJ42" s="95"/>
      <c r="AK42" s="146"/>
      <c r="AL42" s="20" t="s">
        <v>72</v>
      </c>
      <c r="AM42" s="102">
        <v>43404</v>
      </c>
      <c r="AN42" s="102"/>
      <c r="AO42" s="20" t="s">
        <v>1905</v>
      </c>
      <c r="AP42" s="20" t="s">
        <v>1906</v>
      </c>
      <c r="AQ42" s="20">
        <v>18297781337</v>
      </c>
      <c r="AR42" s="20"/>
      <c r="AS42" s="20"/>
      <c r="AT42" s="20"/>
      <c r="AU42" s="20"/>
      <c r="AV42" s="20"/>
      <c r="AW42" s="20"/>
    </row>
    <row r="43" customHeight="1" spans="1:49">
      <c r="A43" s="20">
        <f t="shared" si="0"/>
        <v>40</v>
      </c>
      <c r="B43" s="20" t="s">
        <v>1735</v>
      </c>
      <c r="C43" s="102">
        <v>44286</v>
      </c>
      <c r="D43" s="34"/>
      <c r="E43" s="34"/>
      <c r="F43" s="34" t="s">
        <v>1907</v>
      </c>
      <c r="G43" s="95">
        <v>43675</v>
      </c>
      <c r="H43" s="20" t="s">
        <v>1908</v>
      </c>
      <c r="I43" s="21" t="s">
        <v>1691</v>
      </c>
      <c r="J43" s="21" t="s">
        <v>1691</v>
      </c>
      <c r="K43" s="33" t="s">
        <v>1770</v>
      </c>
      <c r="L43" s="193" t="s">
        <v>80</v>
      </c>
      <c r="M43" s="20">
        <v>18683760613</v>
      </c>
      <c r="N43" s="95"/>
      <c r="O43" s="95"/>
      <c r="P43" s="625" t="s">
        <v>1909</v>
      </c>
      <c r="Q43" s="102">
        <v>45431</v>
      </c>
      <c r="R43" s="36" t="str">
        <f t="shared" si="4"/>
        <v>男</v>
      </c>
      <c r="S43" s="107" t="str">
        <f t="shared" si="5"/>
        <v>1997-10-10</v>
      </c>
      <c r="T43" s="118">
        <f ca="1" t="shared" si="6"/>
        <v>28</v>
      </c>
      <c r="U43" s="20" t="s">
        <v>69</v>
      </c>
      <c r="V43" s="20"/>
      <c r="W43" s="45" t="s">
        <v>1910</v>
      </c>
      <c r="X43" s="20"/>
      <c r="Y43" s="22"/>
      <c r="Z43" s="20"/>
      <c r="AA43" s="20"/>
      <c r="AB43" s="20"/>
      <c r="AC43" s="20"/>
      <c r="AD43" s="150"/>
      <c r="AE43" s="20" t="s">
        <v>84</v>
      </c>
      <c r="AF43" s="20"/>
      <c r="AG43" s="20" t="s">
        <v>84</v>
      </c>
      <c r="AH43" s="20"/>
      <c r="AI43" s="20"/>
      <c r="AJ43" s="95"/>
      <c r="AK43" s="34"/>
      <c r="AL43" s="20" t="s">
        <v>72</v>
      </c>
      <c r="AM43" s="102">
        <v>43676</v>
      </c>
      <c r="AN43" s="102"/>
      <c r="AO43" s="20" t="s">
        <v>1911</v>
      </c>
      <c r="AP43" s="20" t="s">
        <v>223</v>
      </c>
      <c r="AQ43" s="20">
        <v>15228930513</v>
      </c>
      <c r="AR43" s="20"/>
      <c r="AS43" s="20"/>
      <c r="AT43" s="20"/>
      <c r="AU43" s="20"/>
      <c r="AV43" s="20"/>
      <c r="AW43" s="20"/>
    </row>
    <row r="44" customHeight="1" spans="1:49">
      <c r="A44" s="20">
        <f t="shared" si="0"/>
        <v>41</v>
      </c>
      <c r="B44" s="20" t="s">
        <v>1735</v>
      </c>
      <c r="C44" s="102">
        <v>44287</v>
      </c>
      <c r="D44" s="34"/>
      <c r="E44" s="34"/>
      <c r="F44" s="34" t="s">
        <v>1912</v>
      </c>
      <c r="G44" s="95">
        <v>39417</v>
      </c>
      <c r="H44" s="20" t="s">
        <v>1913</v>
      </c>
      <c r="I44" s="21" t="s">
        <v>755</v>
      </c>
      <c r="J44" s="21" t="s">
        <v>1118</v>
      </c>
      <c r="K44" s="20" t="s">
        <v>1136</v>
      </c>
      <c r="L44" s="482" t="s">
        <v>80</v>
      </c>
      <c r="M44" s="20">
        <v>18957838730</v>
      </c>
      <c r="N44" s="95"/>
      <c r="O44" s="95"/>
      <c r="P44" s="114" t="s">
        <v>1914</v>
      </c>
      <c r="Q44" s="102">
        <v>49966</v>
      </c>
      <c r="R44" s="36" t="str">
        <f t="shared" si="4"/>
        <v>男</v>
      </c>
      <c r="S44" s="107" t="str">
        <f t="shared" si="5"/>
        <v>1982-08-02</v>
      </c>
      <c r="T44" s="118">
        <f ca="1" t="shared" si="6"/>
        <v>43</v>
      </c>
      <c r="U44" s="96" t="s">
        <v>69</v>
      </c>
      <c r="V44" s="20" t="s">
        <v>70</v>
      </c>
      <c r="W44" s="45" t="s">
        <v>1915</v>
      </c>
      <c r="X44" s="22"/>
      <c r="Y44" s="22" t="s">
        <v>199</v>
      </c>
      <c r="Z44" s="22"/>
      <c r="AA44" s="22"/>
      <c r="AB44" s="22"/>
      <c r="AC44" s="20"/>
      <c r="AD44" s="150"/>
      <c r="AE44" s="20" t="s">
        <v>84</v>
      </c>
      <c r="AF44" s="22"/>
      <c r="AG44" s="20" t="s">
        <v>84</v>
      </c>
      <c r="AH44" s="20"/>
      <c r="AI44" s="20"/>
      <c r="AJ44" s="95"/>
      <c r="AK44" s="34"/>
      <c r="AL44" s="20" t="s">
        <v>86</v>
      </c>
      <c r="AM44" s="95">
        <v>43427</v>
      </c>
      <c r="AN44" s="95"/>
      <c r="AO44" s="20"/>
      <c r="AP44" s="20"/>
      <c r="AQ44" s="20"/>
      <c r="AR44" s="20"/>
      <c r="AS44" s="20"/>
      <c r="AT44" s="20"/>
      <c r="AU44" s="20"/>
      <c r="AV44" s="20"/>
      <c r="AW44" s="20"/>
    </row>
    <row r="45" customHeight="1" spans="1:49">
      <c r="A45" s="20">
        <f t="shared" si="0"/>
        <v>42</v>
      </c>
      <c r="B45" s="20" t="s">
        <v>1788</v>
      </c>
      <c r="C45" s="102">
        <v>44288</v>
      </c>
      <c r="D45" s="34"/>
      <c r="E45" s="34"/>
      <c r="F45" s="34" t="s">
        <v>1916</v>
      </c>
      <c r="G45" s="97">
        <v>44285</v>
      </c>
      <c r="H45" s="20" t="s">
        <v>1917</v>
      </c>
      <c r="I45" s="21" t="s">
        <v>1628</v>
      </c>
      <c r="J45" s="21" t="s">
        <v>1628</v>
      </c>
      <c r="K45" s="20" t="s">
        <v>1641</v>
      </c>
      <c r="L45" s="193" t="s">
        <v>80</v>
      </c>
      <c r="M45" s="20">
        <v>13967890792</v>
      </c>
      <c r="N45" s="97"/>
      <c r="O45" s="97"/>
      <c r="P45" s="20" t="s">
        <v>1918</v>
      </c>
      <c r="Q45" s="102">
        <v>50829</v>
      </c>
      <c r="R45" s="36" t="str">
        <f t="shared" si="4"/>
        <v>男</v>
      </c>
      <c r="S45" s="107" t="str">
        <f t="shared" si="5"/>
        <v>1980-03-25</v>
      </c>
      <c r="T45" s="118">
        <f ca="1" t="shared" si="6"/>
        <v>46</v>
      </c>
      <c r="U45" s="20" t="s">
        <v>69</v>
      </c>
      <c r="V45" s="20" t="s">
        <v>70</v>
      </c>
      <c r="W45" s="45" t="s">
        <v>1919</v>
      </c>
      <c r="X45" s="20" t="s">
        <v>1920</v>
      </c>
      <c r="Y45" s="22" t="s">
        <v>288</v>
      </c>
      <c r="Z45" s="22"/>
      <c r="AA45" s="22"/>
      <c r="AB45" s="22"/>
      <c r="AC45" s="20"/>
      <c r="AD45" s="150"/>
      <c r="AE45" s="20"/>
      <c r="AF45" s="22"/>
      <c r="AG45" s="20"/>
      <c r="AH45" s="20"/>
      <c r="AI45" s="20"/>
      <c r="AJ45" s="95"/>
      <c r="AK45" s="20"/>
      <c r="AL45" s="20" t="s">
        <v>72</v>
      </c>
      <c r="AM45" s="102">
        <v>44285</v>
      </c>
      <c r="AN45" s="102"/>
      <c r="AO45" s="20" t="s">
        <v>1921</v>
      </c>
      <c r="AP45" s="20" t="s">
        <v>106</v>
      </c>
      <c r="AQ45" s="20">
        <v>13586935241</v>
      </c>
      <c r="AR45" s="20"/>
      <c r="AS45" s="20"/>
      <c r="AT45" s="20"/>
      <c r="AU45" s="20"/>
      <c r="AV45" s="20"/>
      <c r="AW45" s="20"/>
    </row>
    <row r="46" customHeight="1" spans="1:49">
      <c r="A46" s="20">
        <f t="shared" si="0"/>
        <v>43</v>
      </c>
      <c r="B46" s="20" t="s">
        <v>1768</v>
      </c>
      <c r="C46" s="102">
        <v>44295</v>
      </c>
      <c r="D46" s="34"/>
      <c r="E46" s="34"/>
      <c r="F46" s="34" t="s">
        <v>1922</v>
      </c>
      <c r="G46" s="95">
        <v>44266</v>
      </c>
      <c r="H46" s="20" t="s">
        <v>1923</v>
      </c>
      <c r="I46" s="21" t="s">
        <v>1628</v>
      </c>
      <c r="J46" s="21" t="s">
        <v>1628</v>
      </c>
      <c r="K46" s="33" t="s">
        <v>1663</v>
      </c>
      <c r="L46" s="193" t="s">
        <v>80</v>
      </c>
      <c r="M46" s="20">
        <v>18690986036</v>
      </c>
      <c r="N46" s="95"/>
      <c r="O46" s="95"/>
      <c r="P46" s="20" t="s">
        <v>1924</v>
      </c>
      <c r="Q46" s="102">
        <v>44437</v>
      </c>
      <c r="R46" s="36" t="str">
        <f t="shared" si="4"/>
        <v>男</v>
      </c>
      <c r="S46" s="107" t="str">
        <f t="shared" si="5"/>
        <v>2001-10-24</v>
      </c>
      <c r="T46" s="118">
        <f ca="1" t="shared" si="6"/>
        <v>24</v>
      </c>
      <c r="U46" s="20" t="s">
        <v>1925</v>
      </c>
      <c r="V46" s="20" t="s">
        <v>70</v>
      </c>
      <c r="W46" s="45" t="s">
        <v>1926</v>
      </c>
      <c r="X46" s="20"/>
      <c r="Y46" s="22" t="s">
        <v>199</v>
      </c>
      <c r="Z46" s="20"/>
      <c r="AA46" s="20"/>
      <c r="AB46" s="20"/>
      <c r="AC46" s="20"/>
      <c r="AD46" s="150"/>
      <c r="AE46" s="20" t="s">
        <v>85</v>
      </c>
      <c r="AF46" s="20"/>
      <c r="AG46" s="20" t="s">
        <v>84</v>
      </c>
      <c r="AH46" s="20"/>
      <c r="AI46" s="20"/>
      <c r="AJ46" s="95"/>
      <c r="AK46" s="20" t="s">
        <v>1927</v>
      </c>
      <c r="AL46" s="20" t="s">
        <v>72</v>
      </c>
      <c r="AM46" s="102">
        <v>44265</v>
      </c>
      <c r="AN46" s="102"/>
      <c r="AO46" s="20"/>
      <c r="AP46" s="20"/>
      <c r="AQ46" s="20"/>
      <c r="AR46" s="20"/>
      <c r="AS46" s="20"/>
      <c r="AT46" s="20"/>
      <c r="AU46" s="20"/>
      <c r="AV46" s="20"/>
      <c r="AW46" s="20"/>
    </row>
    <row r="47" customHeight="1" spans="1:49">
      <c r="A47" s="20">
        <f t="shared" si="0"/>
        <v>44</v>
      </c>
      <c r="B47" s="20" t="s">
        <v>1735</v>
      </c>
      <c r="C47" s="102">
        <v>44296</v>
      </c>
      <c r="D47" s="34"/>
      <c r="E47" s="34"/>
      <c r="F47" s="34" t="s">
        <v>1928</v>
      </c>
      <c r="G47" s="95">
        <v>44123</v>
      </c>
      <c r="H47" s="20" t="s">
        <v>1929</v>
      </c>
      <c r="I47" s="21" t="s">
        <v>343</v>
      </c>
      <c r="J47" s="21" t="s">
        <v>395</v>
      </c>
      <c r="K47" s="20" t="s">
        <v>357</v>
      </c>
      <c r="L47" s="193" t="s">
        <v>80</v>
      </c>
      <c r="M47" s="20">
        <v>18967820092</v>
      </c>
      <c r="N47" s="95"/>
      <c r="O47" s="95"/>
      <c r="P47" s="625" t="s">
        <v>1930</v>
      </c>
      <c r="Q47" s="102">
        <v>50196</v>
      </c>
      <c r="R47" s="36" t="str">
        <f t="shared" si="4"/>
        <v>男</v>
      </c>
      <c r="S47" s="107" t="str">
        <f t="shared" si="5"/>
        <v>1984-03-27</v>
      </c>
      <c r="T47" s="118">
        <f ca="1" t="shared" si="6"/>
        <v>42</v>
      </c>
      <c r="U47" s="20" t="s">
        <v>69</v>
      </c>
      <c r="V47" s="20" t="s">
        <v>70</v>
      </c>
      <c r="W47" s="45" t="s">
        <v>1931</v>
      </c>
      <c r="X47" s="20"/>
      <c r="Y47" s="22" t="s">
        <v>113</v>
      </c>
      <c r="Z47" s="20"/>
      <c r="AA47" s="20"/>
      <c r="AB47" s="20"/>
      <c r="AC47" s="20"/>
      <c r="AD47" s="150"/>
      <c r="AE47" s="20"/>
      <c r="AF47" s="20"/>
      <c r="AG47" s="20" t="s">
        <v>85</v>
      </c>
      <c r="AH47" s="20"/>
      <c r="AI47" s="20"/>
      <c r="AJ47" s="95"/>
      <c r="AK47" s="34"/>
      <c r="AL47" s="20" t="s">
        <v>86</v>
      </c>
      <c r="AM47" s="102">
        <v>44186</v>
      </c>
      <c r="AN47" s="102"/>
      <c r="AO47" s="20" t="s">
        <v>1932</v>
      </c>
      <c r="AP47" s="20" t="s">
        <v>106</v>
      </c>
      <c r="AQ47" s="20">
        <v>18917507231</v>
      </c>
      <c r="AR47" s="20"/>
      <c r="AS47" s="20"/>
      <c r="AT47" s="20"/>
      <c r="AU47" s="20"/>
      <c r="AV47" s="20"/>
      <c r="AW47" s="20"/>
    </row>
    <row r="48" customHeight="1" spans="1:49">
      <c r="A48" s="20">
        <f t="shared" si="0"/>
        <v>45</v>
      </c>
      <c r="B48" s="20" t="s">
        <v>1735</v>
      </c>
      <c r="C48" s="102">
        <v>44298</v>
      </c>
      <c r="D48" s="34"/>
      <c r="E48" s="34"/>
      <c r="F48" s="34" t="s">
        <v>1933</v>
      </c>
      <c r="G48" s="95">
        <v>43733</v>
      </c>
      <c r="H48" s="96" t="s">
        <v>1934</v>
      </c>
      <c r="I48" s="21" t="s">
        <v>1842</v>
      </c>
      <c r="J48" s="21" t="s">
        <v>1935</v>
      </c>
      <c r="K48" s="96" t="s">
        <v>557</v>
      </c>
      <c r="L48" s="193" t="s">
        <v>80</v>
      </c>
      <c r="M48" s="20">
        <v>13234861160</v>
      </c>
      <c r="N48" s="95"/>
      <c r="O48" s="95"/>
      <c r="P48" s="629" t="s">
        <v>1936</v>
      </c>
      <c r="Q48" s="102">
        <v>45902</v>
      </c>
      <c r="R48" s="36" t="str">
        <f t="shared" si="4"/>
        <v>男</v>
      </c>
      <c r="S48" s="107" t="str">
        <f t="shared" si="5"/>
        <v>1997-01-03</v>
      </c>
      <c r="T48" s="118">
        <f ca="1" t="shared" si="6"/>
        <v>29</v>
      </c>
      <c r="U48" s="96" t="s">
        <v>69</v>
      </c>
      <c r="V48" s="20" t="s">
        <v>70</v>
      </c>
      <c r="W48" s="147" t="s">
        <v>1937</v>
      </c>
      <c r="X48" s="20"/>
      <c r="Y48" s="22" t="s">
        <v>141</v>
      </c>
      <c r="Z48" s="20"/>
      <c r="AA48" s="20"/>
      <c r="AB48" s="20"/>
      <c r="AC48" s="20"/>
      <c r="AD48" s="150"/>
      <c r="AE48" s="20" t="s">
        <v>84</v>
      </c>
      <c r="AF48" s="20"/>
      <c r="AG48" s="20" t="s">
        <v>84</v>
      </c>
      <c r="AH48" s="20"/>
      <c r="AI48" s="20"/>
      <c r="AJ48" s="95"/>
      <c r="AK48" s="125" t="s">
        <v>1938</v>
      </c>
      <c r="AL48" s="20" t="s">
        <v>86</v>
      </c>
      <c r="AM48" s="95">
        <v>43759</v>
      </c>
      <c r="AN48" s="95"/>
      <c r="AO48" s="20" t="s">
        <v>1939</v>
      </c>
      <c r="AP48" s="20" t="s">
        <v>223</v>
      </c>
      <c r="AQ48" s="20">
        <v>15888629958</v>
      </c>
      <c r="AR48" s="20"/>
      <c r="AS48" s="20"/>
      <c r="AT48" s="20"/>
      <c r="AU48" s="20"/>
      <c r="AV48" s="20"/>
      <c r="AW48" s="20"/>
    </row>
    <row r="49" customHeight="1" spans="1:49">
      <c r="A49" s="20">
        <f t="shared" si="0"/>
        <v>46</v>
      </c>
      <c r="B49" s="20" t="s">
        <v>1735</v>
      </c>
      <c r="C49" s="102">
        <v>44308</v>
      </c>
      <c r="D49" s="34"/>
      <c r="E49" s="34"/>
      <c r="F49" s="34" t="s">
        <v>1940</v>
      </c>
      <c r="G49" s="95">
        <v>41324</v>
      </c>
      <c r="H49" s="20" t="s">
        <v>1941</v>
      </c>
      <c r="I49" s="21" t="s">
        <v>129</v>
      </c>
      <c r="J49" s="21" t="s">
        <v>129</v>
      </c>
      <c r="K49" s="20" t="s">
        <v>1942</v>
      </c>
      <c r="L49" s="483" t="s">
        <v>67</v>
      </c>
      <c r="M49" s="20">
        <v>13515745932</v>
      </c>
      <c r="N49" s="95"/>
      <c r="O49" s="95"/>
      <c r="P49" s="108" t="s">
        <v>1943</v>
      </c>
      <c r="Q49" s="102">
        <v>45837</v>
      </c>
      <c r="R49" s="36" t="str">
        <f t="shared" si="4"/>
        <v>女</v>
      </c>
      <c r="S49" s="107" t="str">
        <f t="shared" si="5"/>
        <v>1977-10-05</v>
      </c>
      <c r="T49" s="118">
        <f ca="1" t="shared" si="6"/>
        <v>48</v>
      </c>
      <c r="U49" s="96" t="s">
        <v>69</v>
      </c>
      <c r="V49" s="20" t="s">
        <v>70</v>
      </c>
      <c r="W49" s="45" t="s">
        <v>1944</v>
      </c>
      <c r="X49" s="22"/>
      <c r="Y49" s="22" t="s">
        <v>141</v>
      </c>
      <c r="Z49" s="22" t="s">
        <v>1147</v>
      </c>
      <c r="AA49" s="22"/>
      <c r="AB49" s="22"/>
      <c r="AC49" s="20"/>
      <c r="AD49" s="150"/>
      <c r="AE49" s="20" t="s">
        <v>84</v>
      </c>
      <c r="AF49" s="22"/>
      <c r="AG49" s="20" t="s">
        <v>84</v>
      </c>
      <c r="AH49" s="20"/>
      <c r="AI49" s="20"/>
      <c r="AJ49" s="95"/>
      <c r="AK49" s="125" t="s">
        <v>1938</v>
      </c>
      <c r="AL49" s="20" t="s">
        <v>86</v>
      </c>
      <c r="AM49" s="95">
        <v>41382</v>
      </c>
      <c r="AN49" s="95"/>
      <c r="AO49" s="20"/>
      <c r="AP49" s="20"/>
      <c r="AQ49" s="20"/>
      <c r="AR49" s="20"/>
      <c r="AS49" s="20"/>
      <c r="AT49" s="20"/>
      <c r="AU49" s="20"/>
      <c r="AV49" s="20"/>
      <c r="AW49" s="20"/>
    </row>
    <row r="50" customHeight="1" spans="1:49">
      <c r="A50" s="20">
        <f t="shared" si="0"/>
        <v>47</v>
      </c>
      <c r="B50" s="20" t="s">
        <v>1768</v>
      </c>
      <c r="C50" s="102">
        <v>44309</v>
      </c>
      <c r="D50" s="34"/>
      <c r="E50" s="34"/>
      <c r="F50" s="34" t="s">
        <v>1945</v>
      </c>
      <c r="G50" s="95">
        <v>44266</v>
      </c>
      <c r="H50" s="20" t="s">
        <v>1946</v>
      </c>
      <c r="I50" s="21" t="s">
        <v>1691</v>
      </c>
      <c r="J50" s="21" t="s">
        <v>1691</v>
      </c>
      <c r="K50" s="33" t="s">
        <v>1770</v>
      </c>
      <c r="L50" s="193" t="s">
        <v>80</v>
      </c>
      <c r="M50" s="20">
        <v>18224604813</v>
      </c>
      <c r="N50" s="95"/>
      <c r="O50" s="95"/>
      <c r="P50" s="20" t="s">
        <v>1947</v>
      </c>
      <c r="Q50" s="102">
        <v>46623</v>
      </c>
      <c r="R50" s="36" t="str">
        <f t="shared" si="4"/>
        <v>男</v>
      </c>
      <c r="S50" s="107" t="str">
        <f t="shared" si="5"/>
        <v>2001-01-07</v>
      </c>
      <c r="T50" s="118">
        <f ca="1" t="shared" si="6"/>
        <v>25</v>
      </c>
      <c r="U50" s="20" t="s">
        <v>1925</v>
      </c>
      <c r="V50" s="20" t="s">
        <v>70</v>
      </c>
      <c r="W50" s="45" t="s">
        <v>1948</v>
      </c>
      <c r="X50" s="20"/>
      <c r="Y50" s="22" t="s">
        <v>199</v>
      </c>
      <c r="Z50" s="20"/>
      <c r="AA50" s="20"/>
      <c r="AB50" s="20"/>
      <c r="AC50" s="20"/>
      <c r="AD50" s="150"/>
      <c r="AE50" s="20" t="s">
        <v>85</v>
      </c>
      <c r="AF50" s="20"/>
      <c r="AG50" s="20" t="s">
        <v>84</v>
      </c>
      <c r="AH50" s="20"/>
      <c r="AI50" s="20"/>
      <c r="AJ50" s="95"/>
      <c r="AK50" s="125">
        <v>0</v>
      </c>
      <c r="AL50" s="20" t="s">
        <v>72</v>
      </c>
      <c r="AM50" s="102">
        <v>44265</v>
      </c>
      <c r="AN50" s="102"/>
      <c r="AO50" s="20"/>
      <c r="AP50" s="20"/>
      <c r="AQ50" s="20"/>
      <c r="AR50" s="20"/>
      <c r="AS50" s="20"/>
      <c r="AT50" s="20"/>
      <c r="AU50" s="20"/>
      <c r="AV50" s="20"/>
      <c r="AW50" s="20"/>
    </row>
    <row r="51" customHeight="1" spans="1:49">
      <c r="A51" s="20">
        <f t="shared" si="0"/>
        <v>48</v>
      </c>
      <c r="B51" s="20" t="s">
        <v>1735</v>
      </c>
      <c r="C51" s="102">
        <v>44315</v>
      </c>
      <c r="D51" s="34"/>
      <c r="E51" s="34"/>
      <c r="F51" s="34" t="s">
        <v>1949</v>
      </c>
      <c r="G51" s="95">
        <v>43896</v>
      </c>
      <c r="H51" s="20" t="s">
        <v>1950</v>
      </c>
      <c r="I51" s="21" t="s">
        <v>755</v>
      </c>
      <c r="J51" s="21" t="s">
        <v>1280</v>
      </c>
      <c r="K51" s="20" t="s">
        <v>1319</v>
      </c>
      <c r="L51" s="193" t="s">
        <v>80</v>
      </c>
      <c r="M51" s="20">
        <v>18574781793</v>
      </c>
      <c r="N51" s="95"/>
      <c r="O51" s="95"/>
      <c r="P51" s="20" t="s">
        <v>1951</v>
      </c>
      <c r="Q51" s="102">
        <v>44388</v>
      </c>
      <c r="R51" s="36" t="str">
        <f t="shared" si="4"/>
        <v>男</v>
      </c>
      <c r="S51" s="107" t="str">
        <f t="shared" si="5"/>
        <v>2001-10-26</v>
      </c>
      <c r="T51" s="118">
        <f ca="1" t="shared" si="6"/>
        <v>24</v>
      </c>
      <c r="U51" s="20" t="s">
        <v>69</v>
      </c>
      <c r="V51" s="20"/>
      <c r="W51" s="45" t="s">
        <v>1952</v>
      </c>
      <c r="X51" s="20"/>
      <c r="Y51" s="22" t="s">
        <v>288</v>
      </c>
      <c r="Z51" s="20"/>
      <c r="AA51" s="20"/>
      <c r="AB51" s="20"/>
      <c r="AC51" s="20"/>
      <c r="AD51" s="150"/>
      <c r="AE51" s="20" t="s">
        <v>84</v>
      </c>
      <c r="AF51" s="20"/>
      <c r="AG51" s="20" t="s">
        <v>84</v>
      </c>
      <c r="AH51" s="20"/>
      <c r="AI51" s="20"/>
      <c r="AJ51" s="95"/>
      <c r="AK51" s="146"/>
      <c r="AL51" s="20" t="s">
        <v>72</v>
      </c>
      <c r="AM51" s="102">
        <v>43895</v>
      </c>
      <c r="AN51" s="102"/>
      <c r="AO51" s="20" t="s">
        <v>1953</v>
      </c>
      <c r="AP51" s="20"/>
      <c r="AQ51" s="20">
        <v>18374011828</v>
      </c>
      <c r="AR51" s="20"/>
      <c r="AS51" s="20"/>
      <c r="AT51" s="20"/>
      <c r="AU51" s="20"/>
      <c r="AV51" s="20"/>
      <c r="AW51" s="20"/>
    </row>
    <row r="52" customHeight="1" spans="1:49">
      <c r="A52" s="20">
        <f t="shared" si="0"/>
        <v>49</v>
      </c>
      <c r="B52" s="20" t="s">
        <v>1954</v>
      </c>
      <c r="C52" s="102">
        <v>44316</v>
      </c>
      <c r="D52" s="34"/>
      <c r="E52" s="34"/>
      <c r="F52" s="34" t="s">
        <v>1955</v>
      </c>
      <c r="G52" s="95">
        <v>44272</v>
      </c>
      <c r="H52" s="20" t="s">
        <v>1956</v>
      </c>
      <c r="I52" s="21" t="s">
        <v>755</v>
      </c>
      <c r="J52" s="21" t="s">
        <v>1493</v>
      </c>
      <c r="K52" s="20" t="s">
        <v>1795</v>
      </c>
      <c r="L52" s="193" t="s">
        <v>80</v>
      </c>
      <c r="M52" s="20">
        <v>15332970391</v>
      </c>
      <c r="N52" s="95"/>
      <c r="O52" s="95"/>
      <c r="P52" s="20" t="s">
        <v>1957</v>
      </c>
      <c r="Q52" s="102">
        <v>47685</v>
      </c>
      <c r="R52" s="36" t="str">
        <f t="shared" si="4"/>
        <v>男</v>
      </c>
      <c r="S52" s="107" t="str">
        <f t="shared" si="5"/>
        <v>1999-03-20</v>
      </c>
      <c r="T52" s="118">
        <f ca="1" t="shared" si="6"/>
        <v>27</v>
      </c>
      <c r="U52" s="20" t="s">
        <v>69</v>
      </c>
      <c r="V52" s="20" t="s">
        <v>70</v>
      </c>
      <c r="W52" s="45" t="s">
        <v>1958</v>
      </c>
      <c r="X52" s="20"/>
      <c r="Y52" s="22" t="s">
        <v>141</v>
      </c>
      <c r="Z52" s="20" t="s">
        <v>798</v>
      </c>
      <c r="AA52" s="20" t="s">
        <v>434</v>
      </c>
      <c r="AB52" s="20"/>
      <c r="AC52" s="20"/>
      <c r="AD52" s="150"/>
      <c r="AE52" s="20"/>
      <c r="AF52" s="20"/>
      <c r="AG52" s="20"/>
      <c r="AH52" s="20"/>
      <c r="AI52" s="20"/>
      <c r="AJ52" s="95"/>
      <c r="AK52" s="20"/>
      <c r="AL52" s="20" t="s">
        <v>72</v>
      </c>
      <c r="AM52" s="102">
        <v>44274</v>
      </c>
      <c r="AN52" s="102"/>
      <c r="AO52" s="20" t="s">
        <v>1959</v>
      </c>
      <c r="AP52" s="20" t="s">
        <v>350</v>
      </c>
      <c r="AQ52" s="20">
        <v>18647676862</v>
      </c>
      <c r="AR52" s="20"/>
      <c r="AS52" s="20"/>
      <c r="AT52" s="20"/>
      <c r="AU52" s="20"/>
      <c r="AV52" s="20"/>
      <c r="AW52" s="20"/>
    </row>
    <row r="53" customHeight="1" spans="1:49">
      <c r="A53" s="20">
        <f t="shared" si="0"/>
        <v>50</v>
      </c>
      <c r="B53" s="20" t="s">
        <v>1735</v>
      </c>
      <c r="C53" s="102">
        <v>44317</v>
      </c>
      <c r="D53" s="34"/>
      <c r="E53" s="34"/>
      <c r="F53" s="34" t="s">
        <v>1960</v>
      </c>
      <c r="G53" s="95">
        <v>43731</v>
      </c>
      <c r="H53" s="20" t="s">
        <v>1961</v>
      </c>
      <c r="I53" s="21" t="s">
        <v>78</v>
      </c>
      <c r="J53" s="21" t="s">
        <v>78</v>
      </c>
      <c r="K53" s="20" t="s">
        <v>1962</v>
      </c>
      <c r="L53" s="193" t="s">
        <v>80</v>
      </c>
      <c r="M53" s="20">
        <v>15726824764</v>
      </c>
      <c r="N53" s="95"/>
      <c r="O53" s="95"/>
      <c r="P53" s="20" t="s">
        <v>1963</v>
      </c>
      <c r="Q53" s="102">
        <v>45097</v>
      </c>
      <c r="R53" s="36" t="str">
        <f t="shared" si="4"/>
        <v>女</v>
      </c>
      <c r="S53" s="107" t="str">
        <f t="shared" si="5"/>
        <v>1997-03-25</v>
      </c>
      <c r="T53" s="118">
        <f ca="1" t="shared" si="6"/>
        <v>29</v>
      </c>
      <c r="U53" s="20" t="s">
        <v>69</v>
      </c>
      <c r="V53" s="20"/>
      <c r="W53" s="45" t="s">
        <v>1964</v>
      </c>
      <c r="X53" s="20"/>
      <c r="Y53" s="22" t="s">
        <v>141</v>
      </c>
      <c r="Z53" s="20"/>
      <c r="AA53" s="20"/>
      <c r="AB53" s="20"/>
      <c r="AC53" s="20"/>
      <c r="AD53" s="223"/>
      <c r="AE53" s="20" t="s">
        <v>84</v>
      </c>
      <c r="AF53" s="20"/>
      <c r="AG53" s="20" t="s">
        <v>84</v>
      </c>
      <c r="AH53" s="20"/>
      <c r="AI53" s="20"/>
      <c r="AJ53" s="95"/>
      <c r="AK53" s="125" t="s">
        <v>1938</v>
      </c>
      <c r="AL53" s="20" t="s">
        <v>86</v>
      </c>
      <c r="AM53" s="102">
        <v>43845</v>
      </c>
      <c r="AN53" s="102"/>
      <c r="AO53" s="20" t="s">
        <v>1965</v>
      </c>
      <c r="AP53" s="20" t="s">
        <v>662</v>
      </c>
      <c r="AQ53" s="20">
        <v>13777284828</v>
      </c>
      <c r="AR53" s="20"/>
      <c r="AS53" s="20"/>
      <c r="AT53" s="20"/>
      <c r="AU53" s="20"/>
      <c r="AV53" s="20"/>
      <c r="AW53" s="20"/>
    </row>
    <row r="54" customHeight="1" spans="1:49">
      <c r="A54" s="20">
        <f t="shared" si="0"/>
        <v>51</v>
      </c>
      <c r="B54" s="20" t="s">
        <v>1735</v>
      </c>
      <c r="C54" s="102">
        <v>44317</v>
      </c>
      <c r="D54" s="34"/>
      <c r="E54" s="34"/>
      <c r="F54" s="34" t="s">
        <v>1966</v>
      </c>
      <c r="G54" s="95">
        <v>44116</v>
      </c>
      <c r="H54" s="20" t="s">
        <v>1967</v>
      </c>
      <c r="I54" s="21" t="s">
        <v>343</v>
      </c>
      <c r="J54" s="21" t="s">
        <v>395</v>
      </c>
      <c r="K54" s="20" t="s">
        <v>413</v>
      </c>
      <c r="L54" s="193" t="s">
        <v>80</v>
      </c>
      <c r="M54" s="20">
        <v>15958233323</v>
      </c>
      <c r="N54" s="95"/>
      <c r="O54" s="95"/>
      <c r="P54" s="20" t="s">
        <v>1968</v>
      </c>
      <c r="Q54" s="102">
        <v>44410</v>
      </c>
      <c r="R54" s="36" t="str">
        <f t="shared" si="4"/>
        <v>男</v>
      </c>
      <c r="S54" s="107" t="str">
        <f t="shared" si="5"/>
        <v>1994-09-04</v>
      </c>
      <c r="T54" s="118">
        <f ca="1" t="shared" si="6"/>
        <v>31</v>
      </c>
      <c r="U54" s="20" t="s">
        <v>69</v>
      </c>
      <c r="V54" s="20" t="s">
        <v>119</v>
      </c>
      <c r="W54" s="45" t="s">
        <v>1969</v>
      </c>
      <c r="X54" s="20"/>
      <c r="Y54" s="22" t="s">
        <v>1970</v>
      </c>
      <c r="Z54" s="20"/>
      <c r="AA54" s="20"/>
      <c r="AB54" s="20"/>
      <c r="AC54" s="20"/>
      <c r="AD54" s="150"/>
      <c r="AE54" s="20" t="s">
        <v>85</v>
      </c>
      <c r="AF54" s="20"/>
      <c r="AG54" s="20" t="s">
        <v>84</v>
      </c>
      <c r="AH54" s="20"/>
      <c r="AI54" s="20"/>
      <c r="AJ54" s="95"/>
      <c r="AK54" s="34"/>
      <c r="AL54" s="20" t="s">
        <v>72</v>
      </c>
      <c r="AM54" s="102">
        <v>44117</v>
      </c>
      <c r="AN54" s="102"/>
      <c r="AO54" s="20" t="s">
        <v>1971</v>
      </c>
      <c r="AP54" s="20" t="s">
        <v>350</v>
      </c>
      <c r="AQ54" s="20">
        <v>13586663177</v>
      </c>
      <c r="AR54" s="20"/>
      <c r="AS54" s="20"/>
      <c r="AT54" s="20"/>
      <c r="AU54" s="20"/>
      <c r="AV54" s="20"/>
      <c r="AW54" s="20"/>
    </row>
    <row r="55" s="81" customFormat="1" customHeight="1" spans="1:49">
      <c r="A55" s="20">
        <f t="shared" si="0"/>
        <v>52</v>
      </c>
      <c r="B55" s="20" t="s">
        <v>1737</v>
      </c>
      <c r="C55" s="102">
        <v>44334</v>
      </c>
      <c r="D55" s="34"/>
      <c r="E55" s="34"/>
      <c r="F55" s="34" t="s">
        <v>1972</v>
      </c>
      <c r="G55" s="97">
        <v>44333</v>
      </c>
      <c r="H55" s="20" t="s">
        <v>1973</v>
      </c>
      <c r="I55" s="21" t="s">
        <v>755</v>
      </c>
      <c r="J55" s="21" t="s">
        <v>1201</v>
      </c>
      <c r="K55" s="20" t="s">
        <v>1202</v>
      </c>
      <c r="L55" s="193" t="s">
        <v>80</v>
      </c>
      <c r="M55" s="20">
        <v>13566552142</v>
      </c>
      <c r="N55" s="97"/>
      <c r="O55" s="97"/>
      <c r="P55" s="625" t="s">
        <v>1974</v>
      </c>
      <c r="Q55" s="102"/>
      <c r="R55" s="36" t="s">
        <v>633</v>
      </c>
      <c r="S55" s="107">
        <v>29016</v>
      </c>
      <c r="T55" s="118" t="s">
        <v>1975</v>
      </c>
      <c r="U55" s="20" t="s">
        <v>69</v>
      </c>
      <c r="V55" s="20" t="s">
        <v>70</v>
      </c>
      <c r="W55" s="45"/>
      <c r="X55" s="193"/>
      <c r="Y55" s="22" t="s">
        <v>199</v>
      </c>
      <c r="Z55" s="22"/>
      <c r="AA55" s="22"/>
      <c r="AB55" s="22"/>
      <c r="AC55" s="20"/>
      <c r="AD55" s="150"/>
      <c r="AE55" s="20"/>
      <c r="AF55" s="22"/>
      <c r="AG55" s="20"/>
      <c r="AH55" s="20"/>
      <c r="AI55" s="20"/>
      <c r="AJ55" s="95"/>
      <c r="AK55" s="20"/>
      <c r="AL55" s="20" t="s">
        <v>72</v>
      </c>
      <c r="AM55" s="102">
        <v>44333</v>
      </c>
      <c r="AN55" s="102"/>
      <c r="AO55" s="20" t="s">
        <v>1976</v>
      </c>
      <c r="AP55" s="20" t="s">
        <v>106</v>
      </c>
      <c r="AQ55" s="20">
        <v>15258194087</v>
      </c>
      <c r="AR55" s="20"/>
      <c r="AS55" s="20"/>
      <c r="AT55" s="20"/>
      <c r="AU55" s="20"/>
      <c r="AV55" s="20"/>
      <c r="AW55" s="20"/>
    </row>
    <row r="56" customHeight="1" spans="1:49">
      <c r="A56" s="20">
        <f t="shared" si="0"/>
        <v>53</v>
      </c>
      <c r="B56" s="20" t="s">
        <v>1977</v>
      </c>
      <c r="C56" s="102">
        <v>44333</v>
      </c>
      <c r="D56" s="34"/>
      <c r="E56" s="34"/>
      <c r="F56" s="34" t="s">
        <v>1978</v>
      </c>
      <c r="G56" s="95">
        <v>44272</v>
      </c>
      <c r="H56" s="20" t="s">
        <v>1979</v>
      </c>
      <c r="I56" s="21" t="s">
        <v>755</v>
      </c>
      <c r="J56" s="21" t="s">
        <v>1437</v>
      </c>
      <c r="K56" s="20" t="s">
        <v>1795</v>
      </c>
      <c r="L56" s="193" t="s">
        <v>80</v>
      </c>
      <c r="M56" s="20">
        <v>15148943833</v>
      </c>
      <c r="N56" s="95"/>
      <c r="O56" s="95"/>
      <c r="P56" s="20" t="s">
        <v>1980</v>
      </c>
      <c r="Q56" s="102">
        <v>47202</v>
      </c>
      <c r="R56" s="36" t="str">
        <f t="shared" ref="R56:R100" si="7">IF(MOD(MID(P56,17,1),2),"男","女")</f>
        <v>男</v>
      </c>
      <c r="S56" s="107" t="str">
        <f t="shared" ref="S56:S100" si="8">TEXT(MID(P56,7,8),"0000-00-00")</f>
        <v>1999-11-22</v>
      </c>
      <c r="T56" s="118">
        <f ca="1" t="shared" ref="T56:T100" si="9">DATEDIF(--TEXT((LEN(P56)=15)*19&amp;MID(P56,7,6+(LEN(P56)=18)*2),"0-00-00"),TODAY(),"y")</f>
        <v>26</v>
      </c>
      <c r="U56" s="20" t="s">
        <v>69</v>
      </c>
      <c r="V56" s="20" t="s">
        <v>70</v>
      </c>
      <c r="W56" s="45" t="s">
        <v>1981</v>
      </c>
      <c r="X56" s="193"/>
      <c r="Y56" s="22" t="s">
        <v>141</v>
      </c>
      <c r="Z56" s="20" t="s">
        <v>424</v>
      </c>
      <c r="AA56" s="20" t="s">
        <v>434</v>
      </c>
      <c r="AB56" s="20"/>
      <c r="AC56" s="20"/>
      <c r="AD56" s="150"/>
      <c r="AE56" s="20"/>
      <c r="AF56" s="20"/>
      <c r="AG56" s="20"/>
      <c r="AH56" s="20"/>
      <c r="AI56" s="20"/>
      <c r="AJ56" s="95"/>
      <c r="AK56" s="20"/>
      <c r="AL56" s="20" t="s">
        <v>72</v>
      </c>
      <c r="AM56" s="102">
        <v>44274</v>
      </c>
      <c r="AN56" s="102"/>
      <c r="AO56" s="20" t="s">
        <v>1982</v>
      </c>
      <c r="AP56" s="20" t="s">
        <v>223</v>
      </c>
      <c r="AQ56" s="20">
        <v>13644890858</v>
      </c>
      <c r="AR56" s="20"/>
      <c r="AS56" s="20"/>
      <c r="AT56" s="20"/>
      <c r="AU56" s="20"/>
      <c r="AV56" s="20"/>
      <c r="AW56" s="20"/>
    </row>
    <row r="57" customHeight="1" spans="1:49">
      <c r="A57" s="20">
        <f t="shared" si="0"/>
        <v>54</v>
      </c>
      <c r="B57" s="20" t="s">
        <v>1977</v>
      </c>
      <c r="C57" s="102">
        <v>44333</v>
      </c>
      <c r="D57" s="34"/>
      <c r="E57" s="34"/>
      <c r="F57" s="34" t="s">
        <v>1983</v>
      </c>
      <c r="G57" s="95">
        <v>44272</v>
      </c>
      <c r="H57" s="20" t="s">
        <v>1984</v>
      </c>
      <c r="I57" s="21" t="s">
        <v>755</v>
      </c>
      <c r="J57" s="21" t="s">
        <v>1328</v>
      </c>
      <c r="K57" s="20" t="s">
        <v>1795</v>
      </c>
      <c r="L57" s="193" t="s">
        <v>80</v>
      </c>
      <c r="M57" s="20">
        <v>14747914859</v>
      </c>
      <c r="N57" s="95"/>
      <c r="O57" s="95"/>
      <c r="P57" s="20" t="s">
        <v>1985</v>
      </c>
      <c r="Q57" s="102">
        <v>46438</v>
      </c>
      <c r="R57" s="36" t="str">
        <f t="shared" si="7"/>
        <v>男</v>
      </c>
      <c r="S57" s="107" t="str">
        <f t="shared" si="8"/>
        <v>1998-12-25</v>
      </c>
      <c r="T57" s="118">
        <f ca="1" t="shared" si="9"/>
        <v>27</v>
      </c>
      <c r="U57" s="20" t="s">
        <v>69</v>
      </c>
      <c r="V57" s="20" t="s">
        <v>70</v>
      </c>
      <c r="W57" s="45" t="s">
        <v>1986</v>
      </c>
      <c r="X57" s="193"/>
      <c r="Y57" s="22" t="s">
        <v>141</v>
      </c>
      <c r="Z57" s="20" t="s">
        <v>424</v>
      </c>
      <c r="AA57" s="20" t="s">
        <v>434</v>
      </c>
      <c r="AB57" s="20"/>
      <c r="AC57" s="20"/>
      <c r="AD57" s="150"/>
      <c r="AE57" s="20"/>
      <c r="AF57" s="20"/>
      <c r="AG57" s="20"/>
      <c r="AH57" s="20"/>
      <c r="AI57" s="20"/>
      <c r="AJ57" s="95"/>
      <c r="AK57" s="20"/>
      <c r="AL57" s="20" t="s">
        <v>72</v>
      </c>
      <c r="AM57" s="102">
        <v>44274</v>
      </c>
      <c r="AN57" s="102"/>
      <c r="AO57" s="20" t="s">
        <v>1987</v>
      </c>
      <c r="AP57" s="20" t="s">
        <v>223</v>
      </c>
      <c r="AQ57" s="20">
        <v>18747943744</v>
      </c>
      <c r="AR57" s="20"/>
      <c r="AS57" s="20"/>
      <c r="AT57" s="20"/>
      <c r="AU57" s="20"/>
      <c r="AV57" s="20"/>
      <c r="AW57" s="20"/>
    </row>
    <row r="58" customHeight="1" spans="1:49">
      <c r="A58" s="20">
        <f t="shared" si="0"/>
        <v>55</v>
      </c>
      <c r="B58" s="20" t="s">
        <v>1735</v>
      </c>
      <c r="C58" s="102">
        <v>44335</v>
      </c>
      <c r="D58" s="34"/>
      <c r="E58" s="34"/>
      <c r="F58" s="34" t="s">
        <v>1988</v>
      </c>
      <c r="G58" s="95">
        <v>43519</v>
      </c>
      <c r="H58" s="20" t="s">
        <v>1989</v>
      </c>
      <c r="I58" s="21" t="s">
        <v>755</v>
      </c>
      <c r="J58" s="21" t="s">
        <v>809</v>
      </c>
      <c r="K58" s="20" t="s">
        <v>816</v>
      </c>
      <c r="L58" s="193" t="s">
        <v>80</v>
      </c>
      <c r="M58" s="20">
        <v>15026474202</v>
      </c>
      <c r="N58" s="95"/>
      <c r="O58" s="95"/>
      <c r="P58" s="20" t="s">
        <v>1990</v>
      </c>
      <c r="Q58" s="102">
        <v>46529</v>
      </c>
      <c r="R58" s="36" t="str">
        <f t="shared" si="7"/>
        <v>男</v>
      </c>
      <c r="S58" s="107" t="str">
        <f t="shared" si="8"/>
        <v>1996-11-27</v>
      </c>
      <c r="T58" s="118">
        <f ca="1" t="shared" si="9"/>
        <v>29</v>
      </c>
      <c r="U58" s="96" t="s">
        <v>69</v>
      </c>
      <c r="V58" s="20" t="s">
        <v>70</v>
      </c>
      <c r="W58" s="45" t="s">
        <v>1121</v>
      </c>
      <c r="X58" s="193"/>
      <c r="Y58" s="22" t="s">
        <v>288</v>
      </c>
      <c r="Z58" s="20"/>
      <c r="AA58" s="20"/>
      <c r="AB58" s="20"/>
      <c r="AC58" s="20"/>
      <c r="AD58" s="150"/>
      <c r="AE58" s="20" t="s">
        <v>84</v>
      </c>
      <c r="AF58" s="20"/>
      <c r="AG58" s="20" t="s">
        <v>84</v>
      </c>
      <c r="AH58" s="20"/>
      <c r="AI58" s="20"/>
      <c r="AJ58" s="95"/>
      <c r="AK58" s="34"/>
      <c r="AL58" s="20" t="s">
        <v>86</v>
      </c>
      <c r="AM58" s="102">
        <v>44208</v>
      </c>
      <c r="AN58" s="102"/>
      <c r="AO58" s="20" t="s">
        <v>829</v>
      </c>
      <c r="AP58" s="20" t="s">
        <v>679</v>
      </c>
      <c r="AQ58" s="20">
        <v>13958266261</v>
      </c>
      <c r="AR58" s="20"/>
      <c r="AS58" s="20"/>
      <c r="AT58" s="20"/>
      <c r="AU58" s="20"/>
      <c r="AV58" s="20"/>
      <c r="AW58" s="20"/>
    </row>
    <row r="59" customHeight="1" spans="1:49">
      <c r="A59" s="20">
        <f t="shared" si="0"/>
        <v>56</v>
      </c>
      <c r="B59" s="20" t="s">
        <v>1977</v>
      </c>
      <c r="C59" s="102">
        <v>44337</v>
      </c>
      <c r="D59" s="34"/>
      <c r="E59" s="34"/>
      <c r="F59" s="34" t="s">
        <v>1991</v>
      </c>
      <c r="G59" s="95">
        <v>44272</v>
      </c>
      <c r="H59" s="20" t="s">
        <v>1992</v>
      </c>
      <c r="I59" s="21" t="s">
        <v>755</v>
      </c>
      <c r="J59" s="21" t="s">
        <v>1408</v>
      </c>
      <c r="K59" s="20" t="s">
        <v>1795</v>
      </c>
      <c r="L59" s="193" t="s">
        <v>80</v>
      </c>
      <c r="M59" s="20">
        <v>15149982526</v>
      </c>
      <c r="N59" s="95"/>
      <c r="O59" s="95"/>
      <c r="P59" s="20" t="s">
        <v>1993</v>
      </c>
      <c r="Q59" s="102">
        <v>46777</v>
      </c>
      <c r="R59" s="36" t="str">
        <f t="shared" si="7"/>
        <v>男</v>
      </c>
      <c r="S59" s="107" t="str">
        <f t="shared" si="8"/>
        <v>1998-12-15</v>
      </c>
      <c r="T59" s="118">
        <f ca="1" t="shared" si="9"/>
        <v>27</v>
      </c>
      <c r="U59" s="20" t="s">
        <v>69</v>
      </c>
      <c r="V59" s="20" t="s">
        <v>70</v>
      </c>
      <c r="W59" s="45" t="s">
        <v>1994</v>
      </c>
      <c r="X59" s="193"/>
      <c r="Y59" s="22" t="s">
        <v>141</v>
      </c>
      <c r="Z59" s="20" t="s">
        <v>424</v>
      </c>
      <c r="AA59" s="20" t="s">
        <v>434</v>
      </c>
      <c r="AB59" s="20"/>
      <c r="AC59" s="20"/>
      <c r="AD59" s="20"/>
      <c r="AE59" s="20"/>
      <c r="AF59" s="20"/>
      <c r="AG59" s="20"/>
      <c r="AH59" s="20"/>
      <c r="AI59" s="20"/>
      <c r="AJ59" s="95"/>
      <c r="AK59" s="20"/>
      <c r="AL59" s="20" t="s">
        <v>72</v>
      </c>
      <c r="AM59" s="102">
        <v>44274</v>
      </c>
      <c r="AN59" s="102"/>
      <c r="AO59" s="20" t="s">
        <v>1995</v>
      </c>
      <c r="AP59" s="20" t="s">
        <v>350</v>
      </c>
      <c r="AQ59" s="20">
        <v>18204980683</v>
      </c>
      <c r="AR59" s="20"/>
      <c r="AS59" s="20"/>
      <c r="AT59" s="20"/>
      <c r="AU59" s="20"/>
      <c r="AV59" s="20"/>
      <c r="AW59" s="20"/>
    </row>
    <row r="60" customHeight="1" spans="1:49">
      <c r="A60" s="20">
        <f t="shared" si="0"/>
        <v>57</v>
      </c>
      <c r="B60" s="20" t="s">
        <v>1977</v>
      </c>
      <c r="C60" s="102">
        <v>44337</v>
      </c>
      <c r="D60" s="34"/>
      <c r="E60" s="34"/>
      <c r="F60" s="34" t="s">
        <v>1996</v>
      </c>
      <c r="G60" s="95">
        <v>44272</v>
      </c>
      <c r="H60" s="20" t="s">
        <v>1997</v>
      </c>
      <c r="I60" s="21" t="s">
        <v>755</v>
      </c>
      <c r="J60" s="21" t="s">
        <v>1357</v>
      </c>
      <c r="K60" s="20" t="s">
        <v>1795</v>
      </c>
      <c r="L60" s="193" t="s">
        <v>80</v>
      </c>
      <c r="M60" s="20">
        <v>15849023185</v>
      </c>
      <c r="N60" s="95"/>
      <c r="O60" s="95"/>
      <c r="P60" s="20" t="s">
        <v>1998</v>
      </c>
      <c r="Q60" s="102">
        <v>46771</v>
      </c>
      <c r="R60" s="36" t="str">
        <f t="shared" si="7"/>
        <v>男</v>
      </c>
      <c r="S60" s="107" t="str">
        <f t="shared" si="8"/>
        <v>1998-02-19</v>
      </c>
      <c r="T60" s="118">
        <f ca="1" t="shared" si="9"/>
        <v>28</v>
      </c>
      <c r="U60" s="20" t="s">
        <v>69</v>
      </c>
      <c r="V60" s="20" t="s">
        <v>70</v>
      </c>
      <c r="W60" s="45" t="s">
        <v>1999</v>
      </c>
      <c r="X60" s="193"/>
      <c r="Y60" s="22" t="s">
        <v>141</v>
      </c>
      <c r="Z60" s="20" t="s">
        <v>424</v>
      </c>
      <c r="AA60" s="20" t="s">
        <v>434</v>
      </c>
      <c r="AB60" s="20"/>
      <c r="AC60" s="20"/>
      <c r="AD60" s="150"/>
      <c r="AE60" s="20"/>
      <c r="AF60" s="20"/>
      <c r="AG60" s="20"/>
      <c r="AH60" s="20"/>
      <c r="AI60" s="20"/>
      <c r="AJ60" s="95"/>
      <c r="AK60" s="20"/>
      <c r="AL60" s="20" t="s">
        <v>72</v>
      </c>
      <c r="AM60" s="102">
        <v>44274</v>
      </c>
      <c r="AN60" s="102"/>
      <c r="AO60" s="20" t="s">
        <v>2000</v>
      </c>
      <c r="AP60" s="20" t="s">
        <v>223</v>
      </c>
      <c r="AQ60" s="20">
        <v>15849023185</v>
      </c>
      <c r="AR60" s="20"/>
      <c r="AS60" s="20"/>
      <c r="AT60" s="20"/>
      <c r="AU60" s="20"/>
      <c r="AV60" s="20"/>
      <c r="AW60" s="20"/>
    </row>
    <row r="61" customHeight="1" spans="1:49">
      <c r="A61" s="20">
        <f t="shared" si="0"/>
        <v>58</v>
      </c>
      <c r="B61" s="20" t="s">
        <v>1977</v>
      </c>
      <c r="C61" s="102">
        <v>44337</v>
      </c>
      <c r="D61" s="34"/>
      <c r="E61" s="34"/>
      <c r="F61" s="34" t="s">
        <v>2001</v>
      </c>
      <c r="G61" s="95">
        <v>44272</v>
      </c>
      <c r="H61" s="20" t="s">
        <v>2002</v>
      </c>
      <c r="I61" s="21" t="s">
        <v>755</v>
      </c>
      <c r="J61" s="21" t="s">
        <v>1527</v>
      </c>
      <c r="K61" s="20" t="s">
        <v>1795</v>
      </c>
      <c r="L61" s="193" t="s">
        <v>80</v>
      </c>
      <c r="M61" s="20">
        <v>18937809280</v>
      </c>
      <c r="N61" s="95"/>
      <c r="O61" s="95"/>
      <c r="P61" s="20" t="s">
        <v>2003</v>
      </c>
      <c r="Q61" s="102">
        <v>45544</v>
      </c>
      <c r="R61" s="36" t="str">
        <f t="shared" si="7"/>
        <v>男</v>
      </c>
      <c r="S61" s="107" t="str">
        <f t="shared" si="8"/>
        <v>1997-09-13</v>
      </c>
      <c r="T61" s="118">
        <f ca="1" t="shared" si="9"/>
        <v>28</v>
      </c>
      <c r="U61" s="20" t="s">
        <v>69</v>
      </c>
      <c r="V61" s="20" t="s">
        <v>70</v>
      </c>
      <c r="W61" s="45" t="s">
        <v>2004</v>
      </c>
      <c r="X61" s="193"/>
      <c r="Y61" s="22" t="s">
        <v>141</v>
      </c>
      <c r="Z61" s="20" t="s">
        <v>424</v>
      </c>
      <c r="AA61" s="20" t="s">
        <v>434</v>
      </c>
      <c r="AB61" s="20"/>
      <c r="AC61" s="20"/>
      <c r="AD61" s="20"/>
      <c r="AE61" s="20"/>
      <c r="AF61" s="20"/>
      <c r="AG61" s="20"/>
      <c r="AH61" s="20"/>
      <c r="AI61" s="20"/>
      <c r="AJ61" s="95"/>
      <c r="AK61" s="20"/>
      <c r="AL61" s="20" t="s">
        <v>72</v>
      </c>
      <c r="AM61" s="102">
        <v>44274</v>
      </c>
      <c r="AN61" s="102"/>
      <c r="AO61" s="20" t="s">
        <v>2005</v>
      </c>
      <c r="AP61" s="20" t="s">
        <v>223</v>
      </c>
      <c r="AQ61" s="20">
        <v>17731110277</v>
      </c>
      <c r="AR61" s="20"/>
      <c r="AS61" s="20"/>
      <c r="AT61" s="20"/>
      <c r="AU61" s="20"/>
      <c r="AV61" s="20"/>
      <c r="AW61" s="20"/>
    </row>
    <row r="62" customHeight="1" spans="1:49">
      <c r="A62" s="20">
        <f t="shared" si="0"/>
        <v>59</v>
      </c>
      <c r="B62" s="20" t="s">
        <v>1977</v>
      </c>
      <c r="C62" s="102">
        <v>44337</v>
      </c>
      <c r="D62" s="34"/>
      <c r="E62" s="34"/>
      <c r="F62" s="34" t="s">
        <v>2006</v>
      </c>
      <c r="G62" s="95">
        <v>44272</v>
      </c>
      <c r="H62" s="20" t="s">
        <v>2007</v>
      </c>
      <c r="I62" s="21" t="s">
        <v>755</v>
      </c>
      <c r="J62" s="21" t="s">
        <v>1901</v>
      </c>
      <c r="K62" s="20" t="s">
        <v>1795</v>
      </c>
      <c r="L62" s="193" t="s">
        <v>80</v>
      </c>
      <c r="M62" s="20">
        <v>18394300312</v>
      </c>
      <c r="N62" s="95"/>
      <c r="O62" s="95"/>
      <c r="P62" s="20" t="s">
        <v>2008</v>
      </c>
      <c r="Q62" s="102">
        <v>45971</v>
      </c>
      <c r="R62" s="36" t="str">
        <f t="shared" si="7"/>
        <v>男</v>
      </c>
      <c r="S62" s="107" t="str">
        <f t="shared" si="8"/>
        <v>1998-09-20</v>
      </c>
      <c r="T62" s="118">
        <f ca="1" t="shared" si="9"/>
        <v>27</v>
      </c>
      <c r="U62" s="20" t="s">
        <v>69</v>
      </c>
      <c r="V62" s="20" t="s">
        <v>70</v>
      </c>
      <c r="W62" s="45" t="s">
        <v>2009</v>
      </c>
      <c r="X62" s="193"/>
      <c r="Y62" s="22" t="s">
        <v>141</v>
      </c>
      <c r="Z62" s="20" t="s">
        <v>424</v>
      </c>
      <c r="AA62" s="20" t="s">
        <v>434</v>
      </c>
      <c r="AB62" s="20"/>
      <c r="AC62" s="20"/>
      <c r="AD62" s="150"/>
      <c r="AE62" s="20"/>
      <c r="AF62" s="20"/>
      <c r="AG62" s="20"/>
      <c r="AH62" s="20"/>
      <c r="AI62" s="20"/>
      <c r="AJ62" s="95"/>
      <c r="AK62" s="20"/>
      <c r="AL62" s="20" t="s">
        <v>72</v>
      </c>
      <c r="AM62" s="102">
        <v>44274</v>
      </c>
      <c r="AN62" s="102"/>
      <c r="AO62" s="20" t="s">
        <v>2010</v>
      </c>
      <c r="AP62" s="20" t="s">
        <v>223</v>
      </c>
      <c r="AQ62" s="20">
        <v>18294910183</v>
      </c>
      <c r="AR62" s="20"/>
      <c r="AS62" s="20"/>
      <c r="AT62" s="20"/>
      <c r="AU62" s="20"/>
      <c r="AV62" s="20"/>
      <c r="AW62" s="20"/>
    </row>
    <row r="63" customHeight="1" spans="1:49">
      <c r="A63" s="20">
        <f t="shared" si="0"/>
        <v>60</v>
      </c>
      <c r="B63" s="20" t="s">
        <v>1977</v>
      </c>
      <c r="C63" s="102">
        <v>44337</v>
      </c>
      <c r="D63" s="34"/>
      <c r="E63" s="34"/>
      <c r="F63" s="34" t="s">
        <v>2011</v>
      </c>
      <c r="G63" s="95">
        <v>44272</v>
      </c>
      <c r="H63" s="20" t="s">
        <v>2012</v>
      </c>
      <c r="I63" s="21" t="s">
        <v>755</v>
      </c>
      <c r="J63" s="21" t="s">
        <v>1467</v>
      </c>
      <c r="K63" s="20" t="s">
        <v>1795</v>
      </c>
      <c r="L63" s="193" t="s">
        <v>80</v>
      </c>
      <c r="M63" s="20">
        <v>15034790829</v>
      </c>
      <c r="N63" s="95"/>
      <c r="O63" s="95"/>
      <c r="P63" s="20" t="s">
        <v>2013</v>
      </c>
      <c r="Q63" s="102">
        <v>46954</v>
      </c>
      <c r="R63" s="36" t="str">
        <f t="shared" si="7"/>
        <v>男</v>
      </c>
      <c r="S63" s="107" t="str">
        <f t="shared" si="8"/>
        <v>1998-03-20</v>
      </c>
      <c r="T63" s="118">
        <f ca="1" t="shared" si="9"/>
        <v>28</v>
      </c>
      <c r="U63" s="20" t="s">
        <v>69</v>
      </c>
      <c r="V63" s="20" t="s">
        <v>70</v>
      </c>
      <c r="W63" s="45" t="s">
        <v>2014</v>
      </c>
      <c r="X63" s="193"/>
      <c r="Y63" s="22" t="s">
        <v>141</v>
      </c>
      <c r="Z63" s="20" t="s">
        <v>424</v>
      </c>
      <c r="AA63" s="20" t="s">
        <v>434</v>
      </c>
      <c r="AB63" s="20"/>
      <c r="AC63" s="20"/>
      <c r="AD63" s="150"/>
      <c r="AE63" s="20"/>
      <c r="AF63" s="20"/>
      <c r="AG63" s="20"/>
      <c r="AH63" s="20"/>
      <c r="AI63" s="20"/>
      <c r="AJ63" s="95"/>
      <c r="AK63" s="20"/>
      <c r="AL63" s="20" t="s">
        <v>72</v>
      </c>
      <c r="AM63" s="102">
        <v>44274</v>
      </c>
      <c r="AN63" s="102"/>
      <c r="AO63" s="20" t="s">
        <v>2015</v>
      </c>
      <c r="AP63" s="20" t="s">
        <v>223</v>
      </c>
      <c r="AQ63" s="20">
        <v>15034948986</v>
      </c>
      <c r="AR63" s="20"/>
      <c r="AS63" s="20"/>
      <c r="AT63" s="20"/>
      <c r="AU63" s="20"/>
      <c r="AV63" s="20"/>
      <c r="AW63" s="20"/>
    </row>
    <row r="64" customHeight="1" spans="1:49">
      <c r="A64" s="20">
        <f t="shared" si="0"/>
        <v>61</v>
      </c>
      <c r="B64" s="20" t="s">
        <v>1977</v>
      </c>
      <c r="C64" s="102">
        <v>44337</v>
      </c>
      <c r="D64" s="34"/>
      <c r="E64" s="34"/>
      <c r="F64" s="34" t="s">
        <v>2016</v>
      </c>
      <c r="G64" s="95">
        <v>44272</v>
      </c>
      <c r="H64" s="20" t="s">
        <v>2017</v>
      </c>
      <c r="I64" s="21" t="s">
        <v>1691</v>
      </c>
      <c r="J64" s="21" t="s">
        <v>1691</v>
      </c>
      <c r="K64" s="20" t="s">
        <v>1795</v>
      </c>
      <c r="L64" s="193" t="s">
        <v>80</v>
      </c>
      <c r="M64" s="20">
        <v>18547577421</v>
      </c>
      <c r="N64" s="95"/>
      <c r="O64" s="95"/>
      <c r="P64" s="20" t="s">
        <v>2018</v>
      </c>
      <c r="Q64" s="102">
        <v>47330</v>
      </c>
      <c r="R64" s="36" t="str">
        <f t="shared" si="7"/>
        <v>女</v>
      </c>
      <c r="S64" s="107" t="str">
        <f t="shared" si="8"/>
        <v>1999-09-20</v>
      </c>
      <c r="T64" s="118">
        <f ca="1" t="shared" si="9"/>
        <v>26</v>
      </c>
      <c r="U64" s="20" t="s">
        <v>69</v>
      </c>
      <c r="V64" s="20" t="s">
        <v>70</v>
      </c>
      <c r="W64" s="45" t="s">
        <v>2019</v>
      </c>
      <c r="X64" s="193"/>
      <c r="Y64" s="22" t="s">
        <v>141</v>
      </c>
      <c r="Z64" s="22" t="s">
        <v>2020</v>
      </c>
      <c r="AA64" s="20" t="s">
        <v>434</v>
      </c>
      <c r="AB64" s="20"/>
      <c r="AC64" s="20"/>
      <c r="AD64" s="150"/>
      <c r="AE64" s="20"/>
      <c r="AF64" s="20"/>
      <c r="AG64" s="20"/>
      <c r="AH64" s="20"/>
      <c r="AI64" s="20"/>
      <c r="AJ64" s="95"/>
      <c r="AK64" s="20"/>
      <c r="AL64" s="20" t="s">
        <v>72</v>
      </c>
      <c r="AM64" s="102">
        <v>44274</v>
      </c>
      <c r="AN64" s="102"/>
      <c r="AO64" s="20" t="s">
        <v>2021</v>
      </c>
      <c r="AP64" s="20" t="s">
        <v>182</v>
      </c>
      <c r="AQ64" s="20">
        <v>15049679296</v>
      </c>
      <c r="AR64" s="20"/>
      <c r="AS64" s="20"/>
      <c r="AT64" s="20"/>
      <c r="AU64" s="20"/>
      <c r="AV64" s="20"/>
      <c r="AW64" s="20"/>
    </row>
    <row r="65" customHeight="1" spans="1:49">
      <c r="A65" s="20">
        <f t="shared" si="0"/>
        <v>62</v>
      </c>
      <c r="B65" s="20" t="s">
        <v>1977</v>
      </c>
      <c r="C65" s="102">
        <v>44337</v>
      </c>
      <c r="D65" s="34"/>
      <c r="E65" s="34"/>
      <c r="F65" s="34" t="s">
        <v>2022</v>
      </c>
      <c r="G65" s="95">
        <v>44272</v>
      </c>
      <c r="H65" s="20" t="s">
        <v>2023</v>
      </c>
      <c r="I65" s="21" t="s">
        <v>129</v>
      </c>
      <c r="J65" s="21" t="s">
        <v>185</v>
      </c>
      <c r="K65" s="20" t="s">
        <v>1795</v>
      </c>
      <c r="L65" s="193" t="s">
        <v>80</v>
      </c>
      <c r="M65" s="20">
        <v>18748063019</v>
      </c>
      <c r="N65" s="95"/>
      <c r="O65" s="95"/>
      <c r="P65" s="20" t="s">
        <v>2024</v>
      </c>
      <c r="Q65" s="102">
        <v>46965</v>
      </c>
      <c r="R65" s="36" t="str">
        <f t="shared" si="7"/>
        <v>女</v>
      </c>
      <c r="S65" s="107" t="str">
        <f t="shared" si="8"/>
        <v>2000-02-08</v>
      </c>
      <c r="T65" s="118">
        <f ca="1" t="shared" si="9"/>
        <v>26</v>
      </c>
      <c r="U65" s="20" t="s">
        <v>626</v>
      </c>
      <c r="V65" s="20" t="s">
        <v>70</v>
      </c>
      <c r="W65" s="45" t="s">
        <v>2025</v>
      </c>
      <c r="X65" s="193"/>
      <c r="Y65" s="22" t="s">
        <v>141</v>
      </c>
      <c r="Z65" s="22" t="s">
        <v>2020</v>
      </c>
      <c r="AA65" s="20" t="s">
        <v>434</v>
      </c>
      <c r="AB65" s="20"/>
      <c r="AC65" s="20"/>
      <c r="AD65" s="150"/>
      <c r="AE65" s="20"/>
      <c r="AF65" s="20"/>
      <c r="AG65" s="20"/>
      <c r="AH65" s="20"/>
      <c r="AI65" s="20"/>
      <c r="AJ65" s="95"/>
      <c r="AK65" s="20"/>
      <c r="AL65" s="20" t="s">
        <v>72</v>
      </c>
      <c r="AM65" s="102">
        <v>44274</v>
      </c>
      <c r="AN65" s="102"/>
      <c r="AO65" s="20" t="s">
        <v>2026</v>
      </c>
      <c r="AP65" s="20" t="s">
        <v>662</v>
      </c>
      <c r="AQ65" s="20">
        <v>13113581288</v>
      </c>
      <c r="AR65" s="20"/>
      <c r="AS65" s="20"/>
      <c r="AT65" s="20"/>
      <c r="AU65" s="20"/>
      <c r="AV65" s="20"/>
      <c r="AW65" s="20"/>
    </row>
    <row r="66" customHeight="1" spans="1:49">
      <c r="A66" s="20">
        <f t="shared" si="0"/>
        <v>63</v>
      </c>
      <c r="B66" s="20" t="s">
        <v>1735</v>
      </c>
      <c r="C66" s="102">
        <v>44337</v>
      </c>
      <c r="D66" s="34"/>
      <c r="E66" s="34"/>
      <c r="F66" s="34" t="s">
        <v>2027</v>
      </c>
      <c r="G66" s="92">
        <v>43161</v>
      </c>
      <c r="H66" s="20" t="s">
        <v>2028</v>
      </c>
      <c r="I66" s="21" t="s">
        <v>1691</v>
      </c>
      <c r="J66" s="21" t="s">
        <v>1691</v>
      </c>
      <c r="K66" s="33" t="s">
        <v>2029</v>
      </c>
      <c r="L66" s="193" t="s">
        <v>67</v>
      </c>
      <c r="M66" s="20">
        <v>13336893057</v>
      </c>
      <c r="N66" s="92"/>
      <c r="O66" s="92"/>
      <c r="P66" s="108" t="s">
        <v>2030</v>
      </c>
      <c r="Q66" s="102">
        <v>49332</v>
      </c>
      <c r="R66" s="36" t="str">
        <f t="shared" si="7"/>
        <v>女</v>
      </c>
      <c r="S66" s="107" t="str">
        <f t="shared" si="8"/>
        <v>1979-01-25</v>
      </c>
      <c r="T66" s="118">
        <f ca="1" t="shared" si="9"/>
        <v>47</v>
      </c>
      <c r="U66" s="96" t="s">
        <v>2031</v>
      </c>
      <c r="V66" s="20"/>
      <c r="W66" s="45" t="s">
        <v>2032</v>
      </c>
      <c r="X66" s="202" t="s">
        <v>2033</v>
      </c>
      <c r="Y66" s="22"/>
      <c r="Z66" s="22"/>
      <c r="AA66" s="22"/>
      <c r="AB66" s="22"/>
      <c r="AC66" s="20"/>
      <c r="AD66" s="150"/>
      <c r="AE66" s="20" t="s">
        <v>84</v>
      </c>
      <c r="AF66" s="22"/>
      <c r="AG66" s="20" t="s">
        <v>84</v>
      </c>
      <c r="AH66" s="20"/>
      <c r="AI66" s="20"/>
      <c r="AJ66" s="95"/>
      <c r="AK66" s="34"/>
      <c r="AL66" s="20" t="s">
        <v>86</v>
      </c>
      <c r="AM66" s="95">
        <v>43364</v>
      </c>
      <c r="AN66" s="95"/>
      <c r="AO66" s="20" t="s">
        <v>2034</v>
      </c>
      <c r="AP66" s="20" t="s">
        <v>106</v>
      </c>
      <c r="AQ66" s="20">
        <v>15906743805</v>
      </c>
      <c r="AR66" s="20"/>
      <c r="AS66" s="20"/>
      <c r="AT66" s="20"/>
      <c r="AU66" s="20"/>
      <c r="AV66" s="20"/>
      <c r="AW66" s="20"/>
    </row>
    <row r="67" customHeight="1" spans="1:49">
      <c r="A67" s="20">
        <f t="shared" si="0"/>
        <v>64</v>
      </c>
      <c r="B67" s="20" t="s">
        <v>1768</v>
      </c>
      <c r="C67" s="102">
        <v>44339</v>
      </c>
      <c r="D67" s="34"/>
      <c r="E67" s="34"/>
      <c r="F67" s="34" t="s">
        <v>2035</v>
      </c>
      <c r="G67" s="97">
        <v>44306</v>
      </c>
      <c r="H67" s="20" t="s">
        <v>2036</v>
      </c>
      <c r="I67" s="21" t="s">
        <v>1628</v>
      </c>
      <c r="J67" s="21" t="s">
        <v>1628</v>
      </c>
      <c r="K67" s="20" t="s">
        <v>1663</v>
      </c>
      <c r="L67" s="193" t="s">
        <v>80</v>
      </c>
      <c r="M67" s="20">
        <v>18288835238</v>
      </c>
      <c r="N67" s="97"/>
      <c r="O67" s="97"/>
      <c r="P67" s="20" t="s">
        <v>2037</v>
      </c>
      <c r="Q67" s="102">
        <v>46590</v>
      </c>
      <c r="R67" s="36" t="str">
        <f t="shared" si="7"/>
        <v>男</v>
      </c>
      <c r="S67" s="107" t="str">
        <f t="shared" si="8"/>
        <v>2001-03-13</v>
      </c>
      <c r="T67" s="118">
        <f ca="1" t="shared" si="9"/>
        <v>25</v>
      </c>
      <c r="U67" s="20" t="s">
        <v>69</v>
      </c>
      <c r="V67" s="20" t="s">
        <v>70</v>
      </c>
      <c r="W67" s="45" t="s">
        <v>2038</v>
      </c>
      <c r="X67" s="193"/>
      <c r="Y67" s="22" t="s">
        <v>199</v>
      </c>
      <c r="Z67" s="22"/>
      <c r="AA67" s="22"/>
      <c r="AB67" s="22"/>
      <c r="AC67" s="20"/>
      <c r="AD67" s="150"/>
      <c r="AE67" s="20"/>
      <c r="AF67" s="22"/>
      <c r="AG67" s="20" t="s">
        <v>84</v>
      </c>
      <c r="AH67" s="20"/>
      <c r="AI67" s="20"/>
      <c r="AJ67" s="95"/>
      <c r="AK67" s="20"/>
      <c r="AL67" s="20" t="s">
        <v>72</v>
      </c>
      <c r="AM67" s="102">
        <v>44306</v>
      </c>
      <c r="AN67" s="102"/>
      <c r="AO67" s="20" t="s">
        <v>2039</v>
      </c>
      <c r="AP67" s="20" t="s">
        <v>95</v>
      </c>
      <c r="AQ67" s="20">
        <v>18440949820</v>
      </c>
      <c r="AR67" s="20"/>
      <c r="AS67" s="20"/>
      <c r="AT67" s="20"/>
      <c r="AU67" s="20"/>
      <c r="AV67" s="20"/>
      <c r="AW67" s="20"/>
    </row>
    <row r="68" customHeight="1" spans="1:49">
      <c r="A68" s="20">
        <f t="shared" ref="A68:A131" si="10">IF(H68="","",ROW()-3)</f>
        <v>65</v>
      </c>
      <c r="B68" s="20" t="s">
        <v>1735</v>
      </c>
      <c r="C68" s="102">
        <v>44339</v>
      </c>
      <c r="D68" s="34"/>
      <c r="E68" s="34"/>
      <c r="F68" s="34" t="s">
        <v>2040</v>
      </c>
      <c r="G68" s="92">
        <v>43003</v>
      </c>
      <c r="H68" s="20" t="s">
        <v>2041</v>
      </c>
      <c r="I68" s="21" t="s">
        <v>1691</v>
      </c>
      <c r="J68" s="21" t="s">
        <v>1691</v>
      </c>
      <c r="K68" s="33" t="s">
        <v>2042</v>
      </c>
      <c r="L68" s="482" t="s">
        <v>80</v>
      </c>
      <c r="M68" s="20">
        <v>13738854035</v>
      </c>
      <c r="N68" s="92"/>
      <c r="O68" s="92"/>
      <c r="P68" s="108" t="s">
        <v>2043</v>
      </c>
      <c r="Q68" s="102">
        <v>50063</v>
      </c>
      <c r="R68" s="36" t="str">
        <f t="shared" si="7"/>
        <v>女</v>
      </c>
      <c r="S68" s="107" t="str">
        <f t="shared" si="8"/>
        <v>1990-06-17</v>
      </c>
      <c r="T68" s="118">
        <f ca="1" t="shared" si="9"/>
        <v>35</v>
      </c>
      <c r="U68" s="96" t="s">
        <v>69</v>
      </c>
      <c r="V68" s="20"/>
      <c r="W68" s="45" t="s">
        <v>2044</v>
      </c>
      <c r="X68" s="202" t="s">
        <v>2045</v>
      </c>
      <c r="Y68" s="22" t="s">
        <v>288</v>
      </c>
      <c r="Z68" s="22"/>
      <c r="AA68" s="22"/>
      <c r="AB68" s="22"/>
      <c r="AC68" s="20"/>
      <c r="AD68" s="150"/>
      <c r="AE68" s="20" t="s">
        <v>84</v>
      </c>
      <c r="AF68" s="22"/>
      <c r="AG68" s="20" t="s">
        <v>84</v>
      </c>
      <c r="AH68" s="20"/>
      <c r="AI68" s="20"/>
      <c r="AJ68" s="95"/>
      <c r="AK68" s="34"/>
      <c r="AL68" s="20" t="s">
        <v>86</v>
      </c>
      <c r="AM68" s="95">
        <v>43123</v>
      </c>
      <c r="AN68" s="95"/>
      <c r="AO68" s="20" t="s">
        <v>2046</v>
      </c>
      <c r="AP68" s="22" t="s">
        <v>106</v>
      </c>
      <c r="AQ68" s="20">
        <v>13586689985</v>
      </c>
      <c r="AR68" s="20"/>
      <c r="AS68" s="20"/>
      <c r="AT68" s="20"/>
      <c r="AU68" s="20"/>
      <c r="AV68" s="20"/>
      <c r="AW68" s="20"/>
    </row>
    <row r="69" customHeight="1" spans="1:49">
      <c r="A69" s="20">
        <f t="shared" si="10"/>
        <v>66</v>
      </c>
      <c r="B69" s="20" t="s">
        <v>1737</v>
      </c>
      <c r="C69" s="102">
        <v>44343</v>
      </c>
      <c r="D69" s="34"/>
      <c r="E69" s="34"/>
      <c r="F69" s="34" t="s">
        <v>2047</v>
      </c>
      <c r="G69" s="163">
        <v>44343</v>
      </c>
      <c r="H69" s="20" t="s">
        <v>2048</v>
      </c>
      <c r="I69" s="21" t="s">
        <v>129</v>
      </c>
      <c r="J69" s="21" t="s">
        <v>185</v>
      </c>
      <c r="K69" s="20" t="s">
        <v>186</v>
      </c>
      <c r="L69" s="193"/>
      <c r="M69" s="20">
        <v>13586734550</v>
      </c>
      <c r="N69" s="163"/>
      <c r="O69" s="163"/>
      <c r="P69" s="20" t="s">
        <v>2049</v>
      </c>
      <c r="Q69" s="35">
        <v>47195</v>
      </c>
      <c r="R69" s="36" t="str">
        <f t="shared" si="7"/>
        <v>男</v>
      </c>
      <c r="S69" s="43" t="str">
        <f t="shared" si="8"/>
        <v>1981-02-17</v>
      </c>
      <c r="T69" s="118">
        <f ca="1" t="shared" si="9"/>
        <v>45</v>
      </c>
      <c r="U69" s="20" t="s">
        <v>69</v>
      </c>
      <c r="V69" s="20" t="s">
        <v>70</v>
      </c>
      <c r="W69" s="45" t="s">
        <v>2050</v>
      </c>
      <c r="X69" s="193"/>
      <c r="Y69" s="22" t="s">
        <v>133</v>
      </c>
      <c r="Z69" s="22"/>
      <c r="AA69" s="22"/>
      <c r="AB69" s="22"/>
      <c r="AC69" s="20" t="s">
        <v>752</v>
      </c>
      <c r="AD69" s="20"/>
      <c r="AE69" s="20"/>
      <c r="AF69" s="22"/>
      <c r="AG69" s="20"/>
      <c r="AH69" s="20"/>
      <c r="AI69" s="20"/>
      <c r="AJ69" s="95"/>
      <c r="AK69" s="20"/>
      <c r="AL69" s="20"/>
      <c r="AM69" s="35"/>
      <c r="AN69" s="35"/>
      <c r="AO69" s="20" t="s">
        <v>2051</v>
      </c>
      <c r="AP69" s="20" t="s">
        <v>529</v>
      </c>
      <c r="AQ69" s="20">
        <v>13858270443</v>
      </c>
      <c r="AR69" s="20"/>
      <c r="AS69" s="20"/>
      <c r="AT69" s="20"/>
      <c r="AU69" s="20"/>
      <c r="AV69" s="20"/>
      <c r="AW69" s="20"/>
    </row>
    <row r="70" customHeight="1" spans="1:49">
      <c r="A70" s="20">
        <f t="shared" si="10"/>
        <v>67</v>
      </c>
      <c r="B70" s="20" t="s">
        <v>1735</v>
      </c>
      <c r="C70" s="102">
        <v>44345</v>
      </c>
      <c r="D70" s="34"/>
      <c r="E70" s="34"/>
      <c r="F70" s="34" t="s">
        <v>2052</v>
      </c>
      <c r="G70" s="35">
        <v>43733</v>
      </c>
      <c r="H70" s="96" t="s">
        <v>2053</v>
      </c>
      <c r="I70" s="21" t="s">
        <v>1842</v>
      </c>
      <c r="J70" s="21" t="s">
        <v>1935</v>
      </c>
      <c r="K70" s="96" t="s">
        <v>557</v>
      </c>
      <c r="L70" s="193" t="s">
        <v>80</v>
      </c>
      <c r="M70" s="20">
        <v>15750557925</v>
      </c>
      <c r="N70" s="35"/>
      <c r="O70" s="35"/>
      <c r="P70" s="96" t="s">
        <v>2054</v>
      </c>
      <c r="Q70" s="35">
        <v>46586</v>
      </c>
      <c r="R70" s="36" t="str">
        <f t="shared" si="7"/>
        <v>女</v>
      </c>
      <c r="S70" s="43" t="str">
        <f t="shared" si="8"/>
        <v>1997-09-25</v>
      </c>
      <c r="T70" s="118">
        <f ca="1" t="shared" si="9"/>
        <v>28</v>
      </c>
      <c r="U70" s="20" t="s">
        <v>1296</v>
      </c>
      <c r="V70" s="20" t="s">
        <v>70</v>
      </c>
      <c r="W70" s="147" t="s">
        <v>2055</v>
      </c>
      <c r="X70" s="193"/>
      <c r="Y70" s="22" t="s">
        <v>141</v>
      </c>
      <c r="Z70" s="20"/>
      <c r="AA70" s="20"/>
      <c r="AB70" s="20"/>
      <c r="AC70" s="20"/>
      <c r="AD70" s="150"/>
      <c r="AE70" s="20" t="s">
        <v>84</v>
      </c>
      <c r="AF70" s="20"/>
      <c r="AG70" s="20" t="s">
        <v>84</v>
      </c>
      <c r="AH70" s="20"/>
      <c r="AI70" s="20"/>
      <c r="AJ70" s="95"/>
      <c r="AK70" s="146"/>
      <c r="AL70" s="20" t="s">
        <v>86</v>
      </c>
      <c r="AM70" s="35">
        <v>43759</v>
      </c>
      <c r="AN70" s="35"/>
      <c r="AO70" s="20" t="s">
        <v>2056</v>
      </c>
      <c r="AP70" s="20" t="s">
        <v>182</v>
      </c>
      <c r="AQ70" s="20">
        <v>15622958512</v>
      </c>
      <c r="AR70" s="20"/>
      <c r="AS70" s="20"/>
      <c r="AT70" s="20"/>
      <c r="AU70" s="20"/>
      <c r="AV70" s="20"/>
      <c r="AW70" s="20"/>
    </row>
    <row r="71" customHeight="1" spans="1:49">
      <c r="A71" s="20">
        <f t="shared" si="10"/>
        <v>68</v>
      </c>
      <c r="B71" s="20" t="s">
        <v>1735</v>
      </c>
      <c r="C71" s="102">
        <v>44345</v>
      </c>
      <c r="D71" s="34"/>
      <c r="E71" s="34"/>
      <c r="F71" s="34" t="s">
        <v>2057</v>
      </c>
      <c r="G71" s="35">
        <v>43332</v>
      </c>
      <c r="H71" s="20" t="s">
        <v>376</v>
      </c>
      <c r="I71" s="21" t="s">
        <v>343</v>
      </c>
      <c r="J71" s="21" t="s">
        <v>395</v>
      </c>
      <c r="K71" s="20" t="s">
        <v>357</v>
      </c>
      <c r="L71" s="482" t="s">
        <v>80</v>
      </c>
      <c r="M71" s="20">
        <v>15924392660</v>
      </c>
      <c r="N71" s="35"/>
      <c r="O71" s="35"/>
      <c r="P71" s="20" t="s">
        <v>377</v>
      </c>
      <c r="Q71" s="35">
        <v>46738</v>
      </c>
      <c r="R71" s="36" t="str">
        <f t="shared" si="7"/>
        <v>男</v>
      </c>
      <c r="S71" s="43" t="str">
        <f t="shared" si="8"/>
        <v>1974-02-13</v>
      </c>
      <c r="T71" s="118">
        <f ca="1" t="shared" si="9"/>
        <v>52</v>
      </c>
      <c r="U71" s="96" t="s">
        <v>69</v>
      </c>
      <c r="V71" s="20"/>
      <c r="W71" s="45" t="s">
        <v>2058</v>
      </c>
      <c r="X71" s="193"/>
      <c r="Y71" s="22" t="s">
        <v>288</v>
      </c>
      <c r="Z71" s="20"/>
      <c r="AA71" s="20"/>
      <c r="AB71" s="20"/>
      <c r="AC71" s="20" t="s">
        <v>179</v>
      </c>
      <c r="AD71" s="223"/>
      <c r="AE71" s="20" t="s">
        <v>84</v>
      </c>
      <c r="AF71" s="20"/>
      <c r="AG71" s="20" t="s">
        <v>84</v>
      </c>
      <c r="AH71" s="20"/>
      <c r="AI71" s="20"/>
      <c r="AJ71" s="95"/>
      <c r="AK71" s="20"/>
      <c r="AL71" s="20" t="s">
        <v>86</v>
      </c>
      <c r="AM71" s="35">
        <v>43368</v>
      </c>
      <c r="AN71" s="35"/>
      <c r="AO71" s="20" t="s">
        <v>380</v>
      </c>
      <c r="AP71" s="20" t="s">
        <v>106</v>
      </c>
      <c r="AQ71" s="20">
        <v>15958233670</v>
      </c>
      <c r="AR71" s="20"/>
      <c r="AS71" s="20"/>
      <c r="AT71" s="20"/>
      <c r="AU71" s="20"/>
      <c r="AV71" s="20"/>
      <c r="AW71" s="20"/>
    </row>
    <row r="72" customHeight="1" spans="1:49">
      <c r="A72" s="20">
        <f t="shared" si="10"/>
        <v>69</v>
      </c>
      <c r="B72" s="20" t="s">
        <v>1735</v>
      </c>
      <c r="C72" s="102">
        <v>44348</v>
      </c>
      <c r="D72" s="34"/>
      <c r="E72" s="34"/>
      <c r="F72" s="34" t="s">
        <v>2059</v>
      </c>
      <c r="G72" s="35">
        <v>43631</v>
      </c>
      <c r="H72" s="20" t="s">
        <v>2060</v>
      </c>
      <c r="I72" s="21" t="s">
        <v>755</v>
      </c>
      <c r="J72" s="21" t="s">
        <v>1118</v>
      </c>
      <c r="K72" s="20" t="s">
        <v>1143</v>
      </c>
      <c r="L72" s="193" t="s">
        <v>80</v>
      </c>
      <c r="M72" s="20">
        <v>13586677021</v>
      </c>
      <c r="N72" s="35"/>
      <c r="O72" s="35"/>
      <c r="P72" s="20" t="s">
        <v>2061</v>
      </c>
      <c r="Q72" s="35">
        <v>49343</v>
      </c>
      <c r="R72" s="36" t="str">
        <f t="shared" si="7"/>
        <v>男</v>
      </c>
      <c r="S72" s="43" t="str">
        <f t="shared" si="8"/>
        <v>1987-05-14</v>
      </c>
      <c r="T72" s="118">
        <f ca="1" t="shared" si="9"/>
        <v>38</v>
      </c>
      <c r="U72" s="20" t="s">
        <v>69</v>
      </c>
      <c r="V72" s="20"/>
      <c r="W72" s="45" t="s">
        <v>2062</v>
      </c>
      <c r="X72" s="193"/>
      <c r="Y72" s="22"/>
      <c r="Z72" s="20"/>
      <c r="AA72" s="20"/>
      <c r="AB72" s="20"/>
      <c r="AC72" s="20"/>
      <c r="AD72" s="150"/>
      <c r="AE72" s="96" t="s">
        <v>84</v>
      </c>
      <c r="AF72" s="20"/>
      <c r="AG72" s="20" t="s">
        <v>84</v>
      </c>
      <c r="AH72" s="20"/>
      <c r="AI72" s="20"/>
      <c r="AJ72" s="95"/>
      <c r="AK72" s="146"/>
      <c r="AL72" s="20" t="s">
        <v>86</v>
      </c>
      <c r="AM72" s="35">
        <v>44028</v>
      </c>
      <c r="AN72" s="35"/>
      <c r="AO72" s="20"/>
      <c r="AP72" s="20" t="s">
        <v>2063</v>
      </c>
      <c r="AQ72" s="20">
        <v>18379936740</v>
      </c>
      <c r="AR72" s="20"/>
      <c r="AS72" s="20"/>
      <c r="AT72" s="20"/>
      <c r="AU72" s="20"/>
      <c r="AV72" s="20"/>
      <c r="AW72" s="20"/>
    </row>
    <row r="73" customHeight="1" spans="1:49">
      <c r="A73" s="20">
        <f t="shared" si="10"/>
        <v>70</v>
      </c>
      <c r="B73" s="20" t="s">
        <v>1768</v>
      </c>
      <c r="C73" s="102">
        <v>44355</v>
      </c>
      <c r="D73" s="34"/>
      <c r="E73" s="34"/>
      <c r="F73" s="34" t="s">
        <v>2064</v>
      </c>
      <c r="G73" s="163">
        <v>44350</v>
      </c>
      <c r="H73" s="20" t="s">
        <v>2065</v>
      </c>
      <c r="I73" s="21" t="s">
        <v>129</v>
      </c>
      <c r="J73" s="21" t="s">
        <v>129</v>
      </c>
      <c r="K73" s="20" t="s">
        <v>175</v>
      </c>
      <c r="L73" s="193" t="s">
        <v>80</v>
      </c>
      <c r="M73" s="20">
        <v>13857462398</v>
      </c>
      <c r="N73" s="163"/>
      <c r="O73" s="163"/>
      <c r="P73" s="20" t="s">
        <v>2066</v>
      </c>
      <c r="Q73" s="35">
        <v>50662</v>
      </c>
      <c r="R73" s="36" t="str">
        <f t="shared" si="7"/>
        <v>女</v>
      </c>
      <c r="S73" s="43" t="str">
        <f t="shared" si="8"/>
        <v>1986-10-25</v>
      </c>
      <c r="T73" s="118">
        <f ca="1" t="shared" si="9"/>
        <v>39</v>
      </c>
      <c r="U73" s="20" t="s">
        <v>69</v>
      </c>
      <c r="V73" s="20" t="s">
        <v>70</v>
      </c>
      <c r="W73" s="45" t="s">
        <v>2067</v>
      </c>
      <c r="X73" s="193" t="s">
        <v>964</v>
      </c>
      <c r="Y73" s="22" t="s">
        <v>113</v>
      </c>
      <c r="Z73" s="22"/>
      <c r="AA73" s="22" t="s">
        <v>2068</v>
      </c>
      <c r="AB73" s="22"/>
      <c r="AC73" s="20"/>
      <c r="AD73" s="20"/>
      <c r="AE73" s="20"/>
      <c r="AF73" s="22"/>
      <c r="AG73" s="20"/>
      <c r="AH73" s="20"/>
      <c r="AI73" s="20"/>
      <c r="AJ73" s="95"/>
      <c r="AK73" s="20"/>
      <c r="AL73" s="20" t="s">
        <v>72</v>
      </c>
      <c r="AM73" s="35">
        <v>44350</v>
      </c>
      <c r="AN73" s="35"/>
      <c r="AO73" s="20" t="s">
        <v>2069</v>
      </c>
      <c r="AP73" s="20" t="s">
        <v>106</v>
      </c>
      <c r="AQ73" s="20">
        <v>13857462398</v>
      </c>
      <c r="AR73" s="20"/>
      <c r="AS73" s="20"/>
      <c r="AT73" s="20"/>
      <c r="AU73" s="20"/>
      <c r="AV73" s="20"/>
      <c r="AW73" s="20"/>
    </row>
    <row r="74" customHeight="1" spans="1:49">
      <c r="A74" s="20">
        <f t="shared" si="10"/>
        <v>71</v>
      </c>
      <c r="B74" s="20" t="s">
        <v>1768</v>
      </c>
      <c r="C74" s="102">
        <v>44355</v>
      </c>
      <c r="D74" s="34"/>
      <c r="E74" s="34"/>
      <c r="F74" s="34" t="s">
        <v>2070</v>
      </c>
      <c r="G74" s="163">
        <v>44354</v>
      </c>
      <c r="H74" s="20" t="s">
        <v>2071</v>
      </c>
      <c r="I74" s="21" t="s">
        <v>129</v>
      </c>
      <c r="J74" s="21" t="s">
        <v>129</v>
      </c>
      <c r="K74" s="20" t="s">
        <v>175</v>
      </c>
      <c r="L74" s="193" t="s">
        <v>67</v>
      </c>
      <c r="M74" s="20">
        <v>15757878411</v>
      </c>
      <c r="N74" s="163"/>
      <c r="O74" s="163"/>
      <c r="P74" s="20" t="s">
        <v>2072</v>
      </c>
      <c r="Q74" s="35">
        <v>51456</v>
      </c>
      <c r="R74" s="36" t="str">
        <f t="shared" si="7"/>
        <v>女</v>
      </c>
      <c r="S74" s="43" t="str">
        <f t="shared" si="8"/>
        <v>1993-06-24</v>
      </c>
      <c r="T74" s="118">
        <f ca="1" t="shared" si="9"/>
        <v>32</v>
      </c>
      <c r="U74" s="20" t="s">
        <v>69</v>
      </c>
      <c r="V74" s="20" t="s">
        <v>119</v>
      </c>
      <c r="W74" s="45" t="s">
        <v>2073</v>
      </c>
      <c r="X74" s="193" t="s">
        <v>2074</v>
      </c>
      <c r="Y74" s="22" t="s">
        <v>141</v>
      </c>
      <c r="Z74" s="22" t="s">
        <v>267</v>
      </c>
      <c r="AA74" s="22" t="s">
        <v>2075</v>
      </c>
      <c r="AB74" s="22"/>
      <c r="AC74" s="20"/>
      <c r="AD74" s="150"/>
      <c r="AE74" s="20"/>
      <c r="AF74" s="22"/>
      <c r="AG74" s="20"/>
      <c r="AH74" s="20"/>
      <c r="AI74" s="20"/>
      <c r="AJ74" s="95"/>
      <c r="AK74" s="20"/>
      <c r="AL74" s="20" t="s">
        <v>72</v>
      </c>
      <c r="AM74" s="35">
        <v>44355</v>
      </c>
      <c r="AN74" s="35"/>
      <c r="AO74" s="20" t="s">
        <v>2076</v>
      </c>
      <c r="AP74" s="20" t="s">
        <v>662</v>
      </c>
      <c r="AQ74" s="20">
        <v>18858463853</v>
      </c>
      <c r="AR74" s="20"/>
      <c r="AS74" s="20"/>
      <c r="AT74" s="20"/>
      <c r="AU74" s="20"/>
      <c r="AV74" s="20"/>
      <c r="AW74" s="20"/>
    </row>
    <row r="75" customHeight="1" spans="1:49">
      <c r="A75" s="20">
        <f t="shared" si="10"/>
        <v>72</v>
      </c>
      <c r="B75" s="20" t="s">
        <v>1737</v>
      </c>
      <c r="C75" s="102">
        <v>44356</v>
      </c>
      <c r="D75" s="34"/>
      <c r="E75" s="34"/>
      <c r="F75" s="34" t="s">
        <v>2077</v>
      </c>
      <c r="G75" s="163">
        <v>44355</v>
      </c>
      <c r="H75" s="20" t="s">
        <v>2078</v>
      </c>
      <c r="I75" s="21" t="s">
        <v>129</v>
      </c>
      <c r="J75" s="21" t="s">
        <v>129</v>
      </c>
      <c r="K75" s="20" t="s">
        <v>175</v>
      </c>
      <c r="L75" s="193" t="s">
        <v>67</v>
      </c>
      <c r="M75" s="20">
        <v>15005846680</v>
      </c>
      <c r="N75" s="163"/>
      <c r="O75" s="163"/>
      <c r="P75" s="20" t="s">
        <v>2079</v>
      </c>
      <c r="Q75" s="35">
        <v>44598</v>
      </c>
      <c r="R75" s="36" t="str">
        <f t="shared" si="7"/>
        <v>女</v>
      </c>
      <c r="S75" s="43" t="str">
        <f t="shared" si="8"/>
        <v>1990-05-14</v>
      </c>
      <c r="T75" s="118">
        <f ca="1" t="shared" si="9"/>
        <v>35</v>
      </c>
      <c r="U75" s="20" t="s">
        <v>69</v>
      </c>
      <c r="V75" s="20" t="s">
        <v>70</v>
      </c>
      <c r="W75" s="45" t="s">
        <v>2080</v>
      </c>
      <c r="X75" s="193" t="s">
        <v>2081</v>
      </c>
      <c r="Y75" s="22" t="s">
        <v>141</v>
      </c>
      <c r="Z75" s="22" t="s">
        <v>2082</v>
      </c>
      <c r="AA75" s="22" t="s">
        <v>160</v>
      </c>
      <c r="AB75" s="22"/>
      <c r="AC75" s="20"/>
      <c r="AD75" s="150"/>
      <c r="AE75" s="20"/>
      <c r="AF75" s="22"/>
      <c r="AG75" s="20"/>
      <c r="AH75" s="20"/>
      <c r="AI75" s="20"/>
      <c r="AJ75" s="95"/>
      <c r="AK75" s="20"/>
      <c r="AL75" s="20" t="s">
        <v>72</v>
      </c>
      <c r="AM75" s="35">
        <v>44355</v>
      </c>
      <c r="AN75" s="35"/>
      <c r="AO75" s="20" t="s">
        <v>2083</v>
      </c>
      <c r="AP75" s="20" t="s">
        <v>106</v>
      </c>
      <c r="AQ75" s="20">
        <v>18758830939</v>
      </c>
      <c r="AR75" s="20"/>
      <c r="AS75" s="20"/>
      <c r="AT75" s="20"/>
      <c r="AU75" s="20"/>
      <c r="AV75" s="20"/>
      <c r="AW75" s="20"/>
    </row>
    <row r="76" customHeight="1" spans="1:49">
      <c r="A76" s="20">
        <f t="shared" si="10"/>
        <v>73</v>
      </c>
      <c r="B76" s="20" t="s">
        <v>1735</v>
      </c>
      <c r="C76" s="102">
        <v>44357</v>
      </c>
      <c r="D76" s="34"/>
      <c r="E76" s="34"/>
      <c r="F76" s="34" t="s">
        <v>2084</v>
      </c>
      <c r="G76" s="35">
        <v>44266</v>
      </c>
      <c r="H76" s="20" t="s">
        <v>2085</v>
      </c>
      <c r="I76" s="21" t="s">
        <v>1691</v>
      </c>
      <c r="J76" s="21" t="s">
        <v>1691</v>
      </c>
      <c r="K76" s="33" t="s">
        <v>1770</v>
      </c>
      <c r="L76" s="193" t="s">
        <v>80</v>
      </c>
      <c r="M76" s="20">
        <v>18106830387</v>
      </c>
      <c r="N76" s="35"/>
      <c r="O76" s="35"/>
      <c r="P76" s="20" t="s">
        <v>2086</v>
      </c>
      <c r="Q76" s="35">
        <v>47080</v>
      </c>
      <c r="R76" s="36" t="str">
        <f t="shared" si="7"/>
        <v>男</v>
      </c>
      <c r="S76" s="43" t="str">
        <f t="shared" si="8"/>
        <v>2002-11-11</v>
      </c>
      <c r="T76" s="118">
        <f ca="1" t="shared" si="9"/>
        <v>23</v>
      </c>
      <c r="U76" s="20" t="s">
        <v>1925</v>
      </c>
      <c r="V76" s="20" t="s">
        <v>70</v>
      </c>
      <c r="W76" s="45" t="s">
        <v>2087</v>
      </c>
      <c r="X76" s="193" t="s">
        <v>2088</v>
      </c>
      <c r="Y76" s="22" t="s">
        <v>199</v>
      </c>
      <c r="Z76" s="20"/>
      <c r="AA76" s="20"/>
      <c r="AB76" s="20"/>
      <c r="AC76" s="20"/>
      <c r="AD76" s="150"/>
      <c r="AE76" s="20" t="s">
        <v>85</v>
      </c>
      <c r="AF76" s="20"/>
      <c r="AG76" s="20" t="s">
        <v>84</v>
      </c>
      <c r="AH76" s="20"/>
      <c r="AI76" s="20"/>
      <c r="AJ76" s="95"/>
      <c r="AK76" s="20"/>
      <c r="AL76" s="20" t="s">
        <v>72</v>
      </c>
      <c r="AM76" s="35">
        <v>44265</v>
      </c>
      <c r="AN76" s="35"/>
      <c r="AO76" s="20"/>
      <c r="AP76" s="20"/>
      <c r="AQ76" s="20"/>
      <c r="AR76" s="20"/>
      <c r="AS76" s="20"/>
      <c r="AT76" s="20"/>
      <c r="AU76" s="20"/>
      <c r="AV76" s="20"/>
      <c r="AW76" s="20"/>
    </row>
    <row r="77" customHeight="1" spans="1:49">
      <c r="A77" s="20">
        <f t="shared" si="10"/>
        <v>74</v>
      </c>
      <c r="B77" s="20" t="s">
        <v>1768</v>
      </c>
      <c r="C77" s="102">
        <v>44359</v>
      </c>
      <c r="D77" s="34"/>
      <c r="E77" s="34"/>
      <c r="F77" s="34" t="s">
        <v>2089</v>
      </c>
      <c r="G77" s="163">
        <v>44350</v>
      </c>
      <c r="H77" s="20" t="s">
        <v>2090</v>
      </c>
      <c r="I77" s="21" t="s">
        <v>129</v>
      </c>
      <c r="J77" s="21" t="s">
        <v>185</v>
      </c>
      <c r="K77" s="20" t="s">
        <v>186</v>
      </c>
      <c r="L77" s="193" t="s">
        <v>80</v>
      </c>
      <c r="M77" s="20">
        <v>18958389791</v>
      </c>
      <c r="N77" s="163"/>
      <c r="O77" s="163"/>
      <c r="P77" s="20" t="s">
        <v>2091</v>
      </c>
      <c r="Q77" s="35">
        <v>48905</v>
      </c>
      <c r="R77" s="36" t="str">
        <f t="shared" si="7"/>
        <v>女</v>
      </c>
      <c r="S77" s="43" t="str">
        <f t="shared" si="8"/>
        <v>1973-06-19</v>
      </c>
      <c r="T77" s="118">
        <f ca="1" t="shared" si="9"/>
        <v>52</v>
      </c>
      <c r="U77" s="20" t="s">
        <v>69</v>
      </c>
      <c r="V77" s="20" t="s">
        <v>70</v>
      </c>
      <c r="W77" s="45" t="s">
        <v>2092</v>
      </c>
      <c r="X77" s="193" t="s">
        <v>2093</v>
      </c>
      <c r="Y77" s="22" t="s">
        <v>133</v>
      </c>
      <c r="Z77" s="22"/>
      <c r="AA77" s="22"/>
      <c r="AB77" s="22"/>
      <c r="AC77" s="20"/>
      <c r="AD77" s="150"/>
      <c r="AE77" s="20"/>
      <c r="AF77" s="22"/>
      <c r="AG77" s="20"/>
      <c r="AH77" s="20"/>
      <c r="AI77" s="20"/>
      <c r="AJ77" s="95"/>
      <c r="AK77" s="20"/>
      <c r="AL77" s="20" t="s">
        <v>72</v>
      </c>
      <c r="AM77" s="35">
        <v>44350</v>
      </c>
      <c r="AN77" s="35"/>
      <c r="AO77" s="20" t="s">
        <v>2094</v>
      </c>
      <c r="AP77" s="20" t="s">
        <v>106</v>
      </c>
      <c r="AQ77" s="20">
        <v>13858270096</v>
      </c>
      <c r="AR77" s="20"/>
      <c r="AS77" s="20"/>
      <c r="AT77" s="20"/>
      <c r="AU77" s="20"/>
      <c r="AV77" s="20"/>
      <c r="AW77" s="20"/>
    </row>
    <row r="78" customHeight="1" spans="1:49">
      <c r="A78" s="20">
        <f t="shared" si="10"/>
        <v>75</v>
      </c>
      <c r="B78" s="20" t="s">
        <v>1735</v>
      </c>
      <c r="C78" s="102">
        <v>44359</v>
      </c>
      <c r="D78" s="34"/>
      <c r="E78" s="34"/>
      <c r="F78" s="34" t="s">
        <v>2095</v>
      </c>
      <c r="G78" s="35">
        <v>44274</v>
      </c>
      <c r="H78" s="20" t="s">
        <v>2096</v>
      </c>
      <c r="I78" s="21" t="s">
        <v>1628</v>
      </c>
      <c r="J78" s="21" t="s">
        <v>1628</v>
      </c>
      <c r="K78" s="20" t="s">
        <v>1663</v>
      </c>
      <c r="L78" s="193" t="s">
        <v>80</v>
      </c>
      <c r="M78" s="20">
        <v>18885340144</v>
      </c>
      <c r="N78" s="35"/>
      <c r="O78" s="35"/>
      <c r="P78" s="20" t="s">
        <v>2097</v>
      </c>
      <c r="Q78" s="35">
        <v>45263</v>
      </c>
      <c r="R78" s="36" t="str">
        <f t="shared" si="7"/>
        <v>男</v>
      </c>
      <c r="S78" s="43" t="str">
        <f t="shared" si="8"/>
        <v>2003-09-05</v>
      </c>
      <c r="T78" s="118">
        <f ca="1" t="shared" si="9"/>
        <v>22</v>
      </c>
      <c r="U78" s="20" t="s">
        <v>1925</v>
      </c>
      <c r="V78" s="20" t="s">
        <v>70</v>
      </c>
      <c r="W78" s="45" t="s">
        <v>2098</v>
      </c>
      <c r="X78" s="193"/>
      <c r="Y78" s="22" t="s">
        <v>199</v>
      </c>
      <c r="Z78" s="20"/>
      <c r="AA78" s="20"/>
      <c r="AB78" s="20"/>
      <c r="AC78" s="20"/>
      <c r="AD78" s="150"/>
      <c r="AE78" s="20"/>
      <c r="AF78" s="20"/>
      <c r="AG78" s="20" t="s">
        <v>84</v>
      </c>
      <c r="AH78" s="20"/>
      <c r="AI78" s="20"/>
      <c r="AJ78" s="95"/>
      <c r="AK78" s="20"/>
      <c r="AL78" s="20" t="s">
        <v>72</v>
      </c>
      <c r="AM78" s="35">
        <v>44274</v>
      </c>
      <c r="AN78" s="35"/>
      <c r="AO78" s="20" t="s">
        <v>2099</v>
      </c>
      <c r="AP78" s="20" t="s">
        <v>350</v>
      </c>
      <c r="AQ78" s="20">
        <v>18224639584</v>
      </c>
      <c r="AR78" s="20"/>
      <c r="AS78" s="20"/>
      <c r="AT78" s="20"/>
      <c r="AU78" s="20"/>
      <c r="AV78" s="20"/>
      <c r="AW78" s="20"/>
    </row>
    <row r="79" customHeight="1" spans="1:49">
      <c r="A79" s="20">
        <f t="shared" si="10"/>
        <v>76</v>
      </c>
      <c r="B79" s="20" t="s">
        <v>1735</v>
      </c>
      <c r="C79" s="102">
        <v>44364</v>
      </c>
      <c r="D79" s="34"/>
      <c r="E79" s="34"/>
      <c r="F79" s="34" t="s">
        <v>2100</v>
      </c>
      <c r="G79" s="35">
        <v>42075</v>
      </c>
      <c r="H79" s="20" t="s">
        <v>2101</v>
      </c>
      <c r="I79" s="21" t="s">
        <v>755</v>
      </c>
      <c r="J79" s="21" t="s">
        <v>809</v>
      </c>
      <c r="K79" s="20" t="s">
        <v>943</v>
      </c>
      <c r="L79" s="482" t="s">
        <v>80</v>
      </c>
      <c r="M79" s="20">
        <v>18667833250</v>
      </c>
      <c r="N79" s="35"/>
      <c r="O79" s="35"/>
      <c r="P79" s="108" t="s">
        <v>2102</v>
      </c>
      <c r="Q79" s="35">
        <v>50834</v>
      </c>
      <c r="R79" s="36" t="str">
        <f t="shared" si="7"/>
        <v>男</v>
      </c>
      <c r="S79" s="43" t="str">
        <f t="shared" si="8"/>
        <v>1987-06-06</v>
      </c>
      <c r="T79" s="118">
        <f ca="1" t="shared" si="9"/>
        <v>38</v>
      </c>
      <c r="U79" s="96" t="s">
        <v>69</v>
      </c>
      <c r="V79" s="20" t="s">
        <v>70</v>
      </c>
      <c r="W79" s="45" t="s">
        <v>2103</v>
      </c>
      <c r="X79" s="45"/>
      <c r="Y79" s="22" t="s">
        <v>113</v>
      </c>
      <c r="Z79" s="22" t="s">
        <v>2104</v>
      </c>
      <c r="AA79" s="22"/>
      <c r="AB79" s="22"/>
      <c r="AC79" s="20"/>
      <c r="AD79" s="150"/>
      <c r="AE79" s="20" t="s">
        <v>84</v>
      </c>
      <c r="AF79" s="22"/>
      <c r="AG79" s="20" t="s">
        <v>84</v>
      </c>
      <c r="AH79" s="20"/>
      <c r="AI79" s="20"/>
      <c r="AJ79" s="95"/>
      <c r="AK79" s="34"/>
      <c r="AL79" s="20" t="s">
        <v>86</v>
      </c>
      <c r="AM79" s="35">
        <v>43123</v>
      </c>
      <c r="AN79" s="35"/>
      <c r="AO79" s="20" t="s">
        <v>2105</v>
      </c>
      <c r="AP79" s="20" t="s">
        <v>106</v>
      </c>
      <c r="AQ79" s="20">
        <v>11335818960</v>
      </c>
      <c r="AR79" s="20"/>
      <c r="AS79" s="20"/>
      <c r="AT79" s="20"/>
      <c r="AU79" s="20"/>
      <c r="AV79" s="20"/>
      <c r="AW79" s="20"/>
    </row>
    <row r="80" customHeight="1" spans="1:49">
      <c r="A80" s="20">
        <f t="shared" si="10"/>
        <v>77</v>
      </c>
      <c r="B80" s="20" t="s">
        <v>1735</v>
      </c>
      <c r="C80" s="102">
        <v>44373</v>
      </c>
      <c r="D80" s="34"/>
      <c r="E80" s="34"/>
      <c r="F80" s="34" t="s">
        <v>2106</v>
      </c>
      <c r="G80" s="35">
        <v>43451</v>
      </c>
      <c r="H80" s="20" t="s">
        <v>2107</v>
      </c>
      <c r="I80" s="21" t="s">
        <v>343</v>
      </c>
      <c r="J80" s="21" t="s">
        <v>356</v>
      </c>
      <c r="K80" s="20" t="s">
        <v>357</v>
      </c>
      <c r="L80" s="482" t="s">
        <v>80</v>
      </c>
      <c r="M80" s="20">
        <v>18014005268</v>
      </c>
      <c r="N80" s="35"/>
      <c r="O80" s="35"/>
      <c r="P80" s="20" t="s">
        <v>2108</v>
      </c>
      <c r="Q80" s="35">
        <v>50212</v>
      </c>
      <c r="R80" s="36" t="str">
        <f t="shared" si="7"/>
        <v>男</v>
      </c>
      <c r="S80" s="43" t="str">
        <f t="shared" si="8"/>
        <v>1983-05-09</v>
      </c>
      <c r="T80" s="118">
        <f ca="1" t="shared" si="9"/>
        <v>42</v>
      </c>
      <c r="U80" s="20" t="s">
        <v>69</v>
      </c>
      <c r="V80" s="20"/>
      <c r="W80" s="45" t="s">
        <v>2109</v>
      </c>
      <c r="X80" s="193"/>
      <c r="Y80" s="22" t="s">
        <v>288</v>
      </c>
      <c r="Z80" s="20"/>
      <c r="AA80" s="20"/>
      <c r="AB80" s="20"/>
      <c r="AC80" s="20"/>
      <c r="AD80" s="150"/>
      <c r="AE80" s="20" t="s">
        <v>84</v>
      </c>
      <c r="AF80" s="20"/>
      <c r="AG80" s="20" t="s">
        <v>84</v>
      </c>
      <c r="AH80" s="20"/>
      <c r="AI80" s="20"/>
      <c r="AJ80" s="95"/>
      <c r="AK80" s="20"/>
      <c r="AL80" s="20" t="s">
        <v>86</v>
      </c>
      <c r="AM80" s="35">
        <v>43657</v>
      </c>
      <c r="AN80" s="35"/>
      <c r="AO80" s="20" t="s">
        <v>2110</v>
      </c>
      <c r="AP80" s="20" t="s">
        <v>106</v>
      </c>
      <c r="AQ80" s="20">
        <v>18994307250</v>
      </c>
      <c r="AR80" s="20"/>
      <c r="AS80" s="20"/>
      <c r="AT80" s="20"/>
      <c r="AU80" s="20"/>
      <c r="AV80" s="20"/>
      <c r="AW80" s="20"/>
    </row>
    <row r="81" customHeight="1" spans="1:49">
      <c r="A81" s="20">
        <f t="shared" si="10"/>
        <v>78</v>
      </c>
      <c r="B81" s="20" t="s">
        <v>1735</v>
      </c>
      <c r="C81" s="102">
        <v>44377</v>
      </c>
      <c r="D81" s="34"/>
      <c r="E81" s="34"/>
      <c r="F81" s="34" t="s">
        <v>2111</v>
      </c>
      <c r="G81" s="35">
        <v>44020</v>
      </c>
      <c r="H81" s="20" t="s">
        <v>2112</v>
      </c>
      <c r="I81" s="21" t="s">
        <v>129</v>
      </c>
      <c r="J81" s="21" t="s">
        <v>129</v>
      </c>
      <c r="K81" s="20" t="s">
        <v>175</v>
      </c>
      <c r="L81" s="193" t="s">
        <v>80</v>
      </c>
      <c r="M81" s="20">
        <v>15258325177</v>
      </c>
      <c r="N81" s="35"/>
      <c r="O81" s="35"/>
      <c r="P81" s="20" t="s">
        <v>2113</v>
      </c>
      <c r="Q81" s="35">
        <v>46231</v>
      </c>
      <c r="R81" s="36" t="str">
        <f t="shared" si="7"/>
        <v>女</v>
      </c>
      <c r="S81" s="43" t="str">
        <f t="shared" si="8"/>
        <v>1999-02-10</v>
      </c>
      <c r="T81" s="118">
        <f ca="1" t="shared" si="9"/>
        <v>27</v>
      </c>
      <c r="U81" s="20" t="s">
        <v>69</v>
      </c>
      <c r="V81" s="20" t="s">
        <v>70</v>
      </c>
      <c r="W81" s="45" t="s">
        <v>2114</v>
      </c>
      <c r="X81" s="193"/>
      <c r="Y81" s="22" t="s">
        <v>113</v>
      </c>
      <c r="Z81" s="20" t="s">
        <v>160</v>
      </c>
      <c r="AA81" s="20" t="s">
        <v>2115</v>
      </c>
      <c r="AB81" s="20"/>
      <c r="AC81" s="20"/>
      <c r="AD81" s="150"/>
      <c r="AE81" s="20" t="s">
        <v>84</v>
      </c>
      <c r="AF81" s="20"/>
      <c r="AG81" s="20" t="s">
        <v>85</v>
      </c>
      <c r="AH81" s="20"/>
      <c r="AI81" s="20"/>
      <c r="AJ81" s="95"/>
      <c r="AK81" s="34"/>
      <c r="AL81" s="20" t="s">
        <v>86</v>
      </c>
      <c r="AM81" s="35">
        <v>44158</v>
      </c>
      <c r="AN81" s="35"/>
      <c r="AO81" s="20" t="s">
        <v>2116</v>
      </c>
      <c r="AP81" s="20" t="s">
        <v>182</v>
      </c>
      <c r="AQ81" s="20">
        <v>13732126658</v>
      </c>
      <c r="AR81" s="20"/>
      <c r="AS81" s="20"/>
      <c r="AT81" s="20"/>
      <c r="AU81" s="20"/>
      <c r="AV81" s="20"/>
      <c r="AW81" s="20"/>
    </row>
    <row r="82" customHeight="1" spans="1:49">
      <c r="A82" s="20">
        <f t="shared" si="10"/>
        <v>79</v>
      </c>
      <c r="B82" s="20" t="s">
        <v>1735</v>
      </c>
      <c r="C82" s="102">
        <v>44378</v>
      </c>
      <c r="D82" s="34"/>
      <c r="E82" s="34"/>
      <c r="F82" s="34" t="s">
        <v>2117</v>
      </c>
      <c r="G82" s="163">
        <v>44320</v>
      </c>
      <c r="H82" s="20" t="s">
        <v>2118</v>
      </c>
      <c r="I82" s="21" t="s">
        <v>1628</v>
      </c>
      <c r="J82" s="21" t="s">
        <v>1628</v>
      </c>
      <c r="K82" s="20" t="s">
        <v>1641</v>
      </c>
      <c r="L82" s="193" t="s">
        <v>80</v>
      </c>
      <c r="M82" s="20">
        <v>15882828297</v>
      </c>
      <c r="N82" s="163"/>
      <c r="O82" s="163"/>
      <c r="P82" s="20" t="s">
        <v>2119</v>
      </c>
      <c r="Q82" s="35">
        <v>51270</v>
      </c>
      <c r="R82" s="36" t="str">
        <f t="shared" si="7"/>
        <v>男</v>
      </c>
      <c r="S82" s="43" t="str">
        <f t="shared" si="8"/>
        <v>1987-04-06</v>
      </c>
      <c r="T82" s="118">
        <f ca="1" t="shared" si="9"/>
        <v>39</v>
      </c>
      <c r="U82" s="20" t="s">
        <v>69</v>
      </c>
      <c r="V82" s="20" t="s">
        <v>70</v>
      </c>
      <c r="W82" s="45" t="s">
        <v>2120</v>
      </c>
      <c r="X82" s="193"/>
      <c r="Y82" s="22" t="s">
        <v>199</v>
      </c>
      <c r="Z82" s="22"/>
      <c r="AA82" s="22"/>
      <c r="AB82" s="22"/>
      <c r="AC82" s="20"/>
      <c r="AD82" s="150"/>
      <c r="AE82" s="20"/>
      <c r="AF82" s="22"/>
      <c r="AG82" s="20" t="s">
        <v>84</v>
      </c>
      <c r="AH82" s="20"/>
      <c r="AI82" s="20"/>
      <c r="AJ82" s="95"/>
      <c r="AK82" s="20"/>
      <c r="AL82" s="20" t="s">
        <v>72</v>
      </c>
      <c r="AM82" s="35">
        <v>44320</v>
      </c>
      <c r="AN82" s="35"/>
      <c r="AO82" s="20"/>
      <c r="AP82" s="20"/>
      <c r="AQ82" s="20"/>
      <c r="AR82" s="20"/>
      <c r="AS82" s="20"/>
      <c r="AT82" s="20"/>
      <c r="AU82" s="20"/>
      <c r="AV82" s="20"/>
      <c r="AW82" s="20"/>
    </row>
    <row r="83" customHeight="1" spans="1:49">
      <c r="A83" s="20">
        <f t="shared" si="10"/>
        <v>80</v>
      </c>
      <c r="B83" s="20" t="s">
        <v>1735</v>
      </c>
      <c r="C83" s="102">
        <v>44378</v>
      </c>
      <c r="D83" s="34"/>
      <c r="E83" s="34"/>
      <c r="F83" s="34" t="s">
        <v>2121</v>
      </c>
      <c r="G83" s="163">
        <v>44295</v>
      </c>
      <c r="H83" s="20" t="s">
        <v>2122</v>
      </c>
      <c r="I83" s="21" t="s">
        <v>1691</v>
      </c>
      <c r="J83" s="21" t="s">
        <v>1691</v>
      </c>
      <c r="K83" s="20" t="s">
        <v>1829</v>
      </c>
      <c r="L83" s="193" t="s">
        <v>67</v>
      </c>
      <c r="M83" s="20">
        <v>13404964195</v>
      </c>
      <c r="N83" s="163"/>
      <c r="O83" s="163"/>
      <c r="P83" s="20" t="s">
        <v>2123</v>
      </c>
      <c r="Q83" s="35">
        <v>45161</v>
      </c>
      <c r="R83" s="36" t="str">
        <f t="shared" si="7"/>
        <v>女</v>
      </c>
      <c r="S83" s="43" t="str">
        <f t="shared" si="8"/>
        <v>2003-09-16</v>
      </c>
      <c r="T83" s="118">
        <f ca="1" t="shared" si="9"/>
        <v>22</v>
      </c>
      <c r="U83" s="20" t="s">
        <v>1670</v>
      </c>
      <c r="V83" s="20" t="s">
        <v>70</v>
      </c>
      <c r="W83" s="45" t="s">
        <v>1671</v>
      </c>
      <c r="X83" s="193" t="s">
        <v>1672</v>
      </c>
      <c r="Y83" s="22"/>
      <c r="Z83" s="22"/>
      <c r="AA83" s="22"/>
      <c r="AB83" s="22"/>
      <c r="AC83" s="20"/>
      <c r="AD83" s="223"/>
      <c r="AE83" s="20" t="s">
        <v>84</v>
      </c>
      <c r="AF83" s="22"/>
      <c r="AG83" s="20" t="s">
        <v>84</v>
      </c>
      <c r="AH83" s="20"/>
      <c r="AI83" s="20"/>
      <c r="AJ83" s="95"/>
      <c r="AK83" s="20"/>
      <c r="AL83" s="20" t="s">
        <v>72</v>
      </c>
      <c r="AM83" s="35">
        <v>44296</v>
      </c>
      <c r="AN83" s="35"/>
      <c r="AO83" s="20" t="s">
        <v>1668</v>
      </c>
      <c r="AP83" s="20" t="s">
        <v>182</v>
      </c>
      <c r="AQ83" s="20">
        <v>18357488927</v>
      </c>
      <c r="AR83" s="20"/>
      <c r="AS83" s="20"/>
      <c r="AT83" s="20"/>
      <c r="AU83" s="20"/>
      <c r="AV83" s="20"/>
      <c r="AW83" s="20"/>
    </row>
    <row r="84" customHeight="1" spans="1:49">
      <c r="A84" s="20">
        <f t="shared" si="10"/>
        <v>81</v>
      </c>
      <c r="B84" s="20" t="s">
        <v>2124</v>
      </c>
      <c r="C84" s="102">
        <v>44378</v>
      </c>
      <c r="D84" s="34"/>
      <c r="E84" s="34"/>
      <c r="F84" s="34" t="s">
        <v>2125</v>
      </c>
      <c r="G84" s="35">
        <v>44274</v>
      </c>
      <c r="H84" s="20" t="s">
        <v>2126</v>
      </c>
      <c r="I84" s="21" t="s">
        <v>755</v>
      </c>
      <c r="J84" s="21" t="s">
        <v>1493</v>
      </c>
      <c r="K84" s="20" t="s">
        <v>1861</v>
      </c>
      <c r="L84" s="193" t="s">
        <v>80</v>
      </c>
      <c r="M84" s="20">
        <v>15988696028</v>
      </c>
      <c r="N84" s="35"/>
      <c r="O84" s="35"/>
      <c r="P84" s="20" t="s">
        <v>2127</v>
      </c>
      <c r="Q84" s="35">
        <v>47951</v>
      </c>
      <c r="R84" s="36" t="str">
        <f t="shared" si="7"/>
        <v>男</v>
      </c>
      <c r="S84" s="43" t="str">
        <f t="shared" si="8"/>
        <v>1980-05-15</v>
      </c>
      <c r="T84" s="118">
        <f ca="1" t="shared" si="9"/>
        <v>45</v>
      </c>
      <c r="U84" s="20" t="s">
        <v>69</v>
      </c>
      <c r="V84" s="20" t="s">
        <v>70</v>
      </c>
      <c r="W84" s="45" t="s">
        <v>2128</v>
      </c>
      <c r="X84" s="193"/>
      <c r="Y84" s="22" t="s">
        <v>199</v>
      </c>
      <c r="Z84" s="20"/>
      <c r="AA84" s="20"/>
      <c r="AB84" s="20"/>
      <c r="AC84" s="20"/>
      <c r="AD84" s="150"/>
      <c r="AE84" s="20"/>
      <c r="AF84" s="20"/>
      <c r="AG84" s="20" t="s">
        <v>84</v>
      </c>
      <c r="AH84" s="20"/>
      <c r="AI84" s="20"/>
      <c r="AJ84" s="95"/>
      <c r="AK84" s="20"/>
      <c r="AL84" s="20" t="s">
        <v>72</v>
      </c>
      <c r="AM84" s="35">
        <v>44274</v>
      </c>
      <c r="AN84" s="35"/>
      <c r="AO84" s="20" t="s">
        <v>376</v>
      </c>
      <c r="AP84" s="20" t="s">
        <v>95</v>
      </c>
      <c r="AQ84" s="20">
        <v>15924392660</v>
      </c>
      <c r="AR84" s="20"/>
      <c r="AS84" s="20"/>
      <c r="AT84" s="20"/>
      <c r="AU84" s="20"/>
      <c r="AV84" s="20"/>
      <c r="AW84" s="20"/>
    </row>
    <row r="85" customHeight="1" spans="1:49">
      <c r="A85" s="20">
        <f t="shared" si="10"/>
        <v>82</v>
      </c>
      <c r="B85" s="20" t="s">
        <v>1737</v>
      </c>
      <c r="C85" s="102">
        <v>44379</v>
      </c>
      <c r="D85" s="34"/>
      <c r="E85" s="34"/>
      <c r="F85" s="34" t="s">
        <v>2129</v>
      </c>
      <c r="G85" s="163">
        <v>44379</v>
      </c>
      <c r="H85" s="20" t="s">
        <v>2130</v>
      </c>
      <c r="I85" s="21" t="s">
        <v>129</v>
      </c>
      <c r="J85" s="21" t="s">
        <v>185</v>
      </c>
      <c r="K85" s="20" t="s">
        <v>186</v>
      </c>
      <c r="L85" s="193" t="s">
        <v>80</v>
      </c>
      <c r="M85" s="20">
        <v>13516881976</v>
      </c>
      <c r="N85" s="163"/>
      <c r="O85" s="163"/>
      <c r="P85" s="20" t="s">
        <v>2131</v>
      </c>
      <c r="Q85" s="35">
        <v>46703</v>
      </c>
      <c r="R85" s="36" t="str">
        <f t="shared" si="7"/>
        <v>女</v>
      </c>
      <c r="S85" s="43" t="str">
        <f t="shared" si="8"/>
        <v>1977-11-06</v>
      </c>
      <c r="T85" s="118">
        <f ca="1" t="shared" si="9"/>
        <v>48</v>
      </c>
      <c r="U85" s="20" t="s">
        <v>69</v>
      </c>
      <c r="V85" s="20" t="s">
        <v>70</v>
      </c>
      <c r="W85" s="45" t="s">
        <v>2132</v>
      </c>
      <c r="X85" s="193" t="s">
        <v>1658</v>
      </c>
      <c r="Y85" s="22" t="s">
        <v>133</v>
      </c>
      <c r="Z85" s="22"/>
      <c r="AA85" s="22"/>
      <c r="AB85" s="22"/>
      <c r="AC85" s="20" t="s">
        <v>179</v>
      </c>
      <c r="AD85" s="150"/>
      <c r="AE85" s="20"/>
      <c r="AF85" s="22"/>
      <c r="AG85" s="20"/>
      <c r="AH85" s="20"/>
      <c r="AI85" s="20"/>
      <c r="AJ85" s="95"/>
      <c r="AK85" s="20"/>
      <c r="AL85" s="20" t="s">
        <v>72</v>
      </c>
      <c r="AM85" s="35">
        <v>44379</v>
      </c>
      <c r="AN85" s="35"/>
      <c r="AO85" s="20" t="s">
        <v>2133</v>
      </c>
      <c r="AP85" s="20" t="s">
        <v>106</v>
      </c>
      <c r="AQ85" s="20">
        <v>13777298399</v>
      </c>
      <c r="AR85" s="20"/>
      <c r="AS85" s="20"/>
      <c r="AT85" s="20"/>
      <c r="AU85" s="20"/>
      <c r="AV85" s="20"/>
      <c r="AW85" s="20"/>
    </row>
    <row r="86" customHeight="1" spans="1:49">
      <c r="A86" s="20">
        <f t="shared" si="10"/>
        <v>83</v>
      </c>
      <c r="B86" s="20" t="s">
        <v>1768</v>
      </c>
      <c r="C86" s="102">
        <v>44383</v>
      </c>
      <c r="D86" s="34"/>
      <c r="E86" s="34"/>
      <c r="F86" s="34" t="s">
        <v>2134</v>
      </c>
      <c r="G86" s="163">
        <v>44382</v>
      </c>
      <c r="H86" s="20" t="s">
        <v>2135</v>
      </c>
      <c r="I86" s="21" t="s">
        <v>129</v>
      </c>
      <c r="J86" s="21" t="s">
        <v>185</v>
      </c>
      <c r="K86" s="20" t="s">
        <v>2136</v>
      </c>
      <c r="L86" s="193"/>
      <c r="M86" s="20">
        <v>13786375597</v>
      </c>
      <c r="N86" s="163"/>
      <c r="O86" s="163"/>
      <c r="P86" s="20" t="s">
        <v>2137</v>
      </c>
      <c r="Q86" s="35">
        <v>44578</v>
      </c>
      <c r="R86" s="36" t="str">
        <f t="shared" si="7"/>
        <v>女</v>
      </c>
      <c r="S86" s="43" t="str">
        <f t="shared" si="8"/>
        <v>1992-12-19</v>
      </c>
      <c r="T86" s="118">
        <f ca="1" t="shared" si="9"/>
        <v>33</v>
      </c>
      <c r="U86" s="20" t="s">
        <v>69</v>
      </c>
      <c r="V86" s="20" t="s">
        <v>70</v>
      </c>
      <c r="W86" s="45" t="s">
        <v>2138</v>
      </c>
      <c r="X86" s="193" t="s">
        <v>1658</v>
      </c>
      <c r="Y86" s="22" t="s">
        <v>133</v>
      </c>
      <c r="Z86" s="22"/>
      <c r="AA86" s="22"/>
      <c r="AB86" s="22"/>
      <c r="AC86" s="20" t="s">
        <v>752</v>
      </c>
      <c r="AD86" s="150"/>
      <c r="AE86" s="20"/>
      <c r="AF86" s="22"/>
      <c r="AG86" s="20"/>
      <c r="AH86" s="20"/>
      <c r="AI86" s="20"/>
      <c r="AJ86" s="95"/>
      <c r="AK86" s="20"/>
      <c r="AL86" s="20"/>
      <c r="AM86" s="35"/>
      <c r="AN86" s="35"/>
      <c r="AO86" s="20" t="s">
        <v>1953</v>
      </c>
      <c r="AP86" s="20" t="s">
        <v>106</v>
      </c>
      <c r="AQ86" s="20">
        <v>18374011828</v>
      </c>
      <c r="AR86" s="20"/>
      <c r="AS86" s="20"/>
      <c r="AT86" s="20"/>
      <c r="AU86" s="20"/>
      <c r="AV86" s="20"/>
      <c r="AW86" s="20"/>
    </row>
    <row r="87" customHeight="1" spans="1:49">
      <c r="A87" s="20">
        <f t="shared" si="10"/>
        <v>84</v>
      </c>
      <c r="B87" s="20" t="s">
        <v>1737</v>
      </c>
      <c r="C87" s="102">
        <v>44386</v>
      </c>
      <c r="D87" s="34"/>
      <c r="E87" s="34"/>
      <c r="F87" s="34" t="s">
        <v>2139</v>
      </c>
      <c r="G87" s="163">
        <v>44385</v>
      </c>
      <c r="H87" s="20" t="s">
        <v>2140</v>
      </c>
      <c r="I87" s="21" t="s">
        <v>1628</v>
      </c>
      <c r="J87" s="21" t="s">
        <v>1628</v>
      </c>
      <c r="K87" s="20" t="s">
        <v>1663</v>
      </c>
      <c r="L87" s="193" t="s">
        <v>80</v>
      </c>
      <c r="M87" s="20">
        <v>15186001445</v>
      </c>
      <c r="N87" s="163"/>
      <c r="O87" s="163"/>
      <c r="P87" s="20" t="s">
        <v>2141</v>
      </c>
      <c r="Q87" s="35">
        <v>46545</v>
      </c>
      <c r="R87" s="36" t="str">
        <f t="shared" si="7"/>
        <v>女</v>
      </c>
      <c r="S87" s="43" t="str">
        <f t="shared" si="8"/>
        <v>1978-01-30</v>
      </c>
      <c r="T87" s="118">
        <f ca="1" t="shared" si="9"/>
        <v>48</v>
      </c>
      <c r="U87" s="20" t="s">
        <v>218</v>
      </c>
      <c r="V87" s="20" t="s">
        <v>70</v>
      </c>
      <c r="W87" s="45" t="s">
        <v>2142</v>
      </c>
      <c r="X87" s="193"/>
      <c r="Y87" s="22" t="s">
        <v>221</v>
      </c>
      <c r="Z87" s="22"/>
      <c r="AA87" s="22"/>
      <c r="AB87" s="22"/>
      <c r="AC87" s="20"/>
      <c r="AD87" s="518"/>
      <c r="AE87" s="20"/>
      <c r="AF87" s="22"/>
      <c r="AG87" s="20"/>
      <c r="AH87" s="20"/>
      <c r="AI87" s="20"/>
      <c r="AJ87" s="95"/>
      <c r="AK87" s="20"/>
      <c r="AL87" s="20" t="s">
        <v>72</v>
      </c>
      <c r="AM87" s="35">
        <v>44385</v>
      </c>
      <c r="AN87" s="35"/>
      <c r="AO87" s="20"/>
      <c r="AP87" s="20"/>
      <c r="AQ87" s="20"/>
      <c r="AR87" s="20"/>
      <c r="AS87" s="20"/>
      <c r="AT87" s="20"/>
      <c r="AU87" s="20"/>
      <c r="AV87" s="20"/>
      <c r="AW87" s="20"/>
    </row>
    <row r="88" customHeight="1" spans="1:49">
      <c r="A88" s="20">
        <f t="shared" si="10"/>
        <v>85</v>
      </c>
      <c r="B88" s="20" t="s">
        <v>1768</v>
      </c>
      <c r="C88" s="102">
        <v>44387</v>
      </c>
      <c r="D88" s="34"/>
      <c r="E88" s="34"/>
      <c r="F88" s="34" t="s">
        <v>2143</v>
      </c>
      <c r="G88" s="163">
        <v>44378</v>
      </c>
      <c r="H88" s="20" t="s">
        <v>2144</v>
      </c>
      <c r="I88" s="21" t="s">
        <v>129</v>
      </c>
      <c r="J88" s="21" t="s">
        <v>129</v>
      </c>
      <c r="K88" s="20" t="s">
        <v>175</v>
      </c>
      <c r="L88" s="193" t="s">
        <v>80</v>
      </c>
      <c r="M88" s="20">
        <v>13567469773</v>
      </c>
      <c r="N88" s="163"/>
      <c r="O88" s="163"/>
      <c r="P88" s="20" t="s">
        <v>2145</v>
      </c>
      <c r="Q88" s="35">
        <v>46070</v>
      </c>
      <c r="R88" s="36" t="str">
        <f t="shared" si="7"/>
        <v>女</v>
      </c>
      <c r="S88" s="43" t="str">
        <f t="shared" si="8"/>
        <v>1999-09-05</v>
      </c>
      <c r="T88" s="118">
        <f ca="1" t="shared" si="9"/>
        <v>26</v>
      </c>
      <c r="U88" s="20" t="s">
        <v>69</v>
      </c>
      <c r="V88" s="20" t="s">
        <v>70</v>
      </c>
      <c r="W88" s="45" t="s">
        <v>2146</v>
      </c>
      <c r="X88" s="193" t="s">
        <v>2147</v>
      </c>
      <c r="Y88" s="22" t="s">
        <v>113</v>
      </c>
      <c r="Z88" s="22"/>
      <c r="AA88" s="22"/>
      <c r="AB88" s="22"/>
      <c r="AC88" s="20" t="s">
        <v>638</v>
      </c>
      <c r="AD88" s="150"/>
      <c r="AE88" s="20"/>
      <c r="AF88" s="22"/>
      <c r="AG88" s="20"/>
      <c r="AH88" s="20"/>
      <c r="AI88" s="20"/>
      <c r="AJ88" s="95"/>
      <c r="AK88" s="20"/>
      <c r="AL88" s="20" t="s">
        <v>72</v>
      </c>
      <c r="AM88" s="35">
        <v>44378</v>
      </c>
      <c r="AN88" s="35"/>
      <c r="AO88" s="20" t="s">
        <v>2148</v>
      </c>
      <c r="AP88" s="20" t="s">
        <v>662</v>
      </c>
      <c r="AQ88" s="20">
        <v>15888087487</v>
      </c>
      <c r="AR88" s="20"/>
      <c r="AS88" s="20"/>
      <c r="AT88" s="20"/>
      <c r="AU88" s="20"/>
      <c r="AV88" s="20"/>
      <c r="AW88" s="20"/>
    </row>
    <row r="89" customHeight="1" spans="1:49">
      <c r="A89" s="20">
        <f t="shared" si="10"/>
        <v>86</v>
      </c>
      <c r="B89" s="20" t="s">
        <v>1735</v>
      </c>
      <c r="C89" s="102">
        <v>44397</v>
      </c>
      <c r="D89" s="34"/>
      <c r="E89" s="34"/>
      <c r="F89" s="34" t="s">
        <v>2149</v>
      </c>
      <c r="G89" s="163">
        <v>44305</v>
      </c>
      <c r="H89" s="20" t="s">
        <v>2150</v>
      </c>
      <c r="I89" s="21" t="s">
        <v>755</v>
      </c>
      <c r="J89" s="21" t="s">
        <v>1437</v>
      </c>
      <c r="K89" s="20" t="s">
        <v>1861</v>
      </c>
      <c r="L89" s="193" t="s">
        <v>80</v>
      </c>
      <c r="M89" s="20">
        <v>17855801119</v>
      </c>
      <c r="N89" s="163"/>
      <c r="O89" s="163"/>
      <c r="P89" s="20" t="s">
        <v>2151</v>
      </c>
      <c r="Q89" s="35">
        <v>46410</v>
      </c>
      <c r="R89" s="36" t="str">
        <f t="shared" si="7"/>
        <v>男</v>
      </c>
      <c r="S89" s="43" t="str">
        <f t="shared" si="8"/>
        <v>1979-05-06</v>
      </c>
      <c r="T89" s="118">
        <f ca="1" t="shared" si="9"/>
        <v>46</v>
      </c>
      <c r="U89" s="20" t="s">
        <v>69</v>
      </c>
      <c r="V89" s="20" t="s">
        <v>70</v>
      </c>
      <c r="W89" s="45" t="s">
        <v>2152</v>
      </c>
      <c r="X89" s="193"/>
      <c r="Y89" s="22" t="s">
        <v>199</v>
      </c>
      <c r="Z89" s="22"/>
      <c r="AA89" s="22"/>
      <c r="AB89" s="22"/>
      <c r="AC89" s="20"/>
      <c r="AD89" s="150"/>
      <c r="AE89" s="20" t="s">
        <v>85</v>
      </c>
      <c r="AF89" s="22"/>
      <c r="AG89" s="20" t="s">
        <v>84</v>
      </c>
      <c r="AH89" s="20"/>
      <c r="AI89" s="20"/>
      <c r="AJ89" s="95"/>
      <c r="AK89" s="20"/>
      <c r="AL89" s="20" t="s">
        <v>72</v>
      </c>
      <c r="AM89" s="35">
        <v>44305</v>
      </c>
      <c r="AN89" s="35"/>
      <c r="AO89" s="20"/>
      <c r="AP89" s="20"/>
      <c r="AQ89" s="20">
        <v>13586768300</v>
      </c>
      <c r="AR89" s="20"/>
      <c r="AS89" s="20"/>
      <c r="AT89" s="20"/>
      <c r="AU89" s="20"/>
      <c r="AV89" s="20"/>
      <c r="AW89" s="20"/>
    </row>
    <row r="90" customHeight="1" spans="1:49">
      <c r="A90" s="20">
        <f t="shared" si="10"/>
        <v>87</v>
      </c>
      <c r="B90" s="20" t="s">
        <v>1768</v>
      </c>
      <c r="C90" s="102">
        <v>44398</v>
      </c>
      <c r="D90" s="34"/>
      <c r="E90" s="34"/>
      <c r="F90" s="34" t="s">
        <v>2153</v>
      </c>
      <c r="G90" s="163">
        <v>44366</v>
      </c>
      <c r="H90" s="20" t="s">
        <v>2154</v>
      </c>
      <c r="I90" s="21" t="s">
        <v>755</v>
      </c>
      <c r="J90" s="21" t="s">
        <v>1118</v>
      </c>
      <c r="K90" s="20" t="s">
        <v>1143</v>
      </c>
      <c r="L90" s="193" t="s">
        <v>80</v>
      </c>
      <c r="M90" s="20">
        <v>15057422021</v>
      </c>
      <c r="N90" s="163"/>
      <c r="O90" s="163"/>
      <c r="P90" s="20" t="s">
        <v>2155</v>
      </c>
      <c r="Q90" s="35">
        <v>44592</v>
      </c>
      <c r="R90" s="36" t="str">
        <f t="shared" si="7"/>
        <v>男</v>
      </c>
      <c r="S90" s="43" t="str">
        <f t="shared" si="8"/>
        <v>1995-07-14</v>
      </c>
      <c r="T90" s="118">
        <f ca="1" t="shared" si="9"/>
        <v>30</v>
      </c>
      <c r="U90" s="20" t="s">
        <v>431</v>
      </c>
      <c r="V90" s="20" t="s">
        <v>70</v>
      </c>
      <c r="W90" s="45" t="s">
        <v>2156</v>
      </c>
      <c r="X90" s="193"/>
      <c r="Y90" s="22" t="s">
        <v>133</v>
      </c>
      <c r="Z90" s="22"/>
      <c r="AA90" s="22"/>
      <c r="AB90" s="22"/>
      <c r="AC90" s="20" t="s">
        <v>304</v>
      </c>
      <c r="AD90" s="150"/>
      <c r="AE90" s="20" t="s">
        <v>85</v>
      </c>
      <c r="AF90" s="22"/>
      <c r="AG90" s="20" t="s">
        <v>84</v>
      </c>
      <c r="AH90" s="20"/>
      <c r="AI90" s="20"/>
      <c r="AJ90" s="95"/>
      <c r="AK90" s="20"/>
      <c r="AL90" s="20" t="s">
        <v>72</v>
      </c>
      <c r="AM90" s="35">
        <v>44368</v>
      </c>
      <c r="AN90" s="35"/>
      <c r="AO90" s="20"/>
      <c r="AP90" s="20"/>
      <c r="AQ90" s="20"/>
      <c r="AR90" s="20"/>
      <c r="AS90" s="20"/>
      <c r="AT90" s="20"/>
      <c r="AU90" s="20"/>
      <c r="AV90" s="20"/>
      <c r="AW90" s="20"/>
    </row>
    <row r="91" customHeight="1" spans="1:49">
      <c r="A91" s="20">
        <f t="shared" si="10"/>
        <v>88</v>
      </c>
      <c r="B91" s="20" t="s">
        <v>1737</v>
      </c>
      <c r="C91" s="102">
        <v>44398</v>
      </c>
      <c r="D91" s="34"/>
      <c r="E91" s="34"/>
      <c r="F91" s="34" t="s">
        <v>2157</v>
      </c>
      <c r="G91" s="163">
        <v>44398</v>
      </c>
      <c r="H91" s="20" t="s">
        <v>2158</v>
      </c>
      <c r="I91" s="21" t="s">
        <v>129</v>
      </c>
      <c r="J91" s="21" t="s">
        <v>185</v>
      </c>
      <c r="K91" s="20" t="s">
        <v>186</v>
      </c>
      <c r="L91" s="193"/>
      <c r="M91" s="20">
        <v>18368271755</v>
      </c>
      <c r="N91" s="163"/>
      <c r="O91" s="163"/>
      <c r="P91" s="20" t="s">
        <v>2159</v>
      </c>
      <c r="Q91" s="35">
        <v>51241</v>
      </c>
      <c r="R91" s="36" t="str">
        <f t="shared" si="7"/>
        <v>女</v>
      </c>
      <c r="S91" s="43" t="str">
        <f t="shared" si="8"/>
        <v>1989-06-15</v>
      </c>
      <c r="T91" s="118">
        <f ca="1" t="shared" si="9"/>
        <v>36</v>
      </c>
      <c r="U91" s="20" t="s">
        <v>69</v>
      </c>
      <c r="V91" s="20" t="s">
        <v>70</v>
      </c>
      <c r="W91" s="45" t="s">
        <v>2160</v>
      </c>
      <c r="X91" s="193" t="s">
        <v>2161</v>
      </c>
      <c r="Y91" s="22" t="s">
        <v>288</v>
      </c>
      <c r="Z91" s="22"/>
      <c r="AA91" s="22"/>
      <c r="AB91" s="22"/>
      <c r="AC91" s="20" t="s">
        <v>144</v>
      </c>
      <c r="AD91" s="150"/>
      <c r="AE91" s="20" t="s">
        <v>85</v>
      </c>
      <c r="AF91" s="22"/>
      <c r="AG91" s="20"/>
      <c r="AH91" s="20"/>
      <c r="AI91" s="20"/>
      <c r="AJ91" s="95"/>
      <c r="AK91" s="20"/>
      <c r="AL91" s="20"/>
      <c r="AM91" s="35"/>
      <c r="AN91" s="35"/>
      <c r="AO91" s="20" t="s">
        <v>2162</v>
      </c>
      <c r="AP91" s="20" t="s">
        <v>106</v>
      </c>
      <c r="AQ91" s="20">
        <v>13429213673</v>
      </c>
      <c r="AR91" s="20"/>
      <c r="AS91" s="20"/>
      <c r="AT91" s="20"/>
      <c r="AU91" s="20"/>
      <c r="AV91" s="20"/>
      <c r="AW91" s="20"/>
    </row>
    <row r="92" customHeight="1" spans="1:49">
      <c r="A92" s="20">
        <f t="shared" si="10"/>
        <v>89</v>
      </c>
      <c r="B92" s="20" t="s">
        <v>1768</v>
      </c>
      <c r="C92" s="102">
        <v>44399</v>
      </c>
      <c r="D92" s="34"/>
      <c r="E92" s="34"/>
      <c r="F92" s="34" t="s">
        <v>2163</v>
      </c>
      <c r="G92" s="163">
        <v>44389</v>
      </c>
      <c r="H92" s="20" t="s">
        <v>2090</v>
      </c>
      <c r="I92" s="21" t="s">
        <v>129</v>
      </c>
      <c r="J92" s="21" t="s">
        <v>185</v>
      </c>
      <c r="K92" s="20" t="s">
        <v>204</v>
      </c>
      <c r="L92" s="193" t="s">
        <v>67</v>
      </c>
      <c r="M92" s="20">
        <v>18958389791</v>
      </c>
      <c r="N92" s="163"/>
      <c r="O92" s="163"/>
      <c r="P92" s="20" t="s">
        <v>2091</v>
      </c>
      <c r="Q92" s="35">
        <v>48905</v>
      </c>
      <c r="R92" s="36" t="str">
        <f t="shared" si="7"/>
        <v>女</v>
      </c>
      <c r="S92" s="43" t="str">
        <f t="shared" si="8"/>
        <v>1973-06-19</v>
      </c>
      <c r="T92" s="118">
        <f ca="1" t="shared" si="9"/>
        <v>52</v>
      </c>
      <c r="U92" s="20" t="s">
        <v>69</v>
      </c>
      <c r="V92" s="20" t="s">
        <v>70</v>
      </c>
      <c r="W92" s="45" t="s">
        <v>2092</v>
      </c>
      <c r="X92" s="193" t="s">
        <v>2093</v>
      </c>
      <c r="Y92" s="22" t="s">
        <v>133</v>
      </c>
      <c r="Z92" s="22"/>
      <c r="AA92" s="22"/>
      <c r="AB92" s="22"/>
      <c r="AC92" s="20"/>
      <c r="AD92" s="150"/>
      <c r="AE92" s="20" t="s">
        <v>85</v>
      </c>
      <c r="AF92" s="22"/>
      <c r="AG92" s="20"/>
      <c r="AH92" s="20"/>
      <c r="AI92" s="20"/>
      <c r="AJ92" s="95"/>
      <c r="AK92" s="20"/>
      <c r="AL92" s="20" t="s">
        <v>72</v>
      </c>
      <c r="AM92" s="35">
        <v>44385</v>
      </c>
      <c r="AN92" s="35"/>
      <c r="AO92" s="20" t="s">
        <v>2094</v>
      </c>
      <c r="AP92" s="20" t="s">
        <v>106</v>
      </c>
      <c r="AQ92" s="20">
        <v>13858270096</v>
      </c>
      <c r="AR92" s="20"/>
      <c r="AS92" s="20"/>
      <c r="AT92" s="20"/>
      <c r="AU92" s="20"/>
      <c r="AV92" s="20"/>
      <c r="AW92" s="20"/>
    </row>
    <row r="93" customHeight="1" spans="1:49">
      <c r="A93" s="20">
        <f t="shared" si="10"/>
        <v>90</v>
      </c>
      <c r="B93" s="20" t="s">
        <v>1768</v>
      </c>
      <c r="C93" s="102">
        <v>44400</v>
      </c>
      <c r="D93" s="34"/>
      <c r="E93" s="34"/>
      <c r="F93" s="34" t="s">
        <v>2164</v>
      </c>
      <c r="G93" s="163">
        <v>44348</v>
      </c>
      <c r="H93" s="20" t="s">
        <v>2165</v>
      </c>
      <c r="I93" s="21" t="s">
        <v>755</v>
      </c>
      <c r="J93" s="21" t="s">
        <v>1328</v>
      </c>
      <c r="K93" s="20" t="s">
        <v>1861</v>
      </c>
      <c r="L93" s="193" t="s">
        <v>80</v>
      </c>
      <c r="M93" s="20">
        <v>18867690318</v>
      </c>
      <c r="N93" s="163"/>
      <c r="O93" s="163"/>
      <c r="P93" s="20" t="s">
        <v>2166</v>
      </c>
      <c r="Q93" s="35">
        <v>45661</v>
      </c>
      <c r="R93" s="36" t="str">
        <f t="shared" si="7"/>
        <v>男</v>
      </c>
      <c r="S93" s="43" t="str">
        <f t="shared" si="8"/>
        <v>1994-06-25</v>
      </c>
      <c r="T93" s="118">
        <f ca="1" t="shared" si="9"/>
        <v>31</v>
      </c>
      <c r="U93" s="20" t="s">
        <v>69</v>
      </c>
      <c r="V93" s="20" t="s">
        <v>70</v>
      </c>
      <c r="W93" s="45" t="s">
        <v>2167</v>
      </c>
      <c r="X93" s="193"/>
      <c r="Y93" s="22"/>
      <c r="Z93" s="22" t="s">
        <v>71</v>
      </c>
      <c r="AA93" s="22" t="s">
        <v>71</v>
      </c>
      <c r="AB93" s="22"/>
      <c r="AC93" s="20" t="s">
        <v>304</v>
      </c>
      <c r="AD93" s="150"/>
      <c r="AE93" s="20" t="s">
        <v>85</v>
      </c>
      <c r="AF93" s="22"/>
      <c r="AG93" s="20" t="s">
        <v>84</v>
      </c>
      <c r="AH93" s="20"/>
      <c r="AI93" s="20"/>
      <c r="AJ93" s="95"/>
      <c r="AK93" s="20"/>
      <c r="AL93" s="20" t="s">
        <v>86</v>
      </c>
      <c r="AM93" s="35">
        <v>44368</v>
      </c>
      <c r="AN93" s="35"/>
      <c r="AO93" s="20" t="s">
        <v>2168</v>
      </c>
      <c r="AP93" s="20" t="s">
        <v>106</v>
      </c>
      <c r="AQ93" s="20">
        <v>18969408983</v>
      </c>
      <c r="AR93" s="20"/>
      <c r="AS93" s="20"/>
      <c r="AT93" s="20"/>
      <c r="AU93" s="20"/>
      <c r="AV93" s="20"/>
      <c r="AW93" s="20"/>
    </row>
    <row r="94" customHeight="1" spans="1:49">
      <c r="A94" s="20">
        <f t="shared" si="10"/>
        <v>91</v>
      </c>
      <c r="B94" s="20" t="s">
        <v>1735</v>
      </c>
      <c r="C94" s="102">
        <v>44403</v>
      </c>
      <c r="D94" s="34"/>
      <c r="E94" s="34"/>
      <c r="F94" s="34" t="s">
        <v>2169</v>
      </c>
      <c r="G94" s="35">
        <v>44266</v>
      </c>
      <c r="H94" s="20" t="s">
        <v>2170</v>
      </c>
      <c r="I94" s="21" t="s">
        <v>129</v>
      </c>
      <c r="J94" s="21" t="s">
        <v>129</v>
      </c>
      <c r="K94" s="20" t="s">
        <v>2171</v>
      </c>
      <c r="L94" s="193" t="s">
        <v>67</v>
      </c>
      <c r="M94" s="20">
        <v>13586932233</v>
      </c>
      <c r="N94" s="35"/>
      <c r="O94" s="35"/>
      <c r="P94" s="20" t="s">
        <v>2172</v>
      </c>
      <c r="Q94" s="35"/>
      <c r="R94" s="36" t="str">
        <f t="shared" si="7"/>
        <v>女</v>
      </c>
      <c r="S94" s="43" t="str">
        <f t="shared" si="8"/>
        <v>1975-09-02</v>
      </c>
      <c r="T94" s="118">
        <f ca="1" t="shared" si="9"/>
        <v>50</v>
      </c>
      <c r="U94" s="20" t="s">
        <v>69</v>
      </c>
      <c r="V94" s="20" t="s">
        <v>119</v>
      </c>
      <c r="W94" s="45" t="s">
        <v>2173</v>
      </c>
      <c r="X94" s="193"/>
      <c r="Y94" s="22" t="s">
        <v>141</v>
      </c>
      <c r="Z94" s="20"/>
      <c r="AA94" s="20"/>
      <c r="AB94" s="20"/>
      <c r="AC94" s="20"/>
      <c r="AD94" s="150"/>
      <c r="AE94" s="20" t="s">
        <v>85</v>
      </c>
      <c r="AF94" s="20"/>
      <c r="AG94" s="20" t="s">
        <v>84</v>
      </c>
      <c r="AH94" s="20"/>
      <c r="AI94" s="20"/>
      <c r="AJ94" s="95"/>
      <c r="AK94" s="20"/>
      <c r="AL94" s="20" t="s">
        <v>86</v>
      </c>
      <c r="AM94" s="35">
        <v>44359</v>
      </c>
      <c r="AN94" s="35"/>
      <c r="AO94" s="20" t="s">
        <v>2174</v>
      </c>
      <c r="AP94" s="20" t="s">
        <v>106</v>
      </c>
      <c r="AQ94" s="20">
        <v>13968340933</v>
      </c>
      <c r="AR94" s="20"/>
      <c r="AS94" s="20"/>
      <c r="AT94" s="20"/>
      <c r="AU94" s="20"/>
      <c r="AV94" s="20"/>
      <c r="AW94" s="20"/>
    </row>
    <row r="95" customHeight="1" spans="1:49">
      <c r="A95" s="20">
        <f t="shared" si="10"/>
        <v>92</v>
      </c>
      <c r="B95" s="20" t="s">
        <v>1735</v>
      </c>
      <c r="C95" s="102">
        <v>44405</v>
      </c>
      <c r="D95" s="34"/>
      <c r="E95" s="34"/>
      <c r="F95" s="34" t="s">
        <v>2175</v>
      </c>
      <c r="G95" s="35">
        <v>44214</v>
      </c>
      <c r="H95" s="20" t="s">
        <v>2176</v>
      </c>
      <c r="I95" s="21" t="s">
        <v>129</v>
      </c>
      <c r="J95" s="21" t="s">
        <v>185</v>
      </c>
      <c r="K95" s="20" t="s">
        <v>186</v>
      </c>
      <c r="L95" s="193" t="s">
        <v>80</v>
      </c>
      <c r="M95" s="20">
        <v>13566399240</v>
      </c>
      <c r="N95" s="35"/>
      <c r="O95" s="35"/>
      <c r="P95" s="20" t="s">
        <v>2177</v>
      </c>
      <c r="Q95" s="35">
        <v>50868</v>
      </c>
      <c r="R95" s="36" t="str">
        <f t="shared" si="7"/>
        <v>女</v>
      </c>
      <c r="S95" s="43" t="str">
        <f t="shared" si="8"/>
        <v>1977-08-26</v>
      </c>
      <c r="T95" s="118">
        <f ca="1" t="shared" si="9"/>
        <v>48</v>
      </c>
      <c r="U95" s="20" t="s">
        <v>69</v>
      </c>
      <c r="V95" s="20" t="s">
        <v>70</v>
      </c>
      <c r="W95" s="45" t="s">
        <v>2178</v>
      </c>
      <c r="X95" s="193"/>
      <c r="Y95" s="22" t="s">
        <v>199</v>
      </c>
      <c r="Z95" s="20"/>
      <c r="AA95" s="20"/>
      <c r="AB95" s="20"/>
      <c r="AC95" s="20"/>
      <c r="AD95" s="150"/>
      <c r="AE95" s="20" t="s">
        <v>84</v>
      </c>
      <c r="AF95" s="20"/>
      <c r="AG95" s="20" t="s">
        <v>84</v>
      </c>
      <c r="AH95" s="20"/>
      <c r="AI95" s="20"/>
      <c r="AJ95" s="95"/>
      <c r="AK95" s="20"/>
      <c r="AL95" s="20" t="s">
        <v>86</v>
      </c>
      <c r="AM95" s="35">
        <v>44267</v>
      </c>
      <c r="AN95" s="35"/>
      <c r="AO95" s="20" t="s">
        <v>2179</v>
      </c>
      <c r="AP95" s="20" t="s">
        <v>106</v>
      </c>
      <c r="AQ95" s="20">
        <v>13506885306</v>
      </c>
      <c r="AR95" s="20"/>
      <c r="AS95" s="20"/>
      <c r="AT95" s="20"/>
      <c r="AU95" s="20"/>
      <c r="AV95" s="20"/>
      <c r="AW95" s="20"/>
    </row>
    <row r="96" customHeight="1" spans="1:49">
      <c r="A96" s="20">
        <f t="shared" si="10"/>
        <v>93</v>
      </c>
      <c r="B96" s="20" t="s">
        <v>1768</v>
      </c>
      <c r="C96" s="102">
        <v>44405</v>
      </c>
      <c r="D96" s="34"/>
      <c r="E96" s="34"/>
      <c r="F96" s="34" t="s">
        <v>2180</v>
      </c>
      <c r="G96" s="163">
        <v>44366</v>
      </c>
      <c r="H96" s="20" t="s">
        <v>2181</v>
      </c>
      <c r="I96" s="21" t="s">
        <v>755</v>
      </c>
      <c r="J96" s="21" t="s">
        <v>2182</v>
      </c>
      <c r="K96" s="20" t="s">
        <v>1861</v>
      </c>
      <c r="L96" s="193" t="s">
        <v>80</v>
      </c>
      <c r="M96" s="20">
        <v>18782693758</v>
      </c>
      <c r="N96" s="163"/>
      <c r="O96" s="163"/>
      <c r="P96" s="20" t="s">
        <v>2183</v>
      </c>
      <c r="Q96" s="35">
        <v>51267</v>
      </c>
      <c r="R96" s="36" t="str">
        <f t="shared" si="7"/>
        <v>男</v>
      </c>
      <c r="S96" s="43" t="str">
        <f t="shared" si="8"/>
        <v>1993-11-16</v>
      </c>
      <c r="T96" s="118">
        <f ca="1" t="shared" si="9"/>
        <v>32</v>
      </c>
      <c r="U96" s="20" t="s">
        <v>69</v>
      </c>
      <c r="V96" s="20" t="s">
        <v>70</v>
      </c>
      <c r="W96" s="45" t="s">
        <v>2184</v>
      </c>
      <c r="X96" s="193" t="s">
        <v>2185</v>
      </c>
      <c r="Y96" s="22" t="s">
        <v>288</v>
      </c>
      <c r="Z96" s="22" t="s">
        <v>71</v>
      </c>
      <c r="AA96" s="22" t="s">
        <v>71</v>
      </c>
      <c r="AB96" s="22"/>
      <c r="AC96" s="20" t="s">
        <v>304</v>
      </c>
      <c r="AD96" s="150"/>
      <c r="AE96" s="20" t="s">
        <v>85</v>
      </c>
      <c r="AF96" s="22"/>
      <c r="AG96" s="20" t="s">
        <v>84</v>
      </c>
      <c r="AH96" s="20"/>
      <c r="AI96" s="20"/>
      <c r="AJ96" s="95"/>
      <c r="AK96" s="20"/>
      <c r="AL96" s="20" t="s">
        <v>72</v>
      </c>
      <c r="AM96" s="35">
        <v>44368</v>
      </c>
      <c r="AN96" s="35"/>
      <c r="AO96" s="20" t="s">
        <v>2186</v>
      </c>
      <c r="AP96" s="20" t="s">
        <v>223</v>
      </c>
      <c r="AQ96" s="20">
        <v>17345330032</v>
      </c>
      <c r="AR96" s="20"/>
      <c r="AS96" s="20"/>
      <c r="AT96" s="20"/>
      <c r="AU96" s="20"/>
      <c r="AV96" s="20"/>
      <c r="AW96" s="20"/>
    </row>
    <row r="97" customHeight="1" spans="1:49">
      <c r="A97" s="20">
        <f t="shared" si="10"/>
        <v>94</v>
      </c>
      <c r="B97" s="20" t="s">
        <v>1735</v>
      </c>
      <c r="C97" s="102">
        <v>44420</v>
      </c>
      <c r="D97" s="34"/>
      <c r="E97" s="34"/>
      <c r="F97" s="34"/>
      <c r="G97" s="35">
        <v>42556</v>
      </c>
      <c r="H97" s="20" t="s">
        <v>2187</v>
      </c>
      <c r="I97" s="21" t="s">
        <v>1691</v>
      </c>
      <c r="J97" s="21" t="s">
        <v>1691</v>
      </c>
      <c r="K97" s="20" t="s">
        <v>2188</v>
      </c>
      <c r="L97" s="482" t="s">
        <v>67</v>
      </c>
      <c r="M97" s="20">
        <v>13738479719</v>
      </c>
      <c r="N97" s="35"/>
      <c r="O97" s="35"/>
      <c r="P97" s="108" t="s">
        <v>2189</v>
      </c>
      <c r="Q97" s="35">
        <v>45699</v>
      </c>
      <c r="R97" s="36" t="str">
        <f t="shared" si="7"/>
        <v>女</v>
      </c>
      <c r="S97" s="43" t="str">
        <f t="shared" si="8"/>
        <v>1992-09-13</v>
      </c>
      <c r="T97" s="118">
        <f ca="1" t="shared" si="9"/>
        <v>33</v>
      </c>
      <c r="U97" s="96" t="s">
        <v>69</v>
      </c>
      <c r="V97" s="20" t="s">
        <v>70</v>
      </c>
      <c r="W97" s="45" t="s">
        <v>2190</v>
      </c>
      <c r="X97" s="45"/>
      <c r="Y97" s="22"/>
      <c r="Z97" s="22"/>
      <c r="AA97" s="22"/>
      <c r="AB97" s="22"/>
      <c r="AC97" s="20"/>
      <c r="AD97" s="20"/>
      <c r="AE97" s="20" t="s">
        <v>84</v>
      </c>
      <c r="AF97" s="22"/>
      <c r="AG97" s="20" t="s">
        <v>84</v>
      </c>
      <c r="AH97" s="20"/>
      <c r="AI97" s="20"/>
      <c r="AJ97" s="95">
        <v>44381</v>
      </c>
      <c r="AK97" s="34"/>
      <c r="AL97" s="20" t="s">
        <v>86</v>
      </c>
      <c r="AM97" s="35">
        <v>43060</v>
      </c>
      <c r="AN97" s="35"/>
      <c r="AO97" s="20" t="s">
        <v>2191</v>
      </c>
      <c r="AP97" s="20" t="s">
        <v>106</v>
      </c>
      <c r="AQ97" s="522">
        <v>13738479719</v>
      </c>
      <c r="AR97" s="20"/>
      <c r="AS97" s="20"/>
      <c r="AT97" s="20"/>
      <c r="AU97" s="20"/>
      <c r="AV97" s="20"/>
      <c r="AW97" s="20"/>
    </row>
    <row r="98" customHeight="1" spans="1:49">
      <c r="A98" s="20">
        <f t="shared" si="10"/>
        <v>95</v>
      </c>
      <c r="B98" s="20" t="s">
        <v>1735</v>
      </c>
      <c r="C98" s="102">
        <v>44409</v>
      </c>
      <c r="D98" s="34"/>
      <c r="E98" s="34"/>
      <c r="F98" s="34" t="s">
        <v>2192</v>
      </c>
      <c r="G98" s="35">
        <v>44260</v>
      </c>
      <c r="H98" s="20" t="s">
        <v>2193</v>
      </c>
      <c r="I98" s="21" t="s">
        <v>755</v>
      </c>
      <c r="J98" s="21" t="s">
        <v>1118</v>
      </c>
      <c r="K98" s="20" t="s">
        <v>1143</v>
      </c>
      <c r="L98" s="193" t="s">
        <v>80</v>
      </c>
      <c r="M98" s="20">
        <v>18120377607</v>
      </c>
      <c r="N98" s="35"/>
      <c r="O98" s="35"/>
      <c r="P98" s="20" t="s">
        <v>2194</v>
      </c>
      <c r="Q98" s="35">
        <v>47505</v>
      </c>
      <c r="R98" s="36" t="str">
        <f t="shared" si="7"/>
        <v>男</v>
      </c>
      <c r="S98" s="43" t="str">
        <f t="shared" si="8"/>
        <v>1981-11-20</v>
      </c>
      <c r="T98" s="118">
        <f ca="1" t="shared" si="9"/>
        <v>44</v>
      </c>
      <c r="U98" s="20" t="s">
        <v>69</v>
      </c>
      <c r="V98" s="20" t="s">
        <v>70</v>
      </c>
      <c r="W98" s="45" t="s">
        <v>2195</v>
      </c>
      <c r="X98" s="193"/>
      <c r="Y98" s="22" t="s">
        <v>288</v>
      </c>
      <c r="Z98" s="20"/>
      <c r="AA98" s="20"/>
      <c r="AB98" s="20"/>
      <c r="AC98" s="20"/>
      <c r="AD98" s="150"/>
      <c r="AE98" s="20" t="s">
        <v>85</v>
      </c>
      <c r="AF98" s="20"/>
      <c r="AG98" s="20" t="s">
        <v>84</v>
      </c>
      <c r="AH98" s="20"/>
      <c r="AI98" s="20"/>
      <c r="AJ98" s="95"/>
      <c r="AK98" s="20"/>
      <c r="AL98" s="20" t="s">
        <v>86</v>
      </c>
      <c r="AM98" s="35">
        <v>44310</v>
      </c>
      <c r="AN98" s="35"/>
      <c r="AO98" s="20" t="s">
        <v>2196</v>
      </c>
      <c r="AP98" s="20" t="s">
        <v>106</v>
      </c>
      <c r="AQ98" s="20">
        <v>18823318390</v>
      </c>
      <c r="AR98" s="20"/>
      <c r="AS98" s="20"/>
      <c r="AT98" s="20"/>
      <c r="AU98" s="20"/>
      <c r="AV98" s="20"/>
      <c r="AW98" s="20"/>
    </row>
    <row r="99" customHeight="1" spans="1:49">
      <c r="A99" s="20">
        <f t="shared" si="10"/>
        <v>96</v>
      </c>
      <c r="B99" s="20" t="s">
        <v>1735</v>
      </c>
      <c r="C99" s="102">
        <v>44409</v>
      </c>
      <c r="D99" s="34"/>
      <c r="E99" s="34"/>
      <c r="F99" s="34" t="s">
        <v>2197</v>
      </c>
      <c r="G99" s="35">
        <v>43680</v>
      </c>
      <c r="H99" s="20" t="s">
        <v>2198</v>
      </c>
      <c r="I99" s="21" t="s">
        <v>1691</v>
      </c>
      <c r="J99" s="21" t="s">
        <v>1691</v>
      </c>
      <c r="K99" s="20" t="s">
        <v>1703</v>
      </c>
      <c r="L99" s="193" t="s">
        <v>67</v>
      </c>
      <c r="M99" s="20">
        <v>15775945495</v>
      </c>
      <c r="N99" s="35"/>
      <c r="O99" s="35"/>
      <c r="P99" s="20" t="s">
        <v>2199</v>
      </c>
      <c r="Q99" s="35">
        <v>50483</v>
      </c>
      <c r="R99" s="36" t="str">
        <f t="shared" si="7"/>
        <v>女</v>
      </c>
      <c r="S99" s="43" t="str">
        <f t="shared" si="8"/>
        <v>1989-09-10</v>
      </c>
      <c r="T99" s="118">
        <f ca="1" t="shared" si="9"/>
        <v>36</v>
      </c>
      <c r="U99" s="20" t="s">
        <v>69</v>
      </c>
      <c r="V99" s="20"/>
      <c r="W99" s="45" t="s">
        <v>2200</v>
      </c>
      <c r="X99" s="193" t="s">
        <v>2201</v>
      </c>
      <c r="Y99" s="22" t="s">
        <v>133</v>
      </c>
      <c r="Z99" s="20"/>
      <c r="AA99" s="20"/>
      <c r="AB99" s="20"/>
      <c r="AC99" s="20"/>
      <c r="AD99" s="150"/>
      <c r="AE99" s="20" t="s">
        <v>84</v>
      </c>
      <c r="AF99" s="20"/>
      <c r="AG99" s="20" t="s">
        <v>84</v>
      </c>
      <c r="AH99" s="20"/>
      <c r="AI99" s="20"/>
      <c r="AJ99" s="95"/>
      <c r="AK99" s="34"/>
      <c r="AL99" s="20" t="s">
        <v>72</v>
      </c>
      <c r="AM99" s="35">
        <v>43683</v>
      </c>
      <c r="AN99" s="35"/>
      <c r="AO99" s="20" t="s">
        <v>2202</v>
      </c>
      <c r="AP99" s="20" t="s">
        <v>106</v>
      </c>
      <c r="AQ99" s="20">
        <v>18244439446</v>
      </c>
      <c r="AR99" s="20"/>
      <c r="AS99" s="20"/>
      <c r="AT99" s="20"/>
      <c r="AU99" s="20"/>
      <c r="AV99" s="20"/>
      <c r="AW99" s="20"/>
    </row>
    <row r="100" customHeight="1" spans="1:49">
      <c r="A100" s="20">
        <f t="shared" si="10"/>
        <v>97</v>
      </c>
      <c r="B100" s="20" t="s">
        <v>1735</v>
      </c>
      <c r="C100" s="102">
        <v>44409</v>
      </c>
      <c r="D100" s="34"/>
      <c r="E100" s="34"/>
      <c r="F100" s="34" t="s">
        <v>2203</v>
      </c>
      <c r="G100" s="163">
        <v>38749</v>
      </c>
      <c r="H100" s="96" t="s">
        <v>2204</v>
      </c>
      <c r="I100" s="21" t="s">
        <v>343</v>
      </c>
      <c r="J100" s="21" t="s">
        <v>343</v>
      </c>
      <c r="K100" s="20" t="s">
        <v>344</v>
      </c>
      <c r="L100" s="482" t="s">
        <v>80</v>
      </c>
      <c r="M100" s="96">
        <v>13586730840</v>
      </c>
      <c r="N100" s="163"/>
      <c r="O100" s="163"/>
      <c r="P100" s="109" t="s">
        <v>2205</v>
      </c>
      <c r="Q100" s="163">
        <v>45837</v>
      </c>
      <c r="R100" s="36" t="str">
        <f t="shared" si="7"/>
        <v>男</v>
      </c>
      <c r="S100" s="43" t="str">
        <f t="shared" si="8"/>
        <v>1978-01-03</v>
      </c>
      <c r="T100" s="118">
        <f ca="1" t="shared" si="9"/>
        <v>48</v>
      </c>
      <c r="U100" s="96" t="s">
        <v>69</v>
      </c>
      <c r="V100" s="96" t="s">
        <v>70</v>
      </c>
      <c r="W100" s="120" t="s">
        <v>2206</v>
      </c>
      <c r="X100" s="120"/>
      <c r="Y100" s="121" t="s">
        <v>199</v>
      </c>
      <c r="Z100" s="121"/>
      <c r="AA100" s="121"/>
      <c r="AB100" s="121"/>
      <c r="AC100" s="96"/>
      <c r="AD100" s="150"/>
      <c r="AE100" s="96" t="s">
        <v>84</v>
      </c>
      <c r="AF100" s="121"/>
      <c r="AG100" s="20" t="s">
        <v>84</v>
      </c>
      <c r="AH100" s="20"/>
      <c r="AI100" s="20"/>
      <c r="AJ100" s="97"/>
      <c r="AK100" s="519" t="s">
        <v>2207</v>
      </c>
      <c r="AL100" s="20" t="s">
        <v>86</v>
      </c>
      <c r="AM100" s="35">
        <v>43123</v>
      </c>
      <c r="AN100" s="35"/>
      <c r="AO100" s="96"/>
      <c r="AP100" s="96"/>
      <c r="AQ100" s="96"/>
      <c r="AR100" s="20"/>
      <c r="AS100" s="20"/>
      <c r="AT100" s="20"/>
      <c r="AU100" s="20"/>
      <c r="AV100" s="20"/>
      <c r="AW100" s="20"/>
    </row>
    <row r="101" customHeight="1" spans="1:49">
      <c r="A101" s="20">
        <f t="shared" si="10"/>
        <v>98</v>
      </c>
      <c r="B101" s="20" t="s">
        <v>1977</v>
      </c>
      <c r="C101" s="102">
        <v>44411</v>
      </c>
      <c r="D101" s="34"/>
      <c r="E101" s="34"/>
      <c r="F101" s="34" t="s">
        <v>2208</v>
      </c>
      <c r="G101" s="163">
        <v>44333</v>
      </c>
      <c r="H101" s="20" t="s">
        <v>2209</v>
      </c>
      <c r="I101" s="21" t="s">
        <v>755</v>
      </c>
      <c r="J101" s="21" t="s">
        <v>1357</v>
      </c>
      <c r="K101" s="20" t="s">
        <v>1319</v>
      </c>
      <c r="L101" s="193" t="s">
        <v>80</v>
      </c>
      <c r="M101" s="20">
        <v>13586863680</v>
      </c>
      <c r="N101" s="163"/>
      <c r="O101" s="163"/>
      <c r="P101" s="20" t="s">
        <v>2210</v>
      </c>
      <c r="Q101" s="35">
        <v>47902</v>
      </c>
      <c r="R101" s="36" t="s">
        <v>633</v>
      </c>
      <c r="S101" s="43">
        <v>37179</v>
      </c>
      <c r="T101" s="118" t="s">
        <v>2211</v>
      </c>
      <c r="U101" s="20" t="s">
        <v>69</v>
      </c>
      <c r="V101" s="20" t="s">
        <v>70</v>
      </c>
      <c r="W101" s="45" t="s">
        <v>2212</v>
      </c>
      <c r="X101" s="193"/>
      <c r="Y101" s="22" t="s">
        <v>113</v>
      </c>
      <c r="Z101" s="22"/>
      <c r="AA101" s="22"/>
      <c r="AB101" s="22"/>
      <c r="AC101" s="20"/>
      <c r="AD101" s="150"/>
      <c r="AE101" s="20" t="s">
        <v>85</v>
      </c>
      <c r="AF101" s="22"/>
      <c r="AG101" s="20" t="s">
        <v>85</v>
      </c>
      <c r="AH101" s="20"/>
      <c r="AI101" s="20"/>
      <c r="AJ101" s="95"/>
      <c r="AK101" s="20"/>
      <c r="AL101" s="20" t="s">
        <v>72</v>
      </c>
      <c r="AM101" s="35">
        <v>44333</v>
      </c>
      <c r="AN101" s="35"/>
      <c r="AO101" s="20"/>
      <c r="AP101" s="20" t="s">
        <v>350</v>
      </c>
      <c r="AQ101" s="20">
        <v>15088495878</v>
      </c>
      <c r="AR101" s="20"/>
      <c r="AS101" s="20"/>
      <c r="AT101" s="20"/>
      <c r="AU101" s="20"/>
      <c r="AV101" s="20"/>
      <c r="AW101" s="20"/>
    </row>
    <row r="102" customHeight="1" spans="1:49">
      <c r="A102" s="20">
        <f t="shared" si="10"/>
        <v>99</v>
      </c>
      <c r="B102" s="20" t="s">
        <v>1977</v>
      </c>
      <c r="C102" s="102">
        <v>44412</v>
      </c>
      <c r="D102" s="34"/>
      <c r="E102" s="34"/>
      <c r="F102" s="34" t="s">
        <v>2213</v>
      </c>
      <c r="G102" s="163">
        <v>44385</v>
      </c>
      <c r="H102" s="21" t="s">
        <v>2214</v>
      </c>
      <c r="I102" s="21" t="s">
        <v>129</v>
      </c>
      <c r="J102" s="21" t="s">
        <v>129</v>
      </c>
      <c r="K102" s="20" t="s">
        <v>2215</v>
      </c>
      <c r="L102" s="193" t="s">
        <v>80</v>
      </c>
      <c r="M102" s="20">
        <v>18386849386</v>
      </c>
      <c r="N102" s="163"/>
      <c r="O102" s="163"/>
      <c r="P102" s="20" t="s">
        <v>2216</v>
      </c>
      <c r="Q102" s="35">
        <v>47614</v>
      </c>
      <c r="R102" s="36" t="str">
        <f t="shared" ref="R102:R165" si="11">IF(MOD(MID(P102,17,1),2),"男","女")</f>
        <v>女</v>
      </c>
      <c r="S102" s="43" t="str">
        <f t="shared" ref="S102:S165" si="12">TEXT(MID(P102,7,8),"0000-00-00")</f>
        <v>1999-02-22</v>
      </c>
      <c r="T102" s="118">
        <f ca="1" t="shared" ref="T102:T165" si="13">DATEDIF(--TEXT((LEN(P102)=15)*19&amp;MID(P102,7,6+(LEN(P102)=18)*2),"0-00-00"),TODAY(),"y")</f>
        <v>27</v>
      </c>
      <c r="U102" s="20" t="s">
        <v>69</v>
      </c>
      <c r="V102" s="20" t="s">
        <v>119</v>
      </c>
      <c r="W102" s="45" t="s">
        <v>2217</v>
      </c>
      <c r="X102" s="193" t="s">
        <v>2218</v>
      </c>
      <c r="Y102" s="22" t="s">
        <v>113</v>
      </c>
      <c r="Z102" s="22" t="s">
        <v>2075</v>
      </c>
      <c r="AA102" s="22" t="s">
        <v>2219</v>
      </c>
      <c r="AB102" s="22"/>
      <c r="AC102" s="20" t="s">
        <v>752</v>
      </c>
      <c r="AD102" s="150"/>
      <c r="AE102" s="20" t="s">
        <v>85</v>
      </c>
      <c r="AF102" s="22"/>
      <c r="AG102" s="20" t="s">
        <v>85</v>
      </c>
      <c r="AH102" s="20"/>
      <c r="AI102" s="20"/>
      <c r="AJ102" s="95"/>
      <c r="AK102" s="20"/>
      <c r="AL102" s="20" t="s">
        <v>72</v>
      </c>
      <c r="AM102" s="35">
        <v>44385</v>
      </c>
      <c r="AN102" s="35"/>
      <c r="AO102" s="20" t="s">
        <v>2220</v>
      </c>
      <c r="AP102" s="20" t="s">
        <v>662</v>
      </c>
      <c r="AQ102" s="20">
        <v>18885934368</v>
      </c>
      <c r="AR102" s="20"/>
      <c r="AS102" s="20"/>
      <c r="AT102" s="20"/>
      <c r="AU102" s="20"/>
      <c r="AV102" s="20"/>
      <c r="AW102" s="20"/>
    </row>
    <row r="103" customHeight="1" spans="1:49">
      <c r="A103" s="20">
        <f t="shared" si="10"/>
        <v>100</v>
      </c>
      <c r="B103" s="20" t="s">
        <v>1737</v>
      </c>
      <c r="C103" s="102">
        <v>44413</v>
      </c>
      <c r="D103" s="34"/>
      <c r="E103" s="34"/>
      <c r="F103" s="34" t="s">
        <v>2221</v>
      </c>
      <c r="G103" s="163">
        <v>44412</v>
      </c>
      <c r="H103" s="20" t="s">
        <v>2222</v>
      </c>
      <c r="I103" s="21" t="s">
        <v>1691</v>
      </c>
      <c r="J103" s="21" t="s">
        <v>1691</v>
      </c>
      <c r="K103" s="20" t="s">
        <v>2223</v>
      </c>
      <c r="L103" s="193" t="s">
        <v>80</v>
      </c>
      <c r="M103" s="20">
        <v>15924318130</v>
      </c>
      <c r="N103" s="163"/>
      <c r="O103" s="163"/>
      <c r="P103" s="20" t="s">
        <v>2224</v>
      </c>
      <c r="Q103" s="35">
        <v>47364</v>
      </c>
      <c r="R103" s="36" t="str">
        <f t="shared" si="11"/>
        <v>男</v>
      </c>
      <c r="S103" s="43" t="str">
        <f t="shared" si="12"/>
        <v>2000-12-01</v>
      </c>
      <c r="T103" s="118">
        <f ca="1" t="shared" si="13"/>
        <v>25</v>
      </c>
      <c r="U103" s="20" t="s">
        <v>218</v>
      </c>
      <c r="V103" s="20" t="s">
        <v>70</v>
      </c>
      <c r="W103" s="45" t="s">
        <v>2225</v>
      </c>
      <c r="X103" s="193" t="s">
        <v>1171</v>
      </c>
      <c r="Y103" s="22" t="s">
        <v>221</v>
      </c>
      <c r="Z103" s="22" t="s">
        <v>71</v>
      </c>
      <c r="AA103" s="22" t="s">
        <v>71</v>
      </c>
      <c r="AB103" s="22"/>
      <c r="AC103" s="20"/>
      <c r="AD103" s="150"/>
      <c r="AE103" s="20"/>
      <c r="AF103" s="22"/>
      <c r="AG103" s="20"/>
      <c r="AH103" s="20"/>
      <c r="AI103" s="20"/>
      <c r="AJ103" s="95"/>
      <c r="AK103" s="20"/>
      <c r="AL103" s="20" t="s">
        <v>71</v>
      </c>
      <c r="AM103" s="35" t="s">
        <v>71</v>
      </c>
      <c r="AN103" s="35"/>
      <c r="AO103" s="20" t="s">
        <v>71</v>
      </c>
      <c r="AP103" s="20" t="s">
        <v>71</v>
      </c>
      <c r="AQ103" s="20" t="s">
        <v>71</v>
      </c>
      <c r="AR103" s="20"/>
      <c r="AS103" s="20"/>
      <c r="AT103" s="20"/>
      <c r="AU103" s="20"/>
      <c r="AV103" s="20"/>
      <c r="AW103" s="20"/>
    </row>
    <row r="104" customHeight="1" spans="1:49">
      <c r="A104" s="20">
        <f t="shared" si="10"/>
        <v>101</v>
      </c>
      <c r="B104" s="20" t="s">
        <v>1735</v>
      </c>
      <c r="C104" s="102">
        <v>44414</v>
      </c>
      <c r="D104" s="34"/>
      <c r="E104" s="34"/>
      <c r="F104" s="34" t="s">
        <v>2226</v>
      </c>
      <c r="G104" s="35">
        <v>43563</v>
      </c>
      <c r="H104" s="20" t="s">
        <v>2227</v>
      </c>
      <c r="I104" s="21" t="s">
        <v>1842</v>
      </c>
      <c r="J104" s="21" t="s">
        <v>1935</v>
      </c>
      <c r="K104" s="20" t="s">
        <v>523</v>
      </c>
      <c r="L104" s="193" t="s">
        <v>80</v>
      </c>
      <c r="M104" s="20">
        <v>18815274589</v>
      </c>
      <c r="N104" s="35"/>
      <c r="O104" s="35"/>
      <c r="P104" s="20" t="s">
        <v>2228</v>
      </c>
      <c r="Q104" s="35">
        <v>51092</v>
      </c>
      <c r="R104" s="36" t="str">
        <f t="shared" si="11"/>
        <v>男</v>
      </c>
      <c r="S104" s="43" t="str">
        <f t="shared" si="12"/>
        <v>1992-04-27</v>
      </c>
      <c r="T104" s="118">
        <f ca="1" t="shared" si="13"/>
        <v>33</v>
      </c>
      <c r="U104" s="20" t="s">
        <v>69</v>
      </c>
      <c r="V104" s="20"/>
      <c r="W104" s="45" t="s">
        <v>2229</v>
      </c>
      <c r="X104" s="193"/>
      <c r="Y104" s="22" t="s">
        <v>113</v>
      </c>
      <c r="Z104" s="20"/>
      <c r="AA104" s="20"/>
      <c r="AB104" s="20"/>
      <c r="AC104" s="20"/>
      <c r="AD104" s="150"/>
      <c r="AE104" s="20" t="s">
        <v>84</v>
      </c>
      <c r="AF104" s="20"/>
      <c r="AG104" s="20" t="s">
        <v>84</v>
      </c>
      <c r="AH104" s="20"/>
      <c r="AI104" s="20"/>
      <c r="AJ104" s="95"/>
      <c r="AK104" s="34"/>
      <c r="AL104" s="20" t="s">
        <v>86</v>
      </c>
      <c r="AM104" s="35">
        <v>43759</v>
      </c>
      <c r="AN104" s="35"/>
      <c r="AO104" s="20" t="s">
        <v>2230</v>
      </c>
      <c r="AP104" s="20" t="s">
        <v>223</v>
      </c>
      <c r="AQ104" s="20">
        <v>13968433380</v>
      </c>
      <c r="AR104" s="20"/>
      <c r="AS104" s="20"/>
      <c r="AT104" s="20"/>
      <c r="AU104" s="20"/>
      <c r="AV104" s="20"/>
      <c r="AW104" s="20"/>
    </row>
    <row r="105" customHeight="1" spans="1:49">
      <c r="A105" s="20">
        <f t="shared" si="10"/>
        <v>102</v>
      </c>
      <c r="B105" s="20" t="s">
        <v>1735</v>
      </c>
      <c r="C105" s="102">
        <v>44422</v>
      </c>
      <c r="D105" s="34"/>
      <c r="E105" s="34"/>
      <c r="F105" s="34" t="s">
        <v>2231</v>
      </c>
      <c r="G105" s="163">
        <v>44274</v>
      </c>
      <c r="H105" s="20" t="s">
        <v>2232</v>
      </c>
      <c r="I105" s="21" t="s">
        <v>1628</v>
      </c>
      <c r="J105" s="21" t="s">
        <v>1628</v>
      </c>
      <c r="K105" s="20" t="s">
        <v>1663</v>
      </c>
      <c r="L105" s="193" t="s">
        <v>80</v>
      </c>
      <c r="M105" s="20">
        <v>18211222907</v>
      </c>
      <c r="N105" s="163"/>
      <c r="O105" s="163"/>
      <c r="P105" s="20" t="s">
        <v>2233</v>
      </c>
      <c r="Q105" s="35">
        <v>47505</v>
      </c>
      <c r="R105" s="36" t="str">
        <f t="shared" si="11"/>
        <v>男</v>
      </c>
      <c r="S105" s="43" t="str">
        <f t="shared" si="12"/>
        <v>2001-06-18</v>
      </c>
      <c r="T105" s="118">
        <f ca="1" t="shared" si="13"/>
        <v>24</v>
      </c>
      <c r="U105" s="20" t="s">
        <v>1925</v>
      </c>
      <c r="V105" s="20" t="s">
        <v>70</v>
      </c>
      <c r="W105" s="45" t="s">
        <v>2234</v>
      </c>
      <c r="X105" s="193"/>
      <c r="Y105" s="22" t="s">
        <v>199</v>
      </c>
      <c r="Z105" s="20"/>
      <c r="AA105" s="20"/>
      <c r="AB105" s="20"/>
      <c r="AC105" s="20"/>
      <c r="AD105" s="150"/>
      <c r="AE105" s="20" t="s">
        <v>84</v>
      </c>
      <c r="AF105" s="20"/>
      <c r="AG105" s="20" t="s">
        <v>84</v>
      </c>
      <c r="AH105" s="20"/>
      <c r="AI105" s="20"/>
      <c r="AJ105" s="95"/>
      <c r="AK105" s="20"/>
      <c r="AL105" s="20" t="s">
        <v>72</v>
      </c>
      <c r="AM105" s="35">
        <v>44274</v>
      </c>
      <c r="AN105" s="35"/>
      <c r="AO105" s="20" t="s">
        <v>2235</v>
      </c>
      <c r="AP105" s="20" t="s">
        <v>95</v>
      </c>
      <c r="AQ105" s="20">
        <v>18083394067</v>
      </c>
      <c r="AR105" s="20"/>
      <c r="AS105" s="20"/>
      <c r="AT105" s="20"/>
      <c r="AU105" s="20"/>
      <c r="AV105" s="20"/>
      <c r="AW105" s="20"/>
    </row>
    <row r="106" customHeight="1" spans="1:49">
      <c r="A106" s="20">
        <f t="shared" si="10"/>
        <v>103</v>
      </c>
      <c r="B106" s="20" t="s">
        <v>1735</v>
      </c>
      <c r="C106" s="102">
        <v>44424</v>
      </c>
      <c r="D106" s="34"/>
      <c r="E106" s="34"/>
      <c r="F106" s="34" t="s">
        <v>2236</v>
      </c>
      <c r="G106" s="35">
        <v>42833</v>
      </c>
      <c r="H106" s="20" t="s">
        <v>2237</v>
      </c>
      <c r="I106" s="21" t="s">
        <v>664</v>
      </c>
      <c r="J106" s="21" t="s">
        <v>664</v>
      </c>
      <c r="K106" s="33" t="s">
        <v>672</v>
      </c>
      <c r="L106" s="482" t="s">
        <v>80</v>
      </c>
      <c r="M106" s="20">
        <v>13419252593</v>
      </c>
      <c r="N106" s="35"/>
      <c r="O106" s="35"/>
      <c r="P106" s="108" t="s">
        <v>2238</v>
      </c>
      <c r="Q106" s="35">
        <v>50063</v>
      </c>
      <c r="R106" s="36" t="str">
        <f t="shared" si="11"/>
        <v>女</v>
      </c>
      <c r="S106" s="43" t="str">
        <f t="shared" si="12"/>
        <v>1987-09-27</v>
      </c>
      <c r="T106" s="118">
        <f ca="1" t="shared" si="13"/>
        <v>38</v>
      </c>
      <c r="U106" s="96" t="s">
        <v>69</v>
      </c>
      <c r="V106" s="20" t="s">
        <v>70</v>
      </c>
      <c r="W106" s="45" t="s">
        <v>2239</v>
      </c>
      <c r="X106" s="202" t="s">
        <v>2240</v>
      </c>
      <c r="Y106" s="22" t="s">
        <v>199</v>
      </c>
      <c r="Z106" s="22"/>
      <c r="AA106" s="22"/>
      <c r="AB106" s="22"/>
      <c r="AC106" s="20" t="s">
        <v>179</v>
      </c>
      <c r="AD106" s="150"/>
      <c r="AE106" s="20" t="s">
        <v>84</v>
      </c>
      <c r="AF106" s="22"/>
      <c r="AG106" s="20" t="s">
        <v>84</v>
      </c>
      <c r="AH106" s="20"/>
      <c r="AI106" s="20"/>
      <c r="AJ106" s="95">
        <v>44658</v>
      </c>
      <c r="AK106" s="34"/>
      <c r="AL106" s="20" t="s">
        <v>86</v>
      </c>
      <c r="AM106" s="35">
        <v>43123</v>
      </c>
      <c r="AN106" s="35"/>
      <c r="AO106" s="20" t="s">
        <v>2241</v>
      </c>
      <c r="AP106" s="20" t="s">
        <v>106</v>
      </c>
      <c r="AQ106" s="20">
        <v>15990598788</v>
      </c>
      <c r="AR106" s="20"/>
      <c r="AS106" s="20"/>
      <c r="AT106" s="20"/>
      <c r="AU106" s="20"/>
      <c r="AV106" s="20"/>
      <c r="AW106" s="20"/>
    </row>
    <row r="107" customHeight="1" spans="1:49">
      <c r="A107" s="20">
        <f t="shared" si="10"/>
        <v>104</v>
      </c>
      <c r="B107" s="20" t="s">
        <v>1977</v>
      </c>
      <c r="C107" s="102">
        <v>44424</v>
      </c>
      <c r="D107" s="34"/>
      <c r="E107" s="34"/>
      <c r="F107" s="34" t="s">
        <v>2242</v>
      </c>
      <c r="G107" s="163">
        <v>44403</v>
      </c>
      <c r="H107" s="20" t="s">
        <v>2243</v>
      </c>
      <c r="I107" s="21" t="s">
        <v>755</v>
      </c>
      <c r="J107" s="21" t="s">
        <v>1493</v>
      </c>
      <c r="K107" s="20" t="s">
        <v>1319</v>
      </c>
      <c r="L107" s="193" t="s">
        <v>80</v>
      </c>
      <c r="M107" s="20">
        <v>17606561684</v>
      </c>
      <c r="N107" s="163"/>
      <c r="O107" s="163"/>
      <c r="P107" s="20" t="s">
        <v>2244</v>
      </c>
      <c r="Q107" s="35">
        <v>47440</v>
      </c>
      <c r="R107" s="36" t="str">
        <f t="shared" si="11"/>
        <v>男</v>
      </c>
      <c r="S107" s="43" t="str">
        <f t="shared" si="12"/>
        <v>2000-11-03</v>
      </c>
      <c r="T107" s="118">
        <f ca="1" t="shared" si="13"/>
        <v>25</v>
      </c>
      <c r="U107" s="20" t="s">
        <v>69</v>
      </c>
      <c r="V107" s="20" t="s">
        <v>70</v>
      </c>
      <c r="W107" s="45" t="s">
        <v>2245</v>
      </c>
      <c r="X107" s="193" t="s">
        <v>2246</v>
      </c>
      <c r="Y107" s="22" t="s">
        <v>113</v>
      </c>
      <c r="Z107" s="22" t="s">
        <v>2247</v>
      </c>
      <c r="AA107" s="22" t="s">
        <v>517</v>
      </c>
      <c r="AB107" s="22"/>
      <c r="AC107" s="20"/>
      <c r="AD107" s="150"/>
      <c r="AE107" s="20" t="s">
        <v>85</v>
      </c>
      <c r="AF107" s="22"/>
      <c r="AG107" s="20" t="s">
        <v>84</v>
      </c>
      <c r="AH107" s="20"/>
      <c r="AI107" s="20"/>
      <c r="AJ107" s="95"/>
      <c r="AK107" s="20"/>
      <c r="AL107" s="20" t="s">
        <v>72</v>
      </c>
      <c r="AM107" s="35">
        <v>44404</v>
      </c>
      <c r="AN107" s="35"/>
      <c r="AO107" s="20" t="s">
        <v>2248</v>
      </c>
      <c r="AP107" s="20" t="s">
        <v>223</v>
      </c>
      <c r="AQ107" s="20">
        <v>13780062955</v>
      </c>
      <c r="AR107" s="20"/>
      <c r="AS107" s="20"/>
      <c r="AT107" s="20"/>
      <c r="AU107" s="20"/>
      <c r="AV107" s="20"/>
      <c r="AW107" s="20"/>
    </row>
    <row r="108" customHeight="1" spans="1:49">
      <c r="A108" s="20">
        <f t="shared" si="10"/>
        <v>105</v>
      </c>
      <c r="B108" s="20" t="s">
        <v>1735</v>
      </c>
      <c r="C108" s="102">
        <v>44431</v>
      </c>
      <c r="D108" s="34"/>
      <c r="E108" s="34"/>
      <c r="F108" s="34" t="s">
        <v>2249</v>
      </c>
      <c r="G108" s="35">
        <v>42992</v>
      </c>
      <c r="H108" s="20" t="s">
        <v>232</v>
      </c>
      <c r="I108" s="21" t="s">
        <v>78</v>
      </c>
      <c r="J108" s="21" t="s">
        <v>78</v>
      </c>
      <c r="K108" s="33" t="s">
        <v>233</v>
      </c>
      <c r="L108" s="482" t="s">
        <v>80</v>
      </c>
      <c r="M108" s="20">
        <v>15268397266</v>
      </c>
      <c r="N108" s="35"/>
      <c r="O108" s="35"/>
      <c r="P108" s="34" t="s">
        <v>234</v>
      </c>
      <c r="Q108" s="35">
        <v>45601</v>
      </c>
      <c r="R108" s="36" t="str">
        <f t="shared" si="11"/>
        <v>女</v>
      </c>
      <c r="S108" s="43" t="str">
        <f t="shared" si="12"/>
        <v>1990-07-03</v>
      </c>
      <c r="T108" s="118">
        <f ca="1" t="shared" si="13"/>
        <v>35</v>
      </c>
      <c r="U108" s="96" t="s">
        <v>69</v>
      </c>
      <c r="V108" s="20"/>
      <c r="W108" s="45" t="s">
        <v>235</v>
      </c>
      <c r="X108" s="193"/>
      <c r="Y108" s="22" t="s">
        <v>113</v>
      </c>
      <c r="Z108" s="20"/>
      <c r="AA108" s="20"/>
      <c r="AB108" s="20"/>
      <c r="AC108" s="20"/>
      <c r="AD108" s="150"/>
      <c r="AE108" s="20" t="s">
        <v>84</v>
      </c>
      <c r="AF108" s="20"/>
      <c r="AG108" s="20" t="s">
        <v>84</v>
      </c>
      <c r="AH108" s="20"/>
      <c r="AI108" s="20"/>
      <c r="AJ108" s="95"/>
      <c r="AK108" s="34"/>
      <c r="AL108" s="20" t="s">
        <v>86</v>
      </c>
      <c r="AM108" s="35">
        <v>43788</v>
      </c>
      <c r="AN108" s="35"/>
      <c r="AO108" s="20"/>
      <c r="AP108" s="22"/>
      <c r="AQ108" s="20"/>
      <c r="AR108" s="20"/>
      <c r="AS108" s="20"/>
      <c r="AT108" s="20"/>
      <c r="AU108" s="20"/>
      <c r="AV108" s="20"/>
      <c r="AW108" s="20"/>
    </row>
    <row r="109" customHeight="1" spans="1:49">
      <c r="A109" s="20">
        <f t="shared" si="10"/>
        <v>106</v>
      </c>
      <c r="B109" s="20" t="s">
        <v>1735</v>
      </c>
      <c r="C109" s="102">
        <v>44433</v>
      </c>
      <c r="D109" s="34"/>
      <c r="E109" s="34"/>
      <c r="F109" s="34" t="s">
        <v>2250</v>
      </c>
      <c r="G109" s="35">
        <v>44158</v>
      </c>
      <c r="H109" s="20" t="s">
        <v>2251</v>
      </c>
      <c r="I109" s="21" t="s">
        <v>129</v>
      </c>
      <c r="J109" s="21" t="s">
        <v>185</v>
      </c>
      <c r="K109" s="20" t="s">
        <v>204</v>
      </c>
      <c r="L109" s="193" t="s">
        <v>67</v>
      </c>
      <c r="M109" s="20">
        <v>15058000298</v>
      </c>
      <c r="N109" s="35"/>
      <c r="O109" s="35"/>
      <c r="P109" s="20" t="s">
        <v>2252</v>
      </c>
      <c r="Q109" s="35">
        <v>49818</v>
      </c>
      <c r="R109" s="36" t="str">
        <f t="shared" si="11"/>
        <v>女</v>
      </c>
      <c r="S109" s="43" t="str">
        <f t="shared" si="12"/>
        <v>1989-04-28</v>
      </c>
      <c r="T109" s="118">
        <f ca="1" t="shared" si="13"/>
        <v>36</v>
      </c>
      <c r="U109" s="20" t="s">
        <v>69</v>
      </c>
      <c r="V109" s="20" t="s">
        <v>70</v>
      </c>
      <c r="W109" s="45" t="s">
        <v>2253</v>
      </c>
      <c r="X109" s="193"/>
      <c r="Y109" s="22" t="s">
        <v>113</v>
      </c>
      <c r="Z109" s="20" t="s">
        <v>2254</v>
      </c>
      <c r="AA109" s="20" t="s">
        <v>2255</v>
      </c>
      <c r="AB109" s="20"/>
      <c r="AC109" s="20"/>
      <c r="AD109" s="150"/>
      <c r="AE109" s="20" t="s">
        <v>84</v>
      </c>
      <c r="AF109" s="20"/>
      <c r="AG109" s="20" t="s">
        <v>84</v>
      </c>
      <c r="AH109" s="20"/>
      <c r="AI109" s="20"/>
      <c r="AJ109" s="95"/>
      <c r="AK109" s="34"/>
      <c r="AL109" s="20" t="s">
        <v>86</v>
      </c>
      <c r="AM109" s="35">
        <v>44264</v>
      </c>
      <c r="AN109" s="35"/>
      <c r="AO109" s="20" t="s">
        <v>2256</v>
      </c>
      <c r="AP109" s="20" t="s">
        <v>106</v>
      </c>
      <c r="AQ109" s="20">
        <v>15058436567</v>
      </c>
      <c r="AR109" s="20"/>
      <c r="AS109" s="20"/>
      <c r="AT109" s="20"/>
      <c r="AU109" s="20"/>
      <c r="AV109" s="20"/>
      <c r="AW109" s="20"/>
    </row>
    <row r="110" customHeight="1" spans="1:49">
      <c r="A110" s="20">
        <f t="shared" si="10"/>
        <v>107</v>
      </c>
      <c r="B110" s="20" t="s">
        <v>1768</v>
      </c>
      <c r="C110" s="102">
        <v>44434</v>
      </c>
      <c r="D110" s="34"/>
      <c r="E110" s="34"/>
      <c r="F110" s="34" t="s">
        <v>2257</v>
      </c>
      <c r="G110" s="163">
        <v>44421</v>
      </c>
      <c r="H110" s="20" t="s">
        <v>2258</v>
      </c>
      <c r="I110" s="21" t="s">
        <v>755</v>
      </c>
      <c r="J110" s="21" t="s">
        <v>2182</v>
      </c>
      <c r="K110" s="20" t="s">
        <v>1861</v>
      </c>
      <c r="L110" s="193" t="s">
        <v>80</v>
      </c>
      <c r="M110" s="20">
        <v>13777721698</v>
      </c>
      <c r="N110" s="163"/>
      <c r="O110" s="163"/>
      <c r="P110" s="20" t="s">
        <v>2259</v>
      </c>
      <c r="Q110" s="35">
        <v>49493</v>
      </c>
      <c r="R110" s="36" t="str">
        <f t="shared" si="11"/>
        <v>男</v>
      </c>
      <c r="S110" s="43" t="str">
        <f t="shared" si="12"/>
        <v>1983-09-06</v>
      </c>
      <c r="T110" s="118">
        <f ca="1" t="shared" si="13"/>
        <v>42</v>
      </c>
      <c r="U110" s="20" t="s">
        <v>69</v>
      </c>
      <c r="V110" s="20" t="s">
        <v>70</v>
      </c>
      <c r="W110" s="45" t="s">
        <v>2260</v>
      </c>
      <c r="X110" s="193" t="s">
        <v>2261</v>
      </c>
      <c r="Y110" s="22" t="s">
        <v>2262</v>
      </c>
      <c r="Z110" s="22" t="s">
        <v>71</v>
      </c>
      <c r="AA110" s="22" t="s">
        <v>71</v>
      </c>
      <c r="AB110" s="22"/>
      <c r="AC110" s="20"/>
      <c r="AD110" s="150"/>
      <c r="AE110" s="20" t="s">
        <v>85</v>
      </c>
      <c r="AF110" s="22"/>
      <c r="AG110" s="20" t="s">
        <v>84</v>
      </c>
      <c r="AH110" s="20"/>
      <c r="AI110" s="20"/>
      <c r="AJ110" s="95"/>
      <c r="AK110" s="20"/>
      <c r="AL110" s="20" t="s">
        <v>72</v>
      </c>
      <c r="AM110" s="35">
        <v>44421</v>
      </c>
      <c r="AN110" s="35"/>
      <c r="AO110" s="20" t="s">
        <v>2263</v>
      </c>
      <c r="AP110" s="20" t="s">
        <v>529</v>
      </c>
      <c r="AQ110" s="20">
        <v>13738845099</v>
      </c>
      <c r="AR110" s="20"/>
      <c r="AS110" s="20"/>
      <c r="AT110" s="20"/>
      <c r="AU110" s="20"/>
      <c r="AV110" s="20"/>
      <c r="AW110" s="20"/>
    </row>
    <row r="111" customHeight="1" spans="1:49">
      <c r="A111" s="20">
        <f t="shared" si="10"/>
        <v>108</v>
      </c>
      <c r="B111" s="20" t="s">
        <v>1735</v>
      </c>
      <c r="C111" s="102">
        <v>44438</v>
      </c>
      <c r="D111" s="34"/>
      <c r="E111" s="34"/>
      <c r="F111" s="34" t="s">
        <v>2264</v>
      </c>
      <c r="G111" s="35">
        <v>44139</v>
      </c>
      <c r="H111" s="20" t="s">
        <v>2265</v>
      </c>
      <c r="I111" s="21" t="s">
        <v>343</v>
      </c>
      <c r="J111" s="21" t="s">
        <v>356</v>
      </c>
      <c r="K111" s="20" t="s">
        <v>357</v>
      </c>
      <c r="L111" s="193" t="s">
        <v>80</v>
      </c>
      <c r="M111" s="20">
        <v>13586755966</v>
      </c>
      <c r="N111" s="35"/>
      <c r="O111" s="35"/>
      <c r="P111" s="20" t="s">
        <v>2266</v>
      </c>
      <c r="Q111" s="35">
        <v>49457</v>
      </c>
      <c r="R111" s="36" t="str">
        <f t="shared" si="11"/>
        <v>男</v>
      </c>
      <c r="S111" s="43" t="str">
        <f t="shared" si="12"/>
        <v>1979-07-09</v>
      </c>
      <c r="T111" s="118">
        <f ca="1" t="shared" si="13"/>
        <v>46</v>
      </c>
      <c r="U111" s="20" t="s">
        <v>69</v>
      </c>
      <c r="V111" s="20" t="s">
        <v>70</v>
      </c>
      <c r="W111" s="45" t="s">
        <v>2267</v>
      </c>
      <c r="X111" s="193"/>
      <c r="Y111" s="22" t="s">
        <v>133</v>
      </c>
      <c r="Z111" s="20" t="s">
        <v>71</v>
      </c>
      <c r="AA111" s="20" t="s">
        <v>71</v>
      </c>
      <c r="AB111" s="20"/>
      <c r="AC111" s="20"/>
      <c r="AD111" s="150"/>
      <c r="AE111" s="20" t="s">
        <v>84</v>
      </c>
      <c r="AF111" s="20"/>
      <c r="AG111" s="20" t="s">
        <v>84</v>
      </c>
      <c r="AH111" s="20"/>
      <c r="AI111" s="20"/>
      <c r="AJ111" s="95"/>
      <c r="AK111" s="20"/>
      <c r="AL111" s="20" t="s">
        <v>86</v>
      </c>
      <c r="AM111" s="35">
        <v>44264</v>
      </c>
      <c r="AN111" s="35"/>
      <c r="AO111" s="20" t="s">
        <v>2268</v>
      </c>
      <c r="AP111" s="20" t="s">
        <v>106</v>
      </c>
      <c r="AQ111" s="20">
        <v>13566393963</v>
      </c>
      <c r="AR111" s="20"/>
      <c r="AS111" s="20"/>
      <c r="AT111" s="20"/>
      <c r="AU111" s="20"/>
      <c r="AV111" s="20"/>
      <c r="AW111" s="20"/>
    </row>
    <row r="112" customHeight="1" spans="1:49">
      <c r="A112" s="20">
        <f t="shared" si="10"/>
        <v>109</v>
      </c>
      <c r="B112" s="20" t="s">
        <v>1737</v>
      </c>
      <c r="C112" s="102">
        <v>44439</v>
      </c>
      <c r="D112" s="34"/>
      <c r="E112" s="34"/>
      <c r="F112" s="34" t="s">
        <v>2269</v>
      </c>
      <c r="G112" s="163">
        <v>44436</v>
      </c>
      <c r="H112" s="20" t="s">
        <v>2270</v>
      </c>
      <c r="I112" s="21" t="s">
        <v>78</v>
      </c>
      <c r="J112" s="21" t="s">
        <v>78</v>
      </c>
      <c r="K112" s="20" t="s">
        <v>1864</v>
      </c>
      <c r="L112" s="193" t="s">
        <v>80</v>
      </c>
      <c r="M112" s="20">
        <v>18757482722</v>
      </c>
      <c r="N112" s="163"/>
      <c r="O112" s="163"/>
      <c r="P112" s="20" t="s">
        <v>2271</v>
      </c>
      <c r="Q112" s="35">
        <v>45157</v>
      </c>
      <c r="R112" s="36" t="str">
        <f t="shared" si="11"/>
        <v>男</v>
      </c>
      <c r="S112" s="43" t="str">
        <f t="shared" si="12"/>
        <v>1996-05-27</v>
      </c>
      <c r="T112" s="118">
        <f ca="1" t="shared" si="13"/>
        <v>29</v>
      </c>
      <c r="U112" s="20" t="s">
        <v>69</v>
      </c>
      <c r="V112" s="20" t="s">
        <v>119</v>
      </c>
      <c r="W112" s="45" t="s">
        <v>2272</v>
      </c>
      <c r="X112" s="193" t="s">
        <v>2273</v>
      </c>
      <c r="Y112" s="22" t="s">
        <v>113</v>
      </c>
      <c r="Z112" s="22" t="s">
        <v>2274</v>
      </c>
      <c r="AA112" s="22" t="s">
        <v>2275</v>
      </c>
      <c r="AB112" s="22"/>
      <c r="AC112" s="20" t="s">
        <v>144</v>
      </c>
      <c r="AD112" s="150"/>
      <c r="AE112" s="20" t="s">
        <v>85</v>
      </c>
      <c r="AF112" s="22"/>
      <c r="AG112" s="20" t="s">
        <v>85</v>
      </c>
      <c r="AH112" s="20"/>
      <c r="AI112" s="20"/>
      <c r="AJ112" s="95"/>
      <c r="AK112" s="20"/>
      <c r="AL112" s="20" t="s">
        <v>72</v>
      </c>
      <c r="AM112" s="35"/>
      <c r="AN112" s="35"/>
      <c r="AO112" s="20" t="s">
        <v>2276</v>
      </c>
      <c r="AP112" s="20" t="s">
        <v>350</v>
      </c>
      <c r="AQ112" s="20">
        <v>13858391170</v>
      </c>
      <c r="AR112" s="20"/>
      <c r="AS112" s="20"/>
      <c r="AT112" s="20"/>
      <c r="AU112" s="20"/>
      <c r="AV112" s="20"/>
      <c r="AW112" s="20"/>
    </row>
    <row r="113" customHeight="1" spans="1:49">
      <c r="A113" s="20">
        <f t="shared" si="10"/>
        <v>110</v>
      </c>
      <c r="B113" s="20" t="s">
        <v>2124</v>
      </c>
      <c r="C113" s="35">
        <v>44445</v>
      </c>
      <c r="D113" s="34"/>
      <c r="E113" s="34"/>
      <c r="F113" s="34" t="s">
        <v>2277</v>
      </c>
      <c r="G113" s="163">
        <v>44406</v>
      </c>
      <c r="H113" s="20" t="s">
        <v>2278</v>
      </c>
      <c r="I113" s="21" t="s">
        <v>755</v>
      </c>
      <c r="J113" s="21" t="s">
        <v>2279</v>
      </c>
      <c r="K113" s="20" t="s">
        <v>1861</v>
      </c>
      <c r="L113" s="193" t="s">
        <v>80</v>
      </c>
      <c r="M113" s="20">
        <v>18758380052</v>
      </c>
      <c r="N113" s="163"/>
      <c r="O113" s="163"/>
      <c r="P113" s="20" t="s">
        <v>2280</v>
      </c>
      <c r="Q113" s="35">
        <v>44689</v>
      </c>
      <c r="R113" s="36" t="str">
        <f t="shared" si="11"/>
        <v>男</v>
      </c>
      <c r="S113" s="43" t="str">
        <f t="shared" si="12"/>
        <v>1995-11-08</v>
      </c>
      <c r="T113" s="118">
        <f ca="1" t="shared" si="13"/>
        <v>30</v>
      </c>
      <c r="U113" s="20" t="s">
        <v>69</v>
      </c>
      <c r="V113" s="20" t="s">
        <v>70</v>
      </c>
      <c r="W113" s="45" t="s">
        <v>2281</v>
      </c>
      <c r="X113" s="193" t="s">
        <v>2282</v>
      </c>
      <c r="Y113" s="22" t="s">
        <v>288</v>
      </c>
      <c r="Z113" s="22" t="s">
        <v>1071</v>
      </c>
      <c r="AA113" s="22" t="s">
        <v>2283</v>
      </c>
      <c r="AB113" s="22"/>
      <c r="AC113" s="20" t="s">
        <v>304</v>
      </c>
      <c r="AD113" s="466"/>
      <c r="AE113" s="20" t="s">
        <v>85</v>
      </c>
      <c r="AF113" s="22"/>
      <c r="AG113" s="20" t="s">
        <v>84</v>
      </c>
      <c r="AH113" s="20"/>
      <c r="AI113" s="20"/>
      <c r="AJ113" s="95" t="s">
        <v>71</v>
      </c>
      <c r="AK113" s="20"/>
      <c r="AL113" s="20" t="s">
        <v>72</v>
      </c>
      <c r="AM113" s="35">
        <v>44406</v>
      </c>
      <c r="AN113" s="35"/>
      <c r="AO113" s="20" t="s">
        <v>2284</v>
      </c>
      <c r="AP113" s="20" t="s">
        <v>350</v>
      </c>
      <c r="AQ113" s="20">
        <v>15168563381</v>
      </c>
      <c r="AR113" s="20"/>
      <c r="AS113" s="20"/>
      <c r="AT113" s="20"/>
      <c r="AU113" s="20"/>
      <c r="AV113" s="20"/>
      <c r="AW113" s="20"/>
    </row>
    <row r="114" customHeight="1" spans="1:49">
      <c r="A114" s="20">
        <f t="shared" si="10"/>
        <v>111</v>
      </c>
      <c r="B114" s="20" t="s">
        <v>1768</v>
      </c>
      <c r="C114" s="35">
        <v>44449</v>
      </c>
      <c r="D114" s="34"/>
      <c r="E114" s="34"/>
      <c r="F114" s="34" t="s">
        <v>2285</v>
      </c>
      <c r="G114" s="163">
        <v>44445</v>
      </c>
      <c r="H114" s="20" t="s">
        <v>2286</v>
      </c>
      <c r="I114" s="21" t="s">
        <v>1628</v>
      </c>
      <c r="J114" s="21" t="s">
        <v>1628</v>
      </c>
      <c r="K114" s="20" t="s">
        <v>1663</v>
      </c>
      <c r="L114" s="193" t="s">
        <v>80</v>
      </c>
      <c r="M114" s="20">
        <v>18305744456</v>
      </c>
      <c r="N114" s="163"/>
      <c r="O114" s="163"/>
      <c r="P114" s="20" t="s">
        <v>2287</v>
      </c>
      <c r="Q114" s="35">
        <v>46881</v>
      </c>
      <c r="R114" s="36" t="str">
        <f t="shared" si="11"/>
        <v>男</v>
      </c>
      <c r="S114" s="43" t="str">
        <f t="shared" si="12"/>
        <v>1977-02-26</v>
      </c>
      <c r="T114" s="118">
        <f ca="1" t="shared" si="13"/>
        <v>49</v>
      </c>
      <c r="U114" s="20" t="s">
        <v>69</v>
      </c>
      <c r="V114" s="20" t="s">
        <v>70</v>
      </c>
      <c r="W114" s="45" t="s">
        <v>2288</v>
      </c>
      <c r="X114" s="193" t="s">
        <v>1658</v>
      </c>
      <c r="Y114" s="22" t="s">
        <v>199</v>
      </c>
      <c r="Z114" s="22" t="s">
        <v>71</v>
      </c>
      <c r="AA114" s="22" t="s">
        <v>71</v>
      </c>
      <c r="AB114" s="22"/>
      <c r="AC114" s="20"/>
      <c r="AD114" s="20"/>
      <c r="AE114" s="20" t="s">
        <v>85</v>
      </c>
      <c r="AF114" s="22"/>
      <c r="AG114" s="20" t="s">
        <v>85</v>
      </c>
      <c r="AH114" s="20"/>
      <c r="AI114" s="20"/>
      <c r="AJ114" s="95"/>
      <c r="AK114" s="20"/>
      <c r="AL114" s="20" t="s">
        <v>72</v>
      </c>
      <c r="AM114" s="35">
        <v>44447</v>
      </c>
      <c r="AN114" s="35"/>
      <c r="AO114" s="20" t="s">
        <v>2289</v>
      </c>
      <c r="AP114" s="20" t="s">
        <v>679</v>
      </c>
      <c r="AQ114" s="20">
        <v>13641647105</v>
      </c>
      <c r="AR114" s="20"/>
      <c r="AS114" s="20"/>
      <c r="AT114" s="20"/>
      <c r="AU114" s="20"/>
      <c r="AV114" s="20"/>
      <c r="AW114" s="20"/>
    </row>
    <row r="115" customHeight="1" spans="1:49">
      <c r="A115" s="20">
        <f t="shared" si="10"/>
        <v>112</v>
      </c>
      <c r="B115" s="20" t="s">
        <v>1768</v>
      </c>
      <c r="C115" s="35">
        <v>44453</v>
      </c>
      <c r="D115" s="34"/>
      <c r="E115" s="34"/>
      <c r="F115" s="34" t="s">
        <v>2290</v>
      </c>
      <c r="G115" s="163">
        <v>44429</v>
      </c>
      <c r="H115" s="20" t="s">
        <v>2291</v>
      </c>
      <c r="I115" s="21" t="s">
        <v>129</v>
      </c>
      <c r="J115" s="21" t="s">
        <v>185</v>
      </c>
      <c r="K115" s="20" t="s">
        <v>186</v>
      </c>
      <c r="L115" s="193" t="s">
        <v>80</v>
      </c>
      <c r="M115" s="20">
        <v>15207224615</v>
      </c>
      <c r="N115" s="163"/>
      <c r="O115" s="163"/>
      <c r="P115" s="20" t="s">
        <v>2292</v>
      </c>
      <c r="Q115" s="35">
        <v>49193</v>
      </c>
      <c r="R115" s="36" t="str">
        <f t="shared" si="11"/>
        <v>男</v>
      </c>
      <c r="S115" s="43" t="str">
        <f t="shared" si="12"/>
        <v>1980-04-30</v>
      </c>
      <c r="T115" s="118">
        <f ca="1" t="shared" si="13"/>
        <v>45</v>
      </c>
      <c r="U115" s="20" t="s">
        <v>69</v>
      </c>
      <c r="V115" s="20" t="s">
        <v>70</v>
      </c>
      <c r="W115" s="45" t="s">
        <v>2293</v>
      </c>
      <c r="X115" s="193" t="s">
        <v>2294</v>
      </c>
      <c r="Y115" s="22" t="s">
        <v>133</v>
      </c>
      <c r="Z115" s="22" t="s">
        <v>71</v>
      </c>
      <c r="AA115" s="22" t="s">
        <v>71</v>
      </c>
      <c r="AB115" s="22"/>
      <c r="AC115" s="20" t="s">
        <v>304</v>
      </c>
      <c r="AD115" s="20"/>
      <c r="AE115" s="20" t="s">
        <v>85</v>
      </c>
      <c r="AF115" s="22"/>
      <c r="AG115" s="20" t="s">
        <v>85</v>
      </c>
      <c r="AH115" s="20"/>
      <c r="AI115" s="20"/>
      <c r="AJ115" s="95"/>
      <c r="AK115" s="20"/>
      <c r="AL115" s="20" t="s">
        <v>72</v>
      </c>
      <c r="AM115" s="35">
        <v>44432</v>
      </c>
      <c r="AN115" s="35"/>
      <c r="AO115" s="20" t="s">
        <v>2295</v>
      </c>
      <c r="AP115" s="20" t="s">
        <v>223</v>
      </c>
      <c r="AQ115" s="20">
        <v>15271157123</v>
      </c>
      <c r="AR115" s="20"/>
      <c r="AS115" s="20"/>
      <c r="AT115" s="20"/>
      <c r="AU115" s="20"/>
      <c r="AV115" s="20"/>
      <c r="AW115" s="20"/>
    </row>
    <row r="116" customHeight="1" spans="1:49">
      <c r="A116" s="20">
        <f t="shared" si="10"/>
        <v>113</v>
      </c>
      <c r="B116" s="20" t="s">
        <v>1735</v>
      </c>
      <c r="C116" s="35">
        <v>44454</v>
      </c>
      <c r="D116" s="34"/>
      <c r="E116" s="34"/>
      <c r="F116" s="34" t="s">
        <v>2296</v>
      </c>
      <c r="G116" s="35">
        <v>44172</v>
      </c>
      <c r="H116" s="20" t="s">
        <v>2297</v>
      </c>
      <c r="I116" s="21" t="s">
        <v>755</v>
      </c>
      <c r="J116" s="21" t="s">
        <v>1901</v>
      </c>
      <c r="K116" s="96" t="s">
        <v>1281</v>
      </c>
      <c r="L116" s="193" t="s">
        <v>80</v>
      </c>
      <c r="M116" s="20">
        <v>15058283252</v>
      </c>
      <c r="N116" s="35"/>
      <c r="O116" s="35"/>
      <c r="P116" s="20" t="s">
        <v>2298</v>
      </c>
      <c r="Q116" s="35">
        <v>49246</v>
      </c>
      <c r="R116" s="36" t="str">
        <f t="shared" si="11"/>
        <v>男</v>
      </c>
      <c r="S116" s="43" t="str">
        <f t="shared" si="12"/>
        <v>1984-06-06</v>
      </c>
      <c r="T116" s="118">
        <f ca="1" t="shared" si="13"/>
        <v>41</v>
      </c>
      <c r="U116" s="20" t="s">
        <v>69</v>
      </c>
      <c r="V116" s="20" t="s">
        <v>70</v>
      </c>
      <c r="W116" s="45" t="s">
        <v>2299</v>
      </c>
      <c r="X116" s="193"/>
      <c r="Y116" s="22" t="s">
        <v>288</v>
      </c>
      <c r="Z116" s="20"/>
      <c r="AA116" s="20"/>
      <c r="AB116" s="20"/>
      <c r="AC116" s="20"/>
      <c r="AD116" s="150"/>
      <c r="AE116" s="20" t="s">
        <v>84</v>
      </c>
      <c r="AF116" s="20"/>
      <c r="AG116" s="20" t="s">
        <v>84</v>
      </c>
      <c r="AH116" s="20"/>
      <c r="AI116" s="20"/>
      <c r="AJ116" s="95"/>
      <c r="AK116" s="146"/>
      <c r="AL116" s="20" t="s">
        <v>86</v>
      </c>
      <c r="AM116" s="35">
        <v>44295</v>
      </c>
      <c r="AN116" s="35"/>
      <c r="AO116" s="20" t="s">
        <v>2300</v>
      </c>
      <c r="AP116" s="20" t="s">
        <v>106</v>
      </c>
      <c r="AQ116" s="20">
        <v>13586935803</v>
      </c>
      <c r="AR116" s="20"/>
      <c r="AS116" s="20"/>
      <c r="AT116" s="20"/>
      <c r="AU116" s="20"/>
      <c r="AV116" s="20"/>
      <c r="AW116" s="20"/>
    </row>
    <row r="117" customHeight="1" spans="1:49">
      <c r="A117" s="20">
        <f t="shared" si="10"/>
        <v>114</v>
      </c>
      <c r="B117" s="20" t="s">
        <v>1768</v>
      </c>
      <c r="C117" s="35">
        <v>44456</v>
      </c>
      <c r="D117" s="34"/>
      <c r="E117" s="34"/>
      <c r="F117" s="34" t="s">
        <v>2301</v>
      </c>
      <c r="G117" s="163">
        <v>44424</v>
      </c>
      <c r="H117" s="20" t="s">
        <v>2302</v>
      </c>
      <c r="I117" s="21" t="s">
        <v>755</v>
      </c>
      <c r="J117" s="21" t="s">
        <v>809</v>
      </c>
      <c r="K117" s="20" t="s">
        <v>943</v>
      </c>
      <c r="L117" s="193" t="s">
        <v>80</v>
      </c>
      <c r="M117" s="20">
        <v>18768563445</v>
      </c>
      <c r="N117" s="163"/>
      <c r="O117" s="163"/>
      <c r="P117" s="20" t="s">
        <v>2303</v>
      </c>
      <c r="Q117" s="35">
        <v>45094</v>
      </c>
      <c r="R117" s="36" t="str">
        <f t="shared" si="11"/>
        <v>男</v>
      </c>
      <c r="S117" s="43" t="str">
        <f t="shared" si="12"/>
        <v>1994-05-26</v>
      </c>
      <c r="T117" s="118">
        <f ca="1" t="shared" si="13"/>
        <v>31</v>
      </c>
      <c r="U117" s="20" t="s">
        <v>69</v>
      </c>
      <c r="V117" s="20" t="s">
        <v>70</v>
      </c>
      <c r="W117" s="45" t="s">
        <v>2304</v>
      </c>
      <c r="X117" s="193" t="s">
        <v>71</v>
      </c>
      <c r="Y117" s="22" t="s">
        <v>288</v>
      </c>
      <c r="Z117" s="22" t="s">
        <v>71</v>
      </c>
      <c r="AA117" s="22" t="s">
        <v>71</v>
      </c>
      <c r="AB117" s="22"/>
      <c r="AC117" s="20"/>
      <c r="AD117" s="223"/>
      <c r="AE117" s="20" t="s">
        <v>85</v>
      </c>
      <c r="AF117" s="22"/>
      <c r="AG117" s="20" t="s">
        <v>85</v>
      </c>
      <c r="AH117" s="20"/>
      <c r="AI117" s="20"/>
      <c r="AJ117" s="95"/>
      <c r="AK117" s="20"/>
      <c r="AL117" s="20" t="s">
        <v>72</v>
      </c>
      <c r="AM117" s="35">
        <v>44424</v>
      </c>
      <c r="AN117" s="35"/>
      <c r="AO117" s="20" t="s">
        <v>71</v>
      </c>
      <c r="AP117" s="20" t="s">
        <v>71</v>
      </c>
      <c r="AQ117" s="20" t="s">
        <v>71</v>
      </c>
      <c r="AR117" s="20"/>
      <c r="AS117" s="20"/>
      <c r="AT117" s="20"/>
      <c r="AU117" s="20"/>
      <c r="AV117" s="20"/>
      <c r="AW117" s="20"/>
    </row>
    <row r="118" customHeight="1" spans="1:49">
      <c r="A118" s="20">
        <f t="shared" si="10"/>
        <v>115</v>
      </c>
      <c r="B118" s="20" t="s">
        <v>1735</v>
      </c>
      <c r="C118" s="35">
        <v>44461</v>
      </c>
      <c r="D118" s="34"/>
      <c r="E118" s="34"/>
      <c r="F118" s="34" t="s">
        <v>2305</v>
      </c>
      <c r="G118" s="163">
        <v>44352</v>
      </c>
      <c r="H118" s="20" t="s">
        <v>2306</v>
      </c>
      <c r="I118" s="21" t="s">
        <v>755</v>
      </c>
      <c r="J118" s="21" t="s">
        <v>1118</v>
      </c>
      <c r="K118" s="20" t="s">
        <v>1143</v>
      </c>
      <c r="L118" s="193" t="s">
        <v>80</v>
      </c>
      <c r="M118" s="20">
        <v>13486025590</v>
      </c>
      <c r="N118" s="163"/>
      <c r="O118" s="163"/>
      <c r="P118" s="20" t="s">
        <v>2307</v>
      </c>
      <c r="Q118" s="35">
        <v>51561</v>
      </c>
      <c r="R118" s="36" t="str">
        <f t="shared" si="11"/>
        <v>男</v>
      </c>
      <c r="S118" s="43" t="str">
        <f t="shared" si="12"/>
        <v>1983-03-20</v>
      </c>
      <c r="T118" s="118">
        <f ca="1" t="shared" si="13"/>
        <v>43</v>
      </c>
      <c r="U118" s="20" t="s">
        <v>69</v>
      </c>
      <c r="V118" s="20" t="s">
        <v>70</v>
      </c>
      <c r="W118" s="45" t="s">
        <v>2308</v>
      </c>
      <c r="X118" s="193" t="s">
        <v>2309</v>
      </c>
      <c r="Y118" s="22" t="s">
        <v>199</v>
      </c>
      <c r="Z118" s="20" t="s">
        <v>71</v>
      </c>
      <c r="AA118" s="22" t="s">
        <v>71</v>
      </c>
      <c r="AB118" s="22"/>
      <c r="AC118" s="20" t="s">
        <v>304</v>
      </c>
      <c r="AD118" s="150"/>
      <c r="AE118" s="20" t="s">
        <v>85</v>
      </c>
      <c r="AF118" s="22"/>
      <c r="AG118" s="20" t="s">
        <v>84</v>
      </c>
      <c r="AH118" s="20"/>
      <c r="AI118" s="20"/>
      <c r="AJ118" s="95"/>
      <c r="AK118" s="20"/>
      <c r="AL118" s="20" t="s">
        <v>86</v>
      </c>
      <c r="AM118" s="35">
        <v>44386</v>
      </c>
      <c r="AN118" s="520"/>
      <c r="AO118" s="20" t="s">
        <v>2310</v>
      </c>
      <c r="AP118" s="20" t="s">
        <v>106</v>
      </c>
      <c r="AQ118" s="20">
        <v>15824513039</v>
      </c>
      <c r="AR118" s="20"/>
      <c r="AS118" s="20"/>
      <c r="AT118" s="20"/>
      <c r="AU118" s="20"/>
      <c r="AV118" s="20"/>
      <c r="AW118" s="20"/>
    </row>
    <row r="119" customHeight="1" spans="1:49">
      <c r="A119" s="20">
        <f t="shared" si="10"/>
        <v>116</v>
      </c>
      <c r="B119" s="20" t="s">
        <v>1768</v>
      </c>
      <c r="C119" s="35">
        <v>44464</v>
      </c>
      <c r="D119" s="34"/>
      <c r="E119" s="34"/>
      <c r="F119" s="34" t="s">
        <v>2311</v>
      </c>
      <c r="G119" s="163">
        <v>44462</v>
      </c>
      <c r="H119" s="20" t="s">
        <v>2312</v>
      </c>
      <c r="I119" s="21" t="s">
        <v>755</v>
      </c>
      <c r="J119" s="21" t="s">
        <v>1118</v>
      </c>
      <c r="K119" s="20" t="s">
        <v>1143</v>
      </c>
      <c r="L119" s="193" t="s">
        <v>80</v>
      </c>
      <c r="M119" s="20">
        <v>15869506355</v>
      </c>
      <c r="N119" s="163"/>
      <c r="O119" s="163"/>
      <c r="P119" s="623" t="s">
        <v>2313</v>
      </c>
      <c r="Q119" s="35">
        <v>50677</v>
      </c>
      <c r="R119" s="36" t="str">
        <f t="shared" si="11"/>
        <v>男</v>
      </c>
      <c r="S119" s="43" t="str">
        <f t="shared" si="12"/>
        <v>1984-11-15</v>
      </c>
      <c r="T119" s="118">
        <f ca="1" t="shared" si="13"/>
        <v>41</v>
      </c>
      <c r="U119" s="20" t="s">
        <v>69</v>
      </c>
      <c r="V119" s="20" t="s">
        <v>70</v>
      </c>
      <c r="W119" s="45" t="s">
        <v>2314</v>
      </c>
      <c r="X119" s="193" t="s">
        <v>1920</v>
      </c>
      <c r="Y119" s="22" t="s">
        <v>199</v>
      </c>
      <c r="Z119" s="22"/>
      <c r="AA119" s="22"/>
      <c r="AB119" s="22"/>
      <c r="AC119" s="20"/>
      <c r="AD119" s="150"/>
      <c r="AE119" s="20" t="s">
        <v>85</v>
      </c>
      <c r="AF119" s="22"/>
      <c r="AG119" s="20" t="s">
        <v>85</v>
      </c>
      <c r="AH119" s="20"/>
      <c r="AI119" s="20"/>
      <c r="AJ119" s="95"/>
      <c r="AK119" s="34"/>
      <c r="AL119" s="20" t="s">
        <v>72</v>
      </c>
      <c r="AM119" s="35">
        <v>44462</v>
      </c>
      <c r="AN119" s="520"/>
      <c r="AO119" s="20" t="s">
        <v>2315</v>
      </c>
      <c r="AP119" s="20" t="s">
        <v>106</v>
      </c>
      <c r="AQ119" s="20">
        <v>15386290057</v>
      </c>
      <c r="AR119" s="20"/>
      <c r="AS119" s="20"/>
      <c r="AT119" s="20"/>
      <c r="AU119" s="20"/>
      <c r="AV119" s="20"/>
      <c r="AW119" s="20"/>
    </row>
    <row r="120" customHeight="1" spans="1:49">
      <c r="A120" s="20">
        <f t="shared" si="10"/>
        <v>117</v>
      </c>
      <c r="B120" s="20" t="s">
        <v>1735</v>
      </c>
      <c r="C120" s="35">
        <v>44464</v>
      </c>
      <c r="D120" s="34"/>
      <c r="E120" s="34"/>
      <c r="F120" s="34" t="s">
        <v>2316</v>
      </c>
      <c r="G120" s="35">
        <v>44053</v>
      </c>
      <c r="H120" s="20" t="s">
        <v>2317</v>
      </c>
      <c r="I120" s="21" t="s">
        <v>1842</v>
      </c>
      <c r="J120" s="21" t="s">
        <v>1935</v>
      </c>
      <c r="K120" s="20" t="s">
        <v>572</v>
      </c>
      <c r="L120" s="193" t="s">
        <v>80</v>
      </c>
      <c r="M120" s="96">
        <v>15679632843</v>
      </c>
      <c r="N120" s="35"/>
      <c r="O120" s="35"/>
      <c r="P120" s="146" t="s">
        <v>2318</v>
      </c>
      <c r="Q120" s="35">
        <v>46929</v>
      </c>
      <c r="R120" s="36" t="str">
        <f t="shared" si="11"/>
        <v>男</v>
      </c>
      <c r="S120" s="43" t="str">
        <f t="shared" si="12"/>
        <v>1998-03-01</v>
      </c>
      <c r="T120" s="118">
        <f ca="1" t="shared" si="13"/>
        <v>28</v>
      </c>
      <c r="U120" s="20" t="s">
        <v>69</v>
      </c>
      <c r="V120" s="20" t="s">
        <v>70</v>
      </c>
      <c r="W120" s="45" t="s">
        <v>2319</v>
      </c>
      <c r="X120" s="193"/>
      <c r="Y120" s="22" t="s">
        <v>113</v>
      </c>
      <c r="Z120" s="20"/>
      <c r="AA120" s="20"/>
      <c r="AB120" s="20"/>
      <c r="AC120" s="20"/>
      <c r="AD120" s="223"/>
      <c r="AE120" s="20" t="s">
        <v>84</v>
      </c>
      <c r="AF120" s="20"/>
      <c r="AG120" s="20" t="s">
        <v>84</v>
      </c>
      <c r="AH120" s="20"/>
      <c r="AI120" s="20"/>
      <c r="AJ120" s="95">
        <v>45473</v>
      </c>
      <c r="AK120" s="34"/>
      <c r="AL120" s="20" t="s">
        <v>86</v>
      </c>
      <c r="AM120" s="35">
        <v>44055</v>
      </c>
      <c r="AN120" s="520">
        <v>44484</v>
      </c>
      <c r="AO120" s="20" t="s">
        <v>2320</v>
      </c>
      <c r="AP120" s="20" t="s">
        <v>223</v>
      </c>
      <c r="AQ120" s="20">
        <v>13631957330</v>
      </c>
      <c r="AR120" s="20"/>
      <c r="AS120" s="20"/>
      <c r="AT120" s="20"/>
      <c r="AU120" s="20"/>
      <c r="AV120" s="20"/>
      <c r="AW120" s="20"/>
    </row>
    <row r="121" customHeight="1" spans="1:49">
      <c r="A121" s="20">
        <f t="shared" si="10"/>
        <v>118</v>
      </c>
      <c r="B121" s="20" t="s">
        <v>1768</v>
      </c>
      <c r="C121" s="35">
        <v>44469</v>
      </c>
      <c r="D121" s="34"/>
      <c r="E121" s="34"/>
      <c r="F121" s="34" t="s">
        <v>2321</v>
      </c>
      <c r="G121" s="163">
        <v>44463</v>
      </c>
      <c r="H121" s="20" t="s">
        <v>2322</v>
      </c>
      <c r="I121" s="21" t="s">
        <v>129</v>
      </c>
      <c r="J121" s="21" t="s">
        <v>185</v>
      </c>
      <c r="K121" s="20" t="s">
        <v>186</v>
      </c>
      <c r="L121" s="193" t="s">
        <v>80</v>
      </c>
      <c r="M121" s="20">
        <v>18989337660</v>
      </c>
      <c r="N121" s="163"/>
      <c r="O121" s="163"/>
      <c r="P121" s="623" t="s">
        <v>2323</v>
      </c>
      <c r="Q121" s="35">
        <v>49919</v>
      </c>
      <c r="R121" s="36" t="str">
        <f t="shared" si="11"/>
        <v>男</v>
      </c>
      <c r="S121" s="43" t="str">
        <f t="shared" si="12"/>
        <v>1986-10-15</v>
      </c>
      <c r="T121" s="118">
        <f ca="1" t="shared" si="13"/>
        <v>39</v>
      </c>
      <c r="U121" s="20" t="s">
        <v>69</v>
      </c>
      <c r="V121" s="20" t="s">
        <v>70</v>
      </c>
      <c r="W121" s="45" t="s">
        <v>2324</v>
      </c>
      <c r="X121" s="193" t="s">
        <v>2325</v>
      </c>
      <c r="Y121" s="22" t="s">
        <v>113</v>
      </c>
      <c r="Z121" s="22"/>
      <c r="AA121" s="22"/>
      <c r="AB121" s="22"/>
      <c r="AC121" s="20"/>
      <c r="AD121" s="150"/>
      <c r="AE121" s="20" t="s">
        <v>85</v>
      </c>
      <c r="AF121" s="22"/>
      <c r="AG121" s="20" t="s">
        <v>85</v>
      </c>
      <c r="AH121" s="20"/>
      <c r="AI121" s="20"/>
      <c r="AJ121" s="95"/>
      <c r="AK121" s="34"/>
      <c r="AL121" s="20" t="s">
        <v>72</v>
      </c>
      <c r="AM121" s="35">
        <v>44463</v>
      </c>
      <c r="AN121" s="520"/>
      <c r="AO121" s="20" t="s">
        <v>2326</v>
      </c>
      <c r="AP121" s="20" t="s">
        <v>106</v>
      </c>
      <c r="AQ121" s="20">
        <v>18868620889</v>
      </c>
      <c r="AR121" s="20"/>
      <c r="AS121" s="20"/>
      <c r="AT121" s="20"/>
      <c r="AU121" s="20"/>
      <c r="AV121" s="20"/>
      <c r="AW121" s="20"/>
    </row>
    <row r="122" customHeight="1" spans="1:49">
      <c r="A122" s="20">
        <f t="shared" si="10"/>
        <v>119</v>
      </c>
      <c r="B122" s="20" t="s">
        <v>1735</v>
      </c>
      <c r="C122" s="35">
        <v>44469</v>
      </c>
      <c r="D122" s="34"/>
      <c r="E122" s="34"/>
      <c r="F122" s="34" t="s">
        <v>2327</v>
      </c>
      <c r="G122" s="35">
        <v>44249</v>
      </c>
      <c r="H122" s="20" t="s">
        <v>2328</v>
      </c>
      <c r="I122" s="21" t="s">
        <v>755</v>
      </c>
      <c r="J122" s="21" t="s">
        <v>1901</v>
      </c>
      <c r="K122" s="20" t="s">
        <v>1861</v>
      </c>
      <c r="L122" s="193" t="s">
        <v>80</v>
      </c>
      <c r="M122" s="20">
        <v>13968334845</v>
      </c>
      <c r="N122" s="35"/>
      <c r="O122" s="35"/>
      <c r="P122" s="625" t="s">
        <v>2329</v>
      </c>
      <c r="Q122" s="35">
        <v>45846</v>
      </c>
      <c r="R122" s="36" t="str">
        <f t="shared" si="11"/>
        <v>男</v>
      </c>
      <c r="S122" s="43" t="str">
        <f t="shared" si="12"/>
        <v>1997-10-05</v>
      </c>
      <c r="T122" s="118">
        <f ca="1" t="shared" si="13"/>
        <v>28</v>
      </c>
      <c r="U122" s="20" t="s">
        <v>69</v>
      </c>
      <c r="V122" s="20" t="s">
        <v>70</v>
      </c>
      <c r="W122" s="45" t="s">
        <v>2330</v>
      </c>
      <c r="X122" s="193"/>
      <c r="Y122" s="22" t="s">
        <v>113</v>
      </c>
      <c r="Z122" s="20"/>
      <c r="AA122" s="20"/>
      <c r="AB122" s="20"/>
      <c r="AC122" s="20"/>
      <c r="AD122" s="150"/>
      <c r="AE122" s="20" t="s">
        <v>85</v>
      </c>
      <c r="AF122" s="20"/>
      <c r="AG122" s="20" t="s">
        <v>84</v>
      </c>
      <c r="AH122" s="20"/>
      <c r="AI122" s="20"/>
      <c r="AJ122" s="95"/>
      <c r="AK122" s="20"/>
      <c r="AL122" s="20" t="s">
        <v>72</v>
      </c>
      <c r="AM122" s="35">
        <v>44249</v>
      </c>
      <c r="AN122" s="520"/>
      <c r="AO122" s="20" t="s">
        <v>2331</v>
      </c>
      <c r="AP122" s="20" t="s">
        <v>223</v>
      </c>
      <c r="AQ122" s="20">
        <v>13429350477</v>
      </c>
      <c r="AR122" s="20"/>
      <c r="AS122" s="20"/>
      <c r="AT122" s="20"/>
      <c r="AU122" s="20"/>
      <c r="AV122" s="20"/>
      <c r="AW122" s="20"/>
    </row>
    <row r="123" customHeight="1" spans="1:49">
      <c r="A123" s="20">
        <f t="shared" si="10"/>
        <v>120</v>
      </c>
      <c r="B123" s="151" t="s">
        <v>1735</v>
      </c>
      <c r="C123" s="164">
        <v>44469</v>
      </c>
      <c r="D123" s="152"/>
      <c r="E123" s="152"/>
      <c r="F123" s="152" t="s">
        <v>2332</v>
      </c>
      <c r="G123" s="164">
        <v>43928</v>
      </c>
      <c r="H123" s="151" t="s">
        <v>2333</v>
      </c>
      <c r="I123" s="159" t="s">
        <v>129</v>
      </c>
      <c r="J123" s="159" t="s">
        <v>129</v>
      </c>
      <c r="K123" s="151" t="s">
        <v>160</v>
      </c>
      <c r="L123" s="203" t="s">
        <v>80</v>
      </c>
      <c r="M123" s="151">
        <v>13968347967</v>
      </c>
      <c r="N123" s="164"/>
      <c r="O123" s="164"/>
      <c r="P123" s="151" t="s">
        <v>2334</v>
      </c>
      <c r="Q123" s="164">
        <v>50738</v>
      </c>
      <c r="R123" s="167" t="str">
        <f t="shared" si="11"/>
        <v>女</v>
      </c>
      <c r="S123" s="172" t="str">
        <f t="shared" si="12"/>
        <v>1979-12-01</v>
      </c>
      <c r="T123" s="174">
        <f ca="1" t="shared" si="13"/>
        <v>46</v>
      </c>
      <c r="U123" s="151" t="s">
        <v>69</v>
      </c>
      <c r="V123" s="151" t="s">
        <v>70</v>
      </c>
      <c r="W123" s="175" t="s">
        <v>1786</v>
      </c>
      <c r="X123" s="203"/>
      <c r="Y123" s="176" t="s">
        <v>113</v>
      </c>
      <c r="Z123" s="151" t="s">
        <v>2335</v>
      </c>
      <c r="AA123" s="151" t="s">
        <v>2336</v>
      </c>
      <c r="AB123" s="151"/>
      <c r="AC123" s="151"/>
      <c r="AD123" s="20"/>
      <c r="AE123" s="151" t="s">
        <v>84</v>
      </c>
      <c r="AF123" s="151"/>
      <c r="AG123" s="151" t="s">
        <v>84</v>
      </c>
      <c r="AH123" s="151"/>
      <c r="AI123" s="151"/>
      <c r="AJ123" s="158">
        <v>45022</v>
      </c>
      <c r="AK123" s="152"/>
      <c r="AL123" s="151" t="s">
        <v>86</v>
      </c>
      <c r="AM123" s="164">
        <v>44005</v>
      </c>
      <c r="AN123" s="521">
        <v>44484</v>
      </c>
      <c r="AO123" s="151" t="s">
        <v>2337</v>
      </c>
      <c r="AP123" s="151" t="s">
        <v>106</v>
      </c>
      <c r="AQ123" s="151">
        <v>13736061153</v>
      </c>
      <c r="AR123" s="151"/>
      <c r="AS123" s="151"/>
      <c r="AT123" s="151"/>
      <c r="AU123" s="151"/>
      <c r="AV123" s="151"/>
      <c r="AW123" s="151"/>
    </row>
    <row r="124" customHeight="1" spans="1:49">
      <c r="A124" s="20">
        <f t="shared" si="10"/>
        <v>121</v>
      </c>
      <c r="B124" s="20" t="s">
        <v>1768</v>
      </c>
      <c r="C124" s="35">
        <v>44476</v>
      </c>
      <c r="D124" s="34"/>
      <c r="E124" s="34"/>
      <c r="F124" s="34" t="s">
        <v>2338</v>
      </c>
      <c r="G124" s="163">
        <v>44475</v>
      </c>
      <c r="H124" s="20" t="s">
        <v>2339</v>
      </c>
      <c r="I124" s="21" t="s">
        <v>1691</v>
      </c>
      <c r="J124" s="21" t="s">
        <v>1691</v>
      </c>
      <c r="K124" s="33" t="s">
        <v>1770</v>
      </c>
      <c r="L124" s="193" t="s">
        <v>80</v>
      </c>
      <c r="M124" s="20">
        <v>18206958562</v>
      </c>
      <c r="N124" s="163"/>
      <c r="O124" s="163"/>
      <c r="P124" s="34" t="s">
        <v>2340</v>
      </c>
      <c r="Q124" s="35">
        <v>48093</v>
      </c>
      <c r="R124" s="36" t="str">
        <f t="shared" si="11"/>
        <v>男</v>
      </c>
      <c r="S124" s="43" t="str">
        <f t="shared" si="12"/>
        <v>2003-01-16</v>
      </c>
      <c r="T124" s="118">
        <f ca="1" t="shared" si="13"/>
        <v>23</v>
      </c>
      <c r="U124" s="20" t="s">
        <v>1670</v>
      </c>
      <c r="V124" s="20" t="s">
        <v>70</v>
      </c>
      <c r="W124" s="45" t="s">
        <v>1882</v>
      </c>
      <c r="X124" s="193" t="s">
        <v>2341</v>
      </c>
      <c r="Y124" s="22" t="s">
        <v>199</v>
      </c>
      <c r="Z124" s="22"/>
      <c r="AA124" s="22"/>
      <c r="AB124" s="22"/>
      <c r="AC124" s="20"/>
      <c r="AD124" s="150"/>
      <c r="AE124" s="20" t="s">
        <v>85</v>
      </c>
      <c r="AF124" s="22"/>
      <c r="AG124" s="20" t="s">
        <v>85</v>
      </c>
      <c r="AH124" s="20"/>
      <c r="AI124" s="20"/>
      <c r="AJ124" s="95"/>
      <c r="AK124" s="34"/>
      <c r="AL124" s="20"/>
      <c r="AM124" s="35"/>
      <c r="AN124" s="520"/>
      <c r="AO124" s="20" t="s">
        <v>1668</v>
      </c>
      <c r="AP124" s="20" t="s">
        <v>2342</v>
      </c>
      <c r="AQ124" s="20">
        <v>18206958562</v>
      </c>
      <c r="AR124" s="20"/>
      <c r="AS124" s="20"/>
      <c r="AT124" s="20"/>
      <c r="AU124" s="20"/>
      <c r="AV124" s="20"/>
      <c r="AW124" s="20"/>
    </row>
    <row r="125" customHeight="1" spans="1:49">
      <c r="A125" s="20">
        <f t="shared" si="10"/>
        <v>122</v>
      </c>
      <c r="B125" s="20" t="s">
        <v>1768</v>
      </c>
      <c r="C125" s="35">
        <v>44479</v>
      </c>
      <c r="D125" s="34"/>
      <c r="E125" s="34"/>
      <c r="F125" s="34" t="s">
        <v>2343</v>
      </c>
      <c r="G125" s="163">
        <v>44478</v>
      </c>
      <c r="H125" s="20" t="s">
        <v>2344</v>
      </c>
      <c r="I125" s="21" t="s">
        <v>129</v>
      </c>
      <c r="J125" s="21" t="s">
        <v>185</v>
      </c>
      <c r="K125" s="20" t="s">
        <v>186</v>
      </c>
      <c r="L125" s="193" t="s">
        <v>80</v>
      </c>
      <c r="M125" s="20">
        <v>13586675492</v>
      </c>
      <c r="N125" s="163"/>
      <c r="O125" s="163"/>
      <c r="P125" s="623" t="s">
        <v>2345</v>
      </c>
      <c r="Q125" s="35">
        <v>45842</v>
      </c>
      <c r="R125" s="36" t="str">
        <f t="shared" si="11"/>
        <v>女</v>
      </c>
      <c r="S125" s="43" t="str">
        <f t="shared" si="12"/>
        <v>1973-03-27</v>
      </c>
      <c r="T125" s="118">
        <f ca="1" t="shared" si="13"/>
        <v>53</v>
      </c>
      <c r="U125" s="20" t="s">
        <v>69</v>
      </c>
      <c r="V125" s="20" t="s">
        <v>70</v>
      </c>
      <c r="W125" s="45" t="s">
        <v>2346</v>
      </c>
      <c r="X125" s="193" t="s">
        <v>1920</v>
      </c>
      <c r="Y125" s="22" t="s">
        <v>113</v>
      </c>
      <c r="Z125" s="22" t="s">
        <v>71</v>
      </c>
      <c r="AA125" s="22" t="s">
        <v>71</v>
      </c>
      <c r="AB125" s="22"/>
      <c r="AC125" s="20"/>
      <c r="AD125" s="150"/>
      <c r="AE125" s="20" t="s">
        <v>85</v>
      </c>
      <c r="AF125" s="22"/>
      <c r="AG125" s="20" t="s">
        <v>85</v>
      </c>
      <c r="AH125" s="20"/>
      <c r="AI125" s="20"/>
      <c r="AJ125" s="95"/>
      <c r="AK125" s="34"/>
      <c r="AL125" s="20"/>
      <c r="AM125" s="35"/>
      <c r="AN125" s="520"/>
      <c r="AO125" s="20" t="s">
        <v>2347</v>
      </c>
      <c r="AP125" s="20" t="s">
        <v>350</v>
      </c>
      <c r="AQ125" s="20">
        <v>15606688967</v>
      </c>
      <c r="AR125" s="20"/>
      <c r="AS125" s="20"/>
      <c r="AT125" s="20"/>
      <c r="AU125" s="20"/>
      <c r="AV125" s="20"/>
      <c r="AW125" s="20"/>
    </row>
    <row r="126" customHeight="1" spans="1:49">
      <c r="A126" s="20">
        <f t="shared" si="10"/>
        <v>123</v>
      </c>
      <c r="B126" s="20" t="s">
        <v>1735</v>
      </c>
      <c r="C126" s="35">
        <v>44482</v>
      </c>
      <c r="D126" s="34"/>
      <c r="E126" s="34"/>
      <c r="F126" s="34" t="s">
        <v>2348</v>
      </c>
      <c r="G126" s="35">
        <v>43703</v>
      </c>
      <c r="H126" s="20" t="s">
        <v>2349</v>
      </c>
      <c r="I126" s="21" t="s">
        <v>755</v>
      </c>
      <c r="J126" s="21" t="s">
        <v>1328</v>
      </c>
      <c r="K126" s="20" t="s">
        <v>1861</v>
      </c>
      <c r="L126" s="193" t="s">
        <v>80</v>
      </c>
      <c r="M126" s="20">
        <v>13777298713</v>
      </c>
      <c r="N126" s="35"/>
      <c r="O126" s="35"/>
      <c r="P126" s="625" t="s">
        <v>2350</v>
      </c>
      <c r="Q126" s="35">
        <v>49721</v>
      </c>
      <c r="R126" s="36" t="str">
        <f t="shared" si="11"/>
        <v>男</v>
      </c>
      <c r="S126" s="43" t="str">
        <f t="shared" si="12"/>
        <v>1988-05-12</v>
      </c>
      <c r="T126" s="118">
        <f ca="1" t="shared" si="13"/>
        <v>37</v>
      </c>
      <c r="U126" s="20" t="s">
        <v>2351</v>
      </c>
      <c r="V126" s="20"/>
      <c r="W126" s="45" t="s">
        <v>2352</v>
      </c>
      <c r="X126" s="193"/>
      <c r="Y126" s="22" t="s">
        <v>288</v>
      </c>
      <c r="Z126" s="20"/>
      <c r="AA126" s="20"/>
      <c r="AB126" s="20"/>
      <c r="AC126" s="20"/>
      <c r="AD126" s="150"/>
      <c r="AE126" s="96" t="s">
        <v>84</v>
      </c>
      <c r="AF126" s="20"/>
      <c r="AG126" s="20" t="s">
        <v>84</v>
      </c>
      <c r="AH126" s="20"/>
      <c r="AI126" s="20"/>
      <c r="AJ126" s="95"/>
      <c r="AK126" s="146"/>
      <c r="AL126" s="20" t="s">
        <v>72</v>
      </c>
      <c r="AM126" s="35">
        <v>43703</v>
      </c>
      <c r="AN126" s="520"/>
      <c r="AO126" s="20" t="s">
        <v>2353</v>
      </c>
      <c r="AP126" s="20" t="s">
        <v>106</v>
      </c>
      <c r="AQ126" s="20">
        <v>18768563573</v>
      </c>
      <c r="AR126" s="20"/>
      <c r="AS126" s="20"/>
      <c r="AT126" s="20"/>
      <c r="AU126" s="20"/>
      <c r="AV126" s="20"/>
      <c r="AW126" s="20"/>
    </row>
    <row r="127" customHeight="1" spans="1:49">
      <c r="A127" s="20">
        <f t="shared" si="10"/>
        <v>124</v>
      </c>
      <c r="B127" s="20" t="s">
        <v>1768</v>
      </c>
      <c r="C127" s="35">
        <v>44482</v>
      </c>
      <c r="D127" s="34"/>
      <c r="E127" s="34"/>
      <c r="F127" s="34" t="s">
        <v>2354</v>
      </c>
      <c r="G127" s="163">
        <v>44476</v>
      </c>
      <c r="H127" s="20" t="s">
        <v>2355</v>
      </c>
      <c r="I127" s="21" t="s">
        <v>1628</v>
      </c>
      <c r="J127" s="21" t="s">
        <v>1628</v>
      </c>
      <c r="K127" s="33" t="s">
        <v>216</v>
      </c>
      <c r="L127" s="193" t="s">
        <v>80</v>
      </c>
      <c r="M127" s="20">
        <v>18258701385</v>
      </c>
      <c r="N127" s="163"/>
      <c r="O127" s="163"/>
      <c r="P127" s="630" t="s">
        <v>2356</v>
      </c>
      <c r="Q127" s="35">
        <v>50387</v>
      </c>
      <c r="R127" s="36" t="str">
        <f t="shared" si="11"/>
        <v>男</v>
      </c>
      <c r="S127" s="43" t="str">
        <f t="shared" si="12"/>
        <v>1979-05-18</v>
      </c>
      <c r="T127" s="118">
        <f ca="1" t="shared" si="13"/>
        <v>46</v>
      </c>
      <c r="U127" s="20" t="s">
        <v>69</v>
      </c>
      <c r="V127" s="20" t="s">
        <v>70</v>
      </c>
      <c r="W127" s="45" t="s">
        <v>2357</v>
      </c>
      <c r="X127" s="193" t="s">
        <v>2358</v>
      </c>
      <c r="Y127" s="22" t="s">
        <v>221</v>
      </c>
      <c r="Z127" s="22" t="s">
        <v>71</v>
      </c>
      <c r="AA127" s="22" t="s">
        <v>71</v>
      </c>
      <c r="AB127" s="22"/>
      <c r="AC127" s="20"/>
      <c r="AE127" s="20" t="s">
        <v>85</v>
      </c>
      <c r="AF127" s="22"/>
      <c r="AG127" s="20" t="s">
        <v>85</v>
      </c>
      <c r="AH127" s="20"/>
      <c r="AI127" s="20"/>
      <c r="AJ127" s="95"/>
      <c r="AK127" s="20"/>
      <c r="AL127" s="20" t="s">
        <v>72</v>
      </c>
      <c r="AM127" s="35">
        <v>44481</v>
      </c>
      <c r="AN127" s="520"/>
      <c r="AO127" s="20"/>
      <c r="AP127" s="20" t="s">
        <v>2359</v>
      </c>
      <c r="AQ127" s="20">
        <v>19808407150</v>
      </c>
      <c r="AR127" s="20"/>
      <c r="AS127" s="20"/>
      <c r="AT127" s="20"/>
      <c r="AU127" s="20"/>
      <c r="AV127" s="20"/>
      <c r="AW127" s="20"/>
    </row>
    <row r="128" customHeight="1" spans="1:49">
      <c r="A128" s="20">
        <f t="shared" si="10"/>
        <v>125</v>
      </c>
      <c r="B128" s="20" t="s">
        <v>1768</v>
      </c>
      <c r="C128" s="35">
        <v>44482</v>
      </c>
      <c r="D128" s="34"/>
      <c r="E128" s="34"/>
      <c r="F128" s="34" t="s">
        <v>2360</v>
      </c>
      <c r="G128" s="163">
        <v>44439</v>
      </c>
      <c r="H128" s="20" t="s">
        <v>2361</v>
      </c>
      <c r="I128" s="21" t="s">
        <v>1691</v>
      </c>
      <c r="J128" s="21" t="s">
        <v>1691</v>
      </c>
      <c r="K128" s="20" t="s">
        <v>1829</v>
      </c>
      <c r="L128" s="193" t="s">
        <v>80</v>
      </c>
      <c r="M128" s="20">
        <v>15867470364</v>
      </c>
      <c r="N128" s="163"/>
      <c r="O128" s="163"/>
      <c r="P128" s="125" t="s">
        <v>2362</v>
      </c>
      <c r="Q128" s="35" t="s">
        <v>82</v>
      </c>
      <c r="R128" s="36" t="str">
        <f t="shared" si="11"/>
        <v>男</v>
      </c>
      <c r="S128" s="43" t="str">
        <f t="shared" si="12"/>
        <v>1968-07-09</v>
      </c>
      <c r="T128" s="118">
        <f ca="1" t="shared" si="13"/>
        <v>57</v>
      </c>
      <c r="U128" s="20" t="s">
        <v>69</v>
      </c>
      <c r="V128" s="20" t="s">
        <v>70</v>
      </c>
      <c r="W128" s="45" t="s">
        <v>2363</v>
      </c>
      <c r="X128" s="45"/>
      <c r="Y128" s="22" t="s">
        <v>199</v>
      </c>
      <c r="Z128" s="22" t="s">
        <v>71</v>
      </c>
      <c r="AA128" s="22" t="s">
        <v>71</v>
      </c>
      <c r="AB128" s="22"/>
      <c r="AC128" s="20"/>
      <c r="AD128" s="150"/>
      <c r="AE128" s="20" t="s">
        <v>85</v>
      </c>
      <c r="AF128" s="22"/>
      <c r="AG128" s="20" t="s">
        <v>84</v>
      </c>
      <c r="AH128" s="20"/>
      <c r="AI128" s="20"/>
      <c r="AJ128" s="95"/>
      <c r="AK128" s="20"/>
      <c r="AL128" s="20" t="s">
        <v>86</v>
      </c>
      <c r="AM128" s="35">
        <v>44462</v>
      </c>
      <c r="AN128" s="520">
        <v>44484</v>
      </c>
      <c r="AO128" s="20"/>
      <c r="AP128" s="20"/>
      <c r="AQ128" s="20"/>
      <c r="AR128" s="20"/>
      <c r="AS128" s="20"/>
      <c r="AT128" s="20"/>
      <c r="AU128" s="20"/>
      <c r="AV128" s="20"/>
      <c r="AW128" s="20"/>
    </row>
    <row r="129" customHeight="1" spans="1:49">
      <c r="A129" s="20">
        <f t="shared" si="10"/>
        <v>126</v>
      </c>
      <c r="B129" s="20" t="s">
        <v>1768</v>
      </c>
      <c r="C129" s="35">
        <v>44482</v>
      </c>
      <c r="D129" s="34"/>
      <c r="E129" s="34"/>
      <c r="F129" s="34" t="s">
        <v>2364</v>
      </c>
      <c r="G129" s="35">
        <v>44481</v>
      </c>
      <c r="H129" s="20" t="s">
        <v>2365</v>
      </c>
      <c r="I129" s="21" t="s">
        <v>1691</v>
      </c>
      <c r="J129" s="21" t="s">
        <v>1691</v>
      </c>
      <c r="K129" s="20" t="s">
        <v>1829</v>
      </c>
      <c r="L129" s="193" t="s">
        <v>67</v>
      </c>
      <c r="M129" s="20">
        <v>13769729740</v>
      </c>
      <c r="N129" s="35"/>
      <c r="O129" s="35"/>
      <c r="P129" s="630" t="s">
        <v>2366</v>
      </c>
      <c r="Q129" s="35">
        <v>47190</v>
      </c>
      <c r="R129" s="36" t="str">
        <f t="shared" si="11"/>
        <v>男</v>
      </c>
      <c r="S129" s="107" t="str">
        <f t="shared" si="12"/>
        <v>1998-09-04</v>
      </c>
      <c r="T129" s="118">
        <f ca="1" t="shared" si="13"/>
        <v>27</v>
      </c>
      <c r="U129" s="20" t="s">
        <v>69</v>
      </c>
      <c r="V129" s="20" t="s">
        <v>70</v>
      </c>
      <c r="W129" s="45" t="s">
        <v>2367</v>
      </c>
      <c r="X129" s="193" t="s">
        <v>2368</v>
      </c>
      <c r="Y129" s="22" t="s">
        <v>199</v>
      </c>
      <c r="Z129" s="20" t="s">
        <v>71</v>
      </c>
      <c r="AA129" s="20" t="s">
        <v>71</v>
      </c>
      <c r="AB129" s="20"/>
      <c r="AC129" s="20"/>
      <c r="AD129" s="223"/>
      <c r="AE129" s="20" t="s">
        <v>85</v>
      </c>
      <c r="AF129" s="20"/>
      <c r="AG129" s="20" t="s">
        <v>85</v>
      </c>
      <c r="AH129" s="20"/>
      <c r="AI129" s="20"/>
      <c r="AJ129" s="95"/>
      <c r="AK129" s="34"/>
      <c r="AL129" s="20" t="s">
        <v>72</v>
      </c>
      <c r="AM129" s="35">
        <v>44481</v>
      </c>
      <c r="AN129" s="520"/>
      <c r="AO129" s="20" t="s">
        <v>2369</v>
      </c>
      <c r="AP129" s="20" t="s">
        <v>223</v>
      </c>
      <c r="AQ129" s="20">
        <v>13408706820</v>
      </c>
      <c r="AR129" s="20"/>
      <c r="AS129" s="20"/>
      <c r="AT129" s="20"/>
      <c r="AU129" s="20"/>
      <c r="AV129" s="20"/>
      <c r="AW129" s="20"/>
    </row>
    <row r="130" customHeight="1" spans="1:49">
      <c r="A130" s="20">
        <f t="shared" si="10"/>
        <v>127</v>
      </c>
      <c r="B130" s="20" t="s">
        <v>1768</v>
      </c>
      <c r="C130" s="35">
        <v>44483</v>
      </c>
      <c r="D130" s="34"/>
      <c r="E130" s="34"/>
      <c r="F130" s="34" t="s">
        <v>2370</v>
      </c>
      <c r="G130" s="35">
        <v>44482</v>
      </c>
      <c r="H130" s="20" t="s">
        <v>2371</v>
      </c>
      <c r="I130" s="21" t="s">
        <v>1691</v>
      </c>
      <c r="J130" s="21" t="s">
        <v>1691</v>
      </c>
      <c r="K130" s="20" t="s">
        <v>1829</v>
      </c>
      <c r="L130" s="193" t="s">
        <v>80</v>
      </c>
      <c r="M130" s="20">
        <v>19985835974</v>
      </c>
      <c r="N130" s="35"/>
      <c r="O130" s="35"/>
      <c r="P130" s="630" t="s">
        <v>2372</v>
      </c>
      <c r="Q130" s="35">
        <v>47902</v>
      </c>
      <c r="R130" s="36" t="str">
        <f t="shared" si="11"/>
        <v>男</v>
      </c>
      <c r="S130" s="107" t="str">
        <f t="shared" si="12"/>
        <v>1999-10-01</v>
      </c>
      <c r="T130" s="118">
        <f ca="1" t="shared" si="13"/>
        <v>26</v>
      </c>
      <c r="U130" s="20" t="s">
        <v>2373</v>
      </c>
      <c r="V130" s="20" t="s">
        <v>70</v>
      </c>
      <c r="W130" s="45" t="s">
        <v>2374</v>
      </c>
      <c r="X130" s="193" t="s">
        <v>1920</v>
      </c>
      <c r="Y130" s="22" t="s">
        <v>221</v>
      </c>
      <c r="Z130" s="20" t="s">
        <v>71</v>
      </c>
      <c r="AA130" s="20" t="s">
        <v>71</v>
      </c>
      <c r="AB130" s="20"/>
      <c r="AC130" s="20"/>
      <c r="AD130" s="150"/>
      <c r="AE130" s="20" t="s">
        <v>85</v>
      </c>
      <c r="AF130" s="20"/>
      <c r="AG130" s="20" t="s">
        <v>85</v>
      </c>
      <c r="AH130" s="20"/>
      <c r="AI130" s="20"/>
      <c r="AJ130" s="95"/>
      <c r="AK130" s="34"/>
      <c r="AL130" s="20" t="s">
        <v>71</v>
      </c>
      <c r="AM130" s="35" t="s">
        <v>71</v>
      </c>
      <c r="AN130" s="520"/>
      <c r="AO130" s="20" t="s">
        <v>2375</v>
      </c>
      <c r="AP130" s="20" t="s">
        <v>2342</v>
      </c>
      <c r="AQ130" s="20">
        <v>13516740028</v>
      </c>
      <c r="AR130" s="20"/>
      <c r="AS130" s="20"/>
      <c r="AT130" s="20"/>
      <c r="AU130" s="20"/>
      <c r="AV130" s="20"/>
      <c r="AW130" s="20"/>
    </row>
    <row r="131" s="2" customFormat="1" customHeight="1" spans="1:49">
      <c r="A131" s="20">
        <f t="shared" si="10"/>
        <v>128</v>
      </c>
      <c r="B131" s="20" t="s">
        <v>1768</v>
      </c>
      <c r="C131" s="35">
        <v>44483</v>
      </c>
      <c r="D131" s="20" t="str">
        <f ca="1" t="shared" ref="D131:D185" si="14">CONCATENATE(DATEDIF(G131,TODAY(),"y"),"年",DATEDIF(G131,TODAY(),"ym"),"月")</f>
        <v>4年6月</v>
      </c>
      <c r="E131" s="20"/>
      <c r="F131" s="125">
        <v>10303</v>
      </c>
      <c r="G131" s="35">
        <v>44482</v>
      </c>
      <c r="H131" s="20" t="s">
        <v>2376</v>
      </c>
      <c r="I131" s="21" t="s">
        <v>1691</v>
      </c>
      <c r="J131" s="21" t="s">
        <v>1691</v>
      </c>
      <c r="K131" s="20" t="s">
        <v>2377</v>
      </c>
      <c r="L131" s="193" t="s">
        <v>80</v>
      </c>
      <c r="M131" s="20">
        <v>17311911303</v>
      </c>
      <c r="N131" s="20"/>
      <c r="O131" s="20"/>
      <c r="P131" s="34" t="s">
        <v>2378</v>
      </c>
      <c r="Q131" s="35" t="s">
        <v>2379</v>
      </c>
      <c r="R131" s="36" t="str">
        <f t="shared" si="11"/>
        <v>男</v>
      </c>
      <c r="S131" s="107" t="str">
        <f t="shared" si="12"/>
        <v>2000-06-16</v>
      </c>
      <c r="T131" s="118">
        <f ca="1" t="shared" si="13"/>
        <v>25</v>
      </c>
      <c r="U131" s="20" t="s">
        <v>431</v>
      </c>
      <c r="V131" s="20" t="s">
        <v>70</v>
      </c>
      <c r="W131" s="45" t="s">
        <v>1767</v>
      </c>
      <c r="X131" s="193" t="s">
        <v>1245</v>
      </c>
      <c r="Y131" s="22" t="s">
        <v>199</v>
      </c>
      <c r="Z131" s="20" t="s">
        <v>71</v>
      </c>
      <c r="AA131" s="20" t="s">
        <v>71</v>
      </c>
      <c r="AB131" s="20"/>
      <c r="AC131" s="20"/>
      <c r="AD131" s="20"/>
      <c r="AE131" s="20" t="s">
        <v>85</v>
      </c>
      <c r="AF131" s="20"/>
      <c r="AG131" s="20" t="s">
        <v>85</v>
      </c>
      <c r="AH131" s="20"/>
      <c r="AI131" s="20"/>
      <c r="AJ131" s="95"/>
      <c r="AK131" s="20"/>
      <c r="AL131" s="20" t="s">
        <v>71</v>
      </c>
      <c r="AM131" s="35" t="s">
        <v>71</v>
      </c>
      <c r="AN131" s="520" t="s">
        <v>71</v>
      </c>
      <c r="AO131" s="20" t="s">
        <v>2380</v>
      </c>
      <c r="AP131" s="20" t="s">
        <v>95</v>
      </c>
      <c r="AQ131" s="34">
        <v>1936743997</v>
      </c>
      <c r="AR131" s="20"/>
      <c r="AS131" s="20"/>
      <c r="AT131" s="537"/>
      <c r="AU131" s="20"/>
      <c r="AV131" s="20"/>
      <c r="AW131" s="20"/>
    </row>
    <row r="132" s="2" customFormat="1" customHeight="1" spans="1:49">
      <c r="A132" s="20">
        <f t="shared" ref="A132:A168" si="15">IF(H132="","",ROW()-3)</f>
        <v>129</v>
      </c>
      <c r="B132" s="20" t="s">
        <v>1768</v>
      </c>
      <c r="C132" s="35">
        <v>44487</v>
      </c>
      <c r="D132" s="20" t="str">
        <f ca="1" t="shared" si="14"/>
        <v>4年6月</v>
      </c>
      <c r="E132" s="20"/>
      <c r="F132" s="125">
        <v>10306</v>
      </c>
      <c r="G132" s="35">
        <v>44484</v>
      </c>
      <c r="H132" s="20" t="s">
        <v>2381</v>
      </c>
      <c r="I132" s="21" t="s">
        <v>1691</v>
      </c>
      <c r="J132" s="21" t="s">
        <v>1691</v>
      </c>
      <c r="K132" s="20" t="s">
        <v>1770</v>
      </c>
      <c r="L132" s="193" t="s">
        <v>80</v>
      </c>
      <c r="M132" s="20">
        <v>15990201364</v>
      </c>
      <c r="N132" s="20"/>
      <c r="O132" s="20"/>
      <c r="P132" s="34" t="s">
        <v>2382</v>
      </c>
      <c r="Q132" s="35">
        <v>46706</v>
      </c>
      <c r="R132" s="36" t="str">
        <f t="shared" si="11"/>
        <v>男</v>
      </c>
      <c r="S132" s="107" t="str">
        <f t="shared" si="12"/>
        <v>1971-01-12</v>
      </c>
      <c r="T132" s="118">
        <f ca="1" t="shared" si="13"/>
        <v>55</v>
      </c>
      <c r="U132" s="20" t="s">
        <v>69</v>
      </c>
      <c r="V132" s="20" t="s">
        <v>70</v>
      </c>
      <c r="W132" s="45" t="s">
        <v>2383</v>
      </c>
      <c r="X132" s="193" t="s">
        <v>2093</v>
      </c>
      <c r="Y132" s="22" t="s">
        <v>199</v>
      </c>
      <c r="Z132" s="20" t="s">
        <v>71</v>
      </c>
      <c r="AA132" s="20" t="s">
        <v>71</v>
      </c>
      <c r="AB132" s="20"/>
      <c r="AC132" s="20"/>
      <c r="AD132" s="20"/>
      <c r="AE132" s="20" t="s">
        <v>85</v>
      </c>
      <c r="AF132" s="20"/>
      <c r="AG132" s="20" t="s">
        <v>85</v>
      </c>
      <c r="AH132" s="20"/>
      <c r="AI132" s="20"/>
      <c r="AJ132" s="95"/>
      <c r="AK132" s="20"/>
      <c r="AL132" s="20" t="s">
        <v>71</v>
      </c>
      <c r="AM132" s="35" t="s">
        <v>71</v>
      </c>
      <c r="AN132" s="520"/>
      <c r="AO132" s="20" t="s">
        <v>2384</v>
      </c>
      <c r="AP132" s="20" t="s">
        <v>223</v>
      </c>
      <c r="AQ132" s="34">
        <v>18399680642</v>
      </c>
      <c r="AR132" s="20"/>
      <c r="AS132" s="20"/>
      <c r="AT132" s="537" t="s">
        <v>2385</v>
      </c>
      <c r="AU132" s="20"/>
      <c r="AV132" s="20"/>
      <c r="AW132" s="20"/>
    </row>
    <row r="133" s="2" customFormat="1" customHeight="1" spans="1:49">
      <c r="A133" s="20">
        <f t="shared" si="15"/>
        <v>130</v>
      </c>
      <c r="B133" s="20" t="s">
        <v>1768</v>
      </c>
      <c r="C133" s="35">
        <v>44485</v>
      </c>
      <c r="D133" s="20" t="str">
        <f ca="1" t="shared" si="14"/>
        <v>4年6月</v>
      </c>
      <c r="E133" s="20"/>
      <c r="F133" s="125">
        <v>10307</v>
      </c>
      <c r="G133" s="35">
        <v>44485</v>
      </c>
      <c r="H133" s="20" t="s">
        <v>2386</v>
      </c>
      <c r="I133" s="21" t="s">
        <v>1691</v>
      </c>
      <c r="J133" s="21" t="s">
        <v>1691</v>
      </c>
      <c r="K133" s="20" t="s">
        <v>1829</v>
      </c>
      <c r="L133" s="193" t="s">
        <v>67</v>
      </c>
      <c r="M133" s="20">
        <v>19176844046</v>
      </c>
      <c r="N133" s="20"/>
      <c r="O133" s="20"/>
      <c r="P133" s="34" t="s">
        <v>2387</v>
      </c>
      <c r="Q133" s="35">
        <v>47486</v>
      </c>
      <c r="R133" s="36" t="str">
        <f t="shared" si="11"/>
        <v>女</v>
      </c>
      <c r="S133" s="107" t="str">
        <f t="shared" si="12"/>
        <v>1999-09-15</v>
      </c>
      <c r="T133" s="118">
        <f ca="1" t="shared" si="13"/>
        <v>26</v>
      </c>
      <c r="U133" s="20" t="s">
        <v>69</v>
      </c>
      <c r="V133" s="20" t="s">
        <v>70</v>
      </c>
      <c r="W133" s="45" t="s">
        <v>2388</v>
      </c>
      <c r="X133" s="193" t="s">
        <v>2389</v>
      </c>
      <c r="Y133" s="22" t="s">
        <v>199</v>
      </c>
      <c r="Z133" s="20" t="s">
        <v>71</v>
      </c>
      <c r="AA133" s="20" t="s">
        <v>71</v>
      </c>
      <c r="AB133" s="20"/>
      <c r="AC133" s="20"/>
      <c r="AD133" s="223"/>
      <c r="AE133" s="20" t="s">
        <v>85</v>
      </c>
      <c r="AF133" s="20"/>
      <c r="AG133" s="20" t="s">
        <v>85</v>
      </c>
      <c r="AH133" s="20"/>
      <c r="AI133" s="20"/>
      <c r="AJ133" s="95"/>
      <c r="AK133" s="20"/>
      <c r="AL133" s="20" t="s">
        <v>71</v>
      </c>
      <c r="AM133" s="35" t="s">
        <v>71</v>
      </c>
      <c r="AN133" s="520"/>
      <c r="AO133" s="20" t="s">
        <v>2390</v>
      </c>
      <c r="AP133" s="20" t="s">
        <v>106</v>
      </c>
      <c r="AQ133" s="34">
        <v>18188544264</v>
      </c>
      <c r="AR133" s="20"/>
      <c r="AS133" s="20"/>
      <c r="AT133" s="537" t="s">
        <v>2391</v>
      </c>
      <c r="AU133" s="20" t="s">
        <v>2392</v>
      </c>
      <c r="AV133" s="20" t="s">
        <v>158</v>
      </c>
      <c r="AW133" s="20"/>
    </row>
    <row r="134" s="2" customFormat="1" customHeight="1" spans="1:49">
      <c r="A134" s="20">
        <f t="shared" si="15"/>
        <v>131</v>
      </c>
      <c r="B134" s="20" t="s">
        <v>1768</v>
      </c>
      <c r="C134" s="35">
        <v>44485</v>
      </c>
      <c r="D134" s="20" t="str">
        <f ca="1" t="shared" si="14"/>
        <v>4年6月</v>
      </c>
      <c r="E134" s="20"/>
      <c r="F134" s="125">
        <v>10308</v>
      </c>
      <c r="G134" s="35">
        <v>44485</v>
      </c>
      <c r="H134" s="20" t="s">
        <v>2390</v>
      </c>
      <c r="I134" s="21" t="s">
        <v>1691</v>
      </c>
      <c r="J134" s="21" t="s">
        <v>1691</v>
      </c>
      <c r="K134" s="20" t="s">
        <v>1770</v>
      </c>
      <c r="L134" s="193" t="s">
        <v>80</v>
      </c>
      <c r="M134" s="20">
        <v>18188544264</v>
      </c>
      <c r="N134" s="20"/>
      <c r="O134" s="20"/>
      <c r="P134" s="34" t="s">
        <v>2393</v>
      </c>
      <c r="Q134" s="35">
        <v>45519</v>
      </c>
      <c r="R134" s="36" t="str">
        <f t="shared" si="11"/>
        <v>男</v>
      </c>
      <c r="S134" s="107" t="str">
        <f t="shared" si="12"/>
        <v>1993-10-10</v>
      </c>
      <c r="T134" s="118">
        <f ca="1" t="shared" si="13"/>
        <v>32</v>
      </c>
      <c r="U134" s="107" t="s">
        <v>69</v>
      </c>
      <c r="V134" s="107" t="s">
        <v>70</v>
      </c>
      <c r="W134" s="45" t="s">
        <v>2394</v>
      </c>
      <c r="X134" s="193" t="s">
        <v>2389</v>
      </c>
      <c r="Y134" s="22" t="s">
        <v>199</v>
      </c>
      <c r="Z134" s="20" t="s">
        <v>71</v>
      </c>
      <c r="AA134" s="20" t="s">
        <v>71</v>
      </c>
      <c r="AB134" s="20"/>
      <c r="AC134" s="20"/>
      <c r="AD134" s="223"/>
      <c r="AE134" s="20" t="s">
        <v>85</v>
      </c>
      <c r="AF134" s="20"/>
      <c r="AG134" s="20" t="s">
        <v>85</v>
      </c>
      <c r="AH134" s="20"/>
      <c r="AI134" s="20"/>
      <c r="AJ134" s="95"/>
      <c r="AK134" s="20"/>
      <c r="AL134" s="20" t="s">
        <v>71</v>
      </c>
      <c r="AM134" s="35" t="s">
        <v>71</v>
      </c>
      <c r="AN134" s="520"/>
      <c r="AO134" s="20" t="s">
        <v>2386</v>
      </c>
      <c r="AP134" s="20" t="s">
        <v>106</v>
      </c>
      <c r="AQ134" s="34">
        <v>19176844046</v>
      </c>
      <c r="AR134" s="20"/>
      <c r="AS134" s="20"/>
      <c r="AT134" s="537" t="s">
        <v>2395</v>
      </c>
      <c r="AU134" s="20" t="s">
        <v>214</v>
      </c>
      <c r="AV134" s="20" t="s">
        <v>158</v>
      </c>
      <c r="AW134" s="20"/>
    </row>
    <row r="135" s="2" customFormat="1" customHeight="1" spans="1:49">
      <c r="A135" s="20">
        <f t="shared" si="15"/>
        <v>132</v>
      </c>
      <c r="B135" s="20" t="s">
        <v>2396</v>
      </c>
      <c r="C135" s="35">
        <v>44454</v>
      </c>
      <c r="D135" s="20" t="str">
        <f ca="1" t="shared" si="14"/>
        <v>6年7月</v>
      </c>
      <c r="E135" s="20"/>
      <c r="F135" s="125" t="s">
        <v>2397</v>
      </c>
      <c r="G135" s="35">
        <v>43712</v>
      </c>
      <c r="H135" s="20" t="s">
        <v>2398</v>
      </c>
      <c r="I135" s="21" t="s">
        <v>1691</v>
      </c>
      <c r="J135" s="21" t="s">
        <v>1691</v>
      </c>
      <c r="K135" s="20" t="s">
        <v>1703</v>
      </c>
      <c r="L135" s="193" t="s">
        <v>80</v>
      </c>
      <c r="M135" s="20">
        <v>13867252422</v>
      </c>
      <c r="N135" s="20"/>
      <c r="O135" s="20"/>
      <c r="P135" s="34" t="s">
        <v>2399</v>
      </c>
      <c r="Q135" s="35">
        <v>49764</v>
      </c>
      <c r="R135" s="36" t="str">
        <f t="shared" si="11"/>
        <v>女</v>
      </c>
      <c r="S135" s="107" t="str">
        <f t="shared" si="12"/>
        <v>1989-10-10</v>
      </c>
      <c r="T135" s="118">
        <f ca="1" t="shared" si="13"/>
        <v>36</v>
      </c>
      <c r="U135" s="20" t="s">
        <v>2351</v>
      </c>
      <c r="V135" s="20" t="s">
        <v>70</v>
      </c>
      <c r="W135" s="45" t="s">
        <v>1657</v>
      </c>
      <c r="X135" s="193"/>
      <c r="Y135" s="22" t="s">
        <v>199</v>
      </c>
      <c r="Z135" s="20"/>
      <c r="AA135" s="20"/>
      <c r="AB135" s="20"/>
      <c r="AC135" s="20"/>
      <c r="AD135" s="223"/>
      <c r="AE135" s="20" t="s">
        <v>84</v>
      </c>
      <c r="AF135" s="20"/>
      <c r="AG135" s="20" t="s">
        <v>84</v>
      </c>
      <c r="AH135" s="20"/>
      <c r="AI135" s="20"/>
      <c r="AJ135" s="95"/>
      <c r="AK135" s="20"/>
      <c r="AL135" s="20" t="s">
        <v>86</v>
      </c>
      <c r="AM135" s="35">
        <v>43993</v>
      </c>
      <c r="AN135" s="520">
        <v>44488</v>
      </c>
      <c r="AO135" s="20" t="s">
        <v>2400</v>
      </c>
      <c r="AP135" s="20" t="s">
        <v>679</v>
      </c>
      <c r="AQ135" s="34">
        <v>15329662422</v>
      </c>
      <c r="AR135" s="20"/>
      <c r="AS135" s="20"/>
      <c r="AT135" s="537"/>
      <c r="AU135" s="20"/>
      <c r="AV135" s="20"/>
      <c r="AW135" s="20"/>
    </row>
    <row r="136" s="2" customFormat="1" customHeight="1" spans="1:49">
      <c r="A136" s="20">
        <f t="shared" si="15"/>
        <v>133</v>
      </c>
      <c r="B136" s="523" t="s">
        <v>1735</v>
      </c>
      <c r="C136" s="524">
        <v>44487</v>
      </c>
      <c r="D136" s="20" t="str">
        <f ca="1" t="shared" si="14"/>
        <v>4年11月</v>
      </c>
      <c r="E136" s="20"/>
      <c r="F136" s="125">
        <v>10228</v>
      </c>
      <c r="G136" s="163">
        <v>44336</v>
      </c>
      <c r="H136" s="20" t="s">
        <v>2401</v>
      </c>
      <c r="I136" s="21" t="s">
        <v>755</v>
      </c>
      <c r="J136" s="21" t="s">
        <v>1049</v>
      </c>
      <c r="K136" s="20" t="s">
        <v>1057</v>
      </c>
      <c r="L136" s="193" t="s">
        <v>80</v>
      </c>
      <c r="M136" s="20">
        <v>15058884077</v>
      </c>
      <c r="N136" s="20"/>
      <c r="O136" s="20"/>
      <c r="P136" s="34" t="s">
        <v>2402</v>
      </c>
      <c r="Q136" s="35">
        <v>46242</v>
      </c>
      <c r="R136" s="36" t="str">
        <f t="shared" si="11"/>
        <v>男</v>
      </c>
      <c r="S136" s="43" t="str">
        <f t="shared" si="12"/>
        <v>1997-10-05</v>
      </c>
      <c r="T136" s="118">
        <f ca="1" t="shared" si="13"/>
        <v>28</v>
      </c>
      <c r="U136" s="20" t="s">
        <v>69</v>
      </c>
      <c r="V136" s="20" t="s">
        <v>119</v>
      </c>
      <c r="W136" s="45" t="s">
        <v>2403</v>
      </c>
      <c r="X136" s="193"/>
      <c r="Y136" s="22" t="s">
        <v>288</v>
      </c>
      <c r="Z136" s="22"/>
      <c r="AA136" s="22"/>
      <c r="AB136" s="529"/>
      <c r="AC136" s="150"/>
      <c r="AD136" s="150"/>
      <c r="AE136" s="20" t="s">
        <v>84</v>
      </c>
      <c r="AF136" s="20"/>
      <c r="AG136" s="20" t="s">
        <v>84</v>
      </c>
      <c r="AH136" s="20"/>
      <c r="AI136" s="20"/>
      <c r="AJ136" s="95"/>
      <c r="AK136" s="20"/>
      <c r="AL136" s="20" t="s">
        <v>86</v>
      </c>
      <c r="AM136" s="35">
        <v>44432</v>
      </c>
      <c r="AN136" s="520">
        <v>44504</v>
      </c>
      <c r="AO136" s="20" t="s">
        <v>2404</v>
      </c>
      <c r="AP136" s="20" t="s">
        <v>350</v>
      </c>
      <c r="AQ136" s="34">
        <v>15058832235</v>
      </c>
      <c r="AR136" s="20"/>
      <c r="AS136" s="20"/>
      <c r="AT136" s="538" t="s">
        <v>2405</v>
      </c>
      <c r="AU136" s="20"/>
      <c r="AV136" s="20"/>
      <c r="AW136" s="20"/>
    </row>
    <row r="137" s="2" customFormat="1" customHeight="1" spans="1:49">
      <c r="A137" s="20">
        <f t="shared" si="15"/>
        <v>134</v>
      </c>
      <c r="B137" s="20" t="s">
        <v>1768</v>
      </c>
      <c r="C137" s="35">
        <v>44489</v>
      </c>
      <c r="D137" s="20" t="str">
        <f ca="1" t="shared" si="14"/>
        <v>4年8月</v>
      </c>
      <c r="E137" s="20"/>
      <c r="F137" s="125">
        <v>10259</v>
      </c>
      <c r="G137" s="35">
        <v>44399</v>
      </c>
      <c r="H137" s="20" t="s">
        <v>2406</v>
      </c>
      <c r="I137" s="21" t="s">
        <v>129</v>
      </c>
      <c r="J137" s="21" t="s">
        <v>185</v>
      </c>
      <c r="K137" s="20" t="s">
        <v>186</v>
      </c>
      <c r="L137" s="193" t="s">
        <v>80</v>
      </c>
      <c r="M137" s="20">
        <v>15867378747</v>
      </c>
      <c r="N137" s="20">
        <v>59983933</v>
      </c>
      <c r="O137" s="20">
        <v>613933</v>
      </c>
      <c r="P137" s="34" t="s">
        <v>2407</v>
      </c>
      <c r="Q137" s="35">
        <v>50028</v>
      </c>
      <c r="R137" s="36" t="str">
        <f t="shared" si="11"/>
        <v>女</v>
      </c>
      <c r="S137" s="43" t="str">
        <f t="shared" si="12"/>
        <v>1986-12-06</v>
      </c>
      <c r="T137" s="118">
        <f ca="1" t="shared" si="13"/>
        <v>39</v>
      </c>
      <c r="U137" s="20" t="s">
        <v>69</v>
      </c>
      <c r="V137" s="20" t="s">
        <v>70</v>
      </c>
      <c r="W137" s="45" t="s">
        <v>2408</v>
      </c>
      <c r="X137" s="193" t="s">
        <v>2409</v>
      </c>
      <c r="Y137" s="22" t="s">
        <v>288</v>
      </c>
      <c r="Z137" s="22" t="s">
        <v>71</v>
      </c>
      <c r="AA137" s="22" t="s">
        <v>71</v>
      </c>
      <c r="AB137" s="529"/>
      <c r="AC137" s="150" t="s">
        <v>144</v>
      </c>
      <c r="AD137" s="20"/>
      <c r="AE137" s="20" t="s">
        <v>85</v>
      </c>
      <c r="AF137" s="20"/>
      <c r="AG137" s="20" t="s">
        <v>85</v>
      </c>
      <c r="AH137" s="20"/>
      <c r="AI137" s="20"/>
      <c r="AJ137" s="95"/>
      <c r="AK137" s="20"/>
      <c r="AL137" s="20" t="s">
        <v>72</v>
      </c>
      <c r="AM137" s="35">
        <v>44399</v>
      </c>
      <c r="AN137" s="520" t="s">
        <v>71</v>
      </c>
      <c r="AO137" s="20" t="s">
        <v>2410</v>
      </c>
      <c r="AP137" s="20" t="s">
        <v>106</v>
      </c>
      <c r="AQ137" s="34">
        <v>15268429123</v>
      </c>
      <c r="AR137" s="20"/>
      <c r="AS137" s="20"/>
      <c r="AT137" s="539" t="s">
        <v>2411</v>
      </c>
      <c r="AU137" s="20"/>
      <c r="AV137" s="20"/>
      <c r="AW137" s="20"/>
    </row>
    <row r="138" s="2" customFormat="1" customHeight="1" spans="1:49">
      <c r="A138" s="20">
        <f t="shared" si="15"/>
        <v>135</v>
      </c>
      <c r="B138" s="523" t="s">
        <v>1735</v>
      </c>
      <c r="C138" s="524">
        <v>44489</v>
      </c>
      <c r="D138" s="20" t="str">
        <f ca="1" t="shared" si="14"/>
        <v>8年11月</v>
      </c>
      <c r="E138" s="20"/>
      <c r="F138" s="125" t="s">
        <v>2412</v>
      </c>
      <c r="G138" s="35">
        <v>42866</v>
      </c>
      <c r="H138" s="20" t="s">
        <v>2413</v>
      </c>
      <c r="I138" s="21" t="s">
        <v>755</v>
      </c>
      <c r="J138" s="21" t="s">
        <v>1280</v>
      </c>
      <c r="K138" s="20" t="s">
        <v>1861</v>
      </c>
      <c r="L138" s="193" t="s">
        <v>80</v>
      </c>
      <c r="M138" s="20">
        <v>18969829830</v>
      </c>
      <c r="N138" s="20"/>
      <c r="O138" s="20"/>
      <c r="P138" s="34" t="s">
        <v>2414</v>
      </c>
      <c r="Q138" s="35">
        <v>46687</v>
      </c>
      <c r="R138" s="36" t="str">
        <f t="shared" si="11"/>
        <v>男</v>
      </c>
      <c r="S138" s="107" t="str">
        <f t="shared" si="12"/>
        <v>1993-03-22</v>
      </c>
      <c r="T138" s="118">
        <f ca="1" t="shared" si="13"/>
        <v>33</v>
      </c>
      <c r="U138" s="20" t="s">
        <v>69</v>
      </c>
      <c r="V138" s="20" t="s">
        <v>70</v>
      </c>
      <c r="W138" s="45" t="s">
        <v>2415</v>
      </c>
      <c r="X138" s="193" t="s">
        <v>2416</v>
      </c>
      <c r="Y138" s="22" t="s">
        <v>199</v>
      </c>
      <c r="Z138" s="20"/>
      <c r="AA138" s="20"/>
      <c r="AB138" s="20"/>
      <c r="AC138" s="20" t="s">
        <v>692</v>
      </c>
      <c r="AD138" s="223"/>
      <c r="AE138" s="20" t="s">
        <v>84</v>
      </c>
      <c r="AF138" s="20"/>
      <c r="AG138" s="20" t="s">
        <v>84</v>
      </c>
      <c r="AH138" s="20"/>
      <c r="AI138" s="20"/>
      <c r="AJ138" s="95">
        <v>44691</v>
      </c>
      <c r="AK138" s="20"/>
      <c r="AL138" s="20" t="s">
        <v>86</v>
      </c>
      <c r="AM138" s="35">
        <v>43213</v>
      </c>
      <c r="AN138" s="520">
        <v>44504</v>
      </c>
      <c r="AO138" s="20" t="s">
        <v>2417</v>
      </c>
      <c r="AP138" s="20" t="s">
        <v>223</v>
      </c>
      <c r="AQ138" s="34">
        <v>13874145506</v>
      </c>
      <c r="AR138" s="20"/>
      <c r="AS138" s="20"/>
      <c r="AT138" s="537"/>
      <c r="AU138" s="20"/>
      <c r="AV138" s="20"/>
      <c r="AW138" s="20"/>
    </row>
    <row r="139" s="2" customFormat="1" customHeight="1" spans="1:49">
      <c r="A139" s="20">
        <f t="shared" si="15"/>
        <v>136</v>
      </c>
      <c r="B139" s="20" t="s">
        <v>1768</v>
      </c>
      <c r="C139" s="35">
        <v>44489</v>
      </c>
      <c r="D139" s="20" t="str">
        <f ca="1" t="shared" si="14"/>
        <v>4年6月</v>
      </c>
      <c r="E139" s="20"/>
      <c r="F139" s="125">
        <v>10313</v>
      </c>
      <c r="G139" s="35">
        <v>44489</v>
      </c>
      <c r="H139" s="20" t="s">
        <v>2418</v>
      </c>
      <c r="I139" s="21" t="s">
        <v>1691</v>
      </c>
      <c r="J139" s="21" t="s">
        <v>1691</v>
      </c>
      <c r="K139" s="20" t="s">
        <v>2419</v>
      </c>
      <c r="L139" s="193" t="s">
        <v>80</v>
      </c>
      <c r="M139" s="20"/>
      <c r="N139" s="20"/>
      <c r="O139" s="20"/>
      <c r="P139" s="34" t="s">
        <v>2420</v>
      </c>
      <c r="Q139" s="35">
        <v>49668</v>
      </c>
      <c r="R139" s="36" t="str">
        <f t="shared" si="11"/>
        <v>男</v>
      </c>
      <c r="S139" s="107" t="str">
        <f t="shared" si="12"/>
        <v>1989-08-07</v>
      </c>
      <c r="T139" s="118">
        <f ca="1" t="shared" si="13"/>
        <v>36</v>
      </c>
      <c r="U139" s="107" t="s">
        <v>69</v>
      </c>
      <c r="V139" s="107" t="s">
        <v>70</v>
      </c>
      <c r="W139" s="45" t="s">
        <v>2421</v>
      </c>
      <c r="X139" s="193"/>
      <c r="Y139" s="22"/>
      <c r="Z139" s="20"/>
      <c r="AA139" s="20"/>
      <c r="AB139" s="20"/>
      <c r="AC139" s="20"/>
      <c r="AD139" s="223"/>
      <c r="AE139" s="20" t="s">
        <v>85</v>
      </c>
      <c r="AF139" s="20"/>
      <c r="AG139" s="20" t="s">
        <v>85</v>
      </c>
      <c r="AH139" s="20"/>
      <c r="AI139" s="20"/>
      <c r="AJ139" s="95"/>
      <c r="AK139" s="20"/>
      <c r="AL139" s="20" t="s">
        <v>72</v>
      </c>
      <c r="AM139" s="35">
        <v>44490</v>
      </c>
      <c r="AN139" s="520"/>
      <c r="AO139" s="20"/>
      <c r="AP139" s="20"/>
      <c r="AQ139" s="34"/>
      <c r="AR139" s="20"/>
      <c r="AS139" s="20"/>
      <c r="AT139" s="537"/>
      <c r="AU139" s="20"/>
      <c r="AV139" s="20"/>
      <c r="AW139" s="20"/>
    </row>
    <row r="140" s="2" customFormat="1" customHeight="1" spans="1:49">
      <c r="A140" s="20">
        <f t="shared" si="15"/>
        <v>137</v>
      </c>
      <c r="B140" s="20" t="s">
        <v>1768</v>
      </c>
      <c r="C140" s="35">
        <v>44495</v>
      </c>
      <c r="D140" s="20" t="str">
        <f ca="1" t="shared" si="14"/>
        <v>4年6月</v>
      </c>
      <c r="E140" s="20"/>
      <c r="F140" s="125">
        <v>10297</v>
      </c>
      <c r="G140" s="35">
        <v>44480</v>
      </c>
      <c r="H140" s="20" t="s">
        <v>2422</v>
      </c>
      <c r="I140" s="21" t="s">
        <v>129</v>
      </c>
      <c r="J140" s="21" t="s">
        <v>185</v>
      </c>
      <c r="K140" s="20" t="s">
        <v>186</v>
      </c>
      <c r="L140" s="193" t="s">
        <v>80</v>
      </c>
      <c r="M140" s="20">
        <v>18358210797</v>
      </c>
      <c r="N140" s="20"/>
      <c r="O140" s="20"/>
      <c r="P140" s="34" t="s">
        <v>2423</v>
      </c>
      <c r="Q140" s="35"/>
      <c r="R140" s="36" t="str">
        <f t="shared" si="11"/>
        <v>女</v>
      </c>
      <c r="S140" s="107" t="str">
        <f t="shared" si="12"/>
        <v>1982-05-22</v>
      </c>
      <c r="T140" s="118">
        <f ca="1" t="shared" si="13"/>
        <v>43</v>
      </c>
      <c r="U140" s="20" t="s">
        <v>69</v>
      </c>
      <c r="V140" s="20" t="s">
        <v>70</v>
      </c>
      <c r="W140" s="45" t="s">
        <v>2424</v>
      </c>
      <c r="X140" s="193" t="s">
        <v>2425</v>
      </c>
      <c r="Y140" s="22" t="s">
        <v>288</v>
      </c>
      <c r="Z140" s="20" t="s">
        <v>71</v>
      </c>
      <c r="AA140" s="20" t="s">
        <v>71</v>
      </c>
      <c r="AB140" s="20"/>
      <c r="AC140" s="20"/>
      <c r="AD140" s="223"/>
      <c r="AE140" s="20" t="s">
        <v>85</v>
      </c>
      <c r="AF140" s="20"/>
      <c r="AG140" s="20" t="s">
        <v>84</v>
      </c>
      <c r="AH140" s="20"/>
      <c r="AI140" s="20"/>
      <c r="AJ140" s="95"/>
      <c r="AK140" s="20"/>
      <c r="AL140" s="20" t="s">
        <v>72</v>
      </c>
      <c r="AM140" s="35">
        <v>44481</v>
      </c>
      <c r="AN140" s="520"/>
      <c r="AO140" s="20" t="s">
        <v>2426</v>
      </c>
      <c r="AP140" s="20" t="s">
        <v>106</v>
      </c>
      <c r="AQ140" s="34">
        <v>13867840309</v>
      </c>
      <c r="AR140" s="20"/>
      <c r="AS140" s="20"/>
      <c r="AT140" s="537" t="s">
        <v>2427</v>
      </c>
      <c r="AU140" s="20" t="s">
        <v>98</v>
      </c>
      <c r="AV140" s="20" t="s">
        <v>158</v>
      </c>
      <c r="AW140" s="20"/>
    </row>
    <row r="141" s="2" customFormat="1" customHeight="1" spans="1:49">
      <c r="A141" s="20">
        <f t="shared" si="15"/>
        <v>138</v>
      </c>
      <c r="B141" s="20" t="s">
        <v>1768</v>
      </c>
      <c r="C141" s="35">
        <v>44496</v>
      </c>
      <c r="D141" s="20" t="str">
        <f ca="1" t="shared" si="14"/>
        <v>4年5月</v>
      </c>
      <c r="E141" s="20"/>
      <c r="F141" s="125">
        <v>10315</v>
      </c>
      <c r="G141" s="35">
        <v>44495</v>
      </c>
      <c r="H141" s="20" t="s">
        <v>2428</v>
      </c>
      <c r="I141" s="21" t="s">
        <v>129</v>
      </c>
      <c r="J141" s="21" t="s">
        <v>185</v>
      </c>
      <c r="K141" s="20" t="s">
        <v>186</v>
      </c>
      <c r="L141" s="482" t="s">
        <v>80</v>
      </c>
      <c r="M141" s="20">
        <v>15005841869</v>
      </c>
      <c r="N141" s="35"/>
      <c r="O141" s="35"/>
      <c r="P141" s="34" t="s">
        <v>2429</v>
      </c>
      <c r="Q141" s="35">
        <v>49801</v>
      </c>
      <c r="R141" s="36" t="str">
        <f t="shared" si="11"/>
        <v>女</v>
      </c>
      <c r="S141" s="107" t="str">
        <f t="shared" si="12"/>
        <v>1988-06-07</v>
      </c>
      <c r="T141" s="118">
        <f ca="1" t="shared" si="13"/>
        <v>37</v>
      </c>
      <c r="U141" s="20" t="s">
        <v>69</v>
      </c>
      <c r="V141" s="20" t="s">
        <v>70</v>
      </c>
      <c r="W141" s="45" t="s">
        <v>2430</v>
      </c>
      <c r="X141" s="193" t="s">
        <v>2431</v>
      </c>
      <c r="Y141" s="22" t="s">
        <v>133</v>
      </c>
      <c r="Z141" s="20"/>
      <c r="AA141" s="20"/>
      <c r="AB141" s="20"/>
      <c r="AC141" s="20"/>
      <c r="AD141" s="150"/>
      <c r="AE141" s="20" t="s">
        <v>85</v>
      </c>
      <c r="AF141" s="20"/>
      <c r="AG141" s="20" t="s">
        <v>85</v>
      </c>
      <c r="AH141" s="20"/>
      <c r="AI141" s="20"/>
      <c r="AJ141" s="95"/>
      <c r="AK141" s="34"/>
      <c r="AL141" s="20" t="s">
        <v>72</v>
      </c>
      <c r="AM141" s="35">
        <v>44495</v>
      </c>
      <c r="AN141" s="520"/>
      <c r="AO141" s="20" t="s">
        <v>2432</v>
      </c>
      <c r="AP141" s="22" t="s">
        <v>106</v>
      </c>
      <c r="AQ141" s="20">
        <v>13989395067</v>
      </c>
      <c r="AR141" s="20"/>
      <c r="AS141" s="20"/>
      <c r="AT141" s="537" t="s">
        <v>2433</v>
      </c>
      <c r="AU141" s="20" t="s">
        <v>157</v>
      </c>
      <c r="AV141" s="20" t="s">
        <v>158</v>
      </c>
      <c r="AW141" s="20"/>
    </row>
    <row r="142" s="2" customFormat="1" customHeight="1" spans="1:49">
      <c r="A142" s="20">
        <f t="shared" si="15"/>
        <v>139</v>
      </c>
      <c r="B142" s="523" t="s">
        <v>1768</v>
      </c>
      <c r="C142" s="35">
        <v>44496</v>
      </c>
      <c r="D142" s="20" t="str">
        <f ca="1" t="shared" si="14"/>
        <v>4年8月</v>
      </c>
      <c r="E142" s="20"/>
      <c r="F142" s="125">
        <v>10269</v>
      </c>
      <c r="G142" s="163">
        <v>44410</v>
      </c>
      <c r="H142" s="21" t="s">
        <v>2434</v>
      </c>
      <c r="I142" s="21" t="s">
        <v>78</v>
      </c>
      <c r="J142" s="21" t="s">
        <v>78</v>
      </c>
      <c r="K142" s="20" t="s">
        <v>233</v>
      </c>
      <c r="L142" s="193" t="s">
        <v>80</v>
      </c>
      <c r="M142" s="20">
        <v>17855828686</v>
      </c>
      <c r="N142" s="20">
        <v>59983906</v>
      </c>
      <c r="O142" s="20">
        <v>611906</v>
      </c>
      <c r="P142" s="34" t="s">
        <v>2435</v>
      </c>
      <c r="Q142" s="35">
        <v>50256</v>
      </c>
      <c r="R142" s="36" t="str">
        <f t="shared" si="11"/>
        <v>男</v>
      </c>
      <c r="S142" s="43" t="str">
        <f t="shared" si="12"/>
        <v>1990-01-22</v>
      </c>
      <c r="T142" s="118">
        <f ca="1" t="shared" si="13"/>
        <v>36</v>
      </c>
      <c r="U142" s="20" t="s">
        <v>69</v>
      </c>
      <c r="V142" s="20" t="s">
        <v>70</v>
      </c>
      <c r="W142" s="45" t="s">
        <v>2436</v>
      </c>
      <c r="X142" s="193" t="s">
        <v>1920</v>
      </c>
      <c r="Y142" s="22" t="s">
        <v>141</v>
      </c>
      <c r="Z142" s="22" t="s">
        <v>2437</v>
      </c>
      <c r="AA142" s="22" t="s">
        <v>2438</v>
      </c>
      <c r="AB142" s="529"/>
      <c r="AC142" s="150" t="s">
        <v>179</v>
      </c>
      <c r="AD142" s="223"/>
      <c r="AE142" s="20" t="s">
        <v>85</v>
      </c>
      <c r="AF142" s="20"/>
      <c r="AG142" s="20" t="s">
        <v>84</v>
      </c>
      <c r="AH142" s="20"/>
      <c r="AI142" s="20"/>
      <c r="AJ142" s="95" t="s">
        <v>71</v>
      </c>
      <c r="AK142" s="20"/>
      <c r="AL142" s="20" t="s">
        <v>86</v>
      </c>
      <c r="AM142" s="35">
        <v>44454</v>
      </c>
      <c r="AN142" s="520">
        <v>44504</v>
      </c>
      <c r="AO142" s="20" t="s">
        <v>2439</v>
      </c>
      <c r="AP142" s="20" t="s">
        <v>350</v>
      </c>
      <c r="AQ142" s="34">
        <v>13306648706</v>
      </c>
      <c r="AR142" s="20"/>
      <c r="AS142" s="20"/>
      <c r="AT142" s="538" t="s">
        <v>2440</v>
      </c>
      <c r="AU142" s="540" t="s">
        <v>2392</v>
      </c>
      <c r="AV142" s="541" t="s">
        <v>89</v>
      </c>
      <c r="AW142" s="20"/>
    </row>
    <row r="143" s="2" customFormat="1" customHeight="1" spans="1:49">
      <c r="A143" s="20">
        <f t="shared" si="15"/>
        <v>140</v>
      </c>
      <c r="B143" s="20" t="s">
        <v>1768</v>
      </c>
      <c r="C143" s="35">
        <v>44502</v>
      </c>
      <c r="D143" s="20" t="str">
        <f ca="1" t="shared" si="14"/>
        <v>4年5月</v>
      </c>
      <c r="E143" s="20"/>
      <c r="F143" s="125">
        <v>10319</v>
      </c>
      <c r="G143" s="35">
        <v>44501</v>
      </c>
      <c r="H143" s="20" t="s">
        <v>2441</v>
      </c>
      <c r="I143" s="21" t="s">
        <v>129</v>
      </c>
      <c r="J143" s="21" t="s">
        <v>185</v>
      </c>
      <c r="K143" s="22" t="s">
        <v>186</v>
      </c>
      <c r="L143" s="482" t="s">
        <v>80</v>
      </c>
      <c r="M143" s="20">
        <v>15629983768</v>
      </c>
      <c r="N143" s="20"/>
      <c r="O143" s="20"/>
      <c r="P143" s="34" t="s">
        <v>2442</v>
      </c>
      <c r="Q143" s="35">
        <v>50448</v>
      </c>
      <c r="R143" s="36" t="str">
        <f t="shared" si="11"/>
        <v>女</v>
      </c>
      <c r="S143" s="107" t="str">
        <f t="shared" si="12"/>
        <v>1990-05-04</v>
      </c>
      <c r="T143" s="118">
        <f ca="1" t="shared" si="13"/>
        <v>35</v>
      </c>
      <c r="U143" s="107" t="s">
        <v>69</v>
      </c>
      <c r="V143" s="107" t="s">
        <v>70</v>
      </c>
      <c r="W143" s="45" t="s">
        <v>2443</v>
      </c>
      <c r="X143" s="193" t="s">
        <v>2389</v>
      </c>
      <c r="Y143" s="22" t="s">
        <v>133</v>
      </c>
      <c r="Z143" s="20"/>
      <c r="AA143" s="20"/>
      <c r="AB143" s="20"/>
      <c r="AC143" s="20"/>
      <c r="AD143" s="223"/>
      <c r="AE143" s="20" t="s">
        <v>85</v>
      </c>
      <c r="AF143" s="20"/>
      <c r="AG143" s="20" t="s">
        <v>85</v>
      </c>
      <c r="AH143" s="20"/>
      <c r="AI143" s="20"/>
      <c r="AJ143" s="95"/>
      <c r="AK143" s="20"/>
      <c r="AL143" s="20" t="s">
        <v>72</v>
      </c>
      <c r="AM143" s="35">
        <v>44501</v>
      </c>
      <c r="AN143" s="520" t="s">
        <v>71</v>
      </c>
      <c r="AO143" s="20" t="s">
        <v>2444</v>
      </c>
      <c r="AP143" s="20" t="s">
        <v>106</v>
      </c>
      <c r="AQ143" s="34" t="s">
        <v>2445</v>
      </c>
      <c r="AR143" s="20"/>
      <c r="AS143" s="193"/>
      <c r="AT143" s="537"/>
      <c r="AU143" s="20"/>
      <c r="AV143" s="20"/>
      <c r="AW143" s="20"/>
    </row>
    <row r="144" s="2" customFormat="1" customHeight="1" spans="1:49">
      <c r="A144" s="20">
        <f t="shared" si="15"/>
        <v>141</v>
      </c>
      <c r="B144" s="20" t="s">
        <v>2446</v>
      </c>
      <c r="C144" s="35">
        <v>44503</v>
      </c>
      <c r="D144" s="20" t="str">
        <f ca="1" t="shared" si="14"/>
        <v>4年6月</v>
      </c>
      <c r="E144" s="20"/>
      <c r="F144" s="125">
        <v>10298</v>
      </c>
      <c r="G144" s="35">
        <v>44480</v>
      </c>
      <c r="H144" s="20" t="s">
        <v>2447</v>
      </c>
      <c r="I144" s="21" t="s">
        <v>1691</v>
      </c>
      <c r="J144" s="21" t="s">
        <v>1691</v>
      </c>
      <c r="K144" s="22" t="s">
        <v>2377</v>
      </c>
      <c r="L144" s="193" t="s">
        <v>80</v>
      </c>
      <c r="M144" s="20">
        <v>19537360090</v>
      </c>
      <c r="N144" s="20"/>
      <c r="O144" s="20"/>
      <c r="P144" s="34" t="s">
        <v>2448</v>
      </c>
      <c r="Q144" s="35">
        <v>45207</v>
      </c>
      <c r="R144" s="36" t="str">
        <f t="shared" si="11"/>
        <v>男</v>
      </c>
      <c r="S144" s="107" t="str">
        <f t="shared" si="12"/>
        <v>2003-05-21</v>
      </c>
      <c r="T144" s="118">
        <f ca="1" t="shared" si="13"/>
        <v>22</v>
      </c>
      <c r="U144" s="20" t="s">
        <v>69</v>
      </c>
      <c r="V144" s="20" t="s">
        <v>70</v>
      </c>
      <c r="W144" s="45" t="s">
        <v>2449</v>
      </c>
      <c r="X144" s="193" t="s">
        <v>1920</v>
      </c>
      <c r="Y144" s="22" t="s">
        <v>133</v>
      </c>
      <c r="Z144" s="20" t="s">
        <v>71</v>
      </c>
      <c r="AA144" s="20" t="s">
        <v>71</v>
      </c>
      <c r="AB144" s="20"/>
      <c r="AC144" s="20"/>
      <c r="AD144" s="150"/>
      <c r="AE144" s="20" t="s">
        <v>85</v>
      </c>
      <c r="AF144" s="20"/>
      <c r="AG144" s="20" t="s">
        <v>85</v>
      </c>
      <c r="AH144" s="20"/>
      <c r="AI144" s="20"/>
      <c r="AJ144" s="95"/>
      <c r="AK144" s="20"/>
      <c r="AL144" s="20" t="s">
        <v>71</v>
      </c>
      <c r="AM144" s="35" t="s">
        <v>71</v>
      </c>
      <c r="AN144" s="520" t="s">
        <v>71</v>
      </c>
      <c r="AO144" s="20" t="s">
        <v>2450</v>
      </c>
      <c r="AP144" s="20" t="s">
        <v>529</v>
      </c>
      <c r="AQ144" s="34">
        <v>18974317381</v>
      </c>
      <c r="AR144" s="20"/>
      <c r="AS144" s="193"/>
      <c r="AT144" s="537"/>
      <c r="AU144" s="20"/>
      <c r="AV144" s="20"/>
      <c r="AW144" s="20"/>
    </row>
    <row r="145" s="2" customFormat="1" customHeight="1" spans="1:49">
      <c r="A145" s="20">
        <f t="shared" si="15"/>
        <v>142</v>
      </c>
      <c r="B145" s="20" t="s">
        <v>1768</v>
      </c>
      <c r="C145" s="35">
        <v>44504</v>
      </c>
      <c r="D145" s="20" t="str">
        <f ca="1" t="shared" si="14"/>
        <v>4年6月</v>
      </c>
      <c r="E145" s="20"/>
      <c r="F145" s="125">
        <v>10295</v>
      </c>
      <c r="G145" s="35">
        <v>44479</v>
      </c>
      <c r="H145" s="20" t="s">
        <v>2451</v>
      </c>
      <c r="I145" s="21" t="s">
        <v>664</v>
      </c>
      <c r="J145" s="21" t="s">
        <v>664</v>
      </c>
      <c r="K145" s="22" t="s">
        <v>2452</v>
      </c>
      <c r="L145" s="193" t="s">
        <v>80</v>
      </c>
      <c r="M145" s="20">
        <v>18757438425</v>
      </c>
      <c r="N145" s="20"/>
      <c r="O145" s="20"/>
      <c r="P145" s="34" t="s">
        <v>2453</v>
      </c>
      <c r="Q145" s="35">
        <v>45494</v>
      </c>
      <c r="R145" s="36" t="str">
        <f t="shared" si="11"/>
        <v>男</v>
      </c>
      <c r="S145" s="43" t="str">
        <f t="shared" si="12"/>
        <v>1993-01-10</v>
      </c>
      <c r="T145" s="118">
        <f ca="1" t="shared" si="13"/>
        <v>33</v>
      </c>
      <c r="U145" s="20" t="s">
        <v>69</v>
      </c>
      <c r="V145" s="20" t="s">
        <v>70</v>
      </c>
      <c r="W145" s="45" t="s">
        <v>2454</v>
      </c>
      <c r="X145" s="193" t="s">
        <v>2455</v>
      </c>
      <c r="Y145" s="22" t="s">
        <v>2456</v>
      </c>
      <c r="Z145" s="20" t="s">
        <v>71</v>
      </c>
      <c r="AA145" s="20" t="s">
        <v>71</v>
      </c>
      <c r="AB145" s="20"/>
      <c r="AC145" s="20"/>
      <c r="AD145" s="150"/>
      <c r="AE145" s="20" t="s">
        <v>85</v>
      </c>
      <c r="AF145" s="20"/>
      <c r="AG145" s="20" t="s">
        <v>84</v>
      </c>
      <c r="AH145" s="20"/>
      <c r="AI145" s="20"/>
      <c r="AJ145" s="95"/>
      <c r="AK145" s="20"/>
      <c r="AL145" s="20" t="s">
        <v>72</v>
      </c>
      <c r="AM145" s="35">
        <v>44481</v>
      </c>
      <c r="AN145" s="520"/>
      <c r="AO145" s="20" t="s">
        <v>2457</v>
      </c>
      <c r="AP145" s="20" t="s">
        <v>106</v>
      </c>
      <c r="AQ145" s="34">
        <v>18758376027</v>
      </c>
      <c r="AR145" s="20"/>
      <c r="AS145" s="193"/>
      <c r="AT145" s="537" t="s">
        <v>2458</v>
      </c>
      <c r="AU145" s="20" t="s">
        <v>157</v>
      </c>
      <c r="AV145" s="20" t="s">
        <v>158</v>
      </c>
      <c r="AW145" s="20"/>
    </row>
    <row r="146" s="2" customFormat="1" customHeight="1" spans="1:49">
      <c r="A146" s="20">
        <f t="shared" si="15"/>
        <v>143</v>
      </c>
      <c r="B146" s="20" t="s">
        <v>1768</v>
      </c>
      <c r="C146" s="35">
        <v>44505</v>
      </c>
      <c r="D146" s="20" t="str">
        <f ca="1" t="shared" si="14"/>
        <v>4年5月</v>
      </c>
      <c r="E146" s="20"/>
      <c r="F146" s="125">
        <v>10314</v>
      </c>
      <c r="G146" s="35">
        <v>44492</v>
      </c>
      <c r="H146" s="20" t="s">
        <v>2459</v>
      </c>
      <c r="I146" s="21" t="s">
        <v>1628</v>
      </c>
      <c r="J146" s="21" t="s">
        <v>1628</v>
      </c>
      <c r="K146" s="22" t="s">
        <v>216</v>
      </c>
      <c r="L146" s="193" t="s">
        <v>80</v>
      </c>
      <c r="M146" s="20">
        <v>17186690987</v>
      </c>
      <c r="N146" s="20"/>
      <c r="O146" s="20"/>
      <c r="P146" s="34" t="s">
        <v>2460</v>
      </c>
      <c r="Q146" s="35" t="s">
        <v>82</v>
      </c>
      <c r="R146" s="36" t="str">
        <f t="shared" si="11"/>
        <v>男</v>
      </c>
      <c r="S146" s="107" t="str">
        <f t="shared" si="12"/>
        <v>1962-12-05</v>
      </c>
      <c r="T146" s="118">
        <f ca="1" t="shared" si="13"/>
        <v>63</v>
      </c>
      <c r="U146" s="107" t="s">
        <v>431</v>
      </c>
      <c r="V146" s="107" t="s">
        <v>70</v>
      </c>
      <c r="W146" s="45" t="s">
        <v>1767</v>
      </c>
      <c r="X146" s="193" t="s">
        <v>964</v>
      </c>
      <c r="Y146" s="22" t="s">
        <v>199</v>
      </c>
      <c r="Z146" s="20" t="s">
        <v>71</v>
      </c>
      <c r="AA146" s="20" t="s">
        <v>71</v>
      </c>
      <c r="AB146" s="20"/>
      <c r="AC146" s="20"/>
      <c r="AD146" s="20"/>
      <c r="AE146" s="20" t="s">
        <v>85</v>
      </c>
      <c r="AF146" s="20"/>
      <c r="AG146" s="20" t="s">
        <v>85</v>
      </c>
      <c r="AH146" s="20"/>
      <c r="AI146" s="20"/>
      <c r="AJ146" s="95"/>
      <c r="AK146" s="20"/>
      <c r="AL146" s="20" t="s">
        <v>72</v>
      </c>
      <c r="AM146" s="35">
        <v>44494</v>
      </c>
      <c r="AN146" s="520"/>
      <c r="AO146" s="20"/>
      <c r="AP146" s="20"/>
      <c r="AQ146" s="34"/>
      <c r="AR146" s="20"/>
      <c r="AS146" s="193"/>
      <c r="AT146" s="537" t="s">
        <v>2461</v>
      </c>
      <c r="AU146" s="20" t="s">
        <v>214</v>
      </c>
      <c r="AV146" s="20" t="s">
        <v>158</v>
      </c>
      <c r="AW146" s="20"/>
    </row>
    <row r="147" s="2" customFormat="1" customHeight="1" spans="1:49">
      <c r="A147" s="20">
        <f t="shared" si="15"/>
        <v>144</v>
      </c>
      <c r="B147" s="20" t="s">
        <v>1768</v>
      </c>
      <c r="C147" s="35">
        <v>44505</v>
      </c>
      <c r="D147" s="20" t="str">
        <f ca="1" t="shared" si="14"/>
        <v>4年6月</v>
      </c>
      <c r="E147" s="20"/>
      <c r="F147" s="125">
        <v>10296</v>
      </c>
      <c r="G147" s="35">
        <v>44470</v>
      </c>
      <c r="H147" s="20" t="s">
        <v>2462</v>
      </c>
      <c r="I147" s="21" t="s">
        <v>755</v>
      </c>
      <c r="J147" s="21" t="s">
        <v>1357</v>
      </c>
      <c r="K147" s="22" t="s">
        <v>1319</v>
      </c>
      <c r="L147" s="193" t="s">
        <v>80</v>
      </c>
      <c r="M147" s="20">
        <v>15282884872</v>
      </c>
      <c r="N147" s="20"/>
      <c r="O147" s="20"/>
      <c r="P147" s="34" t="s">
        <v>2463</v>
      </c>
      <c r="Q147" s="102">
        <v>45703</v>
      </c>
      <c r="R147" s="36" t="str">
        <f t="shared" si="11"/>
        <v>男</v>
      </c>
      <c r="S147" s="107" t="str">
        <f t="shared" si="12"/>
        <v>1998-10-05</v>
      </c>
      <c r="T147" s="118">
        <f ca="1" t="shared" si="13"/>
        <v>27</v>
      </c>
      <c r="U147" s="20" t="s">
        <v>69</v>
      </c>
      <c r="V147" s="20" t="s">
        <v>70</v>
      </c>
      <c r="W147" s="45" t="s">
        <v>2464</v>
      </c>
      <c r="X147" s="193" t="s">
        <v>121</v>
      </c>
      <c r="Y147" s="22" t="s">
        <v>141</v>
      </c>
      <c r="Z147" s="20" t="s">
        <v>2465</v>
      </c>
      <c r="AA147" s="20" t="s">
        <v>2466</v>
      </c>
      <c r="AB147" s="20"/>
      <c r="AC147" s="20"/>
      <c r="AD147" s="223"/>
      <c r="AE147" s="20" t="s">
        <v>85</v>
      </c>
      <c r="AF147" s="20"/>
      <c r="AG147" s="20" t="s">
        <v>85</v>
      </c>
      <c r="AH147" s="20"/>
      <c r="AI147" s="20"/>
      <c r="AJ147" s="95"/>
      <c r="AK147" s="20"/>
      <c r="AL147" s="20" t="s">
        <v>72</v>
      </c>
      <c r="AM147" s="35">
        <v>44481</v>
      </c>
      <c r="AN147" s="520"/>
      <c r="AO147" s="20" t="s">
        <v>2467</v>
      </c>
      <c r="AP147" s="20" t="s">
        <v>350</v>
      </c>
      <c r="AQ147" s="34">
        <v>18384310158</v>
      </c>
      <c r="AR147" s="102">
        <v>44466</v>
      </c>
      <c r="AS147" s="193"/>
      <c r="AT147" s="537" t="s">
        <v>2468</v>
      </c>
      <c r="AU147" s="20" t="s">
        <v>126</v>
      </c>
      <c r="AV147" s="20" t="s">
        <v>158</v>
      </c>
      <c r="AW147" s="20"/>
    </row>
    <row r="148" s="2" customFormat="1" customHeight="1" spans="1:49">
      <c r="A148" s="20">
        <f t="shared" si="15"/>
        <v>145</v>
      </c>
      <c r="B148" s="20" t="s">
        <v>1768</v>
      </c>
      <c r="C148" s="35">
        <v>44507</v>
      </c>
      <c r="D148" s="20" t="str">
        <f ca="1" t="shared" si="14"/>
        <v>4年5月</v>
      </c>
      <c r="E148" s="20"/>
      <c r="F148" s="125">
        <v>10316</v>
      </c>
      <c r="G148" s="35">
        <v>44495</v>
      </c>
      <c r="H148" s="20" t="s">
        <v>2469</v>
      </c>
      <c r="I148" s="21" t="s">
        <v>1691</v>
      </c>
      <c r="J148" s="21" t="s">
        <v>1691</v>
      </c>
      <c r="K148" s="22" t="s">
        <v>1829</v>
      </c>
      <c r="L148" s="193" t="s">
        <v>67</v>
      </c>
      <c r="M148" s="20">
        <v>13291996296</v>
      </c>
      <c r="N148" s="20"/>
      <c r="O148" s="20"/>
      <c r="P148" s="34" t="s">
        <v>2470</v>
      </c>
      <c r="Q148" s="35">
        <v>46375</v>
      </c>
      <c r="R148" s="36" t="str">
        <f t="shared" si="11"/>
        <v>女</v>
      </c>
      <c r="S148" s="107" t="str">
        <f t="shared" si="12"/>
        <v>1978-07-01</v>
      </c>
      <c r="T148" s="118">
        <f ca="1" t="shared" si="13"/>
        <v>47</v>
      </c>
      <c r="U148" s="96" t="s">
        <v>69</v>
      </c>
      <c r="V148" s="20" t="s">
        <v>70</v>
      </c>
      <c r="W148" s="45" t="s">
        <v>2471</v>
      </c>
      <c r="X148" s="193" t="s">
        <v>2472</v>
      </c>
      <c r="Y148" s="22" t="s">
        <v>199</v>
      </c>
      <c r="Z148" s="20" t="s">
        <v>71</v>
      </c>
      <c r="AA148" s="20" t="s">
        <v>71</v>
      </c>
      <c r="AB148" s="20"/>
      <c r="AC148" s="20"/>
      <c r="AD148" s="150"/>
      <c r="AE148" s="20" t="s">
        <v>85</v>
      </c>
      <c r="AF148" s="20"/>
      <c r="AG148" s="20" t="s">
        <v>85</v>
      </c>
      <c r="AH148" s="20"/>
      <c r="AI148" s="20"/>
      <c r="AJ148" s="95"/>
      <c r="AK148" s="20"/>
      <c r="AL148" s="20" t="s">
        <v>72</v>
      </c>
      <c r="AM148" s="35">
        <v>44501</v>
      </c>
      <c r="AN148" s="520"/>
      <c r="AO148" s="20" t="s">
        <v>2473</v>
      </c>
      <c r="AP148" s="20" t="s">
        <v>106</v>
      </c>
      <c r="AQ148" s="34" t="s">
        <v>2474</v>
      </c>
      <c r="AR148" s="20"/>
      <c r="AS148" s="193"/>
      <c r="AT148" s="537" t="s">
        <v>2475</v>
      </c>
      <c r="AU148" s="20" t="s">
        <v>2476</v>
      </c>
      <c r="AV148" s="20" t="s">
        <v>89</v>
      </c>
      <c r="AW148" s="20"/>
    </row>
    <row r="149" s="2" customFormat="1" customHeight="1" spans="1:49">
      <c r="A149" s="20">
        <f t="shared" si="15"/>
        <v>146</v>
      </c>
      <c r="B149" s="20" t="s">
        <v>1768</v>
      </c>
      <c r="C149" s="35">
        <v>44510</v>
      </c>
      <c r="D149" s="20" t="str">
        <f ca="1" t="shared" si="14"/>
        <v>4年5月</v>
      </c>
      <c r="E149" s="20"/>
      <c r="F149" s="125">
        <v>10320</v>
      </c>
      <c r="G149" s="35">
        <v>44502</v>
      </c>
      <c r="H149" s="20" t="s">
        <v>2477</v>
      </c>
      <c r="I149" s="21" t="s">
        <v>1842</v>
      </c>
      <c r="J149" s="21" t="s">
        <v>1935</v>
      </c>
      <c r="K149" s="22" t="s">
        <v>547</v>
      </c>
      <c r="L149" s="482" t="s">
        <v>80</v>
      </c>
      <c r="M149" s="20">
        <v>13968385542</v>
      </c>
      <c r="N149" s="20"/>
      <c r="O149" s="20"/>
      <c r="P149" s="34" t="s">
        <v>2478</v>
      </c>
      <c r="Q149" s="35">
        <v>50240</v>
      </c>
      <c r="R149" s="36" t="str">
        <f t="shared" si="11"/>
        <v>男</v>
      </c>
      <c r="S149" s="107" t="str">
        <f t="shared" si="12"/>
        <v>1987-09-22</v>
      </c>
      <c r="T149" s="118">
        <f ca="1" t="shared" si="13"/>
        <v>38</v>
      </c>
      <c r="U149" s="107" t="s">
        <v>69</v>
      </c>
      <c r="V149" s="107" t="s">
        <v>70</v>
      </c>
      <c r="W149" s="45" t="s">
        <v>2479</v>
      </c>
      <c r="X149" s="193" t="s">
        <v>121</v>
      </c>
      <c r="Y149" s="22" t="s">
        <v>288</v>
      </c>
      <c r="Z149" s="20"/>
      <c r="AA149" s="20"/>
      <c r="AB149" s="20"/>
      <c r="AC149" s="20"/>
      <c r="AD149" s="150"/>
      <c r="AE149" s="20" t="s">
        <v>85</v>
      </c>
      <c r="AF149" s="20"/>
      <c r="AG149" s="20" t="s">
        <v>85</v>
      </c>
      <c r="AH149" s="20"/>
      <c r="AI149" s="20"/>
      <c r="AJ149" s="95"/>
      <c r="AK149" s="20"/>
      <c r="AL149" s="20" t="s">
        <v>72</v>
      </c>
      <c r="AM149" s="35">
        <v>44501</v>
      </c>
      <c r="AN149" s="520"/>
      <c r="AO149" s="20" t="s">
        <v>2480</v>
      </c>
      <c r="AP149" s="20" t="s">
        <v>2359</v>
      </c>
      <c r="AQ149" s="34" t="s">
        <v>2481</v>
      </c>
      <c r="AR149" s="102">
        <v>44501</v>
      </c>
      <c r="AS149" s="193"/>
      <c r="AT149" s="537" t="s">
        <v>2482</v>
      </c>
      <c r="AU149" s="20" t="s">
        <v>2483</v>
      </c>
      <c r="AV149" s="20" t="s">
        <v>2484</v>
      </c>
      <c r="AW149" s="20"/>
    </row>
    <row r="150" s="2" customFormat="1" customHeight="1" spans="1:49">
      <c r="A150" s="20">
        <f t="shared" si="15"/>
        <v>147</v>
      </c>
      <c r="B150" s="20" t="s">
        <v>1768</v>
      </c>
      <c r="C150" s="35">
        <v>44520</v>
      </c>
      <c r="D150" s="20" t="str">
        <f ca="1" t="shared" si="14"/>
        <v>4年6月</v>
      </c>
      <c r="E150" s="20"/>
      <c r="F150" s="125">
        <v>10290</v>
      </c>
      <c r="G150" s="35">
        <v>44475</v>
      </c>
      <c r="H150" s="20" t="s">
        <v>2485</v>
      </c>
      <c r="I150" s="21" t="s">
        <v>1628</v>
      </c>
      <c r="J150" s="21" t="s">
        <v>1628</v>
      </c>
      <c r="K150" s="22" t="s">
        <v>1663</v>
      </c>
      <c r="L150" s="193" t="s">
        <v>80</v>
      </c>
      <c r="M150" s="20">
        <v>13567473296</v>
      </c>
      <c r="N150" s="20"/>
      <c r="O150" s="20"/>
      <c r="P150" s="34" t="s">
        <v>2486</v>
      </c>
      <c r="Q150" s="35">
        <v>46873</v>
      </c>
      <c r="R150" s="36" t="str">
        <f t="shared" si="11"/>
        <v>女</v>
      </c>
      <c r="S150" s="43" t="str">
        <f t="shared" si="12"/>
        <v>1966-08-12</v>
      </c>
      <c r="T150" s="118">
        <f ca="1" t="shared" si="13"/>
        <v>59</v>
      </c>
      <c r="U150" s="20" t="s">
        <v>69</v>
      </c>
      <c r="V150" s="20" t="s">
        <v>70</v>
      </c>
      <c r="W150" s="45" t="s">
        <v>2487</v>
      </c>
      <c r="X150" s="193"/>
      <c r="Y150" s="22" t="s">
        <v>221</v>
      </c>
      <c r="Z150" s="22"/>
      <c r="AA150" s="22"/>
      <c r="AB150" s="529"/>
      <c r="AC150" s="150"/>
      <c r="AD150" s="150"/>
      <c r="AE150" s="20" t="s">
        <v>85</v>
      </c>
      <c r="AF150" s="206"/>
      <c r="AG150" s="20" t="s">
        <v>84</v>
      </c>
      <c r="AH150" s="20"/>
      <c r="AI150" s="20"/>
      <c r="AJ150" s="95"/>
      <c r="AK150" s="20"/>
      <c r="AL150" s="20" t="s">
        <v>72</v>
      </c>
      <c r="AM150" s="35">
        <v>44481</v>
      </c>
      <c r="AN150" s="520"/>
      <c r="AO150" s="20"/>
      <c r="AP150" s="20"/>
      <c r="AQ150" s="34">
        <v>13245555016</v>
      </c>
      <c r="AR150" s="20"/>
      <c r="AS150" s="193"/>
      <c r="AT150" s="537"/>
      <c r="AU150" s="20"/>
      <c r="AV150" s="20"/>
      <c r="AW150" s="20"/>
    </row>
    <row r="151" s="2" customFormat="1" ht="16.5" spans="1:50">
      <c r="A151" s="20">
        <f t="shared" si="15"/>
        <v>148</v>
      </c>
      <c r="B151" s="20" t="s">
        <v>1735</v>
      </c>
      <c r="C151" s="35">
        <v>44523</v>
      </c>
      <c r="D151" s="20" t="str">
        <f ca="1" t="shared" si="14"/>
        <v>5年4月</v>
      </c>
      <c r="E151" s="20"/>
      <c r="F151" s="125">
        <v>10093</v>
      </c>
      <c r="G151" s="35">
        <v>44167</v>
      </c>
      <c r="H151" s="20" t="s">
        <v>2488</v>
      </c>
      <c r="I151" s="21" t="s">
        <v>755</v>
      </c>
      <c r="J151" s="21" t="s">
        <v>809</v>
      </c>
      <c r="K151" s="22" t="s">
        <v>2489</v>
      </c>
      <c r="L151" s="193" t="s">
        <v>80</v>
      </c>
      <c r="M151" s="20">
        <v>15170370241</v>
      </c>
      <c r="N151" s="20"/>
      <c r="O151" s="20"/>
      <c r="P151" s="34" t="s">
        <v>2490</v>
      </c>
      <c r="Q151" s="35"/>
      <c r="R151" s="36" t="str">
        <f t="shared" si="11"/>
        <v>男</v>
      </c>
      <c r="S151" s="43" t="str">
        <f t="shared" si="12"/>
        <v>2000-11-23</v>
      </c>
      <c r="T151" s="118">
        <f ca="1" t="shared" si="13"/>
        <v>25</v>
      </c>
      <c r="U151" s="20" t="s">
        <v>69</v>
      </c>
      <c r="V151" s="20" t="s">
        <v>119</v>
      </c>
      <c r="W151" s="45" t="s">
        <v>2491</v>
      </c>
      <c r="X151" s="193"/>
      <c r="Y151" s="22" t="s">
        <v>113</v>
      </c>
      <c r="Z151" s="20"/>
      <c r="AA151" s="20"/>
      <c r="AB151" s="150"/>
      <c r="AC151" s="150"/>
      <c r="AD151" s="150"/>
      <c r="AE151" s="20" t="s">
        <v>84</v>
      </c>
      <c r="AF151" s="206" t="s">
        <v>2492</v>
      </c>
      <c r="AG151" s="20" t="s">
        <v>84</v>
      </c>
      <c r="AH151" s="20"/>
      <c r="AI151" s="20"/>
      <c r="AJ151" s="95">
        <v>45473</v>
      </c>
      <c r="AK151" s="146"/>
      <c r="AL151" s="20" t="s">
        <v>86</v>
      </c>
      <c r="AM151" s="35">
        <v>44401</v>
      </c>
      <c r="AN151" s="520">
        <v>44536</v>
      </c>
      <c r="AO151" s="20"/>
      <c r="AP151" s="20"/>
      <c r="AQ151" s="34"/>
      <c r="AR151" s="535">
        <v>44060</v>
      </c>
      <c r="AS151" s="193"/>
      <c r="AT151" s="538" t="s">
        <v>2493</v>
      </c>
      <c r="AU151" s="20"/>
      <c r="AV151" s="20"/>
      <c r="AW151" s="20"/>
      <c r="AX151" s="466"/>
    </row>
    <row r="152" s="2" customFormat="1" customHeight="1" spans="1:49">
      <c r="A152" s="20">
        <f t="shared" si="15"/>
        <v>149</v>
      </c>
      <c r="B152" s="20" t="s">
        <v>1768</v>
      </c>
      <c r="C152" s="35">
        <v>44528</v>
      </c>
      <c r="D152" s="20" t="str">
        <f ca="1" t="shared" si="14"/>
        <v>4年10月</v>
      </c>
      <c r="E152" s="20"/>
      <c r="F152" s="125">
        <v>10239</v>
      </c>
      <c r="G152" s="35">
        <v>44354</v>
      </c>
      <c r="H152" s="20" t="s">
        <v>2494</v>
      </c>
      <c r="I152" s="21" t="s">
        <v>343</v>
      </c>
      <c r="J152" s="21" t="s">
        <v>356</v>
      </c>
      <c r="K152" s="22" t="s">
        <v>357</v>
      </c>
      <c r="L152" s="193" t="s">
        <v>80</v>
      </c>
      <c r="M152" s="20">
        <v>13586736579</v>
      </c>
      <c r="N152" s="20"/>
      <c r="O152" s="20"/>
      <c r="P152" s="34" t="s">
        <v>2495</v>
      </c>
      <c r="Q152" s="35">
        <v>50241</v>
      </c>
      <c r="R152" s="36" t="str">
        <f t="shared" si="11"/>
        <v>男</v>
      </c>
      <c r="S152" s="43" t="str">
        <f t="shared" si="12"/>
        <v>1979-08-25</v>
      </c>
      <c r="T152" s="118">
        <f ca="1" t="shared" si="13"/>
        <v>46</v>
      </c>
      <c r="U152" s="20" t="s">
        <v>69</v>
      </c>
      <c r="V152" s="20" t="s">
        <v>119</v>
      </c>
      <c r="W152" s="45" t="s">
        <v>2496</v>
      </c>
      <c r="X152" s="193"/>
      <c r="Y152" s="22" t="s">
        <v>141</v>
      </c>
      <c r="Z152" s="22"/>
      <c r="AA152" s="22"/>
      <c r="AB152" s="529"/>
      <c r="AC152" s="150"/>
      <c r="AD152" s="150"/>
      <c r="AE152" s="20" t="s">
        <v>85</v>
      </c>
      <c r="AF152" s="206"/>
      <c r="AG152" s="20" t="s">
        <v>84</v>
      </c>
      <c r="AH152" s="20"/>
      <c r="AI152" s="20"/>
      <c r="AJ152" s="95"/>
      <c r="AK152" s="20"/>
      <c r="AL152" s="20" t="s">
        <v>86</v>
      </c>
      <c r="AM152" s="35">
        <v>44319</v>
      </c>
      <c r="AN152" s="520">
        <v>44536</v>
      </c>
      <c r="AO152" s="20" t="s">
        <v>2497</v>
      </c>
      <c r="AP152" s="20" t="s">
        <v>106</v>
      </c>
      <c r="AQ152" s="34">
        <v>18616658429</v>
      </c>
      <c r="AR152" s="20"/>
      <c r="AS152" s="193"/>
      <c r="AT152" s="537"/>
      <c r="AU152" s="20"/>
      <c r="AV152" s="20"/>
      <c r="AW152" s="20"/>
    </row>
    <row r="153" s="2" customFormat="1" customHeight="1" spans="1:49">
      <c r="A153" s="20">
        <f t="shared" si="15"/>
        <v>150</v>
      </c>
      <c r="B153" s="205" t="s">
        <v>1768</v>
      </c>
      <c r="C153" s="212">
        <v>44530</v>
      </c>
      <c r="D153" s="205" t="str">
        <f ca="1" t="shared" si="14"/>
        <v>4年4月</v>
      </c>
      <c r="E153" s="205"/>
      <c r="F153" s="525">
        <v>10333</v>
      </c>
      <c r="G153" s="35">
        <v>44526</v>
      </c>
      <c r="H153" s="205" t="s">
        <v>2498</v>
      </c>
      <c r="I153" s="213" t="s">
        <v>129</v>
      </c>
      <c r="J153" s="213" t="s">
        <v>185</v>
      </c>
      <c r="K153" s="221" t="s">
        <v>186</v>
      </c>
      <c r="L153" s="193" t="s">
        <v>80</v>
      </c>
      <c r="M153" s="205">
        <v>13867885142</v>
      </c>
      <c r="N153" s="20"/>
      <c r="O153" s="20"/>
      <c r="P153" s="207" t="s">
        <v>2499</v>
      </c>
      <c r="Q153" s="212">
        <v>47425</v>
      </c>
      <c r="R153" s="217" t="str">
        <f t="shared" si="11"/>
        <v>女</v>
      </c>
      <c r="S153" s="527" t="str">
        <f t="shared" si="12"/>
        <v>1978-12-08</v>
      </c>
      <c r="T153" s="219">
        <f ca="1" t="shared" si="13"/>
        <v>47</v>
      </c>
      <c r="U153" s="527" t="s">
        <v>69</v>
      </c>
      <c r="V153" s="107" t="s">
        <v>119</v>
      </c>
      <c r="W153" s="220" t="s">
        <v>2500</v>
      </c>
      <c r="X153" s="228" t="s">
        <v>2501</v>
      </c>
      <c r="Y153" s="221" t="s">
        <v>133</v>
      </c>
      <c r="Z153" s="205"/>
      <c r="AA153" s="205"/>
      <c r="AB153" s="205"/>
      <c r="AC153" s="205"/>
      <c r="AD153" s="150"/>
      <c r="AE153" s="205" t="s">
        <v>85</v>
      </c>
      <c r="AF153" s="206"/>
      <c r="AG153" s="205" t="s">
        <v>85</v>
      </c>
      <c r="AH153" s="205"/>
      <c r="AI153" s="205"/>
      <c r="AJ153" s="532"/>
      <c r="AK153" s="205"/>
      <c r="AL153" s="205"/>
      <c r="AM153" s="212"/>
      <c r="AN153" s="533"/>
      <c r="AO153" s="205" t="s">
        <v>2502</v>
      </c>
      <c r="AP153" s="205" t="s">
        <v>106</v>
      </c>
      <c r="AQ153" s="207" t="s">
        <v>2503</v>
      </c>
      <c r="AR153" s="205"/>
      <c r="AS153" s="228"/>
      <c r="AT153" s="542" t="s">
        <v>2504</v>
      </c>
      <c r="AU153" s="205" t="s">
        <v>98</v>
      </c>
      <c r="AV153" s="205" t="s">
        <v>89</v>
      </c>
      <c r="AW153" s="205"/>
    </row>
    <row r="154" s="2" customFormat="1" customHeight="1" spans="1:49">
      <c r="A154" s="20">
        <f t="shared" si="15"/>
        <v>151</v>
      </c>
      <c r="B154" s="20" t="s">
        <v>1768</v>
      </c>
      <c r="C154" s="35">
        <v>44531</v>
      </c>
      <c r="D154" s="20" t="str">
        <f ca="1" t="shared" si="14"/>
        <v>4年6月</v>
      </c>
      <c r="E154" s="20"/>
      <c r="F154" s="125">
        <v>10310</v>
      </c>
      <c r="G154" s="35">
        <v>44487</v>
      </c>
      <c r="H154" s="20" t="s">
        <v>2505</v>
      </c>
      <c r="I154" s="21" t="s">
        <v>755</v>
      </c>
      <c r="J154" s="21" t="s">
        <v>1493</v>
      </c>
      <c r="K154" s="22" t="s">
        <v>1861</v>
      </c>
      <c r="L154" s="193" t="s">
        <v>80</v>
      </c>
      <c r="M154" s="20">
        <v>18957843995</v>
      </c>
      <c r="N154" s="20"/>
      <c r="O154" s="20"/>
      <c r="P154" s="34" t="s">
        <v>2506</v>
      </c>
      <c r="Q154" s="35">
        <v>51719</v>
      </c>
      <c r="R154" s="36" t="str">
        <f t="shared" si="11"/>
        <v>男</v>
      </c>
      <c r="S154" s="107" t="str">
        <f t="shared" si="12"/>
        <v>1980-09-12</v>
      </c>
      <c r="T154" s="118">
        <f ca="1" t="shared" si="13"/>
        <v>45</v>
      </c>
      <c r="U154" s="107" t="s">
        <v>69</v>
      </c>
      <c r="V154" s="107" t="s">
        <v>70</v>
      </c>
      <c r="W154" s="45" t="s">
        <v>2507</v>
      </c>
      <c r="X154" s="193" t="s">
        <v>2508</v>
      </c>
      <c r="Y154" s="22" t="s">
        <v>199</v>
      </c>
      <c r="Z154" s="20" t="s">
        <v>71</v>
      </c>
      <c r="AA154" s="20" t="s">
        <v>71</v>
      </c>
      <c r="AB154" s="20"/>
      <c r="AC154" s="20"/>
      <c r="AD154" s="20"/>
      <c r="AE154" s="20" t="s">
        <v>85</v>
      </c>
      <c r="AF154" s="206"/>
      <c r="AG154" s="20" t="s">
        <v>84</v>
      </c>
      <c r="AH154" s="20"/>
      <c r="AI154" s="20"/>
      <c r="AJ154" s="95"/>
      <c r="AK154" s="20"/>
      <c r="AL154" s="20" t="s">
        <v>72</v>
      </c>
      <c r="AM154" s="35">
        <v>44488</v>
      </c>
      <c r="AN154" s="520"/>
      <c r="AO154" s="20" t="s">
        <v>2509</v>
      </c>
      <c r="AP154" s="20" t="s">
        <v>2510</v>
      </c>
      <c r="AQ154" s="34">
        <v>18158218776</v>
      </c>
      <c r="AR154" s="205"/>
      <c r="AS154" s="228"/>
      <c r="AT154" s="34" t="s">
        <v>2511</v>
      </c>
      <c r="AU154" s="20" t="s">
        <v>1192</v>
      </c>
      <c r="AV154" s="20" t="s">
        <v>2512</v>
      </c>
      <c r="AW154" s="20"/>
    </row>
    <row r="155" s="2" customFormat="1" customHeight="1" spans="1:49">
      <c r="A155" s="20">
        <f t="shared" si="15"/>
        <v>152</v>
      </c>
      <c r="B155" s="20" t="s">
        <v>1768</v>
      </c>
      <c r="C155" s="35">
        <v>44504</v>
      </c>
      <c r="D155" s="20" t="str">
        <f ca="1" t="shared" si="14"/>
        <v>4年6月</v>
      </c>
      <c r="E155" s="20"/>
      <c r="F155" s="125">
        <v>10304</v>
      </c>
      <c r="G155" s="35">
        <v>44482</v>
      </c>
      <c r="H155" s="20" t="s">
        <v>1764</v>
      </c>
      <c r="I155" s="21" t="s">
        <v>1691</v>
      </c>
      <c r="J155" s="21" t="s">
        <v>1691</v>
      </c>
      <c r="K155" s="22" t="s">
        <v>1765</v>
      </c>
      <c r="L155" s="193" t="s">
        <v>80</v>
      </c>
      <c r="M155" s="20">
        <v>18857406205</v>
      </c>
      <c r="N155" s="20"/>
      <c r="O155" s="20"/>
      <c r="P155" s="34" t="s">
        <v>1766</v>
      </c>
      <c r="Q155" s="35">
        <v>45879</v>
      </c>
      <c r="R155" s="36" t="str">
        <f t="shared" si="11"/>
        <v>男</v>
      </c>
      <c r="S155" s="107" t="str">
        <f t="shared" si="12"/>
        <v>1998-05-04</v>
      </c>
      <c r="T155" s="118">
        <f ca="1" t="shared" si="13"/>
        <v>27</v>
      </c>
      <c r="U155" s="20" t="s">
        <v>431</v>
      </c>
      <c r="V155" s="20" t="s">
        <v>70</v>
      </c>
      <c r="W155" s="45" t="s">
        <v>1767</v>
      </c>
      <c r="X155" s="193" t="s">
        <v>1920</v>
      </c>
      <c r="Y155" s="22" t="s">
        <v>199</v>
      </c>
      <c r="Z155" s="20" t="s">
        <v>71</v>
      </c>
      <c r="AA155" s="20" t="s">
        <v>71</v>
      </c>
      <c r="AB155" s="20"/>
      <c r="AC155" s="20"/>
      <c r="AD155" s="150"/>
      <c r="AE155" s="20" t="s">
        <v>85</v>
      </c>
      <c r="AF155" s="206"/>
      <c r="AG155" s="20" t="s">
        <v>85</v>
      </c>
      <c r="AH155" s="20"/>
      <c r="AI155" s="20"/>
      <c r="AJ155" s="95"/>
      <c r="AK155" s="20"/>
      <c r="AL155" s="20" t="s">
        <v>72</v>
      </c>
      <c r="AM155" s="35">
        <v>44488</v>
      </c>
      <c r="AN155" s="520"/>
      <c r="AO155" s="20" t="s">
        <v>2513</v>
      </c>
      <c r="AP155" s="20" t="s">
        <v>2514</v>
      </c>
      <c r="AQ155" s="34">
        <v>13386654948</v>
      </c>
      <c r="AR155" s="205"/>
      <c r="AS155" s="228"/>
      <c r="AT155" s="34"/>
      <c r="AU155" s="20"/>
      <c r="AV155" s="20"/>
      <c r="AW155" s="20"/>
    </row>
    <row r="156" s="2" customFormat="1" customHeight="1" spans="1:49">
      <c r="A156" s="20">
        <f t="shared" si="15"/>
        <v>153</v>
      </c>
      <c r="B156" s="20" t="s">
        <v>1737</v>
      </c>
      <c r="C156" s="35">
        <v>44537</v>
      </c>
      <c r="D156" s="20" t="str">
        <f ca="1" t="shared" si="14"/>
        <v>4年4月</v>
      </c>
      <c r="E156" s="20"/>
      <c r="F156" s="125">
        <v>10337</v>
      </c>
      <c r="G156" s="35">
        <v>44537</v>
      </c>
      <c r="H156" s="20" t="s">
        <v>2515</v>
      </c>
      <c r="I156" s="21" t="s">
        <v>1691</v>
      </c>
      <c r="J156" s="21" t="s">
        <v>1691</v>
      </c>
      <c r="K156" s="22" t="s">
        <v>2223</v>
      </c>
      <c r="L156" s="193" t="s">
        <v>80</v>
      </c>
      <c r="M156" s="20">
        <v>13064563191</v>
      </c>
      <c r="N156" s="20"/>
      <c r="O156" s="20"/>
      <c r="P156" s="34" t="s">
        <v>2516</v>
      </c>
      <c r="Q156" s="35">
        <v>51616</v>
      </c>
      <c r="R156" s="36" t="str">
        <f t="shared" si="11"/>
        <v>男</v>
      </c>
      <c r="S156" s="107" t="str">
        <f t="shared" si="12"/>
        <v>1993-05-09</v>
      </c>
      <c r="T156" s="118">
        <f ca="1" t="shared" si="13"/>
        <v>32</v>
      </c>
      <c r="U156" s="107" t="s">
        <v>69</v>
      </c>
      <c r="V156" s="107" t="s">
        <v>70</v>
      </c>
      <c r="W156" s="45" t="s">
        <v>2517</v>
      </c>
      <c r="X156" s="193" t="s">
        <v>1920</v>
      </c>
      <c r="Y156" s="22" t="s">
        <v>199</v>
      </c>
      <c r="Z156" s="20"/>
      <c r="AA156" s="20"/>
      <c r="AB156" s="20"/>
      <c r="AC156" s="20"/>
      <c r="AD156" s="150"/>
      <c r="AE156" s="20" t="s">
        <v>85</v>
      </c>
      <c r="AF156" s="102"/>
      <c r="AG156" s="20" t="s">
        <v>85</v>
      </c>
      <c r="AH156" s="20"/>
      <c r="AI156" s="20"/>
      <c r="AJ156" s="95"/>
      <c r="AK156" s="20"/>
      <c r="AL156" s="20" t="s">
        <v>71</v>
      </c>
      <c r="AM156" s="35" t="s">
        <v>71</v>
      </c>
      <c r="AN156" s="520"/>
      <c r="AO156" s="20" t="s">
        <v>2518</v>
      </c>
      <c r="AP156" s="20" t="s">
        <v>106</v>
      </c>
      <c r="AQ156" s="34" t="s">
        <v>2519</v>
      </c>
      <c r="AR156" s="205"/>
      <c r="AS156" s="228"/>
      <c r="AT156" s="34"/>
      <c r="AU156" s="20"/>
      <c r="AV156" s="20"/>
      <c r="AW156" s="20"/>
    </row>
    <row r="157" s="2" customFormat="1" customHeight="1" spans="1:49">
      <c r="A157" s="20">
        <f t="shared" si="15"/>
        <v>154</v>
      </c>
      <c r="B157" s="20" t="s">
        <v>1735</v>
      </c>
      <c r="C157" s="35">
        <v>44540</v>
      </c>
      <c r="D157" s="20" t="str">
        <f ca="1" t="shared" si="14"/>
        <v>4年9月</v>
      </c>
      <c r="E157" s="20"/>
      <c r="F157" s="125">
        <v>10246</v>
      </c>
      <c r="G157" s="35">
        <v>44378</v>
      </c>
      <c r="H157" s="20" t="s">
        <v>2520</v>
      </c>
      <c r="I157" s="21" t="s">
        <v>664</v>
      </c>
      <c r="J157" s="21" t="s">
        <v>664</v>
      </c>
      <c r="K157" s="22" t="s">
        <v>2521</v>
      </c>
      <c r="L157" s="193" t="s">
        <v>80</v>
      </c>
      <c r="M157" s="20">
        <v>13884460695</v>
      </c>
      <c r="N157" s="20"/>
      <c r="O157" s="20"/>
      <c r="P157" s="34" t="s">
        <v>2522</v>
      </c>
      <c r="Q157" s="35">
        <v>44892</v>
      </c>
      <c r="R157" s="36" t="str">
        <f t="shared" si="11"/>
        <v>男</v>
      </c>
      <c r="S157" s="43" t="str">
        <f t="shared" si="12"/>
        <v>1988-09-09</v>
      </c>
      <c r="T157" s="118">
        <f ca="1" t="shared" si="13"/>
        <v>37</v>
      </c>
      <c r="U157" s="20" t="s">
        <v>69</v>
      </c>
      <c r="V157" s="20" t="s">
        <v>70</v>
      </c>
      <c r="W157" s="45" t="s">
        <v>2523</v>
      </c>
      <c r="X157" s="193" t="s">
        <v>2524</v>
      </c>
      <c r="Y157" s="22" t="s">
        <v>113</v>
      </c>
      <c r="Z157" s="22" t="s">
        <v>2525</v>
      </c>
      <c r="AA157" s="22" t="s">
        <v>2526</v>
      </c>
      <c r="AB157" s="529"/>
      <c r="AC157" s="150" t="s">
        <v>179</v>
      </c>
      <c r="AD157" s="150"/>
      <c r="AE157" s="20" t="s">
        <v>84</v>
      </c>
      <c r="AF157" s="206">
        <v>44474</v>
      </c>
      <c r="AG157" s="20" t="s">
        <v>84</v>
      </c>
      <c r="AH157" s="20"/>
      <c r="AI157" s="20"/>
      <c r="AJ157" s="95"/>
      <c r="AK157" s="20"/>
      <c r="AL157" s="20" t="s">
        <v>86</v>
      </c>
      <c r="AM157" s="35">
        <v>44476</v>
      </c>
      <c r="AN157" s="520">
        <v>44546</v>
      </c>
      <c r="AO157" s="20" t="s">
        <v>2527</v>
      </c>
      <c r="AP157" s="20" t="s">
        <v>106</v>
      </c>
      <c r="AQ157" s="34">
        <v>18758861756</v>
      </c>
      <c r="AR157" s="205"/>
      <c r="AS157" s="228"/>
      <c r="AT157" s="536" t="s">
        <v>2528</v>
      </c>
      <c r="AU157" s="20"/>
      <c r="AV157" s="20"/>
      <c r="AW157" s="20"/>
    </row>
    <row r="158" s="2" customFormat="1" customHeight="1" spans="1:49">
      <c r="A158" s="20">
        <f t="shared" si="15"/>
        <v>155</v>
      </c>
      <c r="B158" s="20" t="s">
        <v>1768</v>
      </c>
      <c r="C158" s="35">
        <v>44545</v>
      </c>
      <c r="D158" s="20" t="str">
        <f ca="1" t="shared" si="14"/>
        <v>4年6月</v>
      </c>
      <c r="E158" s="20"/>
      <c r="F158" s="125">
        <v>10301</v>
      </c>
      <c r="G158" s="35">
        <v>44481</v>
      </c>
      <c r="H158" s="20" t="s">
        <v>2529</v>
      </c>
      <c r="I158" s="21" t="s">
        <v>755</v>
      </c>
      <c r="J158" s="21" t="s">
        <v>1493</v>
      </c>
      <c r="K158" s="22" t="s">
        <v>1861</v>
      </c>
      <c r="L158" s="193" t="s">
        <v>80</v>
      </c>
      <c r="M158" s="20">
        <v>15968437536</v>
      </c>
      <c r="N158" s="20"/>
      <c r="O158" s="20"/>
      <c r="P158" s="34" t="s">
        <v>2530</v>
      </c>
      <c r="Q158" s="35">
        <v>45168</v>
      </c>
      <c r="R158" s="36" t="str">
        <f t="shared" si="11"/>
        <v>男</v>
      </c>
      <c r="S158" s="107" t="str">
        <f t="shared" si="12"/>
        <v>1991-07-12</v>
      </c>
      <c r="T158" s="118">
        <f ca="1" t="shared" si="13"/>
        <v>34</v>
      </c>
      <c r="U158" s="20" t="s">
        <v>69</v>
      </c>
      <c r="V158" s="20" t="s">
        <v>70</v>
      </c>
      <c r="W158" s="45" t="s">
        <v>2531</v>
      </c>
      <c r="X158" s="193" t="s">
        <v>2532</v>
      </c>
      <c r="Y158" s="22" t="s">
        <v>288</v>
      </c>
      <c r="Z158" s="20" t="s">
        <v>71</v>
      </c>
      <c r="AA158" s="20" t="s">
        <v>71</v>
      </c>
      <c r="AB158" s="20"/>
      <c r="AC158" s="20"/>
      <c r="AD158" s="20"/>
      <c r="AE158" s="20" t="s">
        <v>85</v>
      </c>
      <c r="AF158" s="206"/>
      <c r="AG158" s="20" t="s">
        <v>84</v>
      </c>
      <c r="AH158" s="20"/>
      <c r="AI158" s="20"/>
      <c r="AJ158" s="95"/>
      <c r="AK158" s="20"/>
      <c r="AL158" s="20" t="s">
        <v>86</v>
      </c>
      <c r="AM158" s="35">
        <v>44519</v>
      </c>
      <c r="AN158" s="520">
        <v>44546</v>
      </c>
      <c r="AO158" s="20" t="s">
        <v>2533</v>
      </c>
      <c r="AP158" s="20" t="s">
        <v>529</v>
      </c>
      <c r="AQ158" s="34">
        <v>15888568127</v>
      </c>
      <c r="AR158" s="205"/>
      <c r="AS158" s="228"/>
      <c r="AT158" s="34" t="s">
        <v>2534</v>
      </c>
      <c r="AU158" s="20" t="s">
        <v>126</v>
      </c>
      <c r="AV158" s="20" t="s">
        <v>158</v>
      </c>
      <c r="AW158" s="20"/>
    </row>
    <row r="159" s="2" customFormat="1" customHeight="1" spans="1:49">
      <c r="A159" s="20">
        <f t="shared" si="15"/>
        <v>156</v>
      </c>
      <c r="B159" s="20" t="s">
        <v>1768</v>
      </c>
      <c r="C159" s="35">
        <v>44547</v>
      </c>
      <c r="D159" s="20" t="str">
        <f ca="1" t="shared" si="14"/>
        <v>4年5月</v>
      </c>
      <c r="E159" s="20"/>
      <c r="F159" s="125">
        <v>10324</v>
      </c>
      <c r="G159" s="35">
        <v>44511</v>
      </c>
      <c r="H159" s="20" t="s">
        <v>2535</v>
      </c>
      <c r="I159" s="21" t="s">
        <v>755</v>
      </c>
      <c r="J159" s="21" t="s">
        <v>2182</v>
      </c>
      <c r="K159" s="22" t="s">
        <v>1861</v>
      </c>
      <c r="L159" s="193" t="s">
        <v>80</v>
      </c>
      <c r="M159" s="20">
        <v>15067497709</v>
      </c>
      <c r="N159" s="20"/>
      <c r="O159" s="20"/>
      <c r="P159" s="34" t="s">
        <v>2536</v>
      </c>
      <c r="Q159" s="35">
        <v>50220</v>
      </c>
      <c r="R159" s="36" t="str">
        <f t="shared" si="11"/>
        <v>男</v>
      </c>
      <c r="S159" s="107" t="str">
        <f t="shared" si="12"/>
        <v>1985-10-14</v>
      </c>
      <c r="T159" s="118">
        <f ca="1" t="shared" si="13"/>
        <v>40</v>
      </c>
      <c r="U159" s="107" t="s">
        <v>69</v>
      </c>
      <c r="V159" s="107" t="s">
        <v>70</v>
      </c>
      <c r="W159" s="45" t="s">
        <v>2537</v>
      </c>
      <c r="X159" s="193" t="s">
        <v>1920</v>
      </c>
      <c r="Y159" s="22" t="s">
        <v>288</v>
      </c>
      <c r="Z159" s="20"/>
      <c r="AA159" s="20"/>
      <c r="AB159" s="20"/>
      <c r="AC159" s="20"/>
      <c r="AD159" s="150"/>
      <c r="AE159" s="20" t="s">
        <v>85</v>
      </c>
      <c r="AF159" s="206"/>
      <c r="AG159" s="20" t="s">
        <v>84</v>
      </c>
      <c r="AH159" s="20"/>
      <c r="AI159" s="20"/>
      <c r="AJ159" s="95"/>
      <c r="AK159" s="20"/>
      <c r="AL159" s="20" t="s">
        <v>72</v>
      </c>
      <c r="AM159" s="35">
        <v>44511</v>
      </c>
      <c r="AN159" s="520"/>
      <c r="AO159" s="20" t="s">
        <v>2538</v>
      </c>
      <c r="AP159" s="20" t="s">
        <v>106</v>
      </c>
      <c r="AQ159" s="34" t="s">
        <v>2539</v>
      </c>
      <c r="AR159" s="205"/>
      <c r="AS159" s="228"/>
      <c r="AT159" s="34" t="s">
        <v>2540</v>
      </c>
      <c r="AU159" s="20" t="s">
        <v>126</v>
      </c>
      <c r="AV159" s="20" t="s">
        <v>158</v>
      </c>
      <c r="AW159" s="20"/>
    </row>
    <row r="160" s="2" customFormat="1" customHeight="1" spans="1:49">
      <c r="A160" s="20">
        <f t="shared" si="15"/>
        <v>157</v>
      </c>
      <c r="B160" s="20" t="s">
        <v>1768</v>
      </c>
      <c r="C160" s="35">
        <v>44548</v>
      </c>
      <c r="D160" s="20" t="str">
        <f ca="1" t="shared" si="14"/>
        <v>4年4月</v>
      </c>
      <c r="E160" s="20"/>
      <c r="F160" s="125">
        <v>10338</v>
      </c>
      <c r="G160" s="35">
        <v>44538</v>
      </c>
      <c r="H160" s="20" t="s">
        <v>2541</v>
      </c>
      <c r="I160" s="21" t="s">
        <v>1691</v>
      </c>
      <c r="J160" s="21" t="s">
        <v>1691</v>
      </c>
      <c r="K160" s="22" t="s">
        <v>2223</v>
      </c>
      <c r="L160" s="193" t="s">
        <v>80</v>
      </c>
      <c r="M160" s="20">
        <v>13566079130</v>
      </c>
      <c r="N160" s="20"/>
      <c r="O160" s="20"/>
      <c r="P160" s="34" t="s">
        <v>2542</v>
      </c>
      <c r="Q160" s="35">
        <v>45977</v>
      </c>
      <c r="R160" s="36" t="str">
        <f t="shared" si="11"/>
        <v>女</v>
      </c>
      <c r="S160" s="107" t="str">
        <f t="shared" si="12"/>
        <v>1974-05-28</v>
      </c>
      <c r="T160" s="118">
        <f ca="1" t="shared" si="13"/>
        <v>51</v>
      </c>
      <c r="U160" s="107" t="s">
        <v>69</v>
      </c>
      <c r="V160" s="107" t="s">
        <v>70</v>
      </c>
      <c r="W160" s="45" t="s">
        <v>2543</v>
      </c>
      <c r="X160" s="193" t="s">
        <v>1920</v>
      </c>
      <c r="Y160" s="22" t="s">
        <v>199</v>
      </c>
      <c r="Z160" s="20"/>
      <c r="AA160" s="20"/>
      <c r="AB160" s="20"/>
      <c r="AC160" s="20"/>
      <c r="AD160" s="20"/>
      <c r="AE160" s="20" t="s">
        <v>85</v>
      </c>
      <c r="AF160" s="102"/>
      <c r="AG160" s="20" t="s">
        <v>85</v>
      </c>
      <c r="AH160" s="20"/>
      <c r="AI160" s="20"/>
      <c r="AJ160" s="95"/>
      <c r="AK160" s="20"/>
      <c r="AL160" s="20" t="s">
        <v>71</v>
      </c>
      <c r="AM160" s="35" t="s">
        <v>71</v>
      </c>
      <c r="AN160" s="520" t="s">
        <v>71</v>
      </c>
      <c r="AO160" s="20"/>
      <c r="AP160" s="20"/>
      <c r="AQ160" s="34"/>
      <c r="AR160" s="205"/>
      <c r="AS160" s="228"/>
      <c r="AT160" s="34"/>
      <c r="AU160" s="20"/>
      <c r="AV160" s="20"/>
      <c r="AW160" s="20"/>
    </row>
    <row r="161" s="2" customFormat="1" customHeight="1" spans="1:49">
      <c r="A161" s="20">
        <f t="shared" si="15"/>
        <v>158</v>
      </c>
      <c r="B161" s="20" t="s">
        <v>1768</v>
      </c>
      <c r="C161" s="35">
        <v>44548</v>
      </c>
      <c r="D161" s="20" t="str">
        <f ca="1" t="shared" si="14"/>
        <v>4年4月</v>
      </c>
      <c r="E161" s="20"/>
      <c r="F161" s="125">
        <v>10339</v>
      </c>
      <c r="G161" s="35">
        <v>44538</v>
      </c>
      <c r="H161" s="20" t="s">
        <v>2544</v>
      </c>
      <c r="I161" s="21" t="s">
        <v>1691</v>
      </c>
      <c r="J161" s="21" t="s">
        <v>1691</v>
      </c>
      <c r="K161" s="22" t="s">
        <v>2223</v>
      </c>
      <c r="L161" s="193" t="s">
        <v>80</v>
      </c>
      <c r="M161" s="20">
        <v>13595717339</v>
      </c>
      <c r="N161" s="20"/>
      <c r="O161" s="20"/>
      <c r="P161" s="34" t="s">
        <v>2545</v>
      </c>
      <c r="Q161" s="35">
        <v>46644</v>
      </c>
      <c r="R161" s="36" t="str">
        <f t="shared" si="11"/>
        <v>男</v>
      </c>
      <c r="S161" s="107" t="str">
        <f t="shared" si="12"/>
        <v>1977-03-23</v>
      </c>
      <c r="T161" s="118">
        <f ca="1" t="shared" si="13"/>
        <v>49</v>
      </c>
      <c r="U161" s="107" t="s">
        <v>69</v>
      </c>
      <c r="V161" s="107" t="s">
        <v>70</v>
      </c>
      <c r="W161" s="45" t="s">
        <v>2546</v>
      </c>
      <c r="X161" s="193" t="s">
        <v>1920</v>
      </c>
      <c r="Y161" s="22" t="s">
        <v>199</v>
      </c>
      <c r="Z161" s="20"/>
      <c r="AA161" s="20"/>
      <c r="AB161" s="20"/>
      <c r="AC161" s="20"/>
      <c r="AD161" s="223"/>
      <c r="AE161" s="20" t="s">
        <v>85</v>
      </c>
      <c r="AF161" s="20"/>
      <c r="AG161" s="20" t="s">
        <v>85</v>
      </c>
      <c r="AH161" s="20"/>
      <c r="AI161" s="20"/>
      <c r="AJ161" s="95"/>
      <c r="AK161" s="20"/>
      <c r="AL161" s="20" t="s">
        <v>71</v>
      </c>
      <c r="AM161" s="35" t="s">
        <v>71</v>
      </c>
      <c r="AN161" s="520"/>
      <c r="AO161" s="20"/>
      <c r="AP161" s="20"/>
      <c r="AQ161" s="34"/>
      <c r="AR161" s="205"/>
      <c r="AS161" s="228"/>
      <c r="AT161" s="34"/>
      <c r="AU161" s="20"/>
      <c r="AV161" s="20"/>
      <c r="AW161" s="20"/>
    </row>
    <row r="162" s="2" customFormat="1" customHeight="1" spans="1:49">
      <c r="A162" s="20">
        <f t="shared" si="15"/>
        <v>159</v>
      </c>
      <c r="B162" s="20" t="s">
        <v>1768</v>
      </c>
      <c r="C162" s="35">
        <v>44548</v>
      </c>
      <c r="D162" s="20" t="str">
        <f ca="1" t="shared" si="14"/>
        <v>4年4月</v>
      </c>
      <c r="E162" s="20"/>
      <c r="F162" s="125">
        <v>10345</v>
      </c>
      <c r="G162" s="35">
        <v>44546</v>
      </c>
      <c r="H162" s="20" t="s">
        <v>2547</v>
      </c>
      <c r="I162" s="21" t="s">
        <v>1691</v>
      </c>
      <c r="J162" s="21" t="s">
        <v>1691</v>
      </c>
      <c r="K162" s="22" t="s">
        <v>1770</v>
      </c>
      <c r="L162" s="193" t="s">
        <v>80</v>
      </c>
      <c r="M162" s="20">
        <v>13566555311</v>
      </c>
      <c r="N162" s="20"/>
      <c r="O162" s="20"/>
      <c r="P162" s="34" t="s">
        <v>2548</v>
      </c>
      <c r="Q162" s="35">
        <v>50564</v>
      </c>
      <c r="R162" s="36" t="str">
        <f t="shared" si="11"/>
        <v>男</v>
      </c>
      <c r="S162" s="107" t="str">
        <f t="shared" si="12"/>
        <v>1986-01-31</v>
      </c>
      <c r="T162" s="118">
        <f ca="1" t="shared" si="13"/>
        <v>40</v>
      </c>
      <c r="U162" s="107" t="s">
        <v>69</v>
      </c>
      <c r="V162" s="107" t="s">
        <v>70</v>
      </c>
      <c r="W162" s="45" t="s">
        <v>2549</v>
      </c>
      <c r="X162" s="193"/>
      <c r="Y162" s="22" t="s">
        <v>199</v>
      </c>
      <c r="Z162" s="20"/>
      <c r="AA162" s="20"/>
      <c r="AB162" s="20"/>
      <c r="AC162" s="20"/>
      <c r="AD162" s="150"/>
      <c r="AE162" s="20" t="s">
        <v>85</v>
      </c>
      <c r="AF162" s="20"/>
      <c r="AG162" s="20" t="s">
        <v>85</v>
      </c>
      <c r="AH162" s="20"/>
      <c r="AI162" s="20"/>
      <c r="AJ162" s="95"/>
      <c r="AK162" s="20"/>
      <c r="AL162" s="20"/>
      <c r="AM162" s="20"/>
      <c r="AN162" s="20"/>
      <c r="AO162" s="20" t="s">
        <v>2550</v>
      </c>
      <c r="AP162" s="20" t="s">
        <v>223</v>
      </c>
      <c r="AQ162" s="34" t="s">
        <v>2551</v>
      </c>
      <c r="AR162" s="205"/>
      <c r="AS162" s="228"/>
      <c r="AT162" s="34" t="s">
        <v>2552</v>
      </c>
      <c r="AU162" s="20" t="s">
        <v>2553</v>
      </c>
      <c r="AV162" s="20" t="s">
        <v>2554</v>
      </c>
      <c r="AW162" s="20"/>
    </row>
    <row r="163" s="2" customFormat="1" customHeight="1" spans="1:49">
      <c r="A163" s="20">
        <f t="shared" si="15"/>
        <v>160</v>
      </c>
      <c r="B163" s="20" t="s">
        <v>1768</v>
      </c>
      <c r="C163" s="35">
        <v>44550</v>
      </c>
      <c r="D163" s="20" t="str">
        <f ca="1" t="shared" si="14"/>
        <v>4年4月</v>
      </c>
      <c r="E163" s="20"/>
      <c r="F163" s="125">
        <v>10341</v>
      </c>
      <c r="G163" s="35">
        <v>44540</v>
      </c>
      <c r="H163" s="20" t="s">
        <v>2555</v>
      </c>
      <c r="I163" s="21" t="s">
        <v>1691</v>
      </c>
      <c r="J163" s="21" t="s">
        <v>1691</v>
      </c>
      <c r="K163" s="22" t="s">
        <v>2223</v>
      </c>
      <c r="L163" s="193" t="s">
        <v>80</v>
      </c>
      <c r="M163" s="20">
        <v>13704526909</v>
      </c>
      <c r="N163" s="3"/>
      <c r="O163" s="3"/>
      <c r="P163" s="34" t="s">
        <v>2556</v>
      </c>
      <c r="Q163" s="102">
        <v>48714</v>
      </c>
      <c r="R163" s="36" t="str">
        <f t="shared" si="11"/>
        <v>女</v>
      </c>
      <c r="S163" s="43" t="str">
        <f t="shared" si="12"/>
        <v>1973-12-02</v>
      </c>
      <c r="T163" s="118">
        <f ca="1" t="shared" si="13"/>
        <v>52</v>
      </c>
      <c r="U163" s="107" t="s">
        <v>69</v>
      </c>
      <c r="V163" s="107" t="s">
        <v>70</v>
      </c>
      <c r="W163" s="45" t="s">
        <v>2557</v>
      </c>
      <c r="X163" s="45" t="s">
        <v>2558</v>
      </c>
      <c r="Y163" s="22" t="s">
        <v>199</v>
      </c>
      <c r="Z163" s="20"/>
      <c r="AA163" s="20"/>
      <c r="AB163" s="20"/>
      <c r="AC163" s="20"/>
      <c r="AD163" s="150"/>
      <c r="AE163" s="20" t="s">
        <v>85</v>
      </c>
      <c r="AF163" s="102"/>
      <c r="AG163" s="20" t="s">
        <v>85</v>
      </c>
      <c r="AH163" s="20"/>
      <c r="AI163" s="20"/>
      <c r="AJ163" s="95"/>
      <c r="AK163" s="20"/>
      <c r="AL163" s="20" t="s">
        <v>71</v>
      </c>
      <c r="AM163" s="35" t="s">
        <v>71</v>
      </c>
      <c r="AN163" s="35"/>
      <c r="AO163" s="20"/>
      <c r="AP163" s="20"/>
      <c r="AQ163" s="34"/>
      <c r="AR163" s="205"/>
      <c r="AS163" s="228"/>
      <c r="AT163" s="34"/>
      <c r="AU163" s="20"/>
      <c r="AV163" s="20"/>
      <c r="AW163" s="20"/>
    </row>
    <row r="164" s="2" customFormat="1" customHeight="1" spans="1:49">
      <c r="A164" s="20">
        <f t="shared" si="15"/>
        <v>161</v>
      </c>
      <c r="B164" s="20" t="s">
        <v>1737</v>
      </c>
      <c r="C164" s="35">
        <v>44555</v>
      </c>
      <c r="D164" s="20" t="str">
        <f ca="1" t="shared" si="14"/>
        <v>4年3月</v>
      </c>
      <c r="E164" s="20"/>
      <c r="F164" s="125">
        <v>10346</v>
      </c>
      <c r="G164" s="35">
        <v>44552</v>
      </c>
      <c r="H164" s="20" t="s">
        <v>2559</v>
      </c>
      <c r="I164" s="21" t="s">
        <v>755</v>
      </c>
      <c r="J164" s="21" t="s">
        <v>809</v>
      </c>
      <c r="K164" s="22" t="s">
        <v>816</v>
      </c>
      <c r="L164" s="193" t="s">
        <v>80</v>
      </c>
      <c r="M164" s="20">
        <v>18680448303</v>
      </c>
      <c r="N164" s="20"/>
      <c r="O164" s="20"/>
      <c r="P164" s="34" t="s">
        <v>2560</v>
      </c>
      <c r="Q164" s="35">
        <v>48231</v>
      </c>
      <c r="R164" s="36" t="str">
        <f t="shared" si="11"/>
        <v>男</v>
      </c>
      <c r="S164" s="107" t="str">
        <f t="shared" si="12"/>
        <v>1981-09-14</v>
      </c>
      <c r="T164" s="118">
        <f ca="1" t="shared" si="13"/>
        <v>44</v>
      </c>
      <c r="U164" s="107" t="s">
        <v>69</v>
      </c>
      <c r="V164" s="107" t="s">
        <v>70</v>
      </c>
      <c r="W164" s="45" t="s">
        <v>2561</v>
      </c>
      <c r="X164" s="193" t="s">
        <v>2389</v>
      </c>
      <c r="Y164" s="22" t="s">
        <v>288</v>
      </c>
      <c r="Z164" s="20"/>
      <c r="AA164" s="20"/>
      <c r="AB164" s="20"/>
      <c r="AC164" s="20"/>
      <c r="AD164" s="223"/>
      <c r="AE164" s="20" t="s">
        <v>85</v>
      </c>
      <c r="AF164" s="102"/>
      <c r="AG164" s="20" t="s">
        <v>85</v>
      </c>
      <c r="AH164" s="20"/>
      <c r="AI164" s="20"/>
      <c r="AJ164" s="95"/>
      <c r="AK164" s="20"/>
      <c r="AL164" s="20" t="s">
        <v>72</v>
      </c>
      <c r="AM164" s="35">
        <v>44553</v>
      </c>
      <c r="AN164" s="520"/>
      <c r="AO164" s="20" t="s">
        <v>2562</v>
      </c>
      <c r="AP164" s="20" t="s">
        <v>106</v>
      </c>
      <c r="AQ164" s="34" t="s">
        <v>2563</v>
      </c>
      <c r="AR164" s="205"/>
      <c r="AS164" s="228"/>
      <c r="AT164" s="34" t="s">
        <v>2564</v>
      </c>
      <c r="AU164" s="20" t="s">
        <v>126</v>
      </c>
      <c r="AV164" s="20" t="s">
        <v>158</v>
      </c>
      <c r="AW164" s="20"/>
    </row>
    <row r="165" s="2" customFormat="1" customHeight="1" spans="1:49">
      <c r="A165" s="20">
        <f t="shared" si="15"/>
        <v>162</v>
      </c>
      <c r="B165" s="20" t="s">
        <v>1788</v>
      </c>
      <c r="C165" s="35">
        <v>44558</v>
      </c>
      <c r="D165" s="20" t="str">
        <f ca="1" t="shared" si="14"/>
        <v>4年4月</v>
      </c>
      <c r="E165" s="20"/>
      <c r="F165" s="125">
        <v>10344</v>
      </c>
      <c r="G165" s="35">
        <v>44546</v>
      </c>
      <c r="H165" s="20" t="s">
        <v>2565</v>
      </c>
      <c r="I165" s="21" t="s">
        <v>1691</v>
      </c>
      <c r="J165" s="21" t="s">
        <v>1691</v>
      </c>
      <c r="K165" s="22" t="s">
        <v>2223</v>
      </c>
      <c r="L165" s="193" t="s">
        <v>80</v>
      </c>
      <c r="M165" s="20">
        <v>17707094732</v>
      </c>
      <c r="N165" s="20"/>
      <c r="O165" s="20"/>
      <c r="P165" s="34" t="s">
        <v>2566</v>
      </c>
      <c r="Q165" s="35">
        <v>45339</v>
      </c>
      <c r="R165" s="36" t="str">
        <f t="shared" si="11"/>
        <v>男</v>
      </c>
      <c r="S165" s="107" t="str">
        <f t="shared" si="12"/>
        <v>1998-02-14</v>
      </c>
      <c r="T165" s="118">
        <f ca="1" t="shared" si="13"/>
        <v>28</v>
      </c>
      <c r="U165" s="107" t="s">
        <v>69</v>
      </c>
      <c r="V165" s="107" t="s">
        <v>70</v>
      </c>
      <c r="W165" s="45" t="s">
        <v>2567</v>
      </c>
      <c r="X165" s="193" t="s">
        <v>2568</v>
      </c>
      <c r="Y165" s="22" t="s">
        <v>133</v>
      </c>
      <c r="Z165" s="20"/>
      <c r="AA165" s="20"/>
      <c r="AB165" s="20"/>
      <c r="AC165" s="20"/>
      <c r="AD165" s="150"/>
      <c r="AE165" s="20" t="s">
        <v>85</v>
      </c>
      <c r="AF165" s="102"/>
      <c r="AG165" s="20" t="s">
        <v>85</v>
      </c>
      <c r="AH165" s="20"/>
      <c r="AI165" s="20"/>
      <c r="AJ165" s="95"/>
      <c r="AK165" s="20"/>
      <c r="AL165" s="133" t="s">
        <v>71</v>
      </c>
      <c r="AM165" s="35" t="s">
        <v>71</v>
      </c>
      <c r="AN165" s="520"/>
      <c r="AO165" s="20" t="s">
        <v>2569</v>
      </c>
      <c r="AP165" s="20" t="s">
        <v>223</v>
      </c>
      <c r="AQ165" s="34" t="s">
        <v>2570</v>
      </c>
      <c r="AR165" s="205"/>
      <c r="AS165" s="228"/>
      <c r="AT165" s="34"/>
      <c r="AU165" s="20"/>
      <c r="AV165" s="20"/>
      <c r="AW165" s="20"/>
    </row>
    <row r="166" s="2" customFormat="1" customHeight="1" spans="1:49">
      <c r="A166" s="20">
        <f t="shared" si="15"/>
        <v>163</v>
      </c>
      <c r="B166" s="20" t="s">
        <v>1735</v>
      </c>
      <c r="C166" s="35">
        <v>44561</v>
      </c>
      <c r="D166" s="20" t="str">
        <f ca="1" t="shared" si="14"/>
        <v>4年11月</v>
      </c>
      <c r="E166" s="20"/>
      <c r="F166" s="125">
        <v>10217</v>
      </c>
      <c r="G166" s="35">
        <v>44320</v>
      </c>
      <c r="H166" s="20" t="s">
        <v>1088</v>
      </c>
      <c r="I166" s="21" t="s">
        <v>755</v>
      </c>
      <c r="J166" s="21" t="s">
        <v>1049</v>
      </c>
      <c r="K166" s="22" t="s">
        <v>1057</v>
      </c>
      <c r="L166" s="193" t="s">
        <v>80</v>
      </c>
      <c r="M166" s="20">
        <v>13968335870</v>
      </c>
      <c r="N166" s="20"/>
      <c r="O166" s="20"/>
      <c r="P166" s="623" t="s">
        <v>1089</v>
      </c>
      <c r="Q166" s="35">
        <v>50721</v>
      </c>
      <c r="R166" s="36" t="str">
        <f t="shared" ref="R166:R179" si="16">IF(MOD(MID(P166,17,1),2),"男","女")</f>
        <v>男</v>
      </c>
      <c r="S166" s="43" t="str">
        <f t="shared" ref="S166:S179" si="17">TEXT(MID(P166,7,8),"0000-00-00")</f>
        <v>1982-09-21</v>
      </c>
      <c r="T166" s="118">
        <f ca="1" t="shared" ref="T166:T179" si="18">DATEDIF(--TEXT((LEN(P166)=15)*19&amp;MID(P166,7,6+(LEN(P166)=18)*2),"0-00-00"),TODAY(),"y")</f>
        <v>43</v>
      </c>
      <c r="U166" s="20" t="s">
        <v>69</v>
      </c>
      <c r="V166" s="20" t="s">
        <v>70</v>
      </c>
      <c r="W166" s="45" t="s">
        <v>1090</v>
      </c>
      <c r="X166" s="193"/>
      <c r="Y166" s="22" t="s">
        <v>199</v>
      </c>
      <c r="Z166" s="22"/>
      <c r="AA166" s="22"/>
      <c r="AB166" s="529"/>
      <c r="AC166" s="150"/>
      <c r="AD166" s="150"/>
      <c r="AE166" s="20" t="s">
        <v>84</v>
      </c>
      <c r="AF166" s="206">
        <v>44352</v>
      </c>
      <c r="AG166" s="20" t="s">
        <v>84</v>
      </c>
      <c r="AH166" s="20"/>
      <c r="AI166" s="20"/>
      <c r="AJ166" s="95"/>
      <c r="AK166" s="20"/>
      <c r="AL166" s="20" t="s">
        <v>86</v>
      </c>
      <c r="AM166" s="35">
        <v>44420</v>
      </c>
      <c r="AN166" s="520">
        <v>44565</v>
      </c>
      <c r="AO166" s="20"/>
      <c r="AP166" s="20"/>
      <c r="AQ166" s="34"/>
      <c r="AR166" s="205"/>
      <c r="AS166" s="228"/>
      <c r="AT166" s="631" t="s">
        <v>1094</v>
      </c>
      <c r="AU166" s="20"/>
      <c r="AV166" s="20"/>
      <c r="AW166" s="20"/>
    </row>
    <row r="167" s="2" customFormat="1" customHeight="1" spans="1:49">
      <c r="A167" s="20">
        <f t="shared" si="15"/>
        <v>164</v>
      </c>
      <c r="B167" s="20" t="s">
        <v>1735</v>
      </c>
      <c r="C167" s="35">
        <v>44561</v>
      </c>
      <c r="D167" s="20" t="str">
        <f ca="1" t="shared" si="14"/>
        <v>4年6月</v>
      </c>
      <c r="E167" s="20"/>
      <c r="F167" s="125">
        <v>10311</v>
      </c>
      <c r="G167" s="35">
        <v>44488</v>
      </c>
      <c r="H167" s="20" t="s">
        <v>2571</v>
      </c>
      <c r="I167" s="21" t="s">
        <v>1691</v>
      </c>
      <c r="J167" s="21" t="s">
        <v>1691</v>
      </c>
      <c r="K167" s="22" t="s">
        <v>1829</v>
      </c>
      <c r="L167" s="193" t="s">
        <v>67</v>
      </c>
      <c r="M167" s="20">
        <v>17682453782</v>
      </c>
      <c r="N167" s="20"/>
      <c r="O167" s="20"/>
      <c r="P167" s="34" t="s">
        <v>2572</v>
      </c>
      <c r="Q167" s="35">
        <v>46630</v>
      </c>
      <c r="R167" s="36" t="str">
        <f t="shared" si="16"/>
        <v>男</v>
      </c>
      <c r="S167" s="107" t="str">
        <f t="shared" si="17"/>
        <v>2000-07-28</v>
      </c>
      <c r="T167" s="118">
        <f ca="1" t="shared" si="18"/>
        <v>25</v>
      </c>
      <c r="U167" s="107" t="s">
        <v>69</v>
      </c>
      <c r="V167" s="107" t="s">
        <v>70</v>
      </c>
      <c r="W167" s="45" t="s">
        <v>2573</v>
      </c>
      <c r="X167" s="193" t="s">
        <v>2574</v>
      </c>
      <c r="Y167" s="22" t="s">
        <v>199</v>
      </c>
      <c r="Z167" s="20" t="s">
        <v>71</v>
      </c>
      <c r="AA167" s="20" t="s">
        <v>71</v>
      </c>
      <c r="AB167" s="20"/>
      <c r="AC167" s="20"/>
      <c r="AD167" s="20"/>
      <c r="AE167" s="20" t="s">
        <v>84</v>
      </c>
      <c r="AF167" s="206">
        <v>44541</v>
      </c>
      <c r="AG167" s="20" t="s">
        <v>84</v>
      </c>
      <c r="AH167" s="20"/>
      <c r="AI167" s="20"/>
      <c r="AJ167" s="95"/>
      <c r="AK167" s="20"/>
      <c r="AL167" s="20" t="s">
        <v>72</v>
      </c>
      <c r="AM167" s="35">
        <v>44490</v>
      </c>
      <c r="AN167" s="520"/>
      <c r="AO167" s="20" t="s">
        <v>2575</v>
      </c>
      <c r="AP167" s="20" t="s">
        <v>223</v>
      </c>
      <c r="AQ167" s="34" t="s">
        <v>2576</v>
      </c>
      <c r="AR167" s="205"/>
      <c r="AS167" s="228"/>
      <c r="AT167" s="34" t="s">
        <v>2577</v>
      </c>
      <c r="AU167" s="20" t="s">
        <v>157</v>
      </c>
      <c r="AV167" s="20" t="s">
        <v>2578</v>
      </c>
      <c r="AW167" s="20"/>
    </row>
    <row r="168" s="2" customFormat="1" customHeight="1" spans="1:49">
      <c r="A168" s="20">
        <f t="shared" si="15"/>
        <v>165</v>
      </c>
      <c r="B168" s="20" t="s">
        <v>1735</v>
      </c>
      <c r="C168" s="35">
        <v>44561</v>
      </c>
      <c r="D168" s="20" t="str">
        <f ca="1" t="shared" si="14"/>
        <v>6年6月</v>
      </c>
      <c r="E168" s="20">
        <v>0</v>
      </c>
      <c r="F168" s="125" t="s">
        <v>2579</v>
      </c>
      <c r="G168" s="35">
        <v>43745</v>
      </c>
      <c r="H168" s="20" t="s">
        <v>2580</v>
      </c>
      <c r="I168" s="21" t="s">
        <v>755</v>
      </c>
      <c r="J168" s="21" t="s">
        <v>1527</v>
      </c>
      <c r="K168" s="22" t="s">
        <v>1861</v>
      </c>
      <c r="L168" s="193" t="s">
        <v>80</v>
      </c>
      <c r="M168" s="20">
        <v>15055722346</v>
      </c>
      <c r="N168" s="20"/>
      <c r="O168" s="20"/>
      <c r="P168" s="34" t="s">
        <v>2581</v>
      </c>
      <c r="Q168" s="35">
        <v>45305</v>
      </c>
      <c r="R168" s="36" t="str">
        <f t="shared" si="16"/>
        <v>男</v>
      </c>
      <c r="S168" s="107" t="str">
        <f t="shared" si="17"/>
        <v>1989-02-05</v>
      </c>
      <c r="T168" s="118">
        <f ca="1" t="shared" si="18"/>
        <v>37</v>
      </c>
      <c r="U168" s="20" t="s">
        <v>69</v>
      </c>
      <c r="V168" s="20"/>
      <c r="W168" s="45" t="s">
        <v>2582</v>
      </c>
      <c r="X168" s="193"/>
      <c r="Y168" s="22" t="s">
        <v>199</v>
      </c>
      <c r="Z168" s="20"/>
      <c r="AA168" s="20"/>
      <c r="AB168" s="20"/>
      <c r="AC168" s="20"/>
      <c r="AD168" s="150"/>
      <c r="AE168" s="20" t="s">
        <v>84</v>
      </c>
      <c r="AF168" s="206" t="s">
        <v>2492</v>
      </c>
      <c r="AG168" s="20" t="s">
        <v>84</v>
      </c>
      <c r="AH168" s="20"/>
      <c r="AI168" s="20"/>
      <c r="AJ168" s="95"/>
      <c r="AK168" s="20"/>
      <c r="AL168" s="20" t="s">
        <v>86</v>
      </c>
      <c r="AM168" s="35">
        <v>44053</v>
      </c>
      <c r="AN168" s="520">
        <v>44580</v>
      </c>
      <c r="AO168" s="20" t="s">
        <v>2583</v>
      </c>
      <c r="AP168" s="20" t="s">
        <v>95</v>
      </c>
      <c r="AQ168" s="34">
        <v>13989398365</v>
      </c>
      <c r="AR168" s="205"/>
      <c r="AS168" s="228"/>
      <c r="AT168" s="34"/>
      <c r="AU168" s="20"/>
      <c r="AV168" s="20"/>
      <c r="AW168" s="20" t="s">
        <v>2584</v>
      </c>
    </row>
    <row r="169" s="2" customFormat="1" customHeight="1" spans="1:49">
      <c r="A169" s="20">
        <f>IF(H169="","",ROW()-6)</f>
        <v>163</v>
      </c>
      <c r="B169" s="20" t="str">
        <f>IF(G169="","",IF(AND(G169&lt;&gt;"",C169=""),"在职",IF(AND(G169&lt;&gt;"",C169&lt;&gt;""),"离职")))</f>
        <v>离职</v>
      </c>
      <c r="C169" s="35">
        <v>44515</v>
      </c>
      <c r="D169" s="20" t="str">
        <f ca="1" t="shared" si="14"/>
        <v>8年1月</v>
      </c>
      <c r="E169" s="20">
        <v>0</v>
      </c>
      <c r="F169" s="125">
        <v>10170</v>
      </c>
      <c r="G169" s="35">
        <v>43164</v>
      </c>
      <c r="H169" s="20" t="s">
        <v>2585</v>
      </c>
      <c r="I169" s="21" t="s">
        <v>1691</v>
      </c>
      <c r="J169" s="21" t="s">
        <v>1691</v>
      </c>
      <c r="K169" s="22" t="s">
        <v>1770</v>
      </c>
      <c r="L169" s="482" t="s">
        <v>80</v>
      </c>
      <c r="M169" s="20">
        <v>15777108426</v>
      </c>
      <c r="N169" s="20"/>
      <c r="O169" s="20"/>
      <c r="P169" s="108" t="s">
        <v>2586</v>
      </c>
      <c r="Q169" s="35">
        <v>44913</v>
      </c>
      <c r="R169" s="36" t="str">
        <f t="shared" si="16"/>
        <v>男</v>
      </c>
      <c r="S169" s="43" t="str">
        <f t="shared" si="17"/>
        <v>1989-02-16</v>
      </c>
      <c r="T169" s="118">
        <f ca="1" t="shared" si="18"/>
        <v>37</v>
      </c>
      <c r="U169" s="96" t="s">
        <v>69</v>
      </c>
      <c r="V169" s="20"/>
      <c r="W169" s="45" t="s">
        <v>2587</v>
      </c>
      <c r="X169" s="202" t="s">
        <v>2588</v>
      </c>
      <c r="Y169" s="22" t="s">
        <v>199</v>
      </c>
      <c r="Z169" s="22"/>
      <c r="AA169" s="22"/>
      <c r="AB169" s="529"/>
      <c r="AC169" s="150" t="s">
        <v>144</v>
      </c>
      <c r="AD169" s="223"/>
      <c r="AE169" s="20" t="s">
        <v>84</v>
      </c>
      <c r="AF169" s="206" t="s">
        <v>2492</v>
      </c>
      <c r="AG169" s="20" t="s">
        <v>84</v>
      </c>
      <c r="AH169" s="20"/>
      <c r="AI169" s="20"/>
      <c r="AJ169" s="95"/>
      <c r="AK169" s="198"/>
      <c r="AL169" s="20" t="s">
        <v>72</v>
      </c>
      <c r="AM169" s="35">
        <v>43404</v>
      </c>
      <c r="AN169" s="520"/>
      <c r="AO169" s="20"/>
      <c r="AP169" s="20"/>
      <c r="AQ169" s="34"/>
      <c r="AR169" s="631" t="s">
        <v>2589</v>
      </c>
      <c r="AS169" s="20"/>
      <c r="AT169" s="20"/>
      <c r="AU169" s="543"/>
      <c r="AV169" s="543"/>
      <c r="AW169" s="543"/>
    </row>
    <row r="170" s="2" customFormat="1" customHeight="1" spans="1:49">
      <c r="A170" s="20">
        <f>IF(H170="","",ROW()-6)</f>
        <v>164</v>
      </c>
      <c r="B170" s="20" t="s">
        <v>2590</v>
      </c>
      <c r="C170" s="35">
        <v>44567</v>
      </c>
      <c r="D170" s="20" t="str">
        <f ca="1" t="shared" si="14"/>
        <v>4年7月</v>
      </c>
      <c r="E170" s="20">
        <v>0</v>
      </c>
      <c r="F170" s="125">
        <v>10200</v>
      </c>
      <c r="G170" s="35">
        <v>44458</v>
      </c>
      <c r="H170" s="20" t="s">
        <v>2096</v>
      </c>
      <c r="I170" s="21" t="s">
        <v>1628</v>
      </c>
      <c r="J170" s="21" t="s">
        <v>1628</v>
      </c>
      <c r="K170" s="22" t="s">
        <v>1663</v>
      </c>
      <c r="L170" s="193" t="s">
        <v>80</v>
      </c>
      <c r="M170" s="20">
        <v>18885340144</v>
      </c>
      <c r="N170" s="20"/>
      <c r="O170" s="20"/>
      <c r="P170" s="623" t="s">
        <v>2097</v>
      </c>
      <c r="Q170" s="35">
        <v>45263</v>
      </c>
      <c r="R170" s="36" t="str">
        <f t="shared" si="16"/>
        <v>男</v>
      </c>
      <c r="S170" s="43" t="str">
        <f t="shared" si="17"/>
        <v>2003-09-05</v>
      </c>
      <c r="T170" s="118">
        <f ca="1" t="shared" si="18"/>
        <v>22</v>
      </c>
      <c r="U170" s="20" t="s">
        <v>1925</v>
      </c>
      <c r="V170" s="20" t="s">
        <v>70</v>
      </c>
      <c r="W170" s="45" t="s">
        <v>2591</v>
      </c>
      <c r="X170" s="193" t="s">
        <v>2261</v>
      </c>
      <c r="Y170" s="22" t="s">
        <v>199</v>
      </c>
      <c r="Z170" s="22"/>
      <c r="AA170" s="22"/>
      <c r="AB170" s="529"/>
      <c r="AC170" s="150"/>
      <c r="AD170" s="150"/>
      <c r="AE170" s="20" t="s">
        <v>85</v>
      </c>
      <c r="AF170" s="206"/>
      <c r="AG170" s="20" t="s">
        <v>84</v>
      </c>
      <c r="AH170" s="20"/>
      <c r="AI170" s="20"/>
      <c r="AJ170" s="95"/>
      <c r="AK170" s="193"/>
      <c r="AL170" s="20" t="s">
        <v>72</v>
      </c>
      <c r="AM170" s="35">
        <v>44461</v>
      </c>
      <c r="AN170" s="520"/>
      <c r="AO170" s="20" t="s">
        <v>2099</v>
      </c>
      <c r="AP170" s="20" t="s">
        <v>350</v>
      </c>
      <c r="AQ170" s="34">
        <v>18224639584</v>
      </c>
      <c r="AR170" s="631" t="s">
        <v>2592</v>
      </c>
      <c r="AS170" s="20"/>
      <c r="AT170" s="193"/>
      <c r="AU170" s="543"/>
      <c r="AV170" s="543"/>
      <c r="AW170" s="543"/>
    </row>
    <row r="171" s="2" customFormat="1" customHeight="1" spans="1:49">
      <c r="A171" s="20">
        <f>IF(H171="","",ROW()-3)</f>
        <v>168</v>
      </c>
      <c r="B171" s="20" t="s">
        <v>1768</v>
      </c>
      <c r="C171" s="35">
        <v>44571</v>
      </c>
      <c r="D171" s="20" t="str">
        <f ca="1" t="shared" si="14"/>
        <v>4年4月</v>
      </c>
      <c r="E171" s="20">
        <v>0</v>
      </c>
      <c r="F171" s="125">
        <v>10336</v>
      </c>
      <c r="G171" s="35">
        <v>44536</v>
      </c>
      <c r="H171" s="20" t="s">
        <v>2593</v>
      </c>
      <c r="I171" s="21" t="s">
        <v>755</v>
      </c>
      <c r="J171" s="21" t="s">
        <v>2182</v>
      </c>
      <c r="K171" s="22" t="s">
        <v>1319</v>
      </c>
      <c r="L171" s="193" t="s">
        <v>80</v>
      </c>
      <c r="M171" s="20">
        <v>13394874467</v>
      </c>
      <c r="N171" s="20"/>
      <c r="O171" s="20"/>
      <c r="P171" s="34" t="s">
        <v>2594</v>
      </c>
      <c r="Q171" s="35">
        <v>46924</v>
      </c>
      <c r="R171" s="36" t="str">
        <f t="shared" si="16"/>
        <v>男</v>
      </c>
      <c r="S171" s="107" t="str">
        <f t="shared" si="17"/>
        <v>1999-06-23</v>
      </c>
      <c r="T171" s="118">
        <f ca="1" t="shared" si="18"/>
        <v>26</v>
      </c>
      <c r="U171" s="107" t="s">
        <v>69</v>
      </c>
      <c r="V171" s="107" t="s">
        <v>70</v>
      </c>
      <c r="W171" s="45" t="s">
        <v>2595</v>
      </c>
      <c r="X171" s="193" t="s">
        <v>121</v>
      </c>
      <c r="Y171" s="22" t="s">
        <v>141</v>
      </c>
      <c r="Z171" s="20" t="s">
        <v>560</v>
      </c>
      <c r="AA171" s="20" t="s">
        <v>2596</v>
      </c>
      <c r="AB171" s="20"/>
      <c r="AC171" s="20"/>
      <c r="AD171" s="20"/>
      <c r="AE171" s="20" t="s">
        <v>85</v>
      </c>
      <c r="AF171" s="102"/>
      <c r="AG171" s="20" t="s">
        <v>85</v>
      </c>
      <c r="AH171" s="20"/>
      <c r="AI171" s="20"/>
      <c r="AJ171" s="95"/>
      <c r="AK171" s="20"/>
      <c r="AL171" s="20" t="s">
        <v>72</v>
      </c>
      <c r="AM171" s="35">
        <v>44536</v>
      </c>
      <c r="AN171" s="520" t="s">
        <v>71</v>
      </c>
      <c r="AO171" s="20" t="s">
        <v>2597</v>
      </c>
      <c r="AP171" s="20" t="s">
        <v>211</v>
      </c>
      <c r="AQ171" s="34" t="s">
        <v>2598</v>
      </c>
      <c r="AR171" s="205"/>
      <c r="AS171" s="228"/>
      <c r="AT171" s="34" t="s">
        <v>2599</v>
      </c>
      <c r="AU171" s="20" t="s">
        <v>2392</v>
      </c>
      <c r="AV171" s="20" t="s">
        <v>2600</v>
      </c>
      <c r="AW171" s="20"/>
    </row>
    <row r="172" s="2" customFormat="1" customHeight="1" spans="1:49">
      <c r="A172" s="20">
        <f>IF(H172="","",ROW()-3)</f>
        <v>169</v>
      </c>
      <c r="B172" s="20" t="s">
        <v>1768</v>
      </c>
      <c r="C172" s="35">
        <v>44573</v>
      </c>
      <c r="D172" s="20" t="str">
        <f ca="1" t="shared" si="14"/>
        <v>4年5月</v>
      </c>
      <c r="E172" s="20"/>
      <c r="F172" s="125">
        <v>10331</v>
      </c>
      <c r="G172" s="35">
        <v>44517</v>
      </c>
      <c r="H172" s="20" t="s">
        <v>2601</v>
      </c>
      <c r="I172" s="21" t="s">
        <v>129</v>
      </c>
      <c r="J172" s="21" t="s">
        <v>185</v>
      </c>
      <c r="K172" s="22" t="s">
        <v>186</v>
      </c>
      <c r="L172" s="193" t="s">
        <v>80</v>
      </c>
      <c r="M172" s="20">
        <v>13144980722</v>
      </c>
      <c r="N172" s="20"/>
      <c r="O172" s="20"/>
      <c r="P172" s="34" t="s">
        <v>2602</v>
      </c>
      <c r="Q172" s="35">
        <v>47496</v>
      </c>
      <c r="R172" s="36" t="str">
        <f t="shared" si="16"/>
        <v>男</v>
      </c>
      <c r="S172" s="107" t="str">
        <f t="shared" si="17"/>
        <v>2000-05-10</v>
      </c>
      <c r="T172" s="118">
        <f ca="1" t="shared" si="18"/>
        <v>25</v>
      </c>
      <c r="U172" s="107" t="s">
        <v>69</v>
      </c>
      <c r="V172" s="107" t="s">
        <v>70</v>
      </c>
      <c r="W172" s="45" t="s">
        <v>2603</v>
      </c>
      <c r="X172" s="193" t="s">
        <v>121</v>
      </c>
      <c r="Y172" s="22" t="s">
        <v>141</v>
      </c>
      <c r="Z172" s="20" t="s">
        <v>560</v>
      </c>
      <c r="AA172" s="20" t="s">
        <v>2596</v>
      </c>
      <c r="AB172" s="20"/>
      <c r="AC172" s="20"/>
      <c r="AD172" s="20"/>
      <c r="AE172" s="20" t="s">
        <v>85</v>
      </c>
      <c r="AF172" s="206"/>
      <c r="AG172" s="20" t="s">
        <v>85</v>
      </c>
      <c r="AH172" s="20"/>
      <c r="AI172" s="20"/>
      <c r="AJ172" s="95"/>
      <c r="AL172" s="20" t="s">
        <v>72</v>
      </c>
      <c r="AM172" s="35">
        <v>44519</v>
      </c>
      <c r="AN172" s="520" t="s">
        <v>71</v>
      </c>
      <c r="AO172" s="20" t="s">
        <v>2604</v>
      </c>
      <c r="AP172" s="20" t="s">
        <v>350</v>
      </c>
      <c r="AQ172" s="34" t="s">
        <v>2605</v>
      </c>
      <c r="AR172" s="34"/>
      <c r="AS172" s="20"/>
      <c r="AT172" s="193"/>
      <c r="AU172" s="20"/>
      <c r="AV172" s="543"/>
      <c r="AW172" s="543"/>
    </row>
    <row r="173" s="2" customFormat="1" customHeight="1" spans="1:49">
      <c r="A173" s="20">
        <f>IF(H173="","",ROW()-3)</f>
        <v>170</v>
      </c>
      <c r="B173" s="20" t="s">
        <v>1768</v>
      </c>
      <c r="C173" s="35">
        <v>44573</v>
      </c>
      <c r="D173" s="20" t="str">
        <f ca="1" t="shared" si="14"/>
        <v>4年5月</v>
      </c>
      <c r="E173" s="20">
        <v>1</v>
      </c>
      <c r="F173" s="125">
        <v>10327</v>
      </c>
      <c r="G173" s="35">
        <v>44517</v>
      </c>
      <c r="H173" s="20" t="s">
        <v>2606</v>
      </c>
      <c r="I173" s="21" t="s">
        <v>109</v>
      </c>
      <c r="J173" s="21" t="s">
        <v>109</v>
      </c>
      <c r="K173" s="22" t="s">
        <v>2607</v>
      </c>
      <c r="L173" s="193" t="s">
        <v>80</v>
      </c>
      <c r="M173" s="20">
        <v>13421604374</v>
      </c>
      <c r="N173" s="20"/>
      <c r="O173" s="20"/>
      <c r="P173" s="34" t="s">
        <v>2608</v>
      </c>
      <c r="Q173" s="35">
        <v>47321</v>
      </c>
      <c r="R173" s="36" t="str">
        <f t="shared" si="16"/>
        <v>女</v>
      </c>
      <c r="S173" s="107" t="str">
        <f t="shared" si="17"/>
        <v>2001-01-25</v>
      </c>
      <c r="T173" s="118">
        <f ca="1" t="shared" si="18"/>
        <v>25</v>
      </c>
      <c r="U173" s="107" t="s">
        <v>69</v>
      </c>
      <c r="V173" s="107" t="s">
        <v>70</v>
      </c>
      <c r="W173" s="45" t="s">
        <v>2609</v>
      </c>
      <c r="X173" s="193" t="s">
        <v>121</v>
      </c>
      <c r="Y173" s="22" t="s">
        <v>141</v>
      </c>
      <c r="Z173" s="20" t="s">
        <v>560</v>
      </c>
      <c r="AA173" s="20" t="s">
        <v>434</v>
      </c>
      <c r="AB173" s="20"/>
      <c r="AC173" s="20"/>
      <c r="AD173" s="150"/>
      <c r="AE173" s="20" t="s">
        <v>85</v>
      </c>
      <c r="AF173" s="206"/>
      <c r="AG173" s="20" t="s">
        <v>85</v>
      </c>
      <c r="AH173" s="20"/>
      <c r="AI173" s="20"/>
      <c r="AJ173" s="95"/>
      <c r="AL173" s="20" t="s">
        <v>72</v>
      </c>
      <c r="AM173" s="35">
        <v>44519</v>
      </c>
      <c r="AN173" s="520" t="s">
        <v>71</v>
      </c>
      <c r="AO173" s="20" t="s">
        <v>2610</v>
      </c>
      <c r="AP173" s="20" t="s">
        <v>662</v>
      </c>
      <c r="AQ173" s="34" t="s">
        <v>2611</v>
      </c>
      <c r="AR173" s="34"/>
      <c r="AS173" s="20"/>
      <c r="AT173" s="193"/>
      <c r="AU173" s="20"/>
      <c r="AV173" s="543"/>
      <c r="AW173" s="543"/>
    </row>
    <row r="174" s="2" customFormat="1" customHeight="1" spans="1:49">
      <c r="A174" s="20">
        <f>IF(H174="","",ROW()-3)</f>
        <v>171</v>
      </c>
      <c r="B174" s="20" t="s">
        <v>1768</v>
      </c>
      <c r="C174" s="35">
        <v>44574</v>
      </c>
      <c r="D174" s="20" t="str">
        <f ca="1" t="shared" si="14"/>
        <v>4年5月</v>
      </c>
      <c r="E174" s="20">
        <v>0</v>
      </c>
      <c r="F174" s="125">
        <v>10330</v>
      </c>
      <c r="G174" s="35">
        <v>44517</v>
      </c>
      <c r="H174" s="20" t="s">
        <v>2612</v>
      </c>
      <c r="I174" s="21" t="s">
        <v>755</v>
      </c>
      <c r="J174" s="21" t="s">
        <v>1467</v>
      </c>
      <c r="K174" s="22" t="s">
        <v>1319</v>
      </c>
      <c r="L174" s="193" t="s">
        <v>80</v>
      </c>
      <c r="M174" s="20">
        <v>17614734596</v>
      </c>
      <c r="N174" s="20"/>
      <c r="O174" s="20"/>
      <c r="P174" s="34" t="s">
        <v>2613</v>
      </c>
      <c r="Q174" s="35">
        <v>47140</v>
      </c>
      <c r="R174" s="36" t="str">
        <f t="shared" si="16"/>
        <v>男</v>
      </c>
      <c r="S174" s="107" t="str">
        <f t="shared" si="17"/>
        <v>2000-04-03</v>
      </c>
      <c r="T174" s="118">
        <f ca="1" t="shared" si="18"/>
        <v>26</v>
      </c>
      <c r="U174" s="107" t="s">
        <v>69</v>
      </c>
      <c r="V174" s="107" t="s">
        <v>70</v>
      </c>
      <c r="W174" s="45" t="s">
        <v>2614</v>
      </c>
      <c r="X174" s="193" t="s">
        <v>121</v>
      </c>
      <c r="Y174" s="22" t="s">
        <v>2615</v>
      </c>
      <c r="Z174" s="20" t="s">
        <v>2616</v>
      </c>
      <c r="AA174" s="20" t="s">
        <v>2596</v>
      </c>
      <c r="AB174" s="20"/>
      <c r="AC174" s="20"/>
      <c r="AD174" s="150"/>
      <c r="AE174" s="20" t="s">
        <v>85</v>
      </c>
      <c r="AF174" s="206"/>
      <c r="AG174" s="20" t="s">
        <v>85</v>
      </c>
      <c r="AH174" s="20"/>
      <c r="AI174" s="20"/>
      <c r="AJ174" s="95"/>
      <c r="AL174" s="20" t="s">
        <v>72</v>
      </c>
      <c r="AM174" s="35">
        <v>44519</v>
      </c>
      <c r="AN174" s="520" t="s">
        <v>71</v>
      </c>
      <c r="AO174" s="20" t="s">
        <v>2617</v>
      </c>
      <c r="AP174" s="20" t="s">
        <v>182</v>
      </c>
      <c r="AQ174" s="34" t="s">
        <v>2618</v>
      </c>
      <c r="AR174" s="34"/>
      <c r="AS174" s="20"/>
      <c r="AT174" s="193"/>
      <c r="AU174" s="20"/>
      <c r="AV174" s="543"/>
      <c r="AW174" s="543"/>
    </row>
    <row r="175" s="2" customFormat="1" customHeight="1" spans="1:49">
      <c r="A175" s="20">
        <f>IF(H175="","",ROW()-3)</f>
        <v>172</v>
      </c>
      <c r="B175" s="20" t="s">
        <v>1768</v>
      </c>
      <c r="C175" s="35">
        <v>44575</v>
      </c>
      <c r="D175" s="20" t="str">
        <f ca="1" t="shared" si="14"/>
        <v>4年5月</v>
      </c>
      <c r="E175" s="20">
        <v>1</v>
      </c>
      <c r="F175" s="125">
        <v>10329</v>
      </c>
      <c r="G175" s="35">
        <v>44517</v>
      </c>
      <c r="H175" s="20" t="s">
        <v>2619</v>
      </c>
      <c r="I175" s="21" t="s">
        <v>78</v>
      </c>
      <c r="J175" s="21" t="s">
        <v>78</v>
      </c>
      <c r="K175" s="22" t="s">
        <v>2620</v>
      </c>
      <c r="L175" s="193" t="s">
        <v>80</v>
      </c>
      <c r="M175" s="20">
        <v>17318514913</v>
      </c>
      <c r="N175" s="20"/>
      <c r="O175" s="20"/>
      <c r="P175" s="34" t="s">
        <v>2621</v>
      </c>
      <c r="Q175" s="35">
        <v>46887</v>
      </c>
      <c r="R175" s="36" t="str">
        <f t="shared" si="16"/>
        <v>女</v>
      </c>
      <c r="S175" s="107" t="str">
        <f t="shared" si="17"/>
        <v>1999-11-09</v>
      </c>
      <c r="T175" s="118">
        <f ca="1" t="shared" si="18"/>
        <v>26</v>
      </c>
      <c r="U175" s="107" t="s">
        <v>2622</v>
      </c>
      <c r="V175" s="107" t="s">
        <v>70</v>
      </c>
      <c r="W175" s="45" t="s">
        <v>2623</v>
      </c>
      <c r="X175" s="193" t="s">
        <v>121</v>
      </c>
      <c r="Y175" s="22" t="s">
        <v>2615</v>
      </c>
      <c r="Z175" s="20" t="s">
        <v>2616</v>
      </c>
      <c r="AA175" s="20" t="s">
        <v>2596</v>
      </c>
      <c r="AB175" s="20"/>
      <c r="AC175" s="20"/>
      <c r="AD175" s="20"/>
      <c r="AE175" s="20" t="s">
        <v>85</v>
      </c>
      <c r="AF175" s="206"/>
      <c r="AG175" s="20" t="s">
        <v>85</v>
      </c>
      <c r="AH175" s="20"/>
      <c r="AI175" s="20"/>
      <c r="AJ175" s="95"/>
      <c r="AL175" s="20" t="s">
        <v>72</v>
      </c>
      <c r="AM175" s="35">
        <v>44519</v>
      </c>
      <c r="AN175" s="520" t="s">
        <v>71</v>
      </c>
      <c r="AO175" s="20" t="s">
        <v>2624</v>
      </c>
      <c r="AP175" s="20" t="s">
        <v>182</v>
      </c>
      <c r="AQ175" s="34" t="s">
        <v>2625</v>
      </c>
      <c r="AR175" s="34"/>
      <c r="AS175" s="20"/>
      <c r="AT175" s="34" t="s">
        <v>2626</v>
      </c>
      <c r="AU175" s="20" t="s">
        <v>2392</v>
      </c>
      <c r="AV175" s="20" t="s">
        <v>2627</v>
      </c>
      <c r="AW175" s="193"/>
    </row>
    <row r="176" s="2" customFormat="1" customHeight="1" spans="1:49">
      <c r="A176" s="20">
        <f t="shared" ref="A176:A217" si="19">IF(H176="","",ROW()-6)</f>
        <v>170</v>
      </c>
      <c r="B176" s="20" t="s">
        <v>2628</v>
      </c>
      <c r="C176" s="35">
        <v>44579</v>
      </c>
      <c r="D176" s="20" t="str">
        <f ca="1" t="shared" si="14"/>
        <v>4年8月</v>
      </c>
      <c r="E176" s="20">
        <v>0</v>
      </c>
      <c r="F176" s="125">
        <v>10271</v>
      </c>
      <c r="G176" s="35">
        <v>44413</v>
      </c>
      <c r="H176" s="20" t="s">
        <v>2629</v>
      </c>
      <c r="I176" s="21" t="s">
        <v>1628</v>
      </c>
      <c r="J176" s="21" t="s">
        <v>1628</v>
      </c>
      <c r="K176" s="22" t="s">
        <v>1634</v>
      </c>
      <c r="L176" s="193" t="s">
        <v>80</v>
      </c>
      <c r="M176" s="20">
        <v>18338733293</v>
      </c>
      <c r="N176" s="20"/>
      <c r="O176" s="20"/>
      <c r="P176" s="623" t="s">
        <v>2630</v>
      </c>
      <c r="Q176" s="35">
        <v>46152</v>
      </c>
      <c r="R176" s="36" t="str">
        <f t="shared" si="16"/>
        <v>男</v>
      </c>
      <c r="S176" s="43" t="str">
        <f t="shared" si="17"/>
        <v>1978-08-03</v>
      </c>
      <c r="T176" s="118">
        <f ca="1" t="shared" si="18"/>
        <v>47</v>
      </c>
      <c r="U176" s="20" t="s">
        <v>69</v>
      </c>
      <c r="V176" s="20" t="s">
        <v>70</v>
      </c>
      <c r="W176" s="45" t="s">
        <v>2631</v>
      </c>
      <c r="X176" s="193" t="s">
        <v>2632</v>
      </c>
      <c r="Y176" s="22" t="s">
        <v>199</v>
      </c>
      <c r="Z176" s="22" t="s">
        <v>71</v>
      </c>
      <c r="AA176" s="22" t="s">
        <v>71</v>
      </c>
      <c r="AB176" s="529"/>
      <c r="AC176" s="150"/>
      <c r="AD176" s="150"/>
      <c r="AE176" s="20" t="s">
        <v>85</v>
      </c>
      <c r="AF176" s="206"/>
      <c r="AG176" s="20" t="s">
        <v>84</v>
      </c>
      <c r="AH176" s="20"/>
      <c r="AI176" s="20"/>
      <c r="AJ176" s="95"/>
      <c r="AK176" s="193"/>
      <c r="AL176" s="20" t="s">
        <v>72</v>
      </c>
      <c r="AM176" s="35">
        <v>44414</v>
      </c>
      <c r="AN176" s="520"/>
      <c r="AO176" s="20" t="s">
        <v>2633</v>
      </c>
      <c r="AP176" s="20" t="s">
        <v>106</v>
      </c>
      <c r="AQ176" s="34">
        <v>15225263738</v>
      </c>
      <c r="AR176" s="34"/>
      <c r="AS176" s="20"/>
      <c r="AT176" s="631" t="s">
        <v>2634</v>
      </c>
      <c r="AU176" s="544" t="s">
        <v>2635</v>
      </c>
      <c r="AV176" s="544" t="s">
        <v>2636</v>
      </c>
      <c r="AW176" s="20"/>
    </row>
    <row r="177" s="2" customFormat="1" customHeight="1" spans="1:49">
      <c r="A177" s="20">
        <f t="shared" si="19"/>
        <v>171</v>
      </c>
      <c r="B177" s="20" t="s">
        <v>2628</v>
      </c>
      <c r="C177" s="35">
        <v>44579</v>
      </c>
      <c r="D177" s="20" t="str">
        <f ca="1" t="shared" si="14"/>
        <v>4年8月</v>
      </c>
      <c r="E177" s="20">
        <v>0</v>
      </c>
      <c r="F177" s="125">
        <v>10272</v>
      </c>
      <c r="G177" s="35">
        <v>44413</v>
      </c>
      <c r="H177" s="20" t="s">
        <v>2633</v>
      </c>
      <c r="I177" s="21" t="s">
        <v>1628</v>
      </c>
      <c r="J177" s="21" t="s">
        <v>1628</v>
      </c>
      <c r="K177" s="22" t="s">
        <v>1663</v>
      </c>
      <c r="L177" s="193" t="s">
        <v>80</v>
      </c>
      <c r="M177" s="20">
        <v>15225263738</v>
      </c>
      <c r="N177" s="20"/>
      <c r="O177" s="20"/>
      <c r="P177" s="623" t="s">
        <v>2637</v>
      </c>
      <c r="Q177" s="35">
        <v>46217</v>
      </c>
      <c r="R177" s="36" t="str">
        <f t="shared" si="16"/>
        <v>女</v>
      </c>
      <c r="S177" s="43" t="str">
        <f t="shared" si="17"/>
        <v>1978-11-11</v>
      </c>
      <c r="T177" s="118">
        <f ca="1" t="shared" si="18"/>
        <v>47</v>
      </c>
      <c r="U177" s="20" t="s">
        <v>69</v>
      </c>
      <c r="V177" s="20" t="s">
        <v>70</v>
      </c>
      <c r="W177" s="45" t="s">
        <v>2631</v>
      </c>
      <c r="X177" s="193" t="s">
        <v>2632</v>
      </c>
      <c r="Y177" s="22" t="s">
        <v>221</v>
      </c>
      <c r="Z177" s="22" t="s">
        <v>71</v>
      </c>
      <c r="AA177" s="22" t="s">
        <v>71</v>
      </c>
      <c r="AB177" s="529"/>
      <c r="AC177" s="150"/>
      <c r="AD177" s="223"/>
      <c r="AE177" s="20" t="s">
        <v>84</v>
      </c>
      <c r="AF177" s="206">
        <v>44441</v>
      </c>
      <c r="AG177" s="20" t="s">
        <v>84</v>
      </c>
      <c r="AH177" s="20"/>
      <c r="AI177" s="20"/>
      <c r="AJ177" s="95"/>
      <c r="AK177" s="193"/>
      <c r="AL177" s="20" t="s">
        <v>72</v>
      </c>
      <c r="AM177" s="35">
        <v>44414</v>
      </c>
      <c r="AN177" s="520"/>
      <c r="AO177" s="20" t="s">
        <v>2629</v>
      </c>
      <c r="AP177" s="20" t="s">
        <v>106</v>
      </c>
      <c r="AQ177" s="34">
        <v>18338733293</v>
      </c>
      <c r="AR177" s="34"/>
      <c r="AS177" s="20"/>
      <c r="AT177" s="631" t="s">
        <v>2638</v>
      </c>
      <c r="AU177" s="544" t="s">
        <v>2635</v>
      </c>
      <c r="AV177" s="544" t="s">
        <v>2636</v>
      </c>
      <c r="AW177" s="20"/>
    </row>
    <row r="178" s="2" customFormat="1" customHeight="1" spans="1:49">
      <c r="A178" s="20">
        <f t="shared" si="19"/>
        <v>172</v>
      </c>
      <c r="B178" s="20" t="s">
        <v>1735</v>
      </c>
      <c r="C178" s="35">
        <v>44219</v>
      </c>
      <c r="D178" s="20" t="str">
        <f ca="1" t="shared" si="14"/>
        <v>8年1月</v>
      </c>
      <c r="E178" s="20">
        <v>0</v>
      </c>
      <c r="F178" s="125">
        <v>10020</v>
      </c>
      <c r="G178" s="35">
        <v>43158</v>
      </c>
      <c r="H178" s="20" t="s">
        <v>2639</v>
      </c>
      <c r="I178" s="21" t="s">
        <v>78</v>
      </c>
      <c r="J178" s="21" t="s">
        <v>295</v>
      </c>
      <c r="K178" s="22" t="s">
        <v>296</v>
      </c>
      <c r="L178" s="482" t="s">
        <v>80</v>
      </c>
      <c r="M178" s="20">
        <v>13469025218</v>
      </c>
      <c r="N178" s="20"/>
      <c r="O178" s="20"/>
      <c r="P178" s="108" t="s">
        <v>2640</v>
      </c>
      <c r="Q178" s="35" t="s">
        <v>82</v>
      </c>
      <c r="R178" s="36" t="str">
        <f t="shared" si="16"/>
        <v>男</v>
      </c>
      <c r="S178" s="43" t="str">
        <f t="shared" si="17"/>
        <v>1956-10-12</v>
      </c>
      <c r="T178" s="118">
        <f ca="1" t="shared" si="18"/>
        <v>69</v>
      </c>
      <c r="U178" s="96" t="s">
        <v>69</v>
      </c>
      <c r="V178" s="20"/>
      <c r="W178" s="45" t="s">
        <v>1283</v>
      </c>
      <c r="X178" s="202"/>
      <c r="Y178" s="22" t="s">
        <v>71</v>
      </c>
      <c r="Z178" s="22" t="s">
        <v>71</v>
      </c>
      <c r="AA178" s="22" t="s">
        <v>71</v>
      </c>
      <c r="AB178" s="529"/>
      <c r="AC178" s="150"/>
      <c r="AD178" s="20"/>
      <c r="AE178" s="20" t="s">
        <v>84</v>
      </c>
      <c r="AF178" s="206" t="s">
        <v>2492</v>
      </c>
      <c r="AG178" s="20" t="s">
        <v>84</v>
      </c>
      <c r="AH178" s="20"/>
      <c r="AI178" s="20"/>
      <c r="AJ178" s="95"/>
      <c r="AK178" s="198"/>
      <c r="AL178" s="20" t="s">
        <v>71</v>
      </c>
      <c r="AM178" s="35">
        <v>43404</v>
      </c>
      <c r="AN178" s="520"/>
      <c r="AO178" s="20" t="s">
        <v>1127</v>
      </c>
      <c r="AP178" s="20" t="s">
        <v>223</v>
      </c>
      <c r="AQ178" s="34">
        <v>18858608390</v>
      </c>
      <c r="AR178" s="34"/>
      <c r="AS178" s="20"/>
      <c r="AT178" s="631" t="s">
        <v>2641</v>
      </c>
      <c r="AU178" s="20"/>
      <c r="AV178" s="20"/>
      <c r="AW178" s="20"/>
    </row>
    <row r="179" s="2" customFormat="1" customHeight="1" spans="1:49">
      <c r="A179" s="20">
        <f t="shared" si="19"/>
        <v>173</v>
      </c>
      <c r="B179" s="20" t="s">
        <v>1735</v>
      </c>
      <c r="C179" s="35">
        <v>44590</v>
      </c>
      <c r="D179" s="20" t="str">
        <f ca="1" t="shared" si="14"/>
        <v>4年8月</v>
      </c>
      <c r="E179" s="20">
        <v>1</v>
      </c>
      <c r="F179" s="125">
        <v>10274</v>
      </c>
      <c r="G179" s="35">
        <v>44417</v>
      </c>
      <c r="H179" s="20" t="s">
        <v>2642</v>
      </c>
      <c r="I179" s="21" t="s">
        <v>129</v>
      </c>
      <c r="J179" s="21" t="s">
        <v>185</v>
      </c>
      <c r="K179" s="22" t="s">
        <v>204</v>
      </c>
      <c r="L179" s="193" t="s">
        <v>67</v>
      </c>
      <c r="M179" s="20">
        <v>13968338670</v>
      </c>
      <c r="N179" s="20"/>
      <c r="O179" s="20"/>
      <c r="P179" s="623" t="s">
        <v>2643</v>
      </c>
      <c r="Q179" s="35"/>
      <c r="R179" s="36" t="str">
        <f t="shared" si="16"/>
        <v>女</v>
      </c>
      <c r="S179" s="43" t="str">
        <f t="shared" si="17"/>
        <v>1969-12-15</v>
      </c>
      <c r="T179" s="118">
        <f ca="1" t="shared" si="18"/>
        <v>56</v>
      </c>
      <c r="U179" s="20" t="s">
        <v>69</v>
      </c>
      <c r="V179" s="20" t="s">
        <v>119</v>
      </c>
      <c r="W179" s="45" t="s">
        <v>2644</v>
      </c>
      <c r="X179" s="193" t="s">
        <v>2645</v>
      </c>
      <c r="Y179" s="22" t="s">
        <v>199</v>
      </c>
      <c r="Z179" s="22" t="s">
        <v>71</v>
      </c>
      <c r="AA179" s="22" t="s">
        <v>71</v>
      </c>
      <c r="AB179" s="529"/>
      <c r="AC179" s="150" t="s">
        <v>144</v>
      </c>
      <c r="AD179" s="20"/>
      <c r="AE179" s="20" t="s">
        <v>84</v>
      </c>
      <c r="AF179" s="206">
        <v>44470</v>
      </c>
      <c r="AG179" s="20" t="s">
        <v>84</v>
      </c>
      <c r="AH179" s="20"/>
      <c r="AI179" s="20"/>
      <c r="AJ179" s="95" t="s">
        <v>2646</v>
      </c>
      <c r="AK179" s="193"/>
      <c r="AL179" s="20" t="s">
        <v>72</v>
      </c>
      <c r="AM179" s="35">
        <v>44419</v>
      </c>
      <c r="AN179" s="520"/>
      <c r="AO179" s="20" t="s">
        <v>2647</v>
      </c>
      <c r="AP179" s="20" t="s">
        <v>106</v>
      </c>
      <c r="AQ179" s="34">
        <v>13566344720</v>
      </c>
      <c r="AR179" s="34"/>
      <c r="AS179" s="20"/>
      <c r="AT179" s="631" t="s">
        <v>2648</v>
      </c>
      <c r="AU179" s="544" t="s">
        <v>157</v>
      </c>
      <c r="AV179" s="126" t="s">
        <v>158</v>
      </c>
      <c r="AW179" s="20"/>
    </row>
    <row r="180" s="2" customFormat="1" customHeight="1" spans="1:49">
      <c r="A180" s="20">
        <f t="shared" si="19"/>
        <v>174</v>
      </c>
      <c r="B180" s="20" t="s">
        <v>2649</v>
      </c>
      <c r="C180" s="35">
        <v>44590</v>
      </c>
      <c r="D180" s="20" t="str">
        <f ca="1" t="shared" si="14"/>
        <v>4年6月</v>
      </c>
      <c r="E180" s="20">
        <v>0</v>
      </c>
      <c r="F180" s="125">
        <v>10292</v>
      </c>
      <c r="G180" s="35">
        <v>44476</v>
      </c>
      <c r="H180" s="20" t="s">
        <v>2650</v>
      </c>
      <c r="I180" s="21" t="s">
        <v>755</v>
      </c>
      <c r="J180" s="21" t="s">
        <v>1118</v>
      </c>
      <c r="K180" s="22" t="s">
        <v>1143</v>
      </c>
      <c r="L180" s="193" t="s">
        <v>80</v>
      </c>
      <c r="M180" s="20">
        <v>13638129996</v>
      </c>
      <c r="N180" s="20"/>
      <c r="O180" s="20"/>
      <c r="P180" s="623" t="s">
        <v>2651</v>
      </c>
      <c r="Q180" s="35">
        <v>49553</v>
      </c>
      <c r="R180" s="36" t="s">
        <v>633</v>
      </c>
      <c r="S180" s="43">
        <v>31920</v>
      </c>
      <c r="T180" s="118" t="s">
        <v>2652</v>
      </c>
      <c r="U180" s="20" t="s">
        <v>431</v>
      </c>
      <c r="V180" s="20" t="s">
        <v>70</v>
      </c>
      <c r="W180" s="45" t="s">
        <v>2653</v>
      </c>
      <c r="X180" s="193" t="s">
        <v>946</v>
      </c>
      <c r="Y180" s="22" t="s">
        <v>199</v>
      </c>
      <c r="Z180" s="22" t="s">
        <v>71</v>
      </c>
      <c r="AA180" s="22" t="s">
        <v>71</v>
      </c>
      <c r="AB180" s="529"/>
      <c r="AC180" s="150"/>
      <c r="AD180" s="223"/>
      <c r="AE180" s="20" t="s">
        <v>84</v>
      </c>
      <c r="AF180" s="206"/>
      <c r="AG180" s="20" t="s">
        <v>84</v>
      </c>
      <c r="AH180" s="20"/>
      <c r="AI180" s="20"/>
      <c r="AJ180" s="95"/>
      <c r="AK180" s="193"/>
      <c r="AL180" s="20" t="s">
        <v>72</v>
      </c>
      <c r="AM180" s="35">
        <v>44481</v>
      </c>
      <c r="AN180" s="520"/>
      <c r="AO180" s="20" t="s">
        <v>2654</v>
      </c>
      <c r="AP180" s="20" t="s">
        <v>529</v>
      </c>
      <c r="AQ180" s="34">
        <v>18885658017</v>
      </c>
      <c r="AR180" s="34"/>
      <c r="AS180" s="20"/>
      <c r="AT180" s="34" t="s">
        <v>2655</v>
      </c>
      <c r="AU180" s="20" t="s">
        <v>157</v>
      </c>
      <c r="AV180" s="20" t="s">
        <v>158</v>
      </c>
      <c r="AW180" s="20"/>
    </row>
    <row r="181" s="2" customFormat="1" customHeight="1" spans="1:260">
      <c r="A181" s="20">
        <f t="shared" si="19"/>
        <v>175</v>
      </c>
      <c r="B181" s="20" t="s">
        <v>1735</v>
      </c>
      <c r="C181" s="35">
        <v>44600</v>
      </c>
      <c r="D181" s="20" t="str">
        <f ca="1" t="shared" si="14"/>
        <v>5年0月</v>
      </c>
      <c r="E181" s="20">
        <v>0</v>
      </c>
      <c r="F181" s="125">
        <v>10205</v>
      </c>
      <c r="G181" s="35">
        <v>44281</v>
      </c>
      <c r="H181" s="20" t="s">
        <v>2656</v>
      </c>
      <c r="I181" s="21" t="s">
        <v>1691</v>
      </c>
      <c r="J181" s="21" t="s">
        <v>1691</v>
      </c>
      <c r="K181" s="22" t="s">
        <v>1829</v>
      </c>
      <c r="L181" s="193" t="s">
        <v>67</v>
      </c>
      <c r="M181" s="20">
        <v>13777136716</v>
      </c>
      <c r="N181" s="20"/>
      <c r="O181" s="20"/>
      <c r="P181" s="623" t="s">
        <v>2657</v>
      </c>
      <c r="Q181" s="35">
        <v>46509</v>
      </c>
      <c r="R181" s="36" t="str">
        <f>IF(MOD(MID(P181,17,1),2),"男","女")</f>
        <v>男</v>
      </c>
      <c r="S181" s="43" t="str">
        <f>TEXT(MID(P181,7,8),"0000-00-00")</f>
        <v>1996-02-16</v>
      </c>
      <c r="T181" s="118">
        <f ca="1">DATEDIF(--TEXT((LEN(P181)=15)*19&amp;MID(P181,7,6+(LEN(P181)=18)*2),"0-00-00"),TODAY(),"y")</f>
        <v>30</v>
      </c>
      <c r="U181" s="20" t="s">
        <v>69</v>
      </c>
      <c r="V181" s="20" t="s">
        <v>70</v>
      </c>
      <c r="W181" s="45" t="s">
        <v>2658</v>
      </c>
      <c r="X181" s="193" t="s">
        <v>2659</v>
      </c>
      <c r="Y181" s="22" t="s">
        <v>288</v>
      </c>
      <c r="Z181" s="22"/>
      <c r="AA181" s="22"/>
      <c r="AB181" s="529"/>
      <c r="AC181" s="150"/>
      <c r="AD181" s="150"/>
      <c r="AE181" s="20" t="s">
        <v>84</v>
      </c>
      <c r="AF181" s="206">
        <v>44296</v>
      </c>
      <c r="AG181" s="20" t="s">
        <v>84</v>
      </c>
      <c r="AH181" s="20"/>
      <c r="AI181" s="20"/>
      <c r="AJ181" s="95"/>
      <c r="AK181" s="193"/>
      <c r="AL181" s="20" t="s">
        <v>72</v>
      </c>
      <c r="AM181" s="35">
        <v>44281</v>
      </c>
      <c r="AN181" s="520"/>
      <c r="AO181" s="20" t="s">
        <v>2660</v>
      </c>
      <c r="AP181" s="20" t="s">
        <v>350</v>
      </c>
      <c r="AQ181" s="34">
        <v>15757411547</v>
      </c>
      <c r="AR181" s="34"/>
      <c r="AS181" s="20"/>
      <c r="AT181" s="631" t="s">
        <v>2661</v>
      </c>
      <c r="AU181" s="20"/>
      <c r="AV181" s="20"/>
      <c r="AW181" s="20"/>
      <c r="AX181" s="546"/>
      <c r="AY181" s="546"/>
      <c r="AZ181" s="546"/>
      <c r="BA181" s="546"/>
      <c r="BB181" s="546"/>
      <c r="BC181" s="546"/>
      <c r="BD181" s="546"/>
      <c r="BE181" s="546"/>
      <c r="BF181" s="546"/>
      <c r="BG181" s="546"/>
      <c r="BH181" s="546"/>
      <c r="BI181" s="546"/>
      <c r="BJ181" s="546"/>
      <c r="BK181" s="546"/>
      <c r="BL181" s="546"/>
      <c r="BM181" s="546"/>
      <c r="BN181" s="546"/>
      <c r="BO181" s="546"/>
      <c r="BP181" s="546"/>
      <c r="BQ181" s="546"/>
      <c r="BR181" s="546"/>
      <c r="BS181" s="546"/>
      <c r="BT181" s="546"/>
      <c r="BU181" s="546"/>
      <c r="BV181" s="546"/>
      <c r="BW181" s="546"/>
      <c r="BX181" s="546"/>
      <c r="BY181" s="546"/>
      <c r="BZ181" s="546"/>
      <c r="CA181" s="546"/>
      <c r="CB181" s="546"/>
      <c r="CC181" s="546"/>
      <c r="CD181" s="546"/>
      <c r="CE181" s="546"/>
      <c r="CF181" s="546"/>
      <c r="CG181" s="546"/>
      <c r="CH181" s="546"/>
      <c r="CI181" s="546"/>
      <c r="CJ181" s="546"/>
      <c r="CK181" s="546"/>
      <c r="CL181" s="546"/>
      <c r="CM181" s="546"/>
      <c r="CN181" s="546"/>
      <c r="CO181" s="546"/>
      <c r="CP181" s="546"/>
      <c r="CQ181" s="546"/>
      <c r="CR181" s="546"/>
      <c r="CS181" s="546"/>
      <c r="CT181" s="546"/>
      <c r="CU181" s="546"/>
      <c r="CV181" s="546"/>
      <c r="CW181" s="546"/>
      <c r="CX181" s="546"/>
      <c r="CY181" s="546"/>
      <c r="CZ181" s="546"/>
      <c r="DA181" s="546"/>
      <c r="DB181" s="546"/>
      <c r="DC181" s="546"/>
      <c r="DD181" s="546"/>
      <c r="DE181" s="546"/>
      <c r="DF181" s="546"/>
      <c r="DG181" s="546"/>
      <c r="DH181" s="546"/>
      <c r="DI181" s="546"/>
      <c r="DJ181" s="546"/>
      <c r="DK181" s="546"/>
      <c r="DL181" s="546"/>
      <c r="DM181" s="546"/>
      <c r="DN181" s="546"/>
      <c r="DO181" s="546"/>
      <c r="DP181" s="546"/>
      <c r="DQ181" s="546"/>
      <c r="DR181" s="546"/>
      <c r="DS181" s="546"/>
      <c r="DT181" s="546"/>
      <c r="DU181" s="546"/>
      <c r="DV181" s="546"/>
      <c r="DW181" s="546"/>
      <c r="DX181" s="546"/>
      <c r="DY181" s="546"/>
      <c r="DZ181" s="546"/>
      <c r="EA181" s="546"/>
      <c r="EB181" s="546"/>
      <c r="EC181" s="546"/>
      <c r="ED181" s="546"/>
      <c r="EE181" s="546"/>
      <c r="EF181" s="546"/>
      <c r="EG181" s="546"/>
      <c r="EH181" s="546"/>
      <c r="EI181" s="546"/>
      <c r="EJ181" s="546"/>
      <c r="EK181" s="546"/>
      <c r="EL181" s="546"/>
      <c r="EM181" s="546"/>
      <c r="EN181" s="546"/>
      <c r="EO181" s="546"/>
      <c r="EP181" s="546"/>
      <c r="EQ181" s="546"/>
      <c r="ER181" s="546"/>
      <c r="ES181" s="546"/>
      <c r="ET181" s="546"/>
      <c r="EU181" s="546"/>
      <c r="EV181" s="546"/>
      <c r="EW181" s="546"/>
      <c r="EX181" s="546"/>
      <c r="EY181" s="546"/>
      <c r="EZ181" s="546"/>
      <c r="FA181" s="546"/>
      <c r="FB181" s="546"/>
      <c r="FC181" s="546"/>
      <c r="FD181" s="546"/>
      <c r="FE181" s="546"/>
      <c r="FF181" s="546"/>
      <c r="FG181" s="546"/>
      <c r="FH181" s="546"/>
      <c r="FI181" s="546"/>
      <c r="FJ181" s="546"/>
      <c r="FK181" s="546"/>
      <c r="FL181" s="546"/>
      <c r="FM181" s="546"/>
      <c r="FN181" s="546"/>
      <c r="FO181" s="546"/>
      <c r="FP181" s="546"/>
      <c r="FQ181" s="546"/>
      <c r="FR181" s="546"/>
      <c r="FS181" s="546"/>
      <c r="FT181" s="546"/>
      <c r="FU181" s="546"/>
      <c r="FV181" s="546"/>
      <c r="FW181" s="546"/>
      <c r="FX181" s="546"/>
      <c r="FY181" s="546"/>
      <c r="FZ181" s="546"/>
      <c r="GA181" s="546"/>
      <c r="GB181" s="546"/>
      <c r="GC181" s="546"/>
      <c r="GD181" s="546"/>
      <c r="GE181" s="546"/>
      <c r="GF181" s="546"/>
      <c r="GG181" s="546"/>
      <c r="GH181" s="546"/>
      <c r="GI181" s="546"/>
      <c r="GJ181" s="546"/>
      <c r="GK181" s="546"/>
      <c r="GL181" s="546"/>
      <c r="GM181" s="546"/>
      <c r="GN181" s="546"/>
      <c r="GO181" s="546"/>
      <c r="GP181" s="546"/>
      <c r="GQ181" s="546"/>
      <c r="GR181" s="546"/>
      <c r="GS181" s="546"/>
      <c r="GT181" s="546"/>
      <c r="GU181" s="546"/>
      <c r="GV181" s="546"/>
      <c r="GW181" s="546"/>
      <c r="GX181" s="546"/>
      <c r="GY181" s="546"/>
      <c r="GZ181" s="546"/>
      <c r="HA181" s="546"/>
      <c r="HB181" s="546"/>
      <c r="HC181" s="546"/>
      <c r="HD181" s="546"/>
      <c r="HE181" s="546"/>
      <c r="HF181" s="546"/>
      <c r="HG181" s="546"/>
      <c r="HH181" s="546"/>
      <c r="HI181" s="546"/>
      <c r="HJ181" s="546"/>
      <c r="HK181" s="546"/>
      <c r="HL181" s="546"/>
      <c r="HM181" s="546"/>
      <c r="HN181" s="546"/>
      <c r="HO181" s="546"/>
      <c r="HP181" s="546"/>
      <c r="HQ181" s="546"/>
      <c r="HR181" s="546"/>
      <c r="HS181" s="546"/>
      <c r="HT181" s="546"/>
      <c r="HU181" s="546"/>
      <c r="HV181" s="546"/>
      <c r="HW181" s="546"/>
      <c r="HX181" s="546"/>
      <c r="HY181" s="546"/>
      <c r="HZ181" s="546"/>
      <c r="IA181" s="546"/>
      <c r="IB181" s="546"/>
      <c r="IC181" s="546"/>
      <c r="ID181" s="546"/>
      <c r="IE181" s="546"/>
      <c r="IF181" s="546"/>
      <c r="IG181" s="546"/>
      <c r="IH181" s="546"/>
      <c r="II181" s="546"/>
      <c r="IJ181" s="546"/>
      <c r="IK181" s="546"/>
      <c r="IL181" s="546"/>
      <c r="IM181" s="546"/>
      <c r="IN181" s="546"/>
      <c r="IO181" s="546"/>
      <c r="IP181" s="546"/>
      <c r="IQ181" s="546"/>
      <c r="IR181" s="546"/>
      <c r="IS181" s="546"/>
      <c r="IT181" s="546"/>
      <c r="IU181" s="546"/>
      <c r="IV181" s="546"/>
      <c r="IW181" s="546"/>
      <c r="IX181" s="546"/>
      <c r="IY181" s="546"/>
      <c r="IZ181" s="546"/>
    </row>
    <row r="182" s="2" customFormat="1" customHeight="1" spans="1:49">
      <c r="A182" s="20">
        <f t="shared" si="19"/>
        <v>176</v>
      </c>
      <c r="B182" s="20" t="s">
        <v>1768</v>
      </c>
      <c r="C182" s="35">
        <v>44604</v>
      </c>
      <c r="D182" s="20" t="str">
        <f ca="1" t="shared" si="14"/>
        <v>4年2月</v>
      </c>
      <c r="E182" s="20">
        <v>0</v>
      </c>
      <c r="F182" s="125">
        <v>10355</v>
      </c>
      <c r="G182" s="35">
        <v>44603</v>
      </c>
      <c r="H182" s="20" t="s">
        <v>2662</v>
      </c>
      <c r="I182" s="21" t="s">
        <v>1628</v>
      </c>
      <c r="J182" s="21" t="s">
        <v>1628</v>
      </c>
      <c r="K182" s="22" t="s">
        <v>1663</v>
      </c>
      <c r="L182" s="193" t="s">
        <v>80</v>
      </c>
      <c r="M182" s="20">
        <v>18712191013</v>
      </c>
      <c r="N182" s="20"/>
      <c r="O182" s="20"/>
      <c r="P182" s="34" t="s">
        <v>2663</v>
      </c>
      <c r="Q182" s="35">
        <v>47164</v>
      </c>
      <c r="R182" s="36" t="str">
        <f>IF(MOD(MID(P182,17,1),2),"男","女")</f>
        <v>男</v>
      </c>
      <c r="S182" s="107" t="str">
        <f>TEXT(MID(P182,7,8),"0000-00-00")</f>
        <v>1999-08-21</v>
      </c>
      <c r="T182" s="118">
        <f ca="1">DATEDIF(--TEXT((LEN(P182)=15)*19&amp;MID(P182,7,6+(LEN(P182)=18)*2),"0-00-00"),TODAY(),"y")</f>
        <v>26</v>
      </c>
      <c r="U182" s="107" t="s">
        <v>69</v>
      </c>
      <c r="V182" s="107" t="s">
        <v>70</v>
      </c>
      <c r="W182" s="45" t="s">
        <v>2664</v>
      </c>
      <c r="X182" s="193" t="s">
        <v>1920</v>
      </c>
      <c r="Y182" s="22" t="s">
        <v>199</v>
      </c>
      <c r="Z182" s="20"/>
      <c r="AA182" s="20"/>
      <c r="AB182" s="20"/>
      <c r="AC182" s="20"/>
      <c r="AD182" s="150"/>
      <c r="AE182" s="20" t="s">
        <v>85</v>
      </c>
      <c r="AF182" s="102"/>
      <c r="AG182" s="20" t="s">
        <v>85</v>
      </c>
      <c r="AH182" s="20"/>
      <c r="AI182" s="20"/>
      <c r="AJ182" s="95"/>
      <c r="AK182" s="193"/>
      <c r="AL182" s="20" t="s">
        <v>72</v>
      </c>
      <c r="AM182" s="35">
        <v>44603</v>
      </c>
      <c r="AN182" s="520"/>
      <c r="AO182" s="20" t="s">
        <v>2665</v>
      </c>
      <c r="AP182" s="20" t="s">
        <v>223</v>
      </c>
      <c r="AQ182" s="34" t="s">
        <v>2666</v>
      </c>
      <c r="AR182" s="34"/>
      <c r="AS182" s="20"/>
      <c r="AT182" s="34" t="s">
        <v>2667</v>
      </c>
      <c r="AU182" s="20" t="s">
        <v>2483</v>
      </c>
      <c r="AV182" s="20" t="s">
        <v>158</v>
      </c>
      <c r="AW182" s="20"/>
    </row>
    <row r="183" s="2" customFormat="1" customHeight="1" spans="1:260">
      <c r="A183" s="20">
        <f t="shared" si="19"/>
        <v>177</v>
      </c>
      <c r="B183" s="20" t="s">
        <v>1735</v>
      </c>
      <c r="C183" s="35">
        <v>44604</v>
      </c>
      <c r="D183" s="20" t="str">
        <f ca="1" t="shared" si="14"/>
        <v>5年8月</v>
      </c>
      <c r="E183" s="20">
        <v>1</v>
      </c>
      <c r="F183" s="125">
        <v>10044</v>
      </c>
      <c r="G183" s="35">
        <v>44053</v>
      </c>
      <c r="H183" s="20" t="s">
        <v>2668</v>
      </c>
      <c r="I183" s="21" t="s">
        <v>1842</v>
      </c>
      <c r="J183" s="21" t="s">
        <v>2669</v>
      </c>
      <c r="K183" s="22" t="s">
        <v>572</v>
      </c>
      <c r="L183" s="193" t="s">
        <v>80</v>
      </c>
      <c r="M183" s="96">
        <v>15797913527</v>
      </c>
      <c r="N183" s="96"/>
      <c r="O183" s="96"/>
      <c r="P183" s="146" t="s">
        <v>2670</v>
      </c>
      <c r="Q183" s="35">
        <v>46263</v>
      </c>
      <c r="R183" s="36" t="str">
        <f>IF(MOD(MID(P183,17,1),2),"男","女")</f>
        <v>男</v>
      </c>
      <c r="S183" s="43" t="str">
        <f>TEXT(MID(P183,7,8),"0000-00-00")</f>
        <v>1999-07-09</v>
      </c>
      <c r="T183" s="118">
        <f ca="1">DATEDIF(--TEXT((LEN(P183)=15)*19&amp;MID(P183,7,6+(LEN(P183)=18)*2),"0-00-00"),TODAY(),"y")</f>
        <v>26</v>
      </c>
      <c r="U183" s="20" t="s">
        <v>69</v>
      </c>
      <c r="V183" s="20" t="s">
        <v>70</v>
      </c>
      <c r="W183" s="45" t="s">
        <v>2671</v>
      </c>
      <c r="X183" s="193"/>
      <c r="Y183" s="22" t="s">
        <v>113</v>
      </c>
      <c r="Z183" s="20"/>
      <c r="AA183" s="20"/>
      <c r="AB183" s="150"/>
      <c r="AC183" s="150"/>
      <c r="AD183" s="150"/>
      <c r="AE183" s="20" t="s">
        <v>84</v>
      </c>
      <c r="AF183" s="206" t="s">
        <v>2492</v>
      </c>
      <c r="AG183" s="20" t="s">
        <v>85</v>
      </c>
      <c r="AH183" s="20"/>
      <c r="AI183" s="20"/>
      <c r="AJ183" s="95">
        <v>44377</v>
      </c>
      <c r="AK183" s="198"/>
      <c r="AL183" s="20" t="s">
        <v>86</v>
      </c>
      <c r="AM183" s="35">
        <v>44055</v>
      </c>
      <c r="AN183" s="520">
        <v>44608</v>
      </c>
      <c r="AO183" s="20" t="s">
        <v>2672</v>
      </c>
      <c r="AP183" s="20" t="s">
        <v>223</v>
      </c>
      <c r="AQ183" s="34">
        <v>15979401803</v>
      </c>
      <c r="AR183" s="34"/>
      <c r="AS183" s="20"/>
      <c r="AT183" s="631" t="s">
        <v>2673</v>
      </c>
      <c r="AU183" s="20"/>
      <c r="AV183" s="20"/>
      <c r="AW183" s="193"/>
      <c r="AX183" s="547"/>
      <c r="AY183" s="547"/>
      <c r="AZ183" s="547"/>
      <c r="BA183" s="547"/>
      <c r="BB183" s="547"/>
      <c r="BC183" s="547"/>
      <c r="BD183" s="547"/>
      <c r="BE183" s="547"/>
      <c r="BF183" s="547"/>
      <c r="BG183" s="547"/>
      <c r="BH183" s="547"/>
      <c r="BI183" s="547"/>
      <c r="BJ183" s="547"/>
      <c r="BK183" s="547"/>
      <c r="BL183" s="547"/>
      <c r="BM183" s="547"/>
      <c r="BN183" s="547"/>
      <c r="BO183" s="547"/>
      <c r="BP183" s="547"/>
      <c r="BQ183" s="547"/>
      <c r="BR183" s="547"/>
      <c r="BS183" s="547"/>
      <c r="BT183" s="547"/>
      <c r="BU183" s="547"/>
      <c r="BV183" s="547"/>
      <c r="BW183" s="547"/>
      <c r="BX183" s="547"/>
      <c r="BY183" s="547"/>
      <c r="BZ183" s="547"/>
      <c r="CA183" s="547"/>
      <c r="CB183" s="547"/>
      <c r="CC183" s="547"/>
      <c r="CD183" s="547"/>
      <c r="CE183" s="547"/>
      <c r="CF183" s="547"/>
      <c r="CG183" s="547"/>
      <c r="CH183" s="547"/>
      <c r="CI183" s="547"/>
      <c r="CJ183" s="547"/>
      <c r="CK183" s="547"/>
      <c r="CL183" s="547"/>
      <c r="CM183" s="547"/>
      <c r="CN183" s="547"/>
      <c r="CO183" s="547"/>
      <c r="CP183" s="547"/>
      <c r="CQ183" s="547"/>
      <c r="CR183" s="547"/>
      <c r="CS183" s="547"/>
      <c r="CT183" s="547"/>
      <c r="CU183" s="547"/>
      <c r="CV183" s="547"/>
      <c r="CW183" s="547"/>
      <c r="CX183" s="547"/>
      <c r="CY183" s="547"/>
      <c r="CZ183" s="547"/>
      <c r="DA183" s="547"/>
      <c r="DB183" s="547"/>
      <c r="DC183" s="547"/>
      <c r="DD183" s="547"/>
      <c r="DE183" s="547"/>
      <c r="DF183" s="547"/>
      <c r="DG183" s="547"/>
      <c r="DH183" s="547"/>
      <c r="DI183" s="547"/>
      <c r="DJ183" s="547"/>
      <c r="DK183" s="547"/>
      <c r="DL183" s="547"/>
      <c r="DM183" s="547"/>
      <c r="DN183" s="547"/>
      <c r="DO183" s="547"/>
      <c r="DP183" s="547"/>
      <c r="DQ183" s="547"/>
      <c r="DR183" s="547"/>
      <c r="DS183" s="547"/>
      <c r="DT183" s="547"/>
      <c r="DU183" s="547"/>
      <c r="DV183" s="547"/>
      <c r="DW183" s="547"/>
      <c r="DX183" s="547"/>
      <c r="DY183" s="547"/>
      <c r="DZ183" s="547"/>
      <c r="EA183" s="547"/>
      <c r="EB183" s="547"/>
      <c r="EC183" s="547"/>
      <c r="ED183" s="547"/>
      <c r="EE183" s="547"/>
      <c r="EF183" s="547"/>
      <c r="EG183" s="547"/>
      <c r="EH183" s="547"/>
      <c r="EI183" s="547"/>
      <c r="EJ183" s="547"/>
      <c r="EK183" s="547"/>
      <c r="EL183" s="547"/>
      <c r="EM183" s="547"/>
      <c r="EN183" s="547"/>
      <c r="EO183" s="547"/>
      <c r="EP183" s="547"/>
      <c r="EQ183" s="547"/>
      <c r="ER183" s="547"/>
      <c r="ES183" s="547"/>
      <c r="ET183" s="547"/>
      <c r="EU183" s="547"/>
      <c r="EV183" s="547"/>
      <c r="EW183" s="547"/>
      <c r="EX183" s="547"/>
      <c r="EY183" s="547"/>
      <c r="EZ183" s="547"/>
      <c r="FA183" s="547"/>
      <c r="FB183" s="547"/>
      <c r="FC183" s="547"/>
      <c r="FD183" s="547"/>
      <c r="FE183" s="547"/>
      <c r="FF183" s="547"/>
      <c r="FG183" s="547"/>
      <c r="FH183" s="547"/>
      <c r="FI183" s="547"/>
      <c r="FJ183" s="547"/>
      <c r="FK183" s="547"/>
      <c r="FL183" s="547"/>
      <c r="FM183" s="547"/>
      <c r="FN183" s="547"/>
      <c r="FO183" s="547"/>
      <c r="FP183" s="547"/>
      <c r="FQ183" s="547"/>
      <c r="FR183" s="547"/>
      <c r="FS183" s="547"/>
      <c r="FT183" s="547"/>
      <c r="FU183" s="547"/>
      <c r="FV183" s="547"/>
      <c r="FW183" s="547"/>
      <c r="FX183" s="547"/>
      <c r="FY183" s="547"/>
      <c r="FZ183" s="547"/>
      <c r="GA183" s="547"/>
      <c r="GB183" s="547"/>
      <c r="GC183" s="547"/>
      <c r="GD183" s="547"/>
      <c r="GE183" s="547"/>
      <c r="GF183" s="547"/>
      <c r="GG183" s="547"/>
      <c r="GH183" s="547"/>
      <c r="GI183" s="547"/>
      <c r="GJ183" s="547"/>
      <c r="GK183" s="547"/>
      <c r="GL183" s="547"/>
      <c r="GM183" s="547"/>
      <c r="GN183" s="547"/>
      <c r="GO183" s="547"/>
      <c r="GP183" s="547"/>
      <c r="GQ183" s="547"/>
      <c r="GR183" s="547"/>
      <c r="GS183" s="547"/>
      <c r="GT183" s="547"/>
      <c r="GU183" s="547"/>
      <c r="GV183" s="547"/>
      <c r="GW183" s="547"/>
      <c r="GX183" s="547"/>
      <c r="GY183" s="547"/>
      <c r="GZ183" s="547"/>
      <c r="HA183" s="547"/>
      <c r="HB183" s="547"/>
      <c r="HC183" s="547"/>
      <c r="HD183" s="547"/>
      <c r="HE183" s="547"/>
      <c r="HF183" s="547"/>
      <c r="HG183" s="547"/>
      <c r="HH183" s="547"/>
      <c r="HI183" s="547"/>
      <c r="HJ183" s="547"/>
      <c r="HK183" s="547"/>
      <c r="HL183" s="547"/>
      <c r="HM183" s="547"/>
      <c r="HN183" s="547"/>
      <c r="HO183" s="547"/>
      <c r="HP183" s="547"/>
      <c r="HQ183" s="547"/>
      <c r="HR183" s="547"/>
      <c r="HS183" s="547"/>
      <c r="HT183" s="547"/>
      <c r="HU183" s="547"/>
      <c r="HV183" s="547"/>
      <c r="HW183" s="547"/>
      <c r="HX183" s="547"/>
      <c r="HY183" s="547"/>
      <c r="HZ183" s="547"/>
      <c r="IA183" s="547"/>
      <c r="IB183" s="547"/>
      <c r="IC183" s="547"/>
      <c r="ID183" s="547"/>
      <c r="IE183" s="547"/>
      <c r="IF183" s="547"/>
      <c r="IG183" s="547"/>
      <c r="IH183" s="547"/>
      <c r="II183" s="547"/>
      <c r="IJ183" s="547"/>
      <c r="IK183" s="547"/>
      <c r="IL183" s="547"/>
      <c r="IM183" s="547"/>
      <c r="IN183" s="547"/>
      <c r="IO183" s="547"/>
      <c r="IP183" s="547"/>
      <c r="IQ183" s="547"/>
      <c r="IR183" s="547"/>
      <c r="IS183" s="547"/>
      <c r="IT183" s="547"/>
      <c r="IU183" s="547"/>
      <c r="IV183" s="547"/>
      <c r="IW183" s="547"/>
      <c r="IX183" s="547"/>
      <c r="IY183" s="547"/>
      <c r="IZ183" s="547"/>
    </row>
    <row r="184" s="2" customFormat="1" customHeight="1" spans="1:49">
      <c r="A184" s="20">
        <f t="shared" si="19"/>
        <v>178</v>
      </c>
      <c r="B184" s="20" t="s">
        <v>1788</v>
      </c>
      <c r="C184" s="35">
        <v>44606</v>
      </c>
      <c r="D184" s="20" t="str">
        <f ca="1" t="shared" si="14"/>
        <v>4年3月</v>
      </c>
      <c r="E184" s="20"/>
      <c r="F184" s="125">
        <v>10350</v>
      </c>
      <c r="G184" s="35">
        <v>44578</v>
      </c>
      <c r="H184" s="20" t="s">
        <v>2674</v>
      </c>
      <c r="I184" s="21" t="s">
        <v>129</v>
      </c>
      <c r="J184" s="21" t="s">
        <v>185</v>
      </c>
      <c r="K184" s="22" t="s">
        <v>204</v>
      </c>
      <c r="L184" s="193" t="s">
        <v>67</v>
      </c>
      <c r="M184" s="20" t="s">
        <v>180</v>
      </c>
      <c r="N184" s="20"/>
      <c r="O184" s="20"/>
      <c r="P184" s="34" t="s">
        <v>2675</v>
      </c>
      <c r="Q184" s="35">
        <v>45746</v>
      </c>
      <c r="R184" s="36" t="s">
        <v>2676</v>
      </c>
      <c r="S184" s="43">
        <v>25741</v>
      </c>
      <c r="T184" s="118" t="s">
        <v>2677</v>
      </c>
      <c r="U184" s="107" t="s">
        <v>69</v>
      </c>
      <c r="V184" s="107" t="s">
        <v>70</v>
      </c>
      <c r="W184" s="45" t="s">
        <v>2678</v>
      </c>
      <c r="X184" s="193" t="s">
        <v>1171</v>
      </c>
      <c r="Y184" s="22" t="s">
        <v>199</v>
      </c>
      <c r="Z184" s="20"/>
      <c r="AA184" s="20"/>
      <c r="AB184" s="20"/>
      <c r="AC184" s="20"/>
      <c r="AD184" s="20"/>
      <c r="AE184" s="20" t="s">
        <v>85</v>
      </c>
      <c r="AF184" s="102"/>
      <c r="AG184" s="20" t="s">
        <v>84</v>
      </c>
      <c r="AH184" s="20"/>
      <c r="AI184" s="20"/>
      <c r="AJ184" s="95"/>
      <c r="AK184" s="193"/>
      <c r="AL184" s="20" t="s">
        <v>72</v>
      </c>
      <c r="AM184" s="35">
        <v>44579</v>
      </c>
      <c r="AN184" s="520"/>
      <c r="AO184" s="20" t="s">
        <v>2679</v>
      </c>
      <c r="AP184" s="20" t="s">
        <v>106</v>
      </c>
      <c r="AQ184" s="34" t="s">
        <v>2680</v>
      </c>
      <c r="AR184" s="34"/>
      <c r="AS184" s="20"/>
      <c r="AT184" s="34" t="s">
        <v>2681</v>
      </c>
      <c r="AU184" s="20" t="s">
        <v>126</v>
      </c>
      <c r="AV184" s="20" t="s">
        <v>158</v>
      </c>
      <c r="AW184" s="20"/>
    </row>
    <row r="185" s="2" customFormat="1" customHeight="1" spans="1:49">
      <c r="A185" s="20">
        <f t="shared" si="19"/>
        <v>179</v>
      </c>
      <c r="B185" s="20" t="s">
        <v>1768</v>
      </c>
      <c r="C185" s="35">
        <v>44607</v>
      </c>
      <c r="D185" s="20" t="str">
        <f ca="1" t="shared" si="14"/>
        <v>4年2月</v>
      </c>
      <c r="E185" s="20"/>
      <c r="F185" s="125">
        <v>10359</v>
      </c>
      <c r="G185" s="35">
        <v>44606</v>
      </c>
      <c r="H185" s="20" t="s">
        <v>2682</v>
      </c>
      <c r="I185" s="21" t="s">
        <v>1691</v>
      </c>
      <c r="J185" s="21" t="s">
        <v>1691</v>
      </c>
      <c r="K185" s="22" t="s">
        <v>1829</v>
      </c>
      <c r="L185" s="193" t="s">
        <v>67</v>
      </c>
      <c r="M185" s="20">
        <v>13310700195</v>
      </c>
      <c r="N185" s="20"/>
      <c r="O185" s="20"/>
      <c r="P185" s="34" t="s">
        <v>2683</v>
      </c>
      <c r="Q185" s="35">
        <v>47531</v>
      </c>
      <c r="R185" s="36" t="str">
        <f>IF(MOD(MID(P185,17,1),2),"男","女")</f>
        <v>女</v>
      </c>
      <c r="S185" s="107" t="str">
        <f>TEXT(MID(P185,7,8),"0000-00-00")</f>
        <v>1998-06-04</v>
      </c>
      <c r="T185" s="118">
        <f ca="1">DATEDIF(--TEXT((LEN(P185)=15)*19&amp;MID(P185,7,6+(LEN(P185)=18)*2),"0-00-00"),TODAY(),"y")</f>
        <v>27</v>
      </c>
      <c r="U185" s="107" t="s">
        <v>69</v>
      </c>
      <c r="V185" s="107" t="s">
        <v>70</v>
      </c>
      <c r="W185" s="45" t="s">
        <v>2684</v>
      </c>
      <c r="X185" s="193" t="s">
        <v>1245</v>
      </c>
      <c r="Y185" s="22" t="s">
        <v>199</v>
      </c>
      <c r="Z185" s="20"/>
      <c r="AA185" s="20"/>
      <c r="AB185" s="20"/>
      <c r="AC185" s="20"/>
      <c r="AD185" s="150"/>
      <c r="AE185" s="20" t="s">
        <v>85</v>
      </c>
      <c r="AF185" s="102"/>
      <c r="AG185" s="20" t="s">
        <v>85</v>
      </c>
      <c r="AH185" s="20"/>
      <c r="AI185" s="20"/>
      <c r="AJ185" s="95"/>
      <c r="AK185" s="193"/>
      <c r="AL185" s="20" t="s">
        <v>72</v>
      </c>
      <c r="AM185" s="35">
        <v>44606</v>
      </c>
      <c r="AN185" s="520"/>
      <c r="AO185" s="20" t="s">
        <v>2685</v>
      </c>
      <c r="AP185" s="20" t="s">
        <v>239</v>
      </c>
      <c r="AQ185" s="34" t="s">
        <v>2686</v>
      </c>
      <c r="AR185" s="34"/>
      <c r="AS185" s="20"/>
      <c r="AT185" s="34" t="s">
        <v>2687</v>
      </c>
      <c r="AU185" s="20" t="s">
        <v>2392</v>
      </c>
      <c r="AV185" s="20" t="s">
        <v>158</v>
      </c>
      <c r="AW185" s="20"/>
    </row>
    <row r="186" s="2" customFormat="1" customHeight="1" spans="1:49">
      <c r="A186" s="20">
        <f t="shared" si="19"/>
        <v>180</v>
      </c>
      <c r="B186" s="20" t="s">
        <v>1735</v>
      </c>
      <c r="C186" s="35">
        <v>44607</v>
      </c>
      <c r="D186" s="20" t="s">
        <v>2688</v>
      </c>
      <c r="E186" s="20">
        <v>1</v>
      </c>
      <c r="F186" s="125">
        <v>10223</v>
      </c>
      <c r="G186" s="35">
        <v>44333</v>
      </c>
      <c r="H186" s="20" t="s">
        <v>2689</v>
      </c>
      <c r="I186" s="21" t="s">
        <v>755</v>
      </c>
      <c r="J186" s="21" t="s">
        <v>809</v>
      </c>
      <c r="K186" s="22" t="s">
        <v>816</v>
      </c>
      <c r="L186" s="193" t="s">
        <v>80</v>
      </c>
      <c r="M186" s="20">
        <v>13738840480</v>
      </c>
      <c r="N186" s="20"/>
      <c r="O186" s="20"/>
      <c r="P186" s="623" t="s">
        <v>2690</v>
      </c>
      <c r="Q186" s="35">
        <v>45746</v>
      </c>
      <c r="R186" s="36" t="s">
        <v>633</v>
      </c>
      <c r="S186" s="43">
        <v>32830</v>
      </c>
      <c r="T186" s="118" t="s">
        <v>2691</v>
      </c>
      <c r="U186" s="20" t="s">
        <v>69</v>
      </c>
      <c r="V186" s="20" t="s">
        <v>70</v>
      </c>
      <c r="W186" s="45" t="s">
        <v>2692</v>
      </c>
      <c r="X186" s="193"/>
      <c r="Y186" s="22" t="s">
        <v>288</v>
      </c>
      <c r="Z186" s="22"/>
      <c r="AA186" s="22"/>
      <c r="AB186" s="529"/>
      <c r="AC186" s="150" t="s">
        <v>304</v>
      </c>
      <c r="AD186" s="150"/>
      <c r="AE186" s="20" t="s">
        <v>85</v>
      </c>
      <c r="AF186" s="206"/>
      <c r="AG186" s="20" t="s">
        <v>84</v>
      </c>
      <c r="AH186" s="20"/>
      <c r="AI186" s="20"/>
      <c r="AJ186" s="95"/>
      <c r="AK186" s="193"/>
      <c r="AL186" s="20" t="s">
        <v>72</v>
      </c>
      <c r="AM186" s="35">
        <v>44333</v>
      </c>
      <c r="AN186" s="520"/>
      <c r="AO186" s="20" t="s">
        <v>2693</v>
      </c>
      <c r="AP186" s="20" t="s">
        <v>223</v>
      </c>
      <c r="AQ186" s="34">
        <v>13486027222</v>
      </c>
      <c r="AR186" s="34"/>
      <c r="AS186" s="20"/>
      <c r="AT186" s="631" t="s">
        <v>2694</v>
      </c>
      <c r="AU186" s="20"/>
      <c r="AV186" s="20"/>
      <c r="AW186" s="193"/>
    </row>
    <row r="187" s="2" customFormat="1" customHeight="1" spans="1:49">
      <c r="A187" s="20">
        <f t="shared" si="19"/>
        <v>181</v>
      </c>
      <c r="B187" s="20" t="s">
        <v>1768</v>
      </c>
      <c r="C187" s="35">
        <v>44613</v>
      </c>
      <c r="D187" s="20" t="str">
        <f ca="1" t="shared" ref="D187:D250" si="20">CONCATENATE(DATEDIF(G187,TODAY(),"y"),"年",DATEDIF(G187,TODAY(),"ym"),"月")</f>
        <v>4年5月</v>
      </c>
      <c r="E187" s="20">
        <v>0</v>
      </c>
      <c r="F187" s="125">
        <v>10318</v>
      </c>
      <c r="G187" s="35">
        <v>44501</v>
      </c>
      <c r="H187" s="20" t="s">
        <v>2695</v>
      </c>
      <c r="I187" s="21" t="s">
        <v>755</v>
      </c>
      <c r="J187" s="21" t="s">
        <v>1280</v>
      </c>
      <c r="K187" s="22" t="s">
        <v>1319</v>
      </c>
      <c r="L187" s="482" t="s">
        <v>80</v>
      </c>
      <c r="M187" s="20">
        <v>17346653703</v>
      </c>
      <c r="N187" s="20"/>
      <c r="O187" s="20"/>
      <c r="P187" s="34" t="s">
        <v>2696</v>
      </c>
      <c r="Q187" s="35">
        <v>47698</v>
      </c>
      <c r="R187" s="36" t="str">
        <f t="shared" ref="R187:R199" si="21">IF(MOD(MID(P187,17,1),2),"男","女")</f>
        <v>男</v>
      </c>
      <c r="S187" s="107" t="str">
        <f t="shared" ref="S187:S199" si="22">TEXT(MID(P187,7,8),"0000-00-00")</f>
        <v>1999-02-13</v>
      </c>
      <c r="T187" s="118">
        <f ca="1" t="shared" ref="T187:T199" si="23">DATEDIF(--TEXT((LEN(P187)=15)*19&amp;MID(P187,7,6+(LEN(P187)=18)*2),"0-00-00"),TODAY(),"y")</f>
        <v>27</v>
      </c>
      <c r="U187" s="107" t="s">
        <v>69</v>
      </c>
      <c r="V187" s="20" t="s">
        <v>70</v>
      </c>
      <c r="W187" s="45" t="s">
        <v>2697</v>
      </c>
      <c r="X187" s="193" t="s">
        <v>121</v>
      </c>
      <c r="Y187" s="22" t="s">
        <v>113</v>
      </c>
      <c r="Z187" s="20" t="s">
        <v>470</v>
      </c>
      <c r="AA187" s="20" t="s">
        <v>482</v>
      </c>
      <c r="AB187" s="20"/>
      <c r="AC187" s="20"/>
      <c r="AD187" s="20"/>
      <c r="AE187" s="20" t="s">
        <v>85</v>
      </c>
      <c r="AF187" s="206"/>
      <c r="AG187" s="20" t="s">
        <v>84</v>
      </c>
      <c r="AH187" s="20"/>
      <c r="AI187" s="20"/>
      <c r="AJ187" s="95"/>
      <c r="AK187" s="193"/>
      <c r="AL187" s="20" t="s">
        <v>72</v>
      </c>
      <c r="AM187" s="35">
        <v>44501</v>
      </c>
      <c r="AN187" s="520"/>
      <c r="AO187" s="20" t="s">
        <v>2698</v>
      </c>
      <c r="AP187" s="20" t="s">
        <v>223</v>
      </c>
      <c r="AQ187" s="34" t="s">
        <v>2699</v>
      </c>
      <c r="AR187" s="34"/>
      <c r="AS187" s="20"/>
      <c r="AT187" s="34" t="s">
        <v>2700</v>
      </c>
      <c r="AU187" s="20" t="s">
        <v>2483</v>
      </c>
      <c r="AV187" s="20" t="s">
        <v>89</v>
      </c>
      <c r="AW187" s="193"/>
    </row>
    <row r="188" s="2" customFormat="1" customHeight="1" spans="1:260">
      <c r="A188" s="151">
        <f t="shared" si="19"/>
        <v>182</v>
      </c>
      <c r="B188" s="20" t="str">
        <f>IF(G188="","",IF(AND(G188&lt;&gt;"",C188=""),"在职",IF(AND(G188&lt;&gt;"",C188&lt;&gt;""),"离职")))</f>
        <v>离职</v>
      </c>
      <c r="C188" s="164">
        <v>44618</v>
      </c>
      <c r="D188" s="151" t="str">
        <f ca="1" t="shared" si="20"/>
        <v>8年1月</v>
      </c>
      <c r="E188" s="151">
        <v>0</v>
      </c>
      <c r="F188" s="195">
        <v>10133</v>
      </c>
      <c r="G188" s="164">
        <v>43160</v>
      </c>
      <c r="H188" s="151" t="s">
        <v>2701</v>
      </c>
      <c r="I188" s="159" t="s">
        <v>755</v>
      </c>
      <c r="J188" s="159" t="s">
        <v>1357</v>
      </c>
      <c r="K188" s="176" t="s">
        <v>1861</v>
      </c>
      <c r="L188" s="526" t="s">
        <v>80</v>
      </c>
      <c r="M188" s="151">
        <v>15824552079</v>
      </c>
      <c r="N188" s="151"/>
      <c r="O188" s="151" t="s">
        <v>2702</v>
      </c>
      <c r="P188" s="632" t="s">
        <v>2703</v>
      </c>
      <c r="Q188" s="164">
        <v>50028</v>
      </c>
      <c r="R188" s="167" t="str">
        <f t="shared" si="21"/>
        <v>男</v>
      </c>
      <c r="S188" s="172" t="str">
        <f t="shared" si="22"/>
        <v>1989-09-15</v>
      </c>
      <c r="T188" s="174">
        <f ca="1" t="shared" si="23"/>
        <v>36</v>
      </c>
      <c r="U188" s="181" t="s">
        <v>69</v>
      </c>
      <c r="V188" s="151"/>
      <c r="W188" s="175" t="s">
        <v>2704</v>
      </c>
      <c r="X188" s="528" t="s">
        <v>2705</v>
      </c>
      <c r="Y188" s="176" t="s">
        <v>199</v>
      </c>
      <c r="Z188" s="176"/>
      <c r="AA188" s="176"/>
      <c r="AB188" s="530"/>
      <c r="AC188" s="182"/>
      <c r="AD188" s="20"/>
      <c r="AE188" s="151" t="s">
        <v>84</v>
      </c>
      <c r="AF188" s="531" t="s">
        <v>2492</v>
      </c>
      <c r="AG188" s="151" t="s">
        <v>84</v>
      </c>
      <c r="AH188" s="151"/>
      <c r="AI188" s="151"/>
      <c r="AJ188" s="158"/>
      <c r="AK188" s="534"/>
      <c r="AL188" s="151" t="s">
        <v>86</v>
      </c>
      <c r="AM188" s="164">
        <v>43567</v>
      </c>
      <c r="AN188" s="521">
        <v>44623</v>
      </c>
      <c r="AO188" s="151" t="s">
        <v>2706</v>
      </c>
      <c r="AP188" s="151" t="s">
        <v>106</v>
      </c>
      <c r="AQ188" s="152"/>
      <c r="AR188" s="34"/>
      <c r="AS188" s="20"/>
      <c r="AT188" s="633" t="s">
        <v>2707</v>
      </c>
      <c r="AU188" s="151"/>
      <c r="AV188" s="151"/>
      <c r="AW188" s="548"/>
      <c r="AX188" s="547"/>
      <c r="AY188" s="547"/>
      <c r="AZ188" s="547"/>
      <c r="BA188" s="547"/>
      <c r="BB188" s="547"/>
      <c r="BC188" s="547"/>
      <c r="BD188" s="547"/>
      <c r="BE188" s="547"/>
      <c r="BF188" s="547"/>
      <c r="BG188" s="547"/>
      <c r="BH188" s="547"/>
      <c r="BI188" s="547"/>
      <c r="BJ188" s="547"/>
      <c r="BK188" s="547"/>
      <c r="BL188" s="547"/>
      <c r="BM188" s="547"/>
      <c r="BN188" s="547"/>
      <c r="BO188" s="547"/>
      <c r="BP188" s="547"/>
      <c r="BQ188" s="547"/>
      <c r="BR188" s="547"/>
      <c r="BS188" s="547"/>
      <c r="BT188" s="547"/>
      <c r="BU188" s="547"/>
      <c r="BV188" s="547"/>
      <c r="BW188" s="547"/>
      <c r="BX188" s="547"/>
      <c r="BY188" s="547"/>
      <c r="BZ188" s="547"/>
      <c r="CA188" s="547"/>
      <c r="CB188" s="547"/>
      <c r="CC188" s="547"/>
      <c r="CD188" s="547"/>
      <c r="CE188" s="547"/>
      <c r="CF188" s="547"/>
      <c r="CG188" s="547"/>
      <c r="CH188" s="547"/>
      <c r="CI188" s="547"/>
      <c r="CJ188" s="547"/>
      <c r="CK188" s="547"/>
      <c r="CL188" s="547"/>
      <c r="CM188" s="547"/>
      <c r="CN188" s="547"/>
      <c r="CO188" s="547"/>
      <c r="CP188" s="547"/>
      <c r="CQ188" s="547"/>
      <c r="CR188" s="547"/>
      <c r="CS188" s="547"/>
      <c r="CT188" s="547"/>
      <c r="CU188" s="547"/>
      <c r="CV188" s="547"/>
      <c r="CW188" s="547"/>
      <c r="CX188" s="547"/>
      <c r="CY188" s="547"/>
      <c r="CZ188" s="547"/>
      <c r="DA188" s="547"/>
      <c r="DB188" s="547"/>
      <c r="DC188" s="547"/>
      <c r="DD188" s="547"/>
      <c r="DE188" s="547"/>
      <c r="DF188" s="547"/>
      <c r="DG188" s="547"/>
      <c r="DH188" s="547"/>
      <c r="DI188" s="547"/>
      <c r="DJ188" s="547"/>
      <c r="DK188" s="547"/>
      <c r="DL188" s="547"/>
      <c r="DM188" s="547"/>
      <c r="DN188" s="547"/>
      <c r="DO188" s="547"/>
      <c r="DP188" s="547"/>
      <c r="DQ188" s="547"/>
      <c r="DR188" s="547"/>
      <c r="DS188" s="547"/>
      <c r="DT188" s="547"/>
      <c r="DU188" s="547"/>
      <c r="DV188" s="547"/>
      <c r="DW188" s="547"/>
      <c r="DX188" s="547"/>
      <c r="DY188" s="547"/>
      <c r="DZ188" s="547"/>
      <c r="EA188" s="547"/>
      <c r="EB188" s="547"/>
      <c r="EC188" s="547"/>
      <c r="ED188" s="547"/>
      <c r="EE188" s="547"/>
      <c r="EF188" s="547"/>
      <c r="EG188" s="547"/>
      <c r="EH188" s="547"/>
      <c r="EI188" s="547"/>
      <c r="EJ188" s="547"/>
      <c r="EK188" s="547"/>
      <c r="EL188" s="547"/>
      <c r="EM188" s="547"/>
      <c r="EN188" s="547"/>
      <c r="EO188" s="547"/>
      <c r="EP188" s="547"/>
      <c r="EQ188" s="547"/>
      <c r="ER188" s="547"/>
      <c r="ES188" s="547"/>
      <c r="ET188" s="547"/>
      <c r="EU188" s="547"/>
      <c r="EV188" s="547"/>
      <c r="EW188" s="547"/>
      <c r="EX188" s="547"/>
      <c r="EY188" s="547"/>
      <c r="EZ188" s="547"/>
      <c r="FA188" s="547"/>
      <c r="FB188" s="547"/>
      <c r="FC188" s="547"/>
      <c r="FD188" s="547"/>
      <c r="FE188" s="547"/>
      <c r="FF188" s="547"/>
      <c r="FG188" s="547"/>
      <c r="FH188" s="547"/>
      <c r="FI188" s="547"/>
      <c r="FJ188" s="547"/>
      <c r="FK188" s="547"/>
      <c r="FL188" s="547"/>
      <c r="FM188" s="547"/>
      <c r="FN188" s="547"/>
      <c r="FO188" s="547"/>
      <c r="FP188" s="547"/>
      <c r="FQ188" s="547"/>
      <c r="FR188" s="547"/>
      <c r="FS188" s="547"/>
      <c r="FT188" s="547"/>
      <c r="FU188" s="547"/>
      <c r="FV188" s="547"/>
      <c r="FW188" s="547"/>
      <c r="FX188" s="547"/>
      <c r="FY188" s="547"/>
      <c r="FZ188" s="547"/>
      <c r="GA188" s="547"/>
      <c r="GB188" s="547"/>
      <c r="GC188" s="547"/>
      <c r="GD188" s="547"/>
      <c r="GE188" s="547"/>
      <c r="GF188" s="547"/>
      <c r="GG188" s="547"/>
      <c r="GH188" s="547"/>
      <c r="GI188" s="547"/>
      <c r="GJ188" s="547"/>
      <c r="GK188" s="547"/>
      <c r="GL188" s="547"/>
      <c r="GM188" s="547"/>
      <c r="GN188" s="547"/>
      <c r="GO188" s="547"/>
      <c r="GP188" s="547"/>
      <c r="GQ188" s="547"/>
      <c r="GR188" s="547"/>
      <c r="GS188" s="547"/>
      <c r="GT188" s="547"/>
      <c r="GU188" s="547"/>
      <c r="GV188" s="547"/>
      <c r="GW188" s="547"/>
      <c r="GX188" s="547"/>
      <c r="GY188" s="547"/>
      <c r="GZ188" s="547"/>
      <c r="HA188" s="547"/>
      <c r="HB188" s="547"/>
      <c r="HC188" s="547"/>
      <c r="HD188" s="547"/>
      <c r="HE188" s="547"/>
      <c r="HF188" s="547"/>
      <c r="HG188" s="547"/>
      <c r="HH188" s="547"/>
      <c r="HI188" s="547"/>
      <c r="HJ188" s="547"/>
      <c r="HK188" s="547"/>
      <c r="HL188" s="547"/>
      <c r="HM188" s="547"/>
      <c r="HN188" s="547"/>
      <c r="HO188" s="547"/>
      <c r="HP188" s="547"/>
      <c r="HQ188" s="547"/>
      <c r="HR188" s="547"/>
      <c r="HS188" s="547"/>
      <c r="HT188" s="547"/>
      <c r="HU188" s="547"/>
      <c r="HV188" s="547"/>
      <c r="HW188" s="547"/>
      <c r="HX188" s="547"/>
      <c r="HY188" s="547"/>
      <c r="HZ188" s="547"/>
      <c r="IA188" s="547"/>
      <c r="IB188" s="547"/>
      <c r="IC188" s="547"/>
      <c r="ID188" s="547"/>
      <c r="IE188" s="547"/>
      <c r="IF188" s="547"/>
      <c r="IG188" s="547"/>
      <c r="IH188" s="547"/>
      <c r="II188" s="547"/>
      <c r="IJ188" s="547"/>
      <c r="IK188" s="547"/>
      <c r="IL188" s="547"/>
      <c r="IM188" s="547"/>
      <c r="IN188" s="547"/>
      <c r="IO188" s="547"/>
      <c r="IP188" s="547"/>
      <c r="IQ188" s="547"/>
      <c r="IR188" s="547"/>
      <c r="IS188" s="547"/>
      <c r="IT188" s="547"/>
      <c r="IU188" s="547"/>
      <c r="IV188" s="547"/>
      <c r="IW188" s="547"/>
      <c r="IX188" s="547"/>
      <c r="IY188" s="547"/>
      <c r="IZ188" s="547"/>
    </row>
    <row r="189" s="2" customFormat="1" customHeight="1" spans="1:49">
      <c r="A189" s="20">
        <f t="shared" si="19"/>
        <v>183</v>
      </c>
      <c r="B189" s="20" t="s">
        <v>1737</v>
      </c>
      <c r="C189" s="35">
        <v>44618</v>
      </c>
      <c r="D189" s="20" t="str">
        <f ca="1" t="shared" si="20"/>
        <v>4年2月</v>
      </c>
      <c r="E189" s="20">
        <v>1</v>
      </c>
      <c r="F189" s="125">
        <v>10366</v>
      </c>
      <c r="G189" s="35">
        <v>44613</v>
      </c>
      <c r="H189" s="20" t="s">
        <v>2708</v>
      </c>
      <c r="I189" s="21" t="s">
        <v>78</v>
      </c>
      <c r="J189" s="21" t="s">
        <v>78</v>
      </c>
      <c r="K189" s="22" t="s">
        <v>1864</v>
      </c>
      <c r="L189" s="193" t="s">
        <v>80</v>
      </c>
      <c r="M189" s="20">
        <v>18867625073</v>
      </c>
      <c r="N189" s="20"/>
      <c r="O189" s="20"/>
      <c r="P189" s="34" t="s">
        <v>2709</v>
      </c>
      <c r="Q189" s="35">
        <v>47080</v>
      </c>
      <c r="R189" s="36" t="str">
        <f t="shared" si="21"/>
        <v>男</v>
      </c>
      <c r="S189" s="107" t="str">
        <f t="shared" si="22"/>
        <v>1997-04-21</v>
      </c>
      <c r="T189" s="118">
        <f ca="1" t="shared" si="23"/>
        <v>29</v>
      </c>
      <c r="U189" s="107" t="s">
        <v>69</v>
      </c>
      <c r="V189" s="107" t="s">
        <v>70</v>
      </c>
      <c r="W189" s="45" t="s">
        <v>2710</v>
      </c>
      <c r="X189" s="193" t="s">
        <v>2711</v>
      </c>
      <c r="Y189" s="22" t="s">
        <v>113</v>
      </c>
      <c r="Z189" s="20"/>
      <c r="AA189" s="20"/>
      <c r="AB189" s="20"/>
      <c r="AC189" s="20" t="s">
        <v>144</v>
      </c>
      <c r="AD189" s="150"/>
      <c r="AE189" s="20" t="s">
        <v>85</v>
      </c>
      <c r="AF189" s="102"/>
      <c r="AG189" s="20" t="s">
        <v>85</v>
      </c>
      <c r="AH189" s="20"/>
      <c r="AI189" s="20"/>
      <c r="AJ189" s="95"/>
      <c r="AK189" s="193"/>
      <c r="AL189" s="20" t="s">
        <v>72</v>
      </c>
      <c r="AM189" s="35">
        <v>44613</v>
      </c>
      <c r="AN189" s="520"/>
      <c r="AO189" s="20" t="s">
        <v>2712</v>
      </c>
      <c r="AP189" s="20" t="s">
        <v>223</v>
      </c>
      <c r="AQ189" s="34" t="s">
        <v>2713</v>
      </c>
      <c r="AR189" s="34"/>
      <c r="AS189" s="20"/>
      <c r="AT189" s="34"/>
      <c r="AU189" s="20"/>
      <c r="AV189" s="20"/>
      <c r="AW189" s="193"/>
    </row>
    <row r="190" s="2" customFormat="1" customHeight="1" spans="1:49">
      <c r="A190" s="20">
        <f t="shared" si="19"/>
        <v>184</v>
      </c>
      <c r="B190" s="20" t="s">
        <v>1735</v>
      </c>
      <c r="C190" s="35">
        <v>44620</v>
      </c>
      <c r="D190" s="20" t="str">
        <f ca="1" t="shared" si="20"/>
        <v>4年4月</v>
      </c>
      <c r="E190" s="20">
        <v>0</v>
      </c>
      <c r="F190" s="125">
        <v>10342</v>
      </c>
      <c r="G190" s="35">
        <v>44541</v>
      </c>
      <c r="H190" s="20" t="s">
        <v>2714</v>
      </c>
      <c r="I190" s="21" t="s">
        <v>1628</v>
      </c>
      <c r="J190" s="21" t="s">
        <v>1628</v>
      </c>
      <c r="K190" s="22" t="s">
        <v>1663</v>
      </c>
      <c r="L190" s="193" t="s">
        <v>80</v>
      </c>
      <c r="M190" s="20">
        <v>15867374975</v>
      </c>
      <c r="N190" s="20"/>
      <c r="O190" s="20"/>
      <c r="P190" s="34" t="s">
        <v>2715</v>
      </c>
      <c r="Q190" s="35">
        <v>49719</v>
      </c>
      <c r="R190" s="36" t="str">
        <f t="shared" si="21"/>
        <v>女</v>
      </c>
      <c r="S190" s="107" t="str">
        <f t="shared" si="22"/>
        <v>1989-04-10</v>
      </c>
      <c r="T190" s="118">
        <f ca="1" t="shared" si="23"/>
        <v>37</v>
      </c>
      <c r="U190" s="107" t="s">
        <v>69</v>
      </c>
      <c r="V190" s="107" t="s">
        <v>70</v>
      </c>
      <c r="W190" s="45" t="s">
        <v>2716</v>
      </c>
      <c r="X190" s="193" t="s">
        <v>2717</v>
      </c>
      <c r="Y190" s="22" t="s">
        <v>221</v>
      </c>
      <c r="Z190" s="20"/>
      <c r="AA190" s="20"/>
      <c r="AB190" s="20"/>
      <c r="AC190" s="20"/>
      <c r="AD190" s="150"/>
      <c r="AE190" s="20" t="s">
        <v>85</v>
      </c>
      <c r="AF190" s="102"/>
      <c r="AG190" s="20" t="s">
        <v>84</v>
      </c>
      <c r="AH190" s="20"/>
      <c r="AI190" s="20"/>
      <c r="AJ190" s="95"/>
      <c r="AK190" s="193"/>
      <c r="AL190" s="20" t="s">
        <v>72</v>
      </c>
      <c r="AM190" s="35">
        <v>44543</v>
      </c>
      <c r="AN190" s="520"/>
      <c r="AO190" s="20" t="s">
        <v>2718</v>
      </c>
      <c r="AP190" s="20" t="s">
        <v>106</v>
      </c>
      <c r="AQ190" s="34" t="s">
        <v>2719</v>
      </c>
      <c r="AR190" s="34"/>
      <c r="AS190" s="20"/>
      <c r="AT190" s="34"/>
      <c r="AU190" s="20"/>
      <c r="AV190" s="20"/>
      <c r="AW190" s="193"/>
    </row>
    <row r="191" s="2" customFormat="1" customHeight="1" spans="1:49">
      <c r="A191" s="20">
        <f t="shared" si="19"/>
        <v>185</v>
      </c>
      <c r="B191" s="20" t="s">
        <v>1788</v>
      </c>
      <c r="C191" s="35">
        <v>44620</v>
      </c>
      <c r="D191" s="20" t="str">
        <f ca="1" t="shared" si="20"/>
        <v>4年5月</v>
      </c>
      <c r="E191" s="20">
        <v>0</v>
      </c>
      <c r="F191" s="125">
        <v>10322</v>
      </c>
      <c r="G191" s="35">
        <v>44503</v>
      </c>
      <c r="H191" s="20" t="s">
        <v>2720</v>
      </c>
      <c r="I191" s="21" t="s">
        <v>1628</v>
      </c>
      <c r="J191" s="21" t="s">
        <v>1628</v>
      </c>
      <c r="K191" s="22" t="s">
        <v>216</v>
      </c>
      <c r="L191" s="482" t="s">
        <v>80</v>
      </c>
      <c r="M191" s="20">
        <v>13595644205</v>
      </c>
      <c r="N191" s="20"/>
      <c r="O191" s="20"/>
      <c r="P191" s="34" t="s">
        <v>2721</v>
      </c>
      <c r="Q191" s="35">
        <v>46734</v>
      </c>
      <c r="R191" s="36" t="str">
        <f t="shared" si="21"/>
        <v>男</v>
      </c>
      <c r="S191" s="107" t="str">
        <f t="shared" si="22"/>
        <v>1972-08-02</v>
      </c>
      <c r="T191" s="118">
        <f ca="1" t="shared" si="23"/>
        <v>53</v>
      </c>
      <c r="U191" s="107" t="s">
        <v>431</v>
      </c>
      <c r="V191" s="107" t="s">
        <v>70</v>
      </c>
      <c r="W191" s="45" t="s">
        <v>2722</v>
      </c>
      <c r="X191" s="193" t="s">
        <v>1245</v>
      </c>
      <c r="Y191" s="22" t="s">
        <v>199</v>
      </c>
      <c r="Z191" s="20" t="s">
        <v>71</v>
      </c>
      <c r="AA191" s="20" t="s">
        <v>71</v>
      </c>
      <c r="AB191" s="20"/>
      <c r="AC191" s="20"/>
      <c r="AD191" s="150"/>
      <c r="AE191" s="20" t="s">
        <v>85</v>
      </c>
      <c r="AF191" s="206"/>
      <c r="AG191" s="20" t="s">
        <v>84</v>
      </c>
      <c r="AH191" s="20"/>
      <c r="AI191" s="20"/>
      <c r="AJ191" s="95"/>
      <c r="AK191" s="193"/>
      <c r="AL191" s="20" t="s">
        <v>72</v>
      </c>
      <c r="AM191" s="35">
        <v>44503</v>
      </c>
      <c r="AN191" s="520"/>
      <c r="AO191" s="20"/>
      <c r="AP191" s="20"/>
      <c r="AQ191" s="34"/>
      <c r="AR191" s="34"/>
      <c r="AS191" s="20"/>
      <c r="AT191" s="34" t="s">
        <v>2723</v>
      </c>
      <c r="AU191" s="20" t="s">
        <v>214</v>
      </c>
      <c r="AV191" s="20" t="s">
        <v>2724</v>
      </c>
      <c r="AW191" s="193"/>
    </row>
    <row r="192" s="2" customFormat="1" customHeight="1" spans="1:49">
      <c r="A192" s="20">
        <f t="shared" si="19"/>
        <v>186</v>
      </c>
      <c r="B192" s="20" t="s">
        <v>1735</v>
      </c>
      <c r="C192" s="35">
        <v>44585</v>
      </c>
      <c r="D192" s="20" t="str">
        <f ca="1" t="shared" si="20"/>
        <v>4年8月</v>
      </c>
      <c r="E192" s="20">
        <v>0</v>
      </c>
      <c r="F192" s="125">
        <v>10261</v>
      </c>
      <c r="G192" s="35">
        <v>44404</v>
      </c>
      <c r="H192" s="20" t="s">
        <v>2725</v>
      </c>
      <c r="I192" s="21" t="s">
        <v>1691</v>
      </c>
      <c r="J192" s="21" t="s">
        <v>1691</v>
      </c>
      <c r="K192" s="22" t="s">
        <v>1770</v>
      </c>
      <c r="L192" s="193" t="s">
        <v>67</v>
      </c>
      <c r="M192" s="20">
        <v>15057415660</v>
      </c>
      <c r="N192" s="20"/>
      <c r="O192" s="20"/>
      <c r="P192" s="623" t="s">
        <v>2726</v>
      </c>
      <c r="Q192" s="35">
        <v>49128</v>
      </c>
      <c r="R192" s="36" t="str">
        <f t="shared" si="21"/>
        <v>女</v>
      </c>
      <c r="S192" s="43" t="str">
        <f t="shared" si="22"/>
        <v>1988-03-18</v>
      </c>
      <c r="T192" s="118">
        <f ca="1" t="shared" si="23"/>
        <v>38</v>
      </c>
      <c r="U192" s="20" t="s">
        <v>69</v>
      </c>
      <c r="V192" s="20" t="s">
        <v>70</v>
      </c>
      <c r="W192" s="45" t="s">
        <v>2727</v>
      </c>
      <c r="X192" s="193" t="s">
        <v>2728</v>
      </c>
      <c r="Y192" s="22" t="s">
        <v>199</v>
      </c>
      <c r="Z192" s="22" t="s">
        <v>71</v>
      </c>
      <c r="AA192" s="22" t="s">
        <v>71</v>
      </c>
      <c r="AB192" s="529"/>
      <c r="AC192" s="150" t="s">
        <v>71</v>
      </c>
      <c r="AD192" s="150"/>
      <c r="AE192" s="20" t="s">
        <v>85</v>
      </c>
      <c r="AF192" s="206"/>
      <c r="AG192" s="20" t="s">
        <v>71</v>
      </c>
      <c r="AH192" s="20"/>
      <c r="AI192" s="20"/>
      <c r="AJ192" s="95" t="s">
        <v>71</v>
      </c>
      <c r="AK192" s="193"/>
      <c r="AL192" s="20" t="s">
        <v>71</v>
      </c>
      <c r="AM192" s="35" t="s">
        <v>71</v>
      </c>
      <c r="AN192" s="520"/>
      <c r="AO192" s="20" t="s">
        <v>71</v>
      </c>
      <c r="AP192" s="20" t="s">
        <v>71</v>
      </c>
      <c r="AQ192" s="34">
        <v>15168515682</v>
      </c>
      <c r="AR192" s="34"/>
      <c r="AS192" s="20"/>
      <c r="AT192" s="34"/>
      <c r="AU192" s="20"/>
      <c r="AV192" s="20"/>
      <c r="AW192" s="193"/>
    </row>
    <row r="193" s="2" customFormat="1" customHeight="1" spans="1:49">
      <c r="A193" s="20">
        <f t="shared" si="19"/>
        <v>187</v>
      </c>
      <c r="B193" s="20" t="s">
        <v>1735</v>
      </c>
      <c r="C193" s="35">
        <v>44623</v>
      </c>
      <c r="D193" s="20" t="str">
        <f ca="1" t="shared" si="20"/>
        <v>7年1月</v>
      </c>
      <c r="E193" s="20">
        <v>0</v>
      </c>
      <c r="F193" s="125">
        <v>10119</v>
      </c>
      <c r="G193" s="35">
        <v>43521</v>
      </c>
      <c r="H193" s="20" t="s">
        <v>2729</v>
      </c>
      <c r="I193" s="21" t="s">
        <v>755</v>
      </c>
      <c r="J193" s="21" t="s">
        <v>1212</v>
      </c>
      <c r="K193" s="121" t="s">
        <v>1222</v>
      </c>
      <c r="L193" s="193" t="s">
        <v>80</v>
      </c>
      <c r="M193" s="20">
        <v>15869368328</v>
      </c>
      <c r="N193" s="20"/>
      <c r="O193" s="20"/>
      <c r="P193" s="108" t="s">
        <v>2730</v>
      </c>
      <c r="Q193" s="35">
        <v>50191</v>
      </c>
      <c r="R193" s="36" t="str">
        <f t="shared" si="21"/>
        <v>男</v>
      </c>
      <c r="S193" s="43" t="str">
        <f t="shared" si="22"/>
        <v>1986-10-02</v>
      </c>
      <c r="T193" s="118">
        <f ca="1" t="shared" si="23"/>
        <v>39</v>
      </c>
      <c r="U193" s="20" t="s">
        <v>69</v>
      </c>
      <c r="V193" s="20"/>
      <c r="W193" s="45" t="s">
        <v>2731</v>
      </c>
      <c r="X193" s="193"/>
      <c r="Y193" s="22" t="s">
        <v>199</v>
      </c>
      <c r="Z193" s="20"/>
      <c r="AA193" s="20"/>
      <c r="AB193" s="150"/>
      <c r="AC193" s="150"/>
      <c r="AD193" s="150"/>
      <c r="AE193" s="20" t="s">
        <v>84</v>
      </c>
      <c r="AF193" s="206" t="s">
        <v>2492</v>
      </c>
      <c r="AG193" s="20" t="s">
        <v>84</v>
      </c>
      <c r="AH193" s="20"/>
      <c r="AI193" s="20"/>
      <c r="AJ193" s="95"/>
      <c r="AK193" s="198"/>
      <c r="AL193" s="20" t="s">
        <v>86</v>
      </c>
      <c r="AM193" s="35">
        <v>43621</v>
      </c>
      <c r="AN193" s="520">
        <v>44623</v>
      </c>
      <c r="AO193" s="20" t="s">
        <v>2732</v>
      </c>
      <c r="AP193" s="20" t="s">
        <v>350</v>
      </c>
      <c r="AQ193" s="34">
        <v>18279090655</v>
      </c>
      <c r="AR193" s="34"/>
      <c r="AS193" s="20"/>
      <c r="AT193" s="34"/>
      <c r="AU193" s="20"/>
      <c r="AV193" s="20"/>
      <c r="AW193" s="193"/>
    </row>
    <row r="194" s="2" customFormat="1" customHeight="1" spans="1:49">
      <c r="A194" s="20">
        <f t="shared" si="19"/>
        <v>188</v>
      </c>
      <c r="B194" s="20" t="s">
        <v>1768</v>
      </c>
      <c r="C194" s="35">
        <v>44623</v>
      </c>
      <c r="D194" s="20" t="str">
        <f ca="1" t="shared" si="20"/>
        <v>4年1月</v>
      </c>
      <c r="E194" s="20">
        <v>0</v>
      </c>
      <c r="F194" s="125">
        <v>10375</v>
      </c>
      <c r="G194" s="35">
        <v>44620</v>
      </c>
      <c r="H194" s="20" t="s">
        <v>2718</v>
      </c>
      <c r="I194" s="21" t="s">
        <v>1628</v>
      </c>
      <c r="J194" s="21" t="s">
        <v>1628</v>
      </c>
      <c r="K194" s="22" t="s">
        <v>1663</v>
      </c>
      <c r="L194" s="193" t="s">
        <v>80</v>
      </c>
      <c r="M194" s="20">
        <v>19817338837</v>
      </c>
      <c r="N194" s="20"/>
      <c r="O194" s="20"/>
      <c r="P194" s="34" t="s">
        <v>2733</v>
      </c>
      <c r="Q194" s="35">
        <v>46824</v>
      </c>
      <c r="R194" s="36" t="str">
        <f t="shared" si="21"/>
        <v>男</v>
      </c>
      <c r="S194" s="107" t="str">
        <f t="shared" si="22"/>
        <v>1997-12-10</v>
      </c>
      <c r="T194" s="118">
        <f ca="1" t="shared" si="23"/>
        <v>28</v>
      </c>
      <c r="U194" s="107" t="s">
        <v>69</v>
      </c>
      <c r="V194" s="107" t="s">
        <v>70</v>
      </c>
      <c r="W194" s="45" t="s">
        <v>2734</v>
      </c>
      <c r="X194" s="193" t="s">
        <v>2735</v>
      </c>
      <c r="Y194" s="22" t="s">
        <v>133</v>
      </c>
      <c r="Z194" s="20"/>
      <c r="AA194" s="20"/>
      <c r="AB194" s="20"/>
      <c r="AC194" s="20"/>
      <c r="AD194" s="150"/>
      <c r="AE194" s="20" t="s">
        <v>85</v>
      </c>
      <c r="AF194" s="102"/>
      <c r="AG194" s="20" t="s">
        <v>85</v>
      </c>
      <c r="AH194" s="20"/>
      <c r="AI194" s="20"/>
      <c r="AJ194" s="95"/>
      <c r="AK194" s="193"/>
      <c r="AL194" s="20" t="s">
        <v>72</v>
      </c>
      <c r="AM194" s="35">
        <v>44620</v>
      </c>
      <c r="AN194" s="520" t="s">
        <v>71</v>
      </c>
      <c r="AO194" s="20" t="s">
        <v>2736</v>
      </c>
      <c r="AP194" s="20" t="s">
        <v>223</v>
      </c>
      <c r="AQ194" s="34" t="s">
        <v>2737</v>
      </c>
      <c r="AR194" s="34"/>
      <c r="AS194" s="20"/>
      <c r="AT194" s="34" t="s">
        <v>2738</v>
      </c>
      <c r="AU194" s="20" t="s">
        <v>2476</v>
      </c>
      <c r="AV194" s="20" t="s">
        <v>2739</v>
      </c>
      <c r="AW194" s="193" t="s">
        <v>2740</v>
      </c>
    </row>
    <row r="195" s="2" customFormat="1" customHeight="1" spans="1:260">
      <c r="A195" s="20">
        <f t="shared" si="19"/>
        <v>189</v>
      </c>
      <c r="B195" s="20" t="s">
        <v>1735</v>
      </c>
      <c r="C195" s="35">
        <v>44621</v>
      </c>
      <c r="D195" s="20" t="str">
        <f ca="1" t="shared" si="20"/>
        <v>11年10月</v>
      </c>
      <c r="E195" s="20">
        <v>1</v>
      </c>
      <c r="F195" s="125">
        <v>10056</v>
      </c>
      <c r="G195" s="35">
        <v>41795</v>
      </c>
      <c r="H195" s="20" t="s">
        <v>2741</v>
      </c>
      <c r="I195" s="21" t="s">
        <v>1842</v>
      </c>
      <c r="J195" s="21" t="s">
        <v>2742</v>
      </c>
      <c r="K195" s="22" t="s">
        <v>2743</v>
      </c>
      <c r="L195" s="482" t="s">
        <v>67</v>
      </c>
      <c r="M195" s="20">
        <v>13567868177</v>
      </c>
      <c r="N195" s="20"/>
      <c r="O195" s="20"/>
      <c r="P195" s="627" t="s">
        <v>2744</v>
      </c>
      <c r="Q195" s="35">
        <v>49296</v>
      </c>
      <c r="R195" s="36" t="str">
        <f t="shared" si="21"/>
        <v>女</v>
      </c>
      <c r="S195" s="43" t="str">
        <f t="shared" si="22"/>
        <v>1980-01-15</v>
      </c>
      <c r="T195" s="118">
        <f ca="1" t="shared" si="23"/>
        <v>46</v>
      </c>
      <c r="U195" s="96" t="s">
        <v>69</v>
      </c>
      <c r="V195" s="20" t="s">
        <v>70</v>
      </c>
      <c r="W195" s="45" t="s">
        <v>2745</v>
      </c>
      <c r="X195" s="45"/>
      <c r="Y195" s="22" t="s">
        <v>133</v>
      </c>
      <c r="Z195" s="22" t="s">
        <v>2746</v>
      </c>
      <c r="AA195" s="22"/>
      <c r="AB195" s="529"/>
      <c r="AC195" s="150"/>
      <c r="AD195" s="20"/>
      <c r="AE195" s="20" t="s">
        <v>84</v>
      </c>
      <c r="AF195" s="206" t="s">
        <v>2492</v>
      </c>
      <c r="AG195" s="20" t="s">
        <v>84</v>
      </c>
      <c r="AH195" s="20"/>
      <c r="AI195" s="20"/>
      <c r="AJ195" s="95"/>
      <c r="AK195" s="198"/>
      <c r="AL195" s="20" t="s">
        <v>86</v>
      </c>
      <c r="AM195" s="35">
        <v>41894</v>
      </c>
      <c r="AN195" s="520">
        <v>44623</v>
      </c>
      <c r="AO195" s="20" t="s">
        <v>2747</v>
      </c>
      <c r="AP195" s="20" t="s">
        <v>106</v>
      </c>
      <c r="AQ195" s="34">
        <v>13967802733</v>
      </c>
      <c r="AR195" s="34"/>
      <c r="AS195" s="20"/>
      <c r="AT195" s="34"/>
      <c r="AU195" s="20"/>
      <c r="AV195" s="20"/>
      <c r="AW195" s="549"/>
      <c r="AX195" s="557"/>
      <c r="AY195" s="557"/>
      <c r="AZ195" s="557"/>
      <c r="BA195" s="557"/>
      <c r="BB195" s="557"/>
      <c r="BC195" s="557"/>
      <c r="BD195" s="557"/>
      <c r="BE195" s="557"/>
      <c r="BF195" s="557"/>
      <c r="BG195" s="557"/>
      <c r="BH195" s="557"/>
      <c r="BI195" s="557"/>
      <c r="BJ195" s="557"/>
      <c r="BK195" s="557"/>
      <c r="BL195" s="557"/>
      <c r="BM195" s="557"/>
      <c r="BN195" s="557"/>
      <c r="BO195" s="557"/>
      <c r="BP195" s="557"/>
      <c r="BQ195" s="557"/>
      <c r="BR195" s="557"/>
      <c r="BS195" s="557"/>
      <c r="BT195" s="557"/>
      <c r="BU195" s="557"/>
      <c r="BV195" s="557"/>
      <c r="BW195" s="557"/>
      <c r="BX195" s="557"/>
      <c r="BY195" s="557"/>
      <c r="BZ195" s="557"/>
      <c r="CA195" s="557"/>
      <c r="CB195" s="557"/>
      <c r="CC195" s="557"/>
      <c r="CD195" s="557"/>
      <c r="CE195" s="557"/>
      <c r="CF195" s="557"/>
      <c r="CG195" s="557"/>
      <c r="CH195" s="557"/>
      <c r="CI195" s="557"/>
      <c r="CJ195" s="557"/>
      <c r="CK195" s="557"/>
      <c r="CL195" s="557"/>
      <c r="CM195" s="557"/>
      <c r="CN195" s="557"/>
      <c r="CO195" s="557"/>
      <c r="CP195" s="557"/>
      <c r="CQ195" s="557"/>
      <c r="CR195" s="557"/>
      <c r="CS195" s="557"/>
      <c r="CT195" s="557"/>
      <c r="CU195" s="557"/>
      <c r="CV195" s="557"/>
      <c r="CW195" s="557"/>
      <c r="CX195" s="557"/>
      <c r="CY195" s="557"/>
      <c r="CZ195" s="557"/>
      <c r="DA195" s="557"/>
      <c r="DB195" s="557"/>
      <c r="DC195" s="557"/>
      <c r="DD195" s="557"/>
      <c r="DE195" s="557"/>
      <c r="DF195" s="557"/>
      <c r="DG195" s="557"/>
      <c r="DH195" s="557"/>
      <c r="DI195" s="557"/>
      <c r="DJ195" s="557"/>
      <c r="DK195" s="557"/>
      <c r="DL195" s="557"/>
      <c r="DM195" s="557"/>
      <c r="DN195" s="557"/>
      <c r="DO195" s="557"/>
      <c r="DP195" s="557"/>
      <c r="DQ195" s="557"/>
      <c r="DR195" s="557"/>
      <c r="DS195" s="557"/>
      <c r="DT195" s="557"/>
      <c r="DU195" s="557"/>
      <c r="DV195" s="557"/>
      <c r="DW195" s="557"/>
      <c r="DX195" s="557"/>
      <c r="DY195" s="557"/>
      <c r="DZ195" s="557"/>
      <c r="EA195" s="557"/>
      <c r="EB195" s="557"/>
      <c r="EC195" s="557"/>
      <c r="ED195" s="557"/>
      <c r="EE195" s="557"/>
      <c r="EF195" s="557"/>
      <c r="EG195" s="557"/>
      <c r="EH195" s="557"/>
      <c r="EI195" s="557"/>
      <c r="EJ195" s="557"/>
      <c r="EK195" s="557"/>
      <c r="EL195" s="557"/>
      <c r="EM195" s="557"/>
      <c r="EN195" s="557"/>
      <c r="EO195" s="557"/>
      <c r="EP195" s="557"/>
      <c r="EQ195" s="557"/>
      <c r="ER195" s="557"/>
      <c r="ES195" s="557"/>
      <c r="ET195" s="557"/>
      <c r="EU195" s="557"/>
      <c r="EV195" s="557"/>
      <c r="EW195" s="557"/>
      <c r="EX195" s="557"/>
      <c r="EY195" s="557"/>
      <c r="EZ195" s="557"/>
      <c r="FA195" s="557"/>
      <c r="FB195" s="557"/>
      <c r="FC195" s="557"/>
      <c r="FD195" s="557"/>
      <c r="FE195" s="557"/>
      <c r="FF195" s="557"/>
      <c r="FG195" s="557"/>
      <c r="FH195" s="557"/>
      <c r="FI195" s="557"/>
      <c r="FJ195" s="557"/>
      <c r="FK195" s="557"/>
      <c r="FL195" s="557"/>
      <c r="FM195" s="557"/>
      <c r="FN195" s="557"/>
      <c r="FO195" s="557"/>
      <c r="FP195" s="557"/>
      <c r="FQ195" s="557"/>
      <c r="FR195" s="557"/>
      <c r="FS195" s="557"/>
      <c r="FT195" s="557"/>
      <c r="FU195" s="557"/>
      <c r="FV195" s="557"/>
      <c r="FW195" s="557"/>
      <c r="FX195" s="557"/>
      <c r="FY195" s="557"/>
      <c r="FZ195" s="557"/>
      <c r="GA195" s="557"/>
      <c r="GB195" s="557"/>
      <c r="GC195" s="557"/>
      <c r="GD195" s="557"/>
      <c r="GE195" s="557"/>
      <c r="GF195" s="557"/>
      <c r="GG195" s="557"/>
      <c r="GH195" s="557"/>
      <c r="GI195" s="557"/>
      <c r="GJ195" s="557"/>
      <c r="GK195" s="557"/>
      <c r="GL195" s="557"/>
      <c r="GM195" s="557"/>
      <c r="GN195" s="557"/>
      <c r="GO195" s="557"/>
      <c r="GP195" s="557"/>
      <c r="GQ195" s="557"/>
      <c r="GR195" s="557"/>
      <c r="GS195" s="557"/>
      <c r="GT195" s="557"/>
      <c r="GU195" s="557"/>
      <c r="GV195" s="557"/>
      <c r="GW195" s="557"/>
      <c r="GX195" s="557"/>
      <c r="GY195" s="557"/>
      <c r="GZ195" s="557"/>
      <c r="HA195" s="557"/>
      <c r="HB195" s="557"/>
      <c r="HC195" s="557"/>
      <c r="HD195" s="557"/>
      <c r="HE195" s="557"/>
      <c r="HF195" s="557"/>
      <c r="HG195" s="557"/>
      <c r="HH195" s="557"/>
      <c r="HI195" s="557"/>
      <c r="HJ195" s="557"/>
      <c r="HK195" s="557"/>
      <c r="HL195" s="557"/>
      <c r="HM195" s="557"/>
      <c r="HN195" s="557"/>
      <c r="HO195" s="557"/>
      <c r="HP195" s="557"/>
      <c r="HQ195" s="557"/>
      <c r="HR195" s="557"/>
      <c r="HS195" s="557"/>
      <c r="HT195" s="557"/>
      <c r="HU195" s="557"/>
      <c r="HV195" s="557"/>
      <c r="HW195" s="557"/>
      <c r="HX195" s="557"/>
      <c r="HY195" s="557"/>
      <c r="HZ195" s="557"/>
      <c r="IA195" s="557"/>
      <c r="IB195" s="557"/>
      <c r="IC195" s="557"/>
      <c r="ID195" s="557"/>
      <c r="IE195" s="557"/>
      <c r="IF195" s="557"/>
      <c r="IG195" s="557"/>
      <c r="IH195" s="557"/>
      <c r="II195" s="557"/>
      <c r="IJ195" s="557"/>
      <c r="IK195" s="557"/>
      <c r="IL195" s="557"/>
      <c r="IM195" s="557"/>
      <c r="IN195" s="557"/>
      <c r="IO195" s="557"/>
      <c r="IP195" s="557"/>
      <c r="IQ195" s="557"/>
      <c r="IR195" s="557"/>
      <c r="IS195" s="557"/>
      <c r="IT195" s="557"/>
      <c r="IU195" s="557"/>
      <c r="IV195" s="557"/>
      <c r="IW195" s="557"/>
      <c r="IX195" s="557"/>
      <c r="IY195" s="557"/>
      <c r="IZ195" s="557"/>
    </row>
    <row r="196" s="2" customFormat="1" customHeight="1" spans="1:49">
      <c r="A196" s="20">
        <f t="shared" si="19"/>
        <v>190</v>
      </c>
      <c r="B196" s="20" t="s">
        <v>1735</v>
      </c>
      <c r="C196" s="35">
        <v>44627</v>
      </c>
      <c r="D196" s="20" t="str">
        <f ca="1" t="shared" si="20"/>
        <v>4年5月</v>
      </c>
      <c r="E196" s="20">
        <v>0</v>
      </c>
      <c r="F196" s="125">
        <v>10325</v>
      </c>
      <c r="G196" s="35">
        <v>44512</v>
      </c>
      <c r="H196" s="20" t="s">
        <v>2748</v>
      </c>
      <c r="I196" s="21" t="s">
        <v>755</v>
      </c>
      <c r="J196" s="21" t="s">
        <v>1280</v>
      </c>
      <c r="K196" s="22" t="s">
        <v>1861</v>
      </c>
      <c r="L196" s="193" t="s">
        <v>80</v>
      </c>
      <c r="M196" s="20">
        <v>15258388033</v>
      </c>
      <c r="N196" s="20"/>
      <c r="O196" s="20"/>
      <c r="P196" s="34" t="s">
        <v>2749</v>
      </c>
      <c r="Q196" s="35">
        <v>50745</v>
      </c>
      <c r="R196" s="36" t="str">
        <f t="shared" si="21"/>
        <v>男</v>
      </c>
      <c r="S196" s="107" t="str">
        <f t="shared" si="22"/>
        <v>1987-10-09</v>
      </c>
      <c r="T196" s="118">
        <f ca="1" t="shared" si="23"/>
        <v>38</v>
      </c>
      <c r="U196" s="107" t="s">
        <v>69</v>
      </c>
      <c r="V196" s="107" t="s">
        <v>70</v>
      </c>
      <c r="W196" s="45" t="s">
        <v>2750</v>
      </c>
      <c r="X196" s="193" t="s">
        <v>2389</v>
      </c>
      <c r="Y196" s="22" t="s">
        <v>288</v>
      </c>
      <c r="Z196" s="20"/>
      <c r="AA196" s="20"/>
      <c r="AB196" s="20"/>
      <c r="AC196" s="20"/>
      <c r="AD196" s="150"/>
      <c r="AE196" s="20" t="s">
        <v>84</v>
      </c>
      <c r="AF196" s="206">
        <v>44557</v>
      </c>
      <c r="AG196" s="20" t="s">
        <v>84</v>
      </c>
      <c r="AH196" s="20"/>
      <c r="AI196" s="20"/>
      <c r="AJ196" s="95"/>
      <c r="AK196" s="193"/>
      <c r="AL196" s="20" t="s">
        <v>86</v>
      </c>
      <c r="AM196" s="35">
        <v>44565</v>
      </c>
      <c r="AN196" s="520">
        <v>44630</v>
      </c>
      <c r="AO196" s="20" t="s">
        <v>2751</v>
      </c>
      <c r="AP196" s="20" t="s">
        <v>223</v>
      </c>
      <c r="AQ196" s="34" t="s">
        <v>2752</v>
      </c>
      <c r="AR196" s="34"/>
      <c r="AS196" s="20"/>
      <c r="AT196" s="34" t="s">
        <v>2753</v>
      </c>
      <c r="AU196" s="20" t="s">
        <v>157</v>
      </c>
      <c r="AV196" s="20" t="s">
        <v>158</v>
      </c>
      <c r="AW196" s="193"/>
    </row>
    <row r="197" s="2" customFormat="1" customHeight="1" spans="1:49">
      <c r="A197" s="20">
        <f t="shared" si="19"/>
        <v>191</v>
      </c>
      <c r="B197" s="20" t="s">
        <v>1737</v>
      </c>
      <c r="C197" s="35">
        <v>44625</v>
      </c>
      <c r="D197" s="20" t="str">
        <f ca="1" t="shared" si="20"/>
        <v>4年1月</v>
      </c>
      <c r="E197" s="20">
        <v>0</v>
      </c>
      <c r="F197" s="125">
        <v>10378</v>
      </c>
      <c r="G197" s="35">
        <v>44622</v>
      </c>
      <c r="H197" s="20" t="s">
        <v>2754</v>
      </c>
      <c r="I197" s="21" t="s">
        <v>1628</v>
      </c>
      <c r="J197" s="21" t="s">
        <v>1628</v>
      </c>
      <c r="K197" s="22" t="s">
        <v>2755</v>
      </c>
      <c r="L197" s="193" t="s">
        <v>80</v>
      </c>
      <c r="M197" s="20">
        <v>15285100312</v>
      </c>
      <c r="N197" s="20"/>
      <c r="O197" s="20"/>
      <c r="P197" s="34" t="s">
        <v>2756</v>
      </c>
      <c r="Q197" s="35">
        <v>46400</v>
      </c>
      <c r="R197" s="36" t="str">
        <f t="shared" si="21"/>
        <v>男</v>
      </c>
      <c r="S197" s="107" t="str">
        <f t="shared" si="22"/>
        <v>1995-06-22</v>
      </c>
      <c r="T197" s="118">
        <f ca="1" t="shared" si="23"/>
        <v>30</v>
      </c>
      <c r="U197" s="107" t="s">
        <v>69</v>
      </c>
      <c r="V197" s="107" t="s">
        <v>70</v>
      </c>
      <c r="W197" s="45" t="s">
        <v>2757</v>
      </c>
      <c r="X197" s="193"/>
      <c r="Y197" s="22" t="s">
        <v>133</v>
      </c>
      <c r="Z197" s="20"/>
      <c r="AA197" s="20"/>
      <c r="AB197" s="20"/>
      <c r="AC197" s="20"/>
      <c r="AD197" s="20"/>
      <c r="AE197" s="20" t="s">
        <v>85</v>
      </c>
      <c r="AF197" s="102"/>
      <c r="AG197" s="20" t="s">
        <v>85</v>
      </c>
      <c r="AH197" s="20"/>
      <c r="AI197" s="20"/>
      <c r="AJ197" s="95"/>
      <c r="AK197" s="193"/>
      <c r="AL197" s="20" t="s">
        <v>72</v>
      </c>
      <c r="AM197" s="35">
        <v>44622</v>
      </c>
      <c r="AN197" s="520" t="s">
        <v>71</v>
      </c>
      <c r="AO197" s="20" t="s">
        <v>2758</v>
      </c>
      <c r="AP197" s="20" t="s">
        <v>350</v>
      </c>
      <c r="AQ197" s="34" t="s">
        <v>2759</v>
      </c>
      <c r="AR197" s="34"/>
      <c r="AS197" s="20"/>
      <c r="AT197" s="34" t="s">
        <v>2760</v>
      </c>
      <c r="AU197" s="20" t="s">
        <v>2483</v>
      </c>
      <c r="AV197" s="20" t="s">
        <v>2761</v>
      </c>
      <c r="AW197" s="193" t="s">
        <v>2762</v>
      </c>
    </row>
    <row r="198" s="2" customFormat="1" customHeight="1" spans="1:49">
      <c r="A198" s="20">
        <f t="shared" si="19"/>
        <v>192</v>
      </c>
      <c r="B198" s="20" t="s">
        <v>1735</v>
      </c>
      <c r="C198" s="35">
        <v>44628</v>
      </c>
      <c r="D198" s="20" t="str">
        <f ca="1" t="shared" si="20"/>
        <v>4年9月</v>
      </c>
      <c r="E198" s="20">
        <v>1</v>
      </c>
      <c r="F198" s="125">
        <v>10253</v>
      </c>
      <c r="G198" s="35">
        <v>44389</v>
      </c>
      <c r="H198" s="20" t="s">
        <v>2763</v>
      </c>
      <c r="I198" s="21" t="s">
        <v>129</v>
      </c>
      <c r="J198" s="21" t="s">
        <v>129</v>
      </c>
      <c r="K198" s="22" t="s">
        <v>2764</v>
      </c>
      <c r="L198" s="193" t="s">
        <v>67</v>
      </c>
      <c r="M198" s="20">
        <v>15757834526</v>
      </c>
      <c r="N198" s="20"/>
      <c r="O198" s="20"/>
      <c r="P198" s="623" t="s">
        <v>2765</v>
      </c>
      <c r="Q198" s="35">
        <v>51570</v>
      </c>
      <c r="R198" s="36" t="str">
        <f t="shared" si="21"/>
        <v>男</v>
      </c>
      <c r="S198" s="43" t="str">
        <f t="shared" si="22"/>
        <v>1993-03-25</v>
      </c>
      <c r="T198" s="118">
        <f ca="1" t="shared" si="23"/>
        <v>33</v>
      </c>
      <c r="U198" s="20" t="s">
        <v>69</v>
      </c>
      <c r="V198" s="20" t="s">
        <v>70</v>
      </c>
      <c r="W198" s="45" t="s">
        <v>2766</v>
      </c>
      <c r="X198" s="193" t="s">
        <v>2767</v>
      </c>
      <c r="Y198" s="22" t="s">
        <v>141</v>
      </c>
      <c r="Z198" s="22" t="s">
        <v>2075</v>
      </c>
      <c r="AA198" s="22" t="s">
        <v>2768</v>
      </c>
      <c r="AB198" s="529"/>
      <c r="AC198" s="150" t="s">
        <v>144</v>
      </c>
      <c r="AD198" s="20"/>
      <c r="AE198" s="20" t="s">
        <v>84</v>
      </c>
      <c r="AF198" s="206">
        <v>44427</v>
      </c>
      <c r="AG198" s="20" t="s">
        <v>84</v>
      </c>
      <c r="AH198" s="20"/>
      <c r="AI198" s="20"/>
      <c r="AJ198" s="95"/>
      <c r="AK198" s="193"/>
      <c r="AL198" s="20" t="s">
        <v>86</v>
      </c>
      <c r="AM198" s="35">
        <v>44428</v>
      </c>
      <c r="AN198" s="520">
        <v>44630</v>
      </c>
      <c r="AO198" s="20" t="s">
        <v>2769</v>
      </c>
      <c r="AP198" s="20" t="s">
        <v>350</v>
      </c>
      <c r="AQ198" s="34">
        <v>18069210951</v>
      </c>
      <c r="AR198" s="34"/>
      <c r="AS198" s="20"/>
      <c r="AT198" s="34"/>
      <c r="AU198" s="20"/>
      <c r="AV198" s="20"/>
      <c r="AW198" s="193"/>
    </row>
    <row r="199" s="2" customFormat="1" customHeight="1" spans="1:49">
      <c r="A199" s="20">
        <f t="shared" si="19"/>
        <v>193</v>
      </c>
      <c r="B199" s="20" t="s">
        <v>1735</v>
      </c>
      <c r="C199" s="35">
        <v>44632</v>
      </c>
      <c r="D199" s="20" t="str">
        <f ca="1" t="shared" si="20"/>
        <v>4年5月</v>
      </c>
      <c r="E199" s="20">
        <v>0</v>
      </c>
      <c r="F199" s="125">
        <v>10326</v>
      </c>
      <c r="G199" s="35">
        <v>44512</v>
      </c>
      <c r="H199" s="20" t="s">
        <v>2770</v>
      </c>
      <c r="I199" s="21" t="s">
        <v>755</v>
      </c>
      <c r="J199" s="21" t="s">
        <v>1357</v>
      </c>
      <c r="K199" s="22" t="s">
        <v>1861</v>
      </c>
      <c r="L199" s="193" t="s">
        <v>80</v>
      </c>
      <c r="M199" s="20">
        <v>18267439650</v>
      </c>
      <c r="N199" s="20"/>
      <c r="O199" s="20"/>
      <c r="P199" s="34" t="s">
        <v>2771</v>
      </c>
      <c r="Q199" s="35">
        <v>49846</v>
      </c>
      <c r="R199" s="36" t="str">
        <f t="shared" si="21"/>
        <v>男</v>
      </c>
      <c r="S199" s="107" t="str">
        <f t="shared" si="22"/>
        <v>1990-03-06</v>
      </c>
      <c r="T199" s="118">
        <f ca="1" t="shared" si="23"/>
        <v>36</v>
      </c>
      <c r="U199" s="107" t="s">
        <v>69</v>
      </c>
      <c r="V199" s="107" t="s">
        <v>70</v>
      </c>
      <c r="W199" s="45" t="s">
        <v>2772</v>
      </c>
      <c r="X199" s="193" t="s">
        <v>2389</v>
      </c>
      <c r="Y199" s="22" t="s">
        <v>288</v>
      </c>
      <c r="Z199" s="20"/>
      <c r="AA199" s="20"/>
      <c r="AB199" s="20"/>
      <c r="AC199" s="20"/>
      <c r="AD199" s="150"/>
      <c r="AE199" s="20" t="s">
        <v>84</v>
      </c>
      <c r="AF199" s="206"/>
      <c r="AG199" s="20" t="s">
        <v>84</v>
      </c>
      <c r="AH199" s="20"/>
      <c r="AI199" s="20"/>
      <c r="AJ199" s="95"/>
      <c r="AK199" s="193"/>
      <c r="AL199" s="20" t="s">
        <v>86</v>
      </c>
      <c r="AM199" s="35">
        <v>44579</v>
      </c>
      <c r="AN199" s="520">
        <v>44634</v>
      </c>
      <c r="AO199" s="20"/>
      <c r="AP199" s="20"/>
      <c r="AQ199" s="34"/>
      <c r="AR199" s="34"/>
      <c r="AS199" s="20"/>
      <c r="AT199" s="34" t="s">
        <v>2773</v>
      </c>
      <c r="AU199" s="20" t="s">
        <v>157</v>
      </c>
      <c r="AV199" s="20" t="s">
        <v>158</v>
      </c>
      <c r="AW199" s="193"/>
    </row>
    <row r="200" s="2" customFormat="1" customHeight="1" spans="1:49">
      <c r="A200" s="20">
        <f t="shared" si="19"/>
        <v>194</v>
      </c>
      <c r="B200" s="20" t="s">
        <v>1735</v>
      </c>
      <c r="C200" s="35">
        <v>44631</v>
      </c>
      <c r="D200" s="20" t="str">
        <f ca="1" t="shared" si="20"/>
        <v>4年3月</v>
      </c>
      <c r="E200" s="20">
        <v>0</v>
      </c>
      <c r="F200" s="125">
        <v>10348</v>
      </c>
      <c r="G200" s="35">
        <v>44565</v>
      </c>
      <c r="H200" s="20" t="s">
        <v>2774</v>
      </c>
      <c r="I200" s="21" t="s">
        <v>755</v>
      </c>
      <c r="J200" s="21" t="s">
        <v>1049</v>
      </c>
      <c r="K200" s="22" t="s">
        <v>2775</v>
      </c>
      <c r="L200" s="193" t="s">
        <v>80</v>
      </c>
      <c r="M200" s="20">
        <v>17328010642</v>
      </c>
      <c r="N200" s="20"/>
      <c r="O200" s="20"/>
      <c r="P200" s="34" t="s">
        <v>2776</v>
      </c>
      <c r="Q200" s="35">
        <v>44788</v>
      </c>
      <c r="R200" s="36" t="s">
        <v>633</v>
      </c>
      <c r="S200" s="107">
        <v>37598</v>
      </c>
      <c r="T200" s="118" t="s">
        <v>2211</v>
      </c>
      <c r="U200" s="107" t="s">
        <v>69</v>
      </c>
      <c r="V200" s="107" t="s">
        <v>70</v>
      </c>
      <c r="W200" s="45" t="s">
        <v>2777</v>
      </c>
      <c r="X200" s="193" t="s">
        <v>121</v>
      </c>
      <c r="Y200" s="22" t="s">
        <v>288</v>
      </c>
      <c r="Z200" s="20"/>
      <c r="AA200" s="20"/>
      <c r="AB200" s="20"/>
      <c r="AC200" s="20"/>
      <c r="AD200" s="150"/>
      <c r="AE200" s="20" t="s">
        <v>84</v>
      </c>
      <c r="AF200" s="102">
        <v>44604</v>
      </c>
      <c r="AG200" s="20" t="s">
        <v>84</v>
      </c>
      <c r="AH200" s="20"/>
      <c r="AI200" s="20"/>
      <c r="AJ200" s="95"/>
      <c r="AK200" s="193"/>
      <c r="AL200" s="20" t="s">
        <v>72</v>
      </c>
      <c r="AM200" s="35">
        <v>44565</v>
      </c>
      <c r="AN200" s="520" t="s">
        <v>71</v>
      </c>
      <c r="AO200" s="20" t="s">
        <v>2778</v>
      </c>
      <c r="AP200" s="20" t="s">
        <v>223</v>
      </c>
      <c r="AQ200" s="34" t="s">
        <v>2779</v>
      </c>
      <c r="AR200" s="34"/>
      <c r="AS200" s="20"/>
      <c r="AT200" s="34" t="s">
        <v>2780</v>
      </c>
      <c r="AU200" s="20" t="s">
        <v>2781</v>
      </c>
      <c r="AV200" s="20" t="s">
        <v>158</v>
      </c>
      <c r="AW200" s="193"/>
    </row>
    <row r="201" s="2" customFormat="1" customHeight="1" spans="1:260">
      <c r="A201" s="20">
        <f t="shared" si="19"/>
        <v>195</v>
      </c>
      <c r="B201" s="20" t="s">
        <v>1735</v>
      </c>
      <c r="C201" s="35">
        <v>44635</v>
      </c>
      <c r="D201" s="20" t="str">
        <f ca="1" t="shared" si="20"/>
        <v>7年1月</v>
      </c>
      <c r="E201" s="20">
        <v>0</v>
      </c>
      <c r="F201" s="125">
        <v>10146</v>
      </c>
      <c r="G201" s="35">
        <v>43521</v>
      </c>
      <c r="H201" s="20" t="s">
        <v>2782</v>
      </c>
      <c r="I201" s="21" t="s">
        <v>755</v>
      </c>
      <c r="J201" s="21" t="s">
        <v>1467</v>
      </c>
      <c r="K201" s="22" t="s">
        <v>1319</v>
      </c>
      <c r="L201" s="193" t="s">
        <v>80</v>
      </c>
      <c r="M201" s="20">
        <v>15867218194</v>
      </c>
      <c r="N201" s="20"/>
      <c r="O201" s="20"/>
      <c r="P201" s="623" t="s">
        <v>2783</v>
      </c>
      <c r="Q201" s="35">
        <v>46600</v>
      </c>
      <c r="R201" s="36" t="str">
        <f t="shared" ref="R201:R229" si="24">IF(MOD(MID(P201,17,1),2),"男","女")</f>
        <v>男</v>
      </c>
      <c r="S201" s="43" t="str">
        <f t="shared" ref="S201:S229" si="25">TEXT(MID(P201,7,8),"0000-00-00")</f>
        <v>1996-11-01</v>
      </c>
      <c r="T201" s="118">
        <f ca="1" t="shared" ref="T201:T229" si="26">DATEDIF(--TEXT((LEN(P201)=15)*19&amp;MID(P201,7,6+(LEN(P201)=18)*2),"0-00-00"),TODAY(),"y")</f>
        <v>29</v>
      </c>
      <c r="U201" s="20" t="s">
        <v>69</v>
      </c>
      <c r="V201" s="20"/>
      <c r="W201" s="45" t="s">
        <v>2784</v>
      </c>
      <c r="X201" s="193"/>
      <c r="Y201" s="22" t="s">
        <v>288</v>
      </c>
      <c r="Z201" s="20"/>
      <c r="AA201" s="20"/>
      <c r="AB201" s="150"/>
      <c r="AC201" s="150"/>
      <c r="AD201" s="20"/>
      <c r="AE201" s="96" t="s">
        <v>84</v>
      </c>
      <c r="AF201" s="206" t="s">
        <v>2492</v>
      </c>
      <c r="AG201" s="20" t="s">
        <v>84</v>
      </c>
      <c r="AH201" s="20"/>
      <c r="AI201" s="20"/>
      <c r="AJ201" s="95"/>
      <c r="AK201" s="192"/>
      <c r="AL201" s="20" t="s">
        <v>72</v>
      </c>
      <c r="AM201" s="35">
        <v>43521</v>
      </c>
      <c r="AN201" s="520" t="s">
        <v>71</v>
      </c>
      <c r="AO201" s="20" t="s">
        <v>2785</v>
      </c>
      <c r="AP201" s="20" t="s">
        <v>223</v>
      </c>
      <c r="AQ201" s="34">
        <v>13515746152</v>
      </c>
      <c r="AR201" s="34"/>
      <c r="AS201" s="20"/>
      <c r="AT201" s="631" t="s">
        <v>2786</v>
      </c>
      <c r="AU201" s="20"/>
      <c r="AV201" s="20"/>
      <c r="AW201" s="193"/>
      <c r="AX201" s="465"/>
      <c r="AY201" s="465"/>
      <c r="AZ201" s="465"/>
      <c r="BA201" s="465"/>
      <c r="BB201" s="465"/>
      <c r="BC201" s="465"/>
      <c r="BD201" s="465"/>
      <c r="BE201" s="465"/>
      <c r="BF201" s="465"/>
      <c r="BG201" s="465"/>
      <c r="BH201" s="465"/>
      <c r="BI201" s="465"/>
      <c r="BJ201" s="465"/>
      <c r="BK201" s="465"/>
      <c r="BL201" s="465"/>
      <c r="BM201" s="465"/>
      <c r="BN201" s="465"/>
      <c r="BO201" s="465"/>
      <c r="BP201" s="465"/>
      <c r="BQ201" s="465"/>
      <c r="BR201" s="465"/>
      <c r="BS201" s="465"/>
      <c r="BT201" s="465"/>
      <c r="BU201" s="465"/>
      <c r="BV201" s="465"/>
      <c r="BW201" s="465"/>
      <c r="BX201" s="465"/>
      <c r="BY201" s="465"/>
      <c r="BZ201" s="465"/>
      <c r="CA201" s="465"/>
      <c r="CB201" s="465"/>
      <c r="CC201" s="465"/>
      <c r="CD201" s="465"/>
      <c r="CE201" s="465"/>
      <c r="CF201" s="465"/>
      <c r="CG201" s="465"/>
      <c r="CH201" s="465"/>
      <c r="CI201" s="465"/>
      <c r="CJ201" s="465"/>
      <c r="CK201" s="465"/>
      <c r="CL201" s="465"/>
      <c r="CM201" s="465"/>
      <c r="CN201" s="465"/>
      <c r="CO201" s="465"/>
      <c r="CP201" s="465"/>
      <c r="CQ201" s="465"/>
      <c r="CR201" s="465"/>
      <c r="CS201" s="465"/>
      <c r="CT201" s="465"/>
      <c r="CU201" s="465"/>
      <c r="CV201" s="465"/>
      <c r="CW201" s="465"/>
      <c r="CX201" s="465"/>
      <c r="CY201" s="465"/>
      <c r="CZ201" s="465"/>
      <c r="DA201" s="465"/>
      <c r="DB201" s="465"/>
      <c r="DC201" s="465"/>
      <c r="DD201" s="465"/>
      <c r="DE201" s="465"/>
      <c r="DF201" s="465"/>
      <c r="DG201" s="465"/>
      <c r="DH201" s="465"/>
      <c r="DI201" s="465"/>
      <c r="DJ201" s="465"/>
      <c r="DK201" s="465"/>
      <c r="DL201" s="465"/>
      <c r="DM201" s="465"/>
      <c r="DN201" s="465"/>
      <c r="DO201" s="465"/>
      <c r="DP201" s="465"/>
      <c r="DQ201" s="465"/>
      <c r="DR201" s="465"/>
      <c r="DS201" s="465"/>
      <c r="DT201" s="465"/>
      <c r="DU201" s="465"/>
      <c r="DV201" s="465"/>
      <c r="DW201" s="465"/>
      <c r="DX201" s="465"/>
      <c r="DY201" s="465"/>
      <c r="DZ201" s="465"/>
      <c r="EA201" s="465"/>
      <c r="EB201" s="465"/>
      <c r="EC201" s="465"/>
      <c r="ED201" s="465"/>
      <c r="EE201" s="465"/>
      <c r="EF201" s="465"/>
      <c r="EG201" s="465"/>
      <c r="EH201" s="465"/>
      <c r="EI201" s="465"/>
      <c r="EJ201" s="465"/>
      <c r="EK201" s="465"/>
      <c r="EL201" s="465"/>
      <c r="EM201" s="465"/>
      <c r="EN201" s="465"/>
      <c r="EO201" s="465"/>
      <c r="EP201" s="465"/>
      <c r="EQ201" s="465"/>
      <c r="ER201" s="465"/>
      <c r="ES201" s="465"/>
      <c r="ET201" s="465"/>
      <c r="EU201" s="465"/>
      <c r="EV201" s="465"/>
      <c r="EW201" s="465"/>
      <c r="EX201" s="465"/>
      <c r="EY201" s="465"/>
      <c r="EZ201" s="465"/>
      <c r="FA201" s="465"/>
      <c r="FB201" s="465"/>
      <c r="FC201" s="465"/>
      <c r="FD201" s="465"/>
      <c r="FE201" s="465"/>
      <c r="FF201" s="465"/>
      <c r="FG201" s="465"/>
      <c r="FH201" s="465"/>
      <c r="FI201" s="465"/>
      <c r="FJ201" s="465"/>
      <c r="FK201" s="465"/>
      <c r="FL201" s="465"/>
      <c r="FM201" s="465"/>
      <c r="FN201" s="465"/>
      <c r="FO201" s="465"/>
      <c r="FP201" s="465"/>
      <c r="FQ201" s="465"/>
      <c r="FR201" s="465"/>
      <c r="FS201" s="465"/>
      <c r="FT201" s="465"/>
      <c r="FU201" s="465"/>
      <c r="FV201" s="465"/>
      <c r="FW201" s="465"/>
      <c r="FX201" s="465"/>
      <c r="FY201" s="465"/>
      <c r="FZ201" s="465"/>
      <c r="GA201" s="465"/>
      <c r="GB201" s="465"/>
      <c r="GC201" s="465"/>
      <c r="GD201" s="465"/>
      <c r="GE201" s="465"/>
      <c r="GF201" s="465"/>
      <c r="GG201" s="465"/>
      <c r="GH201" s="465"/>
      <c r="GI201" s="465"/>
      <c r="GJ201" s="465"/>
      <c r="GK201" s="465"/>
      <c r="GL201" s="465"/>
      <c r="GM201" s="465"/>
      <c r="GN201" s="465"/>
      <c r="GO201" s="465"/>
      <c r="GP201" s="465"/>
      <c r="GQ201" s="465"/>
      <c r="GR201" s="465"/>
      <c r="GS201" s="465"/>
      <c r="GT201" s="465"/>
      <c r="GU201" s="465"/>
      <c r="GV201" s="465"/>
      <c r="GW201" s="465"/>
      <c r="GX201" s="465"/>
      <c r="GY201" s="465"/>
      <c r="GZ201" s="465"/>
      <c r="HA201" s="465"/>
      <c r="HB201" s="465"/>
      <c r="HC201" s="465"/>
      <c r="HD201" s="465"/>
      <c r="HE201" s="465"/>
      <c r="HF201" s="465"/>
      <c r="HG201" s="465"/>
      <c r="HH201" s="465"/>
      <c r="HI201" s="465"/>
      <c r="HJ201" s="465"/>
      <c r="HK201" s="465"/>
      <c r="HL201" s="465"/>
      <c r="HM201" s="465"/>
      <c r="HN201" s="465"/>
      <c r="HO201" s="465"/>
      <c r="HP201" s="465"/>
      <c r="HQ201" s="465"/>
      <c r="HR201" s="465"/>
      <c r="HS201" s="465"/>
      <c r="HT201" s="465"/>
      <c r="HU201" s="465"/>
      <c r="HV201" s="465"/>
      <c r="HW201" s="465"/>
      <c r="HX201" s="465"/>
      <c r="HY201" s="465"/>
      <c r="HZ201" s="465"/>
      <c r="IA201" s="465"/>
      <c r="IB201" s="465"/>
      <c r="IC201" s="465"/>
      <c r="ID201" s="465"/>
      <c r="IE201" s="465"/>
      <c r="IF201" s="465"/>
      <c r="IG201" s="465"/>
      <c r="IH201" s="465"/>
      <c r="II201" s="465"/>
      <c r="IJ201" s="465"/>
      <c r="IK201" s="465"/>
      <c r="IL201" s="465"/>
      <c r="IM201" s="465"/>
      <c r="IN201" s="465"/>
      <c r="IO201" s="465"/>
      <c r="IP201" s="465"/>
      <c r="IQ201" s="465"/>
      <c r="IR201" s="465"/>
      <c r="IS201" s="465"/>
      <c r="IT201" s="465"/>
      <c r="IU201" s="465"/>
      <c r="IV201" s="465"/>
      <c r="IW201" s="465"/>
      <c r="IX201" s="465"/>
      <c r="IY201" s="465"/>
      <c r="IZ201" s="465"/>
    </row>
    <row r="202" s="2" customFormat="1" customHeight="1" spans="1:260">
      <c r="A202" s="20">
        <f t="shared" si="19"/>
        <v>196</v>
      </c>
      <c r="B202" s="20" t="s">
        <v>1735</v>
      </c>
      <c r="C202" s="35">
        <v>44638</v>
      </c>
      <c r="D202" s="20" t="str">
        <f ca="1" t="shared" si="20"/>
        <v>5年3月</v>
      </c>
      <c r="E202" s="20">
        <v>1</v>
      </c>
      <c r="F202" s="125">
        <v>10054</v>
      </c>
      <c r="G202" s="35">
        <v>44207</v>
      </c>
      <c r="H202" s="20" t="s">
        <v>2787</v>
      </c>
      <c r="I202" s="21" t="s">
        <v>1842</v>
      </c>
      <c r="J202" s="21" t="s">
        <v>2788</v>
      </c>
      <c r="K202" s="22" t="s">
        <v>533</v>
      </c>
      <c r="L202" s="193" t="s">
        <v>80</v>
      </c>
      <c r="M202" s="20">
        <v>17879509022</v>
      </c>
      <c r="N202" s="20"/>
      <c r="O202" s="20"/>
      <c r="P202" s="623" t="s">
        <v>2789</v>
      </c>
      <c r="Q202" s="35">
        <v>50799</v>
      </c>
      <c r="R202" s="36" t="str">
        <f t="shared" si="24"/>
        <v>男</v>
      </c>
      <c r="S202" s="43" t="str">
        <f t="shared" si="25"/>
        <v>1992-08-13</v>
      </c>
      <c r="T202" s="118">
        <f ca="1" t="shared" si="26"/>
        <v>33</v>
      </c>
      <c r="U202" s="20" t="s">
        <v>69</v>
      </c>
      <c r="V202" s="20" t="s">
        <v>70</v>
      </c>
      <c r="W202" s="45" t="s">
        <v>2790</v>
      </c>
      <c r="X202" s="193"/>
      <c r="Y202" s="22" t="s">
        <v>113</v>
      </c>
      <c r="Z202" s="20"/>
      <c r="AA202" s="20"/>
      <c r="AB202" s="150"/>
      <c r="AC202" s="150"/>
      <c r="AD202" s="150"/>
      <c r="AE202" s="20" t="s">
        <v>84</v>
      </c>
      <c r="AF202" s="206" t="s">
        <v>2492</v>
      </c>
      <c r="AG202" s="20" t="s">
        <v>84</v>
      </c>
      <c r="AH202" s="20"/>
      <c r="AI202" s="20"/>
      <c r="AJ202" s="95"/>
      <c r="AK202" s="193"/>
      <c r="AL202" s="20" t="s">
        <v>86</v>
      </c>
      <c r="AM202" s="35">
        <v>44365</v>
      </c>
      <c r="AN202" s="520">
        <v>44657</v>
      </c>
      <c r="AO202" s="20" t="s">
        <v>2791</v>
      </c>
      <c r="AP202" s="20" t="s">
        <v>223</v>
      </c>
      <c r="AQ202" s="34">
        <v>15992853855</v>
      </c>
      <c r="AR202" s="34"/>
      <c r="AS202" s="20"/>
      <c r="AT202" s="631" t="s">
        <v>2792</v>
      </c>
      <c r="AU202" s="20"/>
      <c r="AV202" s="20"/>
      <c r="AW202" s="193"/>
      <c r="AX202" s="547"/>
      <c r="AY202" s="547"/>
      <c r="AZ202" s="547"/>
      <c r="BA202" s="547"/>
      <c r="BB202" s="547"/>
      <c r="BC202" s="547"/>
      <c r="BD202" s="547"/>
      <c r="BE202" s="547"/>
      <c r="BF202" s="547"/>
      <c r="BG202" s="547"/>
      <c r="BH202" s="547"/>
      <c r="BI202" s="547"/>
      <c r="BJ202" s="547"/>
      <c r="BK202" s="547"/>
      <c r="BL202" s="547"/>
      <c r="BM202" s="547"/>
      <c r="BN202" s="547"/>
      <c r="BO202" s="547"/>
      <c r="BP202" s="547"/>
      <c r="BQ202" s="547"/>
      <c r="BR202" s="547"/>
      <c r="BS202" s="547"/>
      <c r="BT202" s="547"/>
      <c r="BU202" s="547"/>
      <c r="BV202" s="547"/>
      <c r="BW202" s="547"/>
      <c r="BX202" s="547"/>
      <c r="BY202" s="547"/>
      <c r="BZ202" s="547"/>
      <c r="CA202" s="547"/>
      <c r="CB202" s="547"/>
      <c r="CC202" s="547"/>
      <c r="CD202" s="547"/>
      <c r="CE202" s="547"/>
      <c r="CF202" s="547"/>
      <c r="CG202" s="547"/>
      <c r="CH202" s="547"/>
      <c r="CI202" s="547"/>
      <c r="CJ202" s="547"/>
      <c r="CK202" s="547"/>
      <c r="CL202" s="547"/>
      <c r="CM202" s="547"/>
      <c r="CN202" s="547"/>
      <c r="CO202" s="547"/>
      <c r="CP202" s="547"/>
      <c r="CQ202" s="547"/>
      <c r="CR202" s="547"/>
      <c r="CS202" s="547"/>
      <c r="CT202" s="547"/>
      <c r="CU202" s="547"/>
      <c r="CV202" s="547"/>
      <c r="CW202" s="547"/>
      <c r="CX202" s="547"/>
      <c r="CY202" s="547"/>
      <c r="CZ202" s="547"/>
      <c r="DA202" s="547"/>
      <c r="DB202" s="547"/>
      <c r="DC202" s="547"/>
      <c r="DD202" s="547"/>
      <c r="DE202" s="547"/>
      <c r="DF202" s="547"/>
      <c r="DG202" s="547"/>
      <c r="DH202" s="547"/>
      <c r="DI202" s="547"/>
      <c r="DJ202" s="547"/>
      <c r="DK202" s="547"/>
      <c r="DL202" s="547"/>
      <c r="DM202" s="547"/>
      <c r="DN202" s="547"/>
      <c r="DO202" s="547"/>
      <c r="DP202" s="547"/>
      <c r="DQ202" s="547"/>
      <c r="DR202" s="547"/>
      <c r="DS202" s="547"/>
      <c r="DT202" s="547"/>
      <c r="DU202" s="547"/>
      <c r="DV202" s="547"/>
      <c r="DW202" s="547"/>
      <c r="DX202" s="547"/>
      <c r="DY202" s="547"/>
      <c r="DZ202" s="547"/>
      <c r="EA202" s="547"/>
      <c r="EB202" s="547"/>
      <c r="EC202" s="547"/>
      <c r="ED202" s="547"/>
      <c r="EE202" s="547"/>
      <c r="EF202" s="547"/>
      <c r="EG202" s="547"/>
      <c r="EH202" s="547"/>
      <c r="EI202" s="547"/>
      <c r="EJ202" s="547"/>
      <c r="EK202" s="547"/>
      <c r="EL202" s="547"/>
      <c r="EM202" s="547"/>
      <c r="EN202" s="547"/>
      <c r="EO202" s="547"/>
      <c r="EP202" s="547"/>
      <c r="EQ202" s="547"/>
      <c r="ER202" s="547"/>
      <c r="ES202" s="547"/>
      <c r="ET202" s="547"/>
      <c r="EU202" s="547"/>
      <c r="EV202" s="547"/>
      <c r="EW202" s="547"/>
      <c r="EX202" s="547"/>
      <c r="EY202" s="547"/>
      <c r="EZ202" s="547"/>
      <c r="FA202" s="547"/>
      <c r="FB202" s="547"/>
      <c r="FC202" s="547"/>
      <c r="FD202" s="547"/>
      <c r="FE202" s="547"/>
      <c r="FF202" s="547"/>
      <c r="FG202" s="547"/>
      <c r="FH202" s="547"/>
      <c r="FI202" s="547"/>
      <c r="FJ202" s="547"/>
      <c r="FK202" s="547"/>
      <c r="FL202" s="547"/>
      <c r="FM202" s="547"/>
      <c r="FN202" s="547"/>
      <c r="FO202" s="547"/>
      <c r="FP202" s="547"/>
      <c r="FQ202" s="547"/>
      <c r="FR202" s="547"/>
      <c r="FS202" s="547"/>
      <c r="FT202" s="547"/>
      <c r="FU202" s="547"/>
      <c r="FV202" s="547"/>
      <c r="FW202" s="547"/>
      <c r="FX202" s="547"/>
      <c r="FY202" s="547"/>
      <c r="FZ202" s="547"/>
      <c r="GA202" s="547"/>
      <c r="GB202" s="547"/>
      <c r="GC202" s="547"/>
      <c r="GD202" s="547"/>
      <c r="GE202" s="547"/>
      <c r="GF202" s="547"/>
      <c r="GG202" s="547"/>
      <c r="GH202" s="547"/>
      <c r="GI202" s="547"/>
      <c r="GJ202" s="547"/>
      <c r="GK202" s="547"/>
      <c r="GL202" s="547"/>
      <c r="GM202" s="547"/>
      <c r="GN202" s="547"/>
      <c r="GO202" s="547"/>
      <c r="GP202" s="547"/>
      <c r="GQ202" s="547"/>
      <c r="GR202" s="547"/>
      <c r="GS202" s="547"/>
      <c r="GT202" s="547"/>
      <c r="GU202" s="547"/>
      <c r="GV202" s="547"/>
      <c r="GW202" s="547"/>
      <c r="GX202" s="547"/>
      <c r="GY202" s="547"/>
      <c r="GZ202" s="547"/>
      <c r="HA202" s="547"/>
      <c r="HB202" s="547"/>
      <c r="HC202" s="547"/>
      <c r="HD202" s="547"/>
      <c r="HE202" s="547"/>
      <c r="HF202" s="547"/>
      <c r="HG202" s="547"/>
      <c r="HH202" s="547"/>
      <c r="HI202" s="547"/>
      <c r="HJ202" s="547"/>
      <c r="HK202" s="547"/>
      <c r="HL202" s="547"/>
      <c r="HM202" s="547"/>
      <c r="HN202" s="547"/>
      <c r="HO202" s="547"/>
      <c r="HP202" s="547"/>
      <c r="HQ202" s="547"/>
      <c r="HR202" s="547"/>
      <c r="HS202" s="547"/>
      <c r="HT202" s="547"/>
      <c r="HU202" s="547"/>
      <c r="HV202" s="547"/>
      <c r="HW202" s="547"/>
      <c r="HX202" s="547"/>
      <c r="HY202" s="547"/>
      <c r="HZ202" s="547"/>
      <c r="IA202" s="547"/>
      <c r="IB202" s="547"/>
      <c r="IC202" s="547"/>
      <c r="ID202" s="547"/>
      <c r="IE202" s="547"/>
      <c r="IF202" s="547"/>
      <c r="IG202" s="547"/>
      <c r="IH202" s="547"/>
      <c r="II202" s="547"/>
      <c r="IJ202" s="547"/>
      <c r="IK202" s="547"/>
      <c r="IL202" s="547"/>
      <c r="IM202" s="547"/>
      <c r="IN202" s="547"/>
      <c r="IO202" s="547"/>
      <c r="IP202" s="547"/>
      <c r="IQ202" s="547"/>
      <c r="IR202" s="547"/>
      <c r="IS202" s="547"/>
      <c r="IT202" s="547"/>
      <c r="IU202" s="547"/>
      <c r="IV202" s="547"/>
      <c r="IW202" s="547"/>
      <c r="IX202" s="547"/>
      <c r="IY202" s="547"/>
      <c r="IZ202" s="547"/>
    </row>
    <row r="203" s="2" customFormat="1" customHeight="1" spans="1:49">
      <c r="A203" s="20">
        <f t="shared" si="19"/>
        <v>197</v>
      </c>
      <c r="B203" s="20" t="s">
        <v>1768</v>
      </c>
      <c r="C203" s="35">
        <v>44643</v>
      </c>
      <c r="D203" s="20" t="str">
        <f ca="1" t="shared" si="20"/>
        <v>4年1月</v>
      </c>
      <c r="E203" s="20">
        <v>1</v>
      </c>
      <c r="F203" s="125">
        <v>10377</v>
      </c>
      <c r="G203" s="35">
        <v>44621</v>
      </c>
      <c r="H203" s="20" t="s">
        <v>2793</v>
      </c>
      <c r="I203" s="21" t="s">
        <v>129</v>
      </c>
      <c r="J203" s="21" t="s">
        <v>129</v>
      </c>
      <c r="K203" s="22" t="s">
        <v>150</v>
      </c>
      <c r="L203" s="193" t="s">
        <v>67</v>
      </c>
      <c r="M203" s="20">
        <v>15990501224</v>
      </c>
      <c r="N203" s="20"/>
      <c r="O203" s="20"/>
      <c r="P203" s="34" t="s">
        <v>2794</v>
      </c>
      <c r="Q203" s="35">
        <v>49692</v>
      </c>
      <c r="R203" s="36" t="str">
        <f t="shared" si="24"/>
        <v>女</v>
      </c>
      <c r="S203" s="107" t="str">
        <f t="shared" si="25"/>
        <v>1988-06-13</v>
      </c>
      <c r="T203" s="118">
        <f ca="1" t="shared" si="26"/>
        <v>37</v>
      </c>
      <c r="U203" s="107" t="s">
        <v>69</v>
      </c>
      <c r="V203" s="107" t="s">
        <v>70</v>
      </c>
      <c r="W203" s="45" t="s">
        <v>2795</v>
      </c>
      <c r="X203" s="193" t="s">
        <v>918</v>
      </c>
      <c r="Y203" s="22" t="s">
        <v>113</v>
      </c>
      <c r="Z203" s="20"/>
      <c r="AA203" s="20"/>
      <c r="AB203" s="20"/>
      <c r="AC203" s="20" t="s">
        <v>144</v>
      </c>
      <c r="AD203" s="20"/>
      <c r="AE203" s="20" t="s">
        <v>85</v>
      </c>
      <c r="AF203" s="102"/>
      <c r="AG203" s="20" t="s">
        <v>84</v>
      </c>
      <c r="AH203" s="20"/>
      <c r="AI203" s="20"/>
      <c r="AJ203" s="95"/>
      <c r="AK203" s="193"/>
      <c r="AL203" s="20" t="s">
        <v>72</v>
      </c>
      <c r="AM203" s="35">
        <v>44621</v>
      </c>
      <c r="AN203" s="520" t="s">
        <v>71</v>
      </c>
      <c r="AO203" s="20"/>
      <c r="AP203" s="20"/>
      <c r="AQ203" s="34"/>
      <c r="AR203" s="34"/>
      <c r="AS203" s="20"/>
      <c r="AT203" s="34" t="s">
        <v>2796</v>
      </c>
      <c r="AU203" s="20" t="s">
        <v>126</v>
      </c>
      <c r="AV203" s="20" t="s">
        <v>158</v>
      </c>
      <c r="AW203" s="193"/>
    </row>
    <row r="204" s="2" customFormat="1" customHeight="1" spans="1:49">
      <c r="A204" s="20">
        <f t="shared" si="19"/>
        <v>198</v>
      </c>
      <c r="B204" s="20" t="s">
        <v>1735</v>
      </c>
      <c r="C204" s="35">
        <v>44645</v>
      </c>
      <c r="D204" s="20" t="str">
        <f ca="1" t="shared" si="20"/>
        <v>4年10月</v>
      </c>
      <c r="E204" s="20">
        <v>0</v>
      </c>
      <c r="F204" s="125">
        <v>10233</v>
      </c>
      <c r="G204" s="35">
        <v>44347</v>
      </c>
      <c r="H204" s="20" t="s">
        <v>2797</v>
      </c>
      <c r="I204" s="21" t="s">
        <v>755</v>
      </c>
      <c r="J204" s="21" t="s">
        <v>1328</v>
      </c>
      <c r="K204" s="22" t="s">
        <v>1861</v>
      </c>
      <c r="L204" s="193" t="s">
        <v>80</v>
      </c>
      <c r="M204" s="20">
        <v>18668566697</v>
      </c>
      <c r="N204" s="20"/>
      <c r="O204" s="20"/>
      <c r="P204" s="623" t="s">
        <v>2798</v>
      </c>
      <c r="Q204" s="35">
        <v>51499</v>
      </c>
      <c r="R204" s="36" t="str">
        <f t="shared" si="24"/>
        <v>男</v>
      </c>
      <c r="S204" s="43" t="str">
        <f t="shared" si="25"/>
        <v>1992-08-08</v>
      </c>
      <c r="T204" s="118">
        <f ca="1" t="shared" si="26"/>
        <v>33</v>
      </c>
      <c r="U204" s="20" t="s">
        <v>69</v>
      </c>
      <c r="V204" s="20" t="s">
        <v>70</v>
      </c>
      <c r="W204" s="45" t="s">
        <v>2799</v>
      </c>
      <c r="X204" s="193"/>
      <c r="Y204" s="22" t="s">
        <v>199</v>
      </c>
      <c r="Z204" s="22" t="s">
        <v>71</v>
      </c>
      <c r="AA204" s="22" t="s">
        <v>71</v>
      </c>
      <c r="AB204" s="529"/>
      <c r="AC204" s="150" t="s">
        <v>304</v>
      </c>
      <c r="AD204" s="20"/>
      <c r="AE204" s="20" t="s">
        <v>84</v>
      </c>
      <c r="AF204" s="206">
        <v>44378</v>
      </c>
      <c r="AG204" s="20" t="s">
        <v>84</v>
      </c>
      <c r="AH204" s="20"/>
      <c r="AI204" s="20"/>
      <c r="AJ204" s="95"/>
      <c r="AK204" s="193"/>
      <c r="AL204" s="20" t="s">
        <v>72</v>
      </c>
      <c r="AM204" s="35">
        <v>44347</v>
      </c>
      <c r="AN204" s="520" t="s">
        <v>71</v>
      </c>
      <c r="AO204" s="20" t="s">
        <v>2800</v>
      </c>
      <c r="AP204" s="20" t="s">
        <v>223</v>
      </c>
      <c r="AQ204" s="34">
        <v>15924394565</v>
      </c>
      <c r="AR204" s="34"/>
      <c r="AS204" s="20"/>
      <c r="AT204" s="631" t="s">
        <v>2801</v>
      </c>
      <c r="AU204" s="20"/>
      <c r="AV204" s="20"/>
      <c r="AW204" s="193"/>
    </row>
    <row r="205" s="2" customFormat="1" customHeight="1" spans="1:49">
      <c r="A205" s="20">
        <f t="shared" si="19"/>
        <v>199</v>
      </c>
      <c r="B205" s="20" t="s">
        <v>1735</v>
      </c>
      <c r="C205" s="35">
        <v>44646</v>
      </c>
      <c r="D205" s="20" t="str">
        <f ca="1" t="shared" si="20"/>
        <v>6年5月</v>
      </c>
      <c r="E205" s="20">
        <v>0</v>
      </c>
      <c r="F205" s="125">
        <v>10154</v>
      </c>
      <c r="G205" s="35">
        <v>43776</v>
      </c>
      <c r="H205" s="20" t="s">
        <v>2802</v>
      </c>
      <c r="I205" s="21" t="s">
        <v>755</v>
      </c>
      <c r="J205" s="21" t="s">
        <v>1493</v>
      </c>
      <c r="K205" s="22" t="s">
        <v>1861</v>
      </c>
      <c r="L205" s="482" t="s">
        <v>80</v>
      </c>
      <c r="M205" s="20">
        <v>13968529321</v>
      </c>
      <c r="N205" s="20"/>
      <c r="O205" s="20"/>
      <c r="P205" s="623" t="s">
        <v>2803</v>
      </c>
      <c r="Q205" s="35">
        <v>44469</v>
      </c>
      <c r="R205" s="36" t="str">
        <f t="shared" si="24"/>
        <v>男</v>
      </c>
      <c r="S205" s="43" t="str">
        <f t="shared" si="25"/>
        <v>1994-02-16</v>
      </c>
      <c r="T205" s="118">
        <f ca="1" t="shared" si="26"/>
        <v>32</v>
      </c>
      <c r="U205" s="20" t="s">
        <v>69</v>
      </c>
      <c r="V205" s="20"/>
      <c r="W205" s="45" t="s">
        <v>2804</v>
      </c>
      <c r="X205" s="193"/>
      <c r="Y205" s="22" t="s">
        <v>288</v>
      </c>
      <c r="Z205" s="20"/>
      <c r="AA205" s="20"/>
      <c r="AB205" s="150"/>
      <c r="AC205" s="150"/>
      <c r="AD205" s="150"/>
      <c r="AE205" s="102" t="s">
        <v>84</v>
      </c>
      <c r="AF205" s="206" t="s">
        <v>2492</v>
      </c>
      <c r="AG205" s="20" t="s">
        <v>84</v>
      </c>
      <c r="AH205" s="20"/>
      <c r="AI205" s="20"/>
      <c r="AJ205" s="95"/>
      <c r="AK205" s="192"/>
      <c r="AL205" s="20" t="s">
        <v>86</v>
      </c>
      <c r="AM205" s="35">
        <v>44053</v>
      </c>
      <c r="AN205" s="520">
        <v>44657</v>
      </c>
      <c r="AO205" s="20" t="s">
        <v>2805</v>
      </c>
      <c r="AP205" s="20" t="s">
        <v>223</v>
      </c>
      <c r="AQ205" s="34">
        <v>13968522612</v>
      </c>
      <c r="AR205" s="34"/>
      <c r="AS205" s="20"/>
      <c r="AT205" s="631" t="s">
        <v>2806</v>
      </c>
      <c r="AU205" s="20"/>
      <c r="AV205" s="20"/>
      <c r="AW205" s="193"/>
    </row>
    <row r="206" s="2" customFormat="1" customHeight="1" spans="1:49">
      <c r="A206" s="20">
        <f t="shared" si="19"/>
        <v>200</v>
      </c>
      <c r="B206" s="20" t="s">
        <v>1735</v>
      </c>
      <c r="C206" s="35">
        <v>44646</v>
      </c>
      <c r="D206" s="20" t="str">
        <f ca="1" t="shared" si="20"/>
        <v>4年11月</v>
      </c>
      <c r="E206" s="20">
        <v>1</v>
      </c>
      <c r="F206" s="125">
        <v>10221</v>
      </c>
      <c r="G206" s="35">
        <v>44323</v>
      </c>
      <c r="H206" s="20" t="s">
        <v>2807</v>
      </c>
      <c r="I206" s="21" t="s">
        <v>1691</v>
      </c>
      <c r="J206" s="21" t="s">
        <v>1691</v>
      </c>
      <c r="K206" s="22" t="s">
        <v>2042</v>
      </c>
      <c r="L206" s="193" t="s">
        <v>80</v>
      </c>
      <c r="M206" s="20">
        <v>13685879864</v>
      </c>
      <c r="N206" s="20"/>
      <c r="O206" s="20"/>
      <c r="P206" s="623" t="s">
        <v>2808</v>
      </c>
      <c r="Q206" s="35">
        <v>48215</v>
      </c>
      <c r="R206" s="36" t="str">
        <f t="shared" si="24"/>
        <v>女</v>
      </c>
      <c r="S206" s="43" t="str">
        <f t="shared" si="25"/>
        <v>1980-12-12</v>
      </c>
      <c r="T206" s="118">
        <f ca="1" t="shared" si="26"/>
        <v>45</v>
      </c>
      <c r="U206" s="20" t="s">
        <v>69</v>
      </c>
      <c r="V206" s="20" t="s">
        <v>70</v>
      </c>
      <c r="W206" s="45" t="s">
        <v>2809</v>
      </c>
      <c r="X206" s="193"/>
      <c r="Y206" s="22" t="s">
        <v>113</v>
      </c>
      <c r="Z206" s="22"/>
      <c r="AA206" s="22"/>
      <c r="AB206" s="529"/>
      <c r="AC206" s="150" t="s">
        <v>144</v>
      </c>
      <c r="AD206" s="150"/>
      <c r="AE206" s="20" t="s">
        <v>84</v>
      </c>
      <c r="AF206" s="206">
        <v>44376</v>
      </c>
      <c r="AG206" s="20" t="s">
        <v>84</v>
      </c>
      <c r="AH206" s="20"/>
      <c r="AI206" s="20"/>
      <c r="AJ206" s="95"/>
      <c r="AK206" s="193"/>
      <c r="AL206" s="20" t="s">
        <v>86</v>
      </c>
      <c r="AM206" s="35">
        <v>44385</v>
      </c>
      <c r="AN206" s="520">
        <v>44657</v>
      </c>
      <c r="AO206" s="20" t="s">
        <v>2810</v>
      </c>
      <c r="AP206" s="20" t="s">
        <v>662</v>
      </c>
      <c r="AQ206" s="34">
        <v>13884433117</v>
      </c>
      <c r="AR206" s="34"/>
      <c r="AS206" s="20"/>
      <c r="AT206" s="631" t="s">
        <v>2811</v>
      </c>
      <c r="AU206" s="20"/>
      <c r="AV206" s="20"/>
      <c r="AW206" s="193"/>
    </row>
    <row r="207" s="2" customFormat="1" customHeight="1" spans="1:49">
      <c r="A207" s="20">
        <f t="shared" si="19"/>
        <v>201</v>
      </c>
      <c r="B207" s="20" t="s">
        <v>1768</v>
      </c>
      <c r="C207" s="35">
        <v>44646</v>
      </c>
      <c r="D207" s="20" t="str">
        <f ca="1" t="shared" si="20"/>
        <v>4年1月</v>
      </c>
      <c r="E207" s="20">
        <v>0</v>
      </c>
      <c r="F207" s="125">
        <v>10383</v>
      </c>
      <c r="G207" s="35">
        <v>44627</v>
      </c>
      <c r="H207" s="20" t="s">
        <v>2812</v>
      </c>
      <c r="I207" s="21" t="s">
        <v>1628</v>
      </c>
      <c r="J207" s="21" t="s">
        <v>1628</v>
      </c>
      <c r="K207" s="22" t="s">
        <v>1663</v>
      </c>
      <c r="L207" s="193" t="s">
        <v>80</v>
      </c>
      <c r="M207" s="20">
        <v>13567865296</v>
      </c>
      <c r="N207" s="20"/>
      <c r="O207" s="20"/>
      <c r="P207" s="34" t="s">
        <v>2813</v>
      </c>
      <c r="Q207" s="35" t="s">
        <v>82</v>
      </c>
      <c r="R207" s="36" t="str">
        <f t="shared" si="24"/>
        <v>女</v>
      </c>
      <c r="S207" s="107" t="str">
        <f t="shared" si="25"/>
        <v>1975-08-01</v>
      </c>
      <c r="T207" s="118">
        <f ca="1" t="shared" si="26"/>
        <v>50</v>
      </c>
      <c r="U207" s="107" t="s">
        <v>69</v>
      </c>
      <c r="V207" s="107" t="s">
        <v>70</v>
      </c>
      <c r="W207" s="45" t="s">
        <v>2814</v>
      </c>
      <c r="X207" s="193" t="s">
        <v>1920</v>
      </c>
      <c r="Y207" s="22" t="s">
        <v>199</v>
      </c>
      <c r="Z207" s="20"/>
      <c r="AA207" s="20"/>
      <c r="AB207" s="20"/>
      <c r="AC207" s="20"/>
      <c r="AD207" s="150"/>
      <c r="AE207" s="20" t="s">
        <v>85</v>
      </c>
      <c r="AF207" s="102"/>
      <c r="AG207" s="20" t="s">
        <v>84</v>
      </c>
      <c r="AH207" s="20"/>
      <c r="AI207" s="20"/>
      <c r="AJ207" s="95"/>
      <c r="AK207" s="193"/>
      <c r="AL207" s="20" t="s">
        <v>72</v>
      </c>
      <c r="AM207" s="35">
        <v>44627</v>
      </c>
      <c r="AN207" s="520" t="s">
        <v>71</v>
      </c>
      <c r="AO207" s="20" t="s">
        <v>2815</v>
      </c>
      <c r="AP207" s="20" t="s">
        <v>106</v>
      </c>
      <c r="AQ207" s="34" t="s">
        <v>2816</v>
      </c>
      <c r="AR207" s="34"/>
      <c r="AS207" s="20"/>
      <c r="AT207" s="34" t="s">
        <v>2817</v>
      </c>
      <c r="AU207" s="20" t="s">
        <v>214</v>
      </c>
      <c r="AV207" s="20" t="s">
        <v>2578</v>
      </c>
      <c r="AW207" s="193"/>
    </row>
    <row r="208" s="2" customFormat="1" customHeight="1" spans="1:49">
      <c r="A208" s="20">
        <f t="shared" si="19"/>
        <v>202</v>
      </c>
      <c r="B208" s="20" t="s">
        <v>1735</v>
      </c>
      <c r="C208" s="35">
        <v>44651</v>
      </c>
      <c r="D208" s="20" t="str">
        <f ca="1" t="shared" si="20"/>
        <v>5年0月</v>
      </c>
      <c r="E208" s="20">
        <v>0</v>
      </c>
      <c r="F208" s="125">
        <v>10204</v>
      </c>
      <c r="G208" s="35">
        <v>44281</v>
      </c>
      <c r="H208" s="20" t="s">
        <v>2818</v>
      </c>
      <c r="I208" s="21" t="s">
        <v>1691</v>
      </c>
      <c r="J208" s="21" t="s">
        <v>1691</v>
      </c>
      <c r="K208" s="22" t="s">
        <v>1829</v>
      </c>
      <c r="L208" s="193" t="s">
        <v>67</v>
      </c>
      <c r="M208" s="20">
        <v>13116677491</v>
      </c>
      <c r="N208" s="20"/>
      <c r="O208" s="20"/>
      <c r="P208" s="623" t="s">
        <v>2819</v>
      </c>
      <c r="Q208" s="35">
        <v>47329</v>
      </c>
      <c r="R208" s="36" t="str">
        <f t="shared" si="24"/>
        <v>男</v>
      </c>
      <c r="S208" s="43" t="str">
        <f t="shared" si="25"/>
        <v>1997-03-12</v>
      </c>
      <c r="T208" s="118">
        <f ca="1" t="shared" si="26"/>
        <v>29</v>
      </c>
      <c r="U208" s="20" t="s">
        <v>69</v>
      </c>
      <c r="V208" s="20" t="s">
        <v>70</v>
      </c>
      <c r="W208" s="45" t="s">
        <v>2820</v>
      </c>
      <c r="X208" s="193" t="s">
        <v>2821</v>
      </c>
      <c r="Y208" s="22" t="s">
        <v>199</v>
      </c>
      <c r="Z208" s="22"/>
      <c r="AA208" s="22"/>
      <c r="AB208" s="529"/>
      <c r="AC208" s="150"/>
      <c r="AD208" s="150"/>
      <c r="AE208" s="20" t="s">
        <v>84</v>
      </c>
      <c r="AF208" s="206">
        <v>44296</v>
      </c>
      <c r="AG208" s="20" t="s">
        <v>84</v>
      </c>
      <c r="AH208" s="20"/>
      <c r="AI208" s="20"/>
      <c r="AJ208" s="95"/>
      <c r="AK208" s="193"/>
      <c r="AL208" s="20" t="s">
        <v>72</v>
      </c>
      <c r="AM208" s="35">
        <v>44281</v>
      </c>
      <c r="AN208" s="520" t="s">
        <v>71</v>
      </c>
      <c r="AO208" s="20" t="s">
        <v>2822</v>
      </c>
      <c r="AP208" s="20" t="s">
        <v>223</v>
      </c>
      <c r="AQ208" s="34">
        <v>13065606230</v>
      </c>
      <c r="AR208" s="34"/>
      <c r="AS208" s="20"/>
      <c r="AT208" s="631" t="s">
        <v>2823</v>
      </c>
      <c r="AU208" s="20"/>
      <c r="AV208" s="20"/>
      <c r="AW208" s="193"/>
    </row>
    <row r="209" s="2" customFormat="1" customHeight="1" spans="1:49">
      <c r="A209" s="20">
        <f t="shared" si="19"/>
        <v>203</v>
      </c>
      <c r="B209" s="20" t="s">
        <v>1735</v>
      </c>
      <c r="C209" s="35">
        <v>44651</v>
      </c>
      <c r="D209" s="20" t="str">
        <f ca="1" t="shared" si="20"/>
        <v>4年6月</v>
      </c>
      <c r="E209" s="20">
        <v>0</v>
      </c>
      <c r="F209" s="125">
        <v>10302</v>
      </c>
      <c r="G209" s="35">
        <v>44481</v>
      </c>
      <c r="H209" s="20" t="s">
        <v>2824</v>
      </c>
      <c r="I209" s="21" t="s">
        <v>755</v>
      </c>
      <c r="J209" s="21" t="s">
        <v>2182</v>
      </c>
      <c r="K209" s="22" t="s">
        <v>1861</v>
      </c>
      <c r="L209" s="193" t="s">
        <v>80</v>
      </c>
      <c r="M209" s="20">
        <v>13738843572</v>
      </c>
      <c r="N209" s="20"/>
      <c r="O209" s="20"/>
      <c r="P209" s="623" t="s">
        <v>2825</v>
      </c>
      <c r="Q209" s="35">
        <v>49777</v>
      </c>
      <c r="R209" s="36" t="str">
        <f t="shared" si="24"/>
        <v>男</v>
      </c>
      <c r="S209" s="107" t="str">
        <f t="shared" si="25"/>
        <v>1982-09-08</v>
      </c>
      <c r="T209" s="118">
        <f ca="1" t="shared" si="26"/>
        <v>43</v>
      </c>
      <c r="U209" s="20" t="s">
        <v>431</v>
      </c>
      <c r="V209" s="20" t="s">
        <v>70</v>
      </c>
      <c r="W209" s="45" t="s">
        <v>2826</v>
      </c>
      <c r="X209" s="193" t="s">
        <v>2827</v>
      </c>
      <c r="Y209" s="22" t="s">
        <v>199</v>
      </c>
      <c r="Z209" s="20" t="s">
        <v>71</v>
      </c>
      <c r="AA209" s="20" t="s">
        <v>71</v>
      </c>
      <c r="AB209" s="20"/>
      <c r="AC209" s="20"/>
      <c r="AD209" s="20"/>
      <c r="AE209" s="20" t="s">
        <v>84</v>
      </c>
      <c r="AF209" s="206"/>
      <c r="AG209" s="20" t="s">
        <v>84</v>
      </c>
      <c r="AH209" s="20"/>
      <c r="AI209" s="20"/>
      <c r="AJ209" s="95"/>
      <c r="AK209" s="193"/>
      <c r="AL209" s="20" t="s">
        <v>86</v>
      </c>
      <c r="AM209" s="35">
        <v>44488</v>
      </c>
      <c r="AN209" s="520">
        <v>44657</v>
      </c>
      <c r="AO209" s="20" t="s">
        <v>2828</v>
      </c>
      <c r="AP209" s="20" t="s">
        <v>106</v>
      </c>
      <c r="AQ209" s="34">
        <v>13777287941</v>
      </c>
      <c r="AR209" s="34"/>
      <c r="AS209" s="20"/>
      <c r="AT209" s="34" t="s">
        <v>2829</v>
      </c>
      <c r="AU209" s="20" t="s">
        <v>126</v>
      </c>
      <c r="AV209" s="20" t="s">
        <v>158</v>
      </c>
      <c r="AW209" s="193"/>
    </row>
    <row r="210" s="2" customFormat="1" customHeight="1" spans="1:260">
      <c r="A210" s="20">
        <f t="shared" si="19"/>
        <v>204</v>
      </c>
      <c r="B210" s="20" t="s">
        <v>1735</v>
      </c>
      <c r="C210" s="35">
        <v>44651</v>
      </c>
      <c r="D210" s="20" t="str">
        <f ca="1" t="shared" si="20"/>
        <v>9年5月</v>
      </c>
      <c r="E210" s="20">
        <v>0</v>
      </c>
      <c r="F210" s="125">
        <v>10115</v>
      </c>
      <c r="G210" s="35">
        <v>42670</v>
      </c>
      <c r="H210" s="96" t="s">
        <v>2830</v>
      </c>
      <c r="I210" s="21" t="s">
        <v>755</v>
      </c>
      <c r="J210" s="21" t="s">
        <v>1212</v>
      </c>
      <c r="K210" s="121" t="s">
        <v>1222</v>
      </c>
      <c r="L210" s="482" t="s">
        <v>80</v>
      </c>
      <c r="M210" s="96">
        <v>13738829073</v>
      </c>
      <c r="N210" s="96"/>
      <c r="O210" s="96"/>
      <c r="P210" s="113" t="s">
        <v>2831</v>
      </c>
      <c r="Q210" s="163">
        <v>46733</v>
      </c>
      <c r="R210" s="36" t="str">
        <f t="shared" si="24"/>
        <v>男</v>
      </c>
      <c r="S210" s="43" t="str">
        <f t="shared" si="25"/>
        <v>1980-12-18</v>
      </c>
      <c r="T210" s="118">
        <f ca="1" t="shared" si="26"/>
        <v>45</v>
      </c>
      <c r="U210" s="96" t="s">
        <v>69</v>
      </c>
      <c r="V210" s="96" t="s">
        <v>70</v>
      </c>
      <c r="W210" s="120" t="s">
        <v>2832</v>
      </c>
      <c r="X210" s="120"/>
      <c r="Y210" s="121" t="s">
        <v>1665</v>
      </c>
      <c r="Z210" s="121"/>
      <c r="AA210" s="121"/>
      <c r="AB210" s="552"/>
      <c r="AC210" s="223"/>
      <c r="AD210" s="223"/>
      <c r="AE210" s="96" t="s">
        <v>84</v>
      </c>
      <c r="AF210" s="206" t="s">
        <v>2492</v>
      </c>
      <c r="AG210" s="20" t="s">
        <v>84</v>
      </c>
      <c r="AH210" s="20"/>
      <c r="AI210" s="20"/>
      <c r="AJ210" s="97">
        <v>44495</v>
      </c>
      <c r="AK210" s="192"/>
      <c r="AL210" s="20" t="s">
        <v>86</v>
      </c>
      <c r="AM210" s="35">
        <v>43693</v>
      </c>
      <c r="AN210" s="520">
        <v>44657</v>
      </c>
      <c r="AO210" s="96" t="s">
        <v>2833</v>
      </c>
      <c r="AP210" s="96" t="s">
        <v>106</v>
      </c>
      <c r="AQ210" s="146">
        <v>18258701643</v>
      </c>
      <c r="AR210" s="34"/>
      <c r="AS210" s="20"/>
      <c r="AT210" s="146"/>
      <c r="AU210" s="96"/>
      <c r="AV210" s="96"/>
      <c r="AW210" s="193"/>
      <c r="AX210" s="558"/>
      <c r="AY210" s="558"/>
      <c r="AZ210" s="558"/>
      <c r="BA210" s="558"/>
      <c r="BB210" s="558"/>
      <c r="BC210" s="558"/>
      <c r="BD210" s="558"/>
      <c r="BE210" s="558"/>
      <c r="BF210" s="558"/>
      <c r="BG210" s="558"/>
      <c r="BH210" s="558"/>
      <c r="BI210" s="558"/>
      <c r="BJ210" s="558"/>
      <c r="BK210" s="558"/>
      <c r="BL210" s="558"/>
      <c r="BM210" s="558"/>
      <c r="BN210" s="558"/>
      <c r="BO210" s="558"/>
      <c r="BP210" s="558"/>
      <c r="BQ210" s="558"/>
      <c r="BR210" s="558"/>
      <c r="BS210" s="558"/>
      <c r="BT210" s="558"/>
      <c r="BU210" s="558"/>
      <c r="BV210" s="558"/>
      <c r="BW210" s="558"/>
      <c r="BX210" s="558"/>
      <c r="BY210" s="558"/>
      <c r="BZ210" s="558"/>
      <c r="CA210" s="558"/>
      <c r="CB210" s="558"/>
      <c r="CC210" s="558"/>
      <c r="CD210" s="558"/>
      <c r="CE210" s="558"/>
      <c r="CF210" s="558"/>
      <c r="CG210" s="558"/>
      <c r="CH210" s="558"/>
      <c r="CI210" s="558"/>
      <c r="CJ210" s="558"/>
      <c r="CK210" s="558"/>
      <c r="CL210" s="558"/>
      <c r="CM210" s="558"/>
      <c r="CN210" s="558"/>
      <c r="CO210" s="558"/>
      <c r="CP210" s="558"/>
      <c r="CQ210" s="558"/>
      <c r="CR210" s="558"/>
      <c r="CS210" s="558"/>
      <c r="CT210" s="558"/>
      <c r="CU210" s="558"/>
      <c r="CV210" s="558"/>
      <c r="CW210" s="558"/>
      <c r="CX210" s="558"/>
      <c r="CY210" s="558"/>
      <c r="CZ210" s="558"/>
      <c r="DA210" s="558"/>
      <c r="DB210" s="558"/>
      <c r="DC210" s="558"/>
      <c r="DD210" s="558"/>
      <c r="DE210" s="558"/>
      <c r="DF210" s="558"/>
      <c r="DG210" s="558"/>
      <c r="DH210" s="558"/>
      <c r="DI210" s="558"/>
      <c r="DJ210" s="558"/>
      <c r="DK210" s="558"/>
      <c r="DL210" s="558"/>
      <c r="DM210" s="558"/>
      <c r="DN210" s="558"/>
      <c r="DO210" s="558"/>
      <c r="DP210" s="558"/>
      <c r="DQ210" s="558"/>
      <c r="DR210" s="558"/>
      <c r="DS210" s="558"/>
      <c r="DT210" s="558"/>
      <c r="DU210" s="558"/>
      <c r="DV210" s="558"/>
      <c r="DW210" s="558"/>
      <c r="DX210" s="558"/>
      <c r="DY210" s="558"/>
      <c r="DZ210" s="558"/>
      <c r="EA210" s="558"/>
      <c r="EB210" s="558"/>
      <c r="EC210" s="558"/>
      <c r="ED210" s="558"/>
      <c r="EE210" s="558"/>
      <c r="EF210" s="558"/>
      <c r="EG210" s="558"/>
      <c r="EH210" s="558"/>
      <c r="EI210" s="558"/>
      <c r="EJ210" s="558"/>
      <c r="EK210" s="558"/>
      <c r="EL210" s="558"/>
      <c r="EM210" s="558"/>
      <c r="EN210" s="558"/>
      <c r="EO210" s="558"/>
      <c r="EP210" s="558"/>
      <c r="EQ210" s="558"/>
      <c r="ER210" s="558"/>
      <c r="ES210" s="558"/>
      <c r="ET210" s="558"/>
      <c r="EU210" s="558"/>
      <c r="EV210" s="558"/>
      <c r="EW210" s="558"/>
      <c r="EX210" s="558"/>
      <c r="EY210" s="558"/>
      <c r="EZ210" s="558"/>
      <c r="FA210" s="558"/>
      <c r="FB210" s="558"/>
      <c r="FC210" s="558"/>
      <c r="FD210" s="558"/>
      <c r="FE210" s="558"/>
      <c r="FF210" s="558"/>
      <c r="FG210" s="558"/>
      <c r="FH210" s="558"/>
      <c r="FI210" s="558"/>
      <c r="FJ210" s="558"/>
      <c r="FK210" s="558"/>
      <c r="FL210" s="558"/>
      <c r="FM210" s="558"/>
      <c r="FN210" s="558"/>
      <c r="FO210" s="558"/>
      <c r="FP210" s="558"/>
      <c r="FQ210" s="558"/>
      <c r="FR210" s="558"/>
      <c r="FS210" s="558"/>
      <c r="FT210" s="558"/>
      <c r="FU210" s="558"/>
      <c r="FV210" s="558"/>
      <c r="FW210" s="558"/>
      <c r="FX210" s="558"/>
      <c r="FY210" s="558"/>
      <c r="FZ210" s="558"/>
      <c r="GA210" s="558"/>
      <c r="GB210" s="558"/>
      <c r="GC210" s="558"/>
      <c r="GD210" s="558"/>
      <c r="GE210" s="558"/>
      <c r="GF210" s="558"/>
      <c r="GG210" s="558"/>
      <c r="GH210" s="558"/>
      <c r="GI210" s="558"/>
      <c r="GJ210" s="558"/>
      <c r="GK210" s="558"/>
      <c r="GL210" s="558"/>
      <c r="GM210" s="558"/>
      <c r="GN210" s="558"/>
      <c r="GO210" s="558"/>
      <c r="GP210" s="558"/>
      <c r="GQ210" s="558"/>
      <c r="GR210" s="558"/>
      <c r="GS210" s="558"/>
      <c r="GT210" s="558"/>
      <c r="GU210" s="558"/>
      <c r="GV210" s="558"/>
      <c r="GW210" s="558"/>
      <c r="GX210" s="558"/>
      <c r="GY210" s="558"/>
      <c r="GZ210" s="558"/>
      <c r="HA210" s="558"/>
      <c r="HB210" s="558"/>
      <c r="HC210" s="558"/>
      <c r="HD210" s="558"/>
      <c r="HE210" s="558"/>
      <c r="HF210" s="558"/>
      <c r="HG210" s="558"/>
      <c r="HH210" s="558"/>
      <c r="HI210" s="558"/>
      <c r="HJ210" s="558"/>
      <c r="HK210" s="558"/>
      <c r="HL210" s="558"/>
      <c r="HM210" s="558"/>
      <c r="HN210" s="558"/>
      <c r="HO210" s="558"/>
      <c r="HP210" s="558"/>
      <c r="HQ210" s="558"/>
      <c r="HR210" s="558"/>
      <c r="HS210" s="558"/>
      <c r="HT210" s="558"/>
      <c r="HU210" s="558"/>
      <c r="HV210" s="558"/>
      <c r="HW210" s="558"/>
      <c r="HX210" s="558"/>
      <c r="HY210" s="558"/>
      <c r="HZ210" s="558"/>
      <c r="IA210" s="558"/>
      <c r="IB210" s="558"/>
      <c r="IC210" s="558"/>
      <c r="ID210" s="558"/>
      <c r="IE210" s="558"/>
      <c r="IF210" s="558"/>
      <c r="IG210" s="558"/>
      <c r="IH210" s="558"/>
      <c r="II210" s="558"/>
      <c r="IJ210" s="558"/>
      <c r="IK210" s="558"/>
      <c r="IL210" s="558"/>
      <c r="IM210" s="558"/>
      <c r="IN210" s="558"/>
      <c r="IO210" s="558"/>
      <c r="IP210" s="558"/>
      <c r="IQ210" s="558"/>
      <c r="IR210" s="558"/>
      <c r="IS210" s="558"/>
      <c r="IT210" s="558"/>
      <c r="IU210" s="558"/>
      <c r="IV210" s="558"/>
      <c r="IW210" s="558"/>
      <c r="IX210" s="558"/>
      <c r="IY210" s="558"/>
      <c r="IZ210" s="558"/>
    </row>
    <row r="211" s="2" customFormat="1" customHeight="1" spans="1:49">
      <c r="A211" s="20">
        <f t="shared" si="19"/>
        <v>205</v>
      </c>
      <c r="B211" s="20" t="s">
        <v>1735</v>
      </c>
      <c r="C211" s="35">
        <v>44651</v>
      </c>
      <c r="D211" s="20" t="str">
        <f ca="1" t="shared" si="20"/>
        <v>4年11月</v>
      </c>
      <c r="E211" s="20">
        <v>2</v>
      </c>
      <c r="F211" s="125">
        <v>10218</v>
      </c>
      <c r="G211" s="35">
        <v>44320</v>
      </c>
      <c r="H211" s="20" t="s">
        <v>2834</v>
      </c>
      <c r="I211" s="21" t="s">
        <v>343</v>
      </c>
      <c r="J211" s="21" t="s">
        <v>356</v>
      </c>
      <c r="K211" s="22" t="s">
        <v>357</v>
      </c>
      <c r="L211" s="193" t="s">
        <v>80</v>
      </c>
      <c r="M211" s="20">
        <v>18757431320</v>
      </c>
      <c r="N211" s="20"/>
      <c r="O211" s="20"/>
      <c r="P211" s="623" t="s">
        <v>2835</v>
      </c>
      <c r="Q211" s="35">
        <v>51311</v>
      </c>
      <c r="R211" s="36" t="str">
        <f t="shared" si="24"/>
        <v>男</v>
      </c>
      <c r="S211" s="43" t="str">
        <f t="shared" si="25"/>
        <v>1993-02-13</v>
      </c>
      <c r="T211" s="118">
        <f ca="1" t="shared" si="26"/>
        <v>33</v>
      </c>
      <c r="U211" s="20" t="s">
        <v>69</v>
      </c>
      <c r="V211" s="20" t="s">
        <v>70</v>
      </c>
      <c r="W211" s="45" t="s">
        <v>2836</v>
      </c>
      <c r="X211" s="193"/>
      <c r="Y211" s="22" t="s">
        <v>113</v>
      </c>
      <c r="Z211" s="22"/>
      <c r="AA211" s="22"/>
      <c r="AB211" s="529"/>
      <c r="AC211" s="150"/>
      <c r="AD211" s="150"/>
      <c r="AE211" s="20" t="s">
        <v>84</v>
      </c>
      <c r="AF211" s="206">
        <v>44409</v>
      </c>
      <c r="AG211" s="20" t="s">
        <v>84</v>
      </c>
      <c r="AH211" s="20"/>
      <c r="AI211" s="20"/>
      <c r="AJ211" s="95"/>
      <c r="AK211" s="193"/>
      <c r="AL211" s="20" t="s">
        <v>86</v>
      </c>
      <c r="AM211" s="35">
        <v>44490</v>
      </c>
      <c r="AN211" s="520">
        <v>44657</v>
      </c>
      <c r="AO211" s="20"/>
      <c r="AP211" s="20"/>
      <c r="AQ211" s="34"/>
      <c r="AR211" s="34"/>
      <c r="AS211" s="20"/>
      <c r="AT211" s="631" t="s">
        <v>2837</v>
      </c>
      <c r="AU211" s="20"/>
      <c r="AV211" s="20"/>
      <c r="AW211" s="193"/>
    </row>
    <row r="212" s="2" customFormat="1" customHeight="1" spans="1:49">
      <c r="A212" s="20">
        <f t="shared" si="19"/>
        <v>206</v>
      </c>
      <c r="B212" s="20" t="s">
        <v>1768</v>
      </c>
      <c r="C212" s="35">
        <v>44626</v>
      </c>
      <c r="D212" s="20" t="str">
        <f ca="1" t="shared" si="20"/>
        <v>4年2月</v>
      </c>
      <c r="E212" s="20">
        <v>0</v>
      </c>
      <c r="F212" s="125">
        <v>10363</v>
      </c>
      <c r="G212" s="35">
        <v>44607</v>
      </c>
      <c r="H212" s="20" t="s">
        <v>2838</v>
      </c>
      <c r="I212" s="21" t="s">
        <v>755</v>
      </c>
      <c r="J212" s="21" t="s">
        <v>1493</v>
      </c>
      <c r="K212" s="22" t="s">
        <v>1861</v>
      </c>
      <c r="L212" s="193" t="s">
        <v>80</v>
      </c>
      <c r="M212" s="20">
        <v>15957439850</v>
      </c>
      <c r="N212" s="20"/>
      <c r="O212" s="20"/>
      <c r="P212" s="34" t="s">
        <v>2839</v>
      </c>
      <c r="Q212" s="35">
        <v>51516</v>
      </c>
      <c r="R212" s="36" t="str">
        <f t="shared" si="24"/>
        <v>男</v>
      </c>
      <c r="S212" s="107" t="str">
        <f t="shared" si="25"/>
        <v>1987-10-17</v>
      </c>
      <c r="T212" s="118">
        <f ca="1" t="shared" si="26"/>
        <v>38</v>
      </c>
      <c r="U212" s="107" t="s">
        <v>69</v>
      </c>
      <c r="V212" s="107" t="s">
        <v>70</v>
      </c>
      <c r="W212" s="45" t="s">
        <v>2840</v>
      </c>
      <c r="X212" s="193" t="s">
        <v>71</v>
      </c>
      <c r="Y212" s="22" t="s">
        <v>288</v>
      </c>
      <c r="Z212" s="20"/>
      <c r="AA212" s="20"/>
      <c r="AB212" s="20"/>
      <c r="AC212" s="20" t="s">
        <v>304</v>
      </c>
      <c r="AD212" s="20"/>
      <c r="AE212" s="20" t="s">
        <v>85</v>
      </c>
      <c r="AF212" s="102"/>
      <c r="AG212" s="20" t="s">
        <v>84</v>
      </c>
      <c r="AH212" s="20"/>
      <c r="AI212" s="20"/>
      <c r="AJ212" s="95"/>
      <c r="AK212" s="193"/>
      <c r="AL212" s="20" t="s">
        <v>72</v>
      </c>
      <c r="AM212" s="35">
        <v>44607</v>
      </c>
      <c r="AN212" s="520" t="s">
        <v>71</v>
      </c>
      <c r="AO212" s="20" t="s">
        <v>2841</v>
      </c>
      <c r="AP212" s="20" t="s">
        <v>106</v>
      </c>
      <c r="AQ212" s="34" t="s">
        <v>2842</v>
      </c>
      <c r="AR212" s="34"/>
      <c r="AS212" s="20"/>
      <c r="AT212" s="34" t="s">
        <v>2843</v>
      </c>
      <c r="AU212" s="20" t="s">
        <v>98</v>
      </c>
      <c r="AV212" s="20" t="s">
        <v>2578</v>
      </c>
      <c r="AW212" s="193"/>
    </row>
    <row r="213" s="2" customFormat="1" customHeight="1" spans="1:49">
      <c r="A213" s="20">
        <f t="shared" si="19"/>
        <v>207</v>
      </c>
      <c r="B213" s="20" t="s">
        <v>1768</v>
      </c>
      <c r="C213" s="35">
        <v>44661</v>
      </c>
      <c r="D213" s="20" t="str">
        <f ca="1" t="shared" si="20"/>
        <v>4年1月</v>
      </c>
      <c r="E213" s="20">
        <v>0</v>
      </c>
      <c r="F213" s="125">
        <v>10387</v>
      </c>
      <c r="G213" s="35">
        <v>44637</v>
      </c>
      <c r="H213" s="20" t="s">
        <v>2844</v>
      </c>
      <c r="I213" s="21" t="s">
        <v>755</v>
      </c>
      <c r="J213" s="21" t="s">
        <v>1493</v>
      </c>
      <c r="K213" s="22" t="s">
        <v>1861</v>
      </c>
      <c r="L213" s="193" t="s">
        <v>80</v>
      </c>
      <c r="M213" s="20">
        <v>13316256142</v>
      </c>
      <c r="N213" s="20"/>
      <c r="O213" s="20"/>
      <c r="P213" s="34" t="s">
        <v>2845</v>
      </c>
      <c r="Q213" s="35">
        <v>49623</v>
      </c>
      <c r="R213" s="36" t="str">
        <f t="shared" si="24"/>
        <v>男</v>
      </c>
      <c r="S213" s="107" t="str">
        <f t="shared" si="25"/>
        <v>1989-05-19</v>
      </c>
      <c r="T213" s="118">
        <f ca="1" t="shared" si="26"/>
        <v>36</v>
      </c>
      <c r="U213" s="107" t="s">
        <v>69</v>
      </c>
      <c r="V213" s="107" t="s">
        <v>70</v>
      </c>
      <c r="W213" s="45" t="s">
        <v>2846</v>
      </c>
      <c r="X213" s="193" t="s">
        <v>550</v>
      </c>
      <c r="Y213" s="22" t="s">
        <v>133</v>
      </c>
      <c r="Z213" s="20"/>
      <c r="AA213" s="20"/>
      <c r="AB213" s="20"/>
      <c r="AC213" s="20" t="s">
        <v>2847</v>
      </c>
      <c r="AD213" s="20"/>
      <c r="AE213" s="20" t="s">
        <v>85</v>
      </c>
      <c r="AF213" s="102"/>
      <c r="AG213" s="20" t="s">
        <v>84</v>
      </c>
      <c r="AH213" s="20"/>
      <c r="AI213" s="20"/>
      <c r="AJ213" s="95"/>
      <c r="AK213" s="193"/>
      <c r="AL213" s="20" t="s">
        <v>72</v>
      </c>
      <c r="AM213" s="35">
        <v>44637</v>
      </c>
      <c r="AN213" s="520" t="s">
        <v>71</v>
      </c>
      <c r="AO213" s="20" t="s">
        <v>2848</v>
      </c>
      <c r="AP213" s="20" t="s">
        <v>223</v>
      </c>
      <c r="AQ213" s="34" t="s">
        <v>2849</v>
      </c>
      <c r="AR213" s="34"/>
      <c r="AS213" s="20"/>
      <c r="AT213" s="34" t="s">
        <v>2850</v>
      </c>
      <c r="AU213" s="20" t="s">
        <v>1192</v>
      </c>
      <c r="AV213" s="20" t="s">
        <v>158</v>
      </c>
      <c r="AW213" s="193"/>
    </row>
    <row r="214" s="2" customFormat="1" customHeight="1" spans="1:49">
      <c r="A214" s="20">
        <f t="shared" si="19"/>
        <v>208</v>
      </c>
      <c r="B214" s="20" t="s">
        <v>1735</v>
      </c>
      <c r="C214" s="35">
        <v>44665</v>
      </c>
      <c r="D214" s="20" t="str">
        <f ca="1" t="shared" si="20"/>
        <v>4年4月</v>
      </c>
      <c r="E214" s="20">
        <v>1</v>
      </c>
      <c r="F214" s="125">
        <v>10335</v>
      </c>
      <c r="G214" s="35">
        <v>44536</v>
      </c>
      <c r="H214" s="20" t="s">
        <v>2851</v>
      </c>
      <c r="I214" s="21" t="s">
        <v>129</v>
      </c>
      <c r="J214" s="21" t="s">
        <v>185</v>
      </c>
      <c r="K214" s="22" t="s">
        <v>186</v>
      </c>
      <c r="L214" s="193" t="s">
        <v>80</v>
      </c>
      <c r="M214" s="20">
        <v>15057418289</v>
      </c>
      <c r="N214" s="20"/>
      <c r="O214" s="20"/>
      <c r="P214" s="34" t="s">
        <v>2852</v>
      </c>
      <c r="Q214" s="35">
        <v>45795</v>
      </c>
      <c r="R214" s="36" t="str">
        <f t="shared" si="24"/>
        <v>男</v>
      </c>
      <c r="S214" s="107" t="str">
        <f t="shared" si="25"/>
        <v>1967-04-21</v>
      </c>
      <c r="T214" s="118">
        <f ca="1" t="shared" si="26"/>
        <v>59</v>
      </c>
      <c r="U214" s="107" t="s">
        <v>69</v>
      </c>
      <c r="V214" s="107" t="s">
        <v>70</v>
      </c>
      <c r="W214" s="45" t="s">
        <v>2853</v>
      </c>
      <c r="X214" s="193" t="s">
        <v>2854</v>
      </c>
      <c r="Y214" s="22" t="s">
        <v>288</v>
      </c>
      <c r="Z214" s="20"/>
      <c r="AA214" s="20"/>
      <c r="AB214" s="20"/>
      <c r="AC214" s="20"/>
      <c r="AD214" s="20"/>
      <c r="AE214" s="20" t="s">
        <v>84</v>
      </c>
      <c r="AF214" s="102"/>
      <c r="AG214" s="20" t="s">
        <v>84</v>
      </c>
      <c r="AH214" s="20"/>
      <c r="AI214" s="20"/>
      <c r="AJ214" s="95"/>
      <c r="AK214" s="193"/>
      <c r="AL214" s="20" t="s">
        <v>86</v>
      </c>
      <c r="AM214" s="35">
        <v>44608</v>
      </c>
      <c r="AN214" s="520">
        <v>44666</v>
      </c>
      <c r="AO214" s="20" t="s">
        <v>2855</v>
      </c>
      <c r="AP214" s="20" t="s">
        <v>106</v>
      </c>
      <c r="AQ214" s="34" t="s">
        <v>2856</v>
      </c>
      <c r="AR214" s="34"/>
      <c r="AS214" s="20"/>
      <c r="AT214" s="34" t="s">
        <v>2857</v>
      </c>
      <c r="AU214" s="20" t="s">
        <v>126</v>
      </c>
      <c r="AV214" s="20" t="s">
        <v>158</v>
      </c>
      <c r="AW214" s="193"/>
    </row>
    <row r="215" s="465" customFormat="1" customHeight="1" spans="1:49">
      <c r="A215" s="96">
        <f t="shared" si="19"/>
        <v>209</v>
      </c>
      <c r="B215" s="20" t="s">
        <v>1768</v>
      </c>
      <c r="C215" s="35">
        <v>44671</v>
      </c>
      <c r="D215" s="20" t="str">
        <f ca="1" t="shared" si="20"/>
        <v>4年0月</v>
      </c>
      <c r="E215" s="20"/>
      <c r="F215" s="125">
        <v>10399</v>
      </c>
      <c r="G215" s="35">
        <v>44670</v>
      </c>
      <c r="H215" s="20" t="s">
        <v>2858</v>
      </c>
      <c r="I215" s="21" t="s">
        <v>129</v>
      </c>
      <c r="J215" s="21" t="s">
        <v>185</v>
      </c>
      <c r="K215" s="22" t="s">
        <v>186</v>
      </c>
      <c r="L215" s="193" t="s">
        <v>80</v>
      </c>
      <c r="M215" s="20">
        <v>13506882518</v>
      </c>
      <c r="N215" s="20"/>
      <c r="O215" s="20"/>
      <c r="P215" s="34" t="s">
        <v>2859</v>
      </c>
      <c r="Q215" s="35">
        <v>49434</v>
      </c>
      <c r="R215" s="36" t="str">
        <f t="shared" si="24"/>
        <v>女</v>
      </c>
      <c r="S215" s="107" t="str">
        <f t="shared" si="25"/>
        <v>1979-07-09</v>
      </c>
      <c r="T215" s="118">
        <f ca="1" t="shared" si="26"/>
        <v>46</v>
      </c>
      <c r="U215" s="107" t="s">
        <v>69</v>
      </c>
      <c r="V215" s="107" t="s">
        <v>70</v>
      </c>
      <c r="W215" s="45" t="s">
        <v>2860</v>
      </c>
      <c r="X215" s="193" t="s">
        <v>964</v>
      </c>
      <c r="Y215" s="22" t="s">
        <v>199</v>
      </c>
      <c r="Z215" s="20"/>
      <c r="AA215" s="20"/>
      <c r="AB215" s="20"/>
      <c r="AC215" s="20"/>
      <c r="AD215" s="20"/>
      <c r="AE215" s="20" t="s">
        <v>85</v>
      </c>
      <c r="AF215" s="102"/>
      <c r="AG215" s="20" t="s">
        <v>85</v>
      </c>
      <c r="AH215" s="20"/>
      <c r="AI215" s="20"/>
      <c r="AJ215" s="95"/>
      <c r="AK215" s="193"/>
      <c r="AL215" s="20" t="s">
        <v>72</v>
      </c>
      <c r="AM215" s="35">
        <v>44670</v>
      </c>
      <c r="AN215" s="520"/>
      <c r="AO215" s="20" t="s">
        <v>2861</v>
      </c>
      <c r="AP215" s="20" t="s">
        <v>182</v>
      </c>
      <c r="AQ215" s="34" t="s">
        <v>2862</v>
      </c>
      <c r="AR215" s="34"/>
      <c r="AS215" s="20"/>
      <c r="AT215" s="34" t="s">
        <v>2863</v>
      </c>
      <c r="AU215" s="20" t="s">
        <v>126</v>
      </c>
      <c r="AV215" s="20" t="s">
        <v>2864</v>
      </c>
      <c r="AW215" s="193"/>
    </row>
    <row r="216" s="2" customFormat="1" customHeight="1" spans="1:46">
      <c r="A216" s="96">
        <f t="shared" si="19"/>
        <v>210</v>
      </c>
      <c r="B216" s="20" t="s">
        <v>1768</v>
      </c>
      <c r="C216" s="35">
        <v>44672</v>
      </c>
      <c r="D216" s="20" t="str">
        <f ca="1" t="shared" si="20"/>
        <v>4年2月</v>
      </c>
      <c r="E216" s="20">
        <v>0</v>
      </c>
      <c r="F216" s="125">
        <v>10352</v>
      </c>
      <c r="G216" s="35">
        <v>44601</v>
      </c>
      <c r="H216" s="20" t="s">
        <v>2865</v>
      </c>
      <c r="I216" s="21" t="s">
        <v>1691</v>
      </c>
      <c r="J216" s="21" t="s">
        <v>1691</v>
      </c>
      <c r="K216" s="22" t="s">
        <v>1829</v>
      </c>
      <c r="L216" s="193" t="s">
        <v>67</v>
      </c>
      <c r="M216" s="20">
        <v>15258303370</v>
      </c>
      <c r="N216" s="20"/>
      <c r="O216" s="20"/>
      <c r="P216" s="34" t="s">
        <v>2866</v>
      </c>
      <c r="Q216" s="35">
        <v>45495</v>
      </c>
      <c r="R216" s="36" t="str">
        <f t="shared" si="24"/>
        <v>男</v>
      </c>
      <c r="S216" s="107" t="str">
        <f t="shared" si="25"/>
        <v>2004-08-05</v>
      </c>
      <c r="T216" s="118">
        <f ca="1" t="shared" si="26"/>
        <v>21</v>
      </c>
      <c r="U216" s="107" t="s">
        <v>69</v>
      </c>
      <c r="V216" s="107" t="s">
        <v>70</v>
      </c>
      <c r="W216" s="45" t="s">
        <v>2867</v>
      </c>
      <c r="X216" s="193" t="s">
        <v>2868</v>
      </c>
      <c r="Y216" s="22" t="s">
        <v>288</v>
      </c>
      <c r="Z216" s="20"/>
      <c r="AA216" s="20"/>
      <c r="AB216" s="20"/>
      <c r="AC216" s="20"/>
      <c r="AD216" s="20"/>
      <c r="AE216" s="20" t="s">
        <v>84</v>
      </c>
      <c r="AF216" s="102"/>
      <c r="AG216" s="20" t="s">
        <v>84</v>
      </c>
      <c r="AH216" s="20"/>
      <c r="AI216" s="20"/>
      <c r="AJ216" s="95"/>
      <c r="AK216" s="193"/>
      <c r="AL216" s="20" t="s">
        <v>72</v>
      </c>
      <c r="AM216" s="35">
        <v>44601</v>
      </c>
      <c r="AN216" s="520"/>
      <c r="AO216" s="20" t="s">
        <v>2869</v>
      </c>
      <c r="AP216" s="20" t="s">
        <v>350</v>
      </c>
      <c r="AQ216" s="20">
        <v>15958236826</v>
      </c>
      <c r="AR216" s="34"/>
      <c r="AS216" s="20"/>
      <c r="AT216" s="193"/>
    </row>
    <row r="217" s="2" customFormat="1" customHeight="1" spans="1:49">
      <c r="A217" s="96">
        <f t="shared" si="19"/>
        <v>211</v>
      </c>
      <c r="B217" s="20" t="s">
        <v>1768</v>
      </c>
      <c r="C217" s="35">
        <v>44671</v>
      </c>
      <c r="D217" s="20" t="str">
        <f ca="1" t="shared" si="20"/>
        <v>4年1月</v>
      </c>
      <c r="E217" s="20">
        <v>0</v>
      </c>
      <c r="F217" s="125">
        <v>10385</v>
      </c>
      <c r="G217" s="35">
        <v>44630</v>
      </c>
      <c r="H217" s="20" t="s">
        <v>2870</v>
      </c>
      <c r="I217" s="21" t="s">
        <v>1691</v>
      </c>
      <c r="J217" s="21" t="s">
        <v>1691</v>
      </c>
      <c r="K217" s="22" t="s">
        <v>1829</v>
      </c>
      <c r="L217" s="193" t="s">
        <v>67</v>
      </c>
      <c r="M217" s="20">
        <v>13605448663</v>
      </c>
      <c r="N217" s="20"/>
      <c r="O217" s="20"/>
      <c r="P217" s="34" t="s">
        <v>2871</v>
      </c>
      <c r="Q217" s="35">
        <v>47549</v>
      </c>
      <c r="R217" s="36" t="str">
        <f t="shared" si="24"/>
        <v>男</v>
      </c>
      <c r="S217" s="107" t="str">
        <f t="shared" si="25"/>
        <v>1999-04-28</v>
      </c>
      <c r="T217" s="118">
        <f ca="1" t="shared" si="26"/>
        <v>26</v>
      </c>
      <c r="U217" s="107" t="s">
        <v>69</v>
      </c>
      <c r="V217" s="107" t="s">
        <v>70</v>
      </c>
      <c r="W217" s="45" t="s">
        <v>2872</v>
      </c>
      <c r="X217" s="193" t="s">
        <v>2389</v>
      </c>
      <c r="Y217" s="22" t="s">
        <v>113</v>
      </c>
      <c r="Z217" s="20"/>
      <c r="AA217" s="20"/>
      <c r="AB217" s="20"/>
      <c r="AC217" s="20"/>
      <c r="AD217" s="20"/>
      <c r="AE217" s="20" t="s">
        <v>85</v>
      </c>
      <c r="AF217" s="102"/>
      <c r="AG217" s="20" t="s">
        <v>84</v>
      </c>
      <c r="AH217" s="20"/>
      <c r="AI217" s="20"/>
      <c r="AJ217" s="95"/>
      <c r="AK217" s="193"/>
      <c r="AL217" s="20" t="s">
        <v>72</v>
      </c>
      <c r="AM217" s="35">
        <v>44630</v>
      </c>
      <c r="AN217" s="520"/>
      <c r="AO217" s="20" t="s">
        <v>2873</v>
      </c>
      <c r="AP217" s="20" t="s">
        <v>211</v>
      </c>
      <c r="AQ217" s="34" t="s">
        <v>2874</v>
      </c>
      <c r="AR217" s="34"/>
      <c r="AS217" s="20"/>
      <c r="AT217" s="34" t="s">
        <v>2875</v>
      </c>
      <c r="AU217" s="20" t="s">
        <v>2392</v>
      </c>
      <c r="AV217" s="20"/>
      <c r="AW217" s="193"/>
    </row>
    <row r="218" s="2" customFormat="1" customHeight="1" spans="1:49">
      <c r="A218" s="20">
        <f t="shared" ref="A218:A271" si="27">IF(H218="","",ROW()-7)</f>
        <v>211</v>
      </c>
      <c r="B218" s="20" t="s">
        <v>1768</v>
      </c>
      <c r="C218" s="35">
        <v>44681</v>
      </c>
      <c r="D218" s="20" t="str">
        <f ca="1" t="shared" si="20"/>
        <v>4年1月</v>
      </c>
      <c r="E218" s="20">
        <v>1</v>
      </c>
      <c r="F218" s="125">
        <v>10374</v>
      </c>
      <c r="G218" s="35">
        <v>44618</v>
      </c>
      <c r="H218" s="20" t="s">
        <v>2876</v>
      </c>
      <c r="I218" s="21" t="s">
        <v>1842</v>
      </c>
      <c r="J218" s="21" t="s">
        <v>1935</v>
      </c>
      <c r="K218" s="22" t="s">
        <v>557</v>
      </c>
      <c r="L218" s="193" t="s">
        <v>80</v>
      </c>
      <c r="M218" s="20">
        <v>13645597711</v>
      </c>
      <c r="N218" s="20"/>
      <c r="O218" s="20"/>
      <c r="P218" s="34" t="s">
        <v>2877</v>
      </c>
      <c r="Q218" s="35">
        <v>46140</v>
      </c>
      <c r="R218" s="36" t="str">
        <f t="shared" si="24"/>
        <v>男</v>
      </c>
      <c r="S218" s="107" t="str">
        <f t="shared" si="25"/>
        <v>1990-05-30</v>
      </c>
      <c r="T218" s="118">
        <f ca="1" t="shared" si="26"/>
        <v>35</v>
      </c>
      <c r="U218" s="107" t="s">
        <v>69</v>
      </c>
      <c r="V218" s="107" t="s">
        <v>70</v>
      </c>
      <c r="W218" s="45" t="s">
        <v>2878</v>
      </c>
      <c r="X218" s="193" t="s">
        <v>121</v>
      </c>
      <c r="Y218" s="22" t="s">
        <v>113</v>
      </c>
      <c r="Z218" s="20"/>
      <c r="AA218" s="20"/>
      <c r="AB218" s="20"/>
      <c r="AC218" s="20" t="s">
        <v>2879</v>
      </c>
      <c r="AD218" s="20"/>
      <c r="AE218" s="20" t="s">
        <v>85</v>
      </c>
      <c r="AF218" s="102"/>
      <c r="AG218" s="20" t="s">
        <v>84</v>
      </c>
      <c r="AH218" s="20"/>
      <c r="AI218" s="20"/>
      <c r="AJ218" s="95"/>
      <c r="AK218" s="193"/>
      <c r="AL218" s="20" t="s">
        <v>72</v>
      </c>
      <c r="AM218" s="35">
        <v>44620</v>
      </c>
      <c r="AN218" s="520"/>
      <c r="AO218" s="20" t="s">
        <v>2880</v>
      </c>
      <c r="AP218" s="20" t="s">
        <v>106</v>
      </c>
      <c r="AQ218" s="20">
        <v>18255948723</v>
      </c>
      <c r="AR218" s="34"/>
      <c r="AS218" s="20"/>
      <c r="AT218" s="34" t="s">
        <v>2881</v>
      </c>
      <c r="AU218" s="20" t="s">
        <v>2882</v>
      </c>
      <c r="AV218" s="20" t="s">
        <v>127</v>
      </c>
      <c r="AW218" s="193" t="s">
        <v>2883</v>
      </c>
    </row>
    <row r="219" s="2" customFormat="1" customHeight="1" spans="1:49">
      <c r="A219" s="20">
        <f t="shared" si="27"/>
        <v>212</v>
      </c>
      <c r="B219" s="20" t="s">
        <v>1735</v>
      </c>
      <c r="C219" s="35">
        <v>44681</v>
      </c>
      <c r="D219" s="20" t="str">
        <f ca="1" t="shared" si="20"/>
        <v>4年2月</v>
      </c>
      <c r="E219" s="20">
        <v>0</v>
      </c>
      <c r="F219" s="125">
        <v>10362</v>
      </c>
      <c r="G219" s="35">
        <v>44607</v>
      </c>
      <c r="H219" s="20" t="s">
        <v>2884</v>
      </c>
      <c r="I219" s="21" t="s">
        <v>755</v>
      </c>
      <c r="J219" s="21" t="s">
        <v>1467</v>
      </c>
      <c r="K219" s="22" t="s">
        <v>1861</v>
      </c>
      <c r="L219" s="193" t="s">
        <v>80</v>
      </c>
      <c r="M219" s="20">
        <v>13732139032</v>
      </c>
      <c r="N219" s="20"/>
      <c r="O219" s="20"/>
      <c r="P219" s="34" t="s">
        <v>2885</v>
      </c>
      <c r="Q219" s="35">
        <v>50410</v>
      </c>
      <c r="R219" s="36" t="str">
        <f t="shared" si="24"/>
        <v>男</v>
      </c>
      <c r="S219" s="107" t="str">
        <f t="shared" si="25"/>
        <v>1982-12-04</v>
      </c>
      <c r="T219" s="118">
        <f ca="1" t="shared" si="26"/>
        <v>43</v>
      </c>
      <c r="U219" s="107" t="s">
        <v>69</v>
      </c>
      <c r="V219" s="107" t="s">
        <v>70</v>
      </c>
      <c r="W219" s="45" t="s">
        <v>2886</v>
      </c>
      <c r="X219" s="193" t="s">
        <v>2887</v>
      </c>
      <c r="Y219" s="22" t="s">
        <v>288</v>
      </c>
      <c r="Z219" s="20"/>
      <c r="AA219" s="20"/>
      <c r="AB219" s="20"/>
      <c r="AC219" s="20" t="s">
        <v>304</v>
      </c>
      <c r="AD219" s="20"/>
      <c r="AE219" s="20" t="s">
        <v>84</v>
      </c>
      <c r="AF219" s="102">
        <v>44635</v>
      </c>
      <c r="AG219" s="20" t="s">
        <v>84</v>
      </c>
      <c r="AH219" s="20"/>
      <c r="AI219" s="20"/>
      <c r="AJ219" s="95"/>
      <c r="AK219" s="193"/>
      <c r="AL219" s="20" t="s">
        <v>86</v>
      </c>
      <c r="AM219" s="35">
        <v>44641</v>
      </c>
      <c r="AN219" s="520">
        <v>44698</v>
      </c>
      <c r="AO219" s="20" t="s">
        <v>2888</v>
      </c>
      <c r="AP219" s="20" t="s">
        <v>106</v>
      </c>
      <c r="AQ219" s="34" t="s">
        <v>2889</v>
      </c>
      <c r="AR219" s="34"/>
      <c r="AS219" s="20"/>
      <c r="AT219" s="34" t="s">
        <v>2890</v>
      </c>
      <c r="AU219" s="20" t="s">
        <v>2891</v>
      </c>
      <c r="AV219" s="20" t="s">
        <v>158</v>
      </c>
      <c r="AW219" s="193" t="s">
        <v>2892</v>
      </c>
    </row>
    <row r="220" s="2" customFormat="1" customHeight="1" spans="1:49">
      <c r="A220" s="20">
        <f t="shared" si="27"/>
        <v>213</v>
      </c>
      <c r="B220" s="20" t="s">
        <v>1768</v>
      </c>
      <c r="C220" s="35">
        <v>44681</v>
      </c>
      <c r="D220" s="20" t="str">
        <f ca="1" t="shared" si="20"/>
        <v>4年1月</v>
      </c>
      <c r="E220" s="20">
        <v>0</v>
      </c>
      <c r="F220" s="125">
        <v>10386</v>
      </c>
      <c r="G220" s="35">
        <v>44635</v>
      </c>
      <c r="H220" s="20" t="s">
        <v>2893</v>
      </c>
      <c r="I220" s="21" t="s">
        <v>1628</v>
      </c>
      <c r="J220" s="21" t="s">
        <v>1628</v>
      </c>
      <c r="K220" s="22" t="s">
        <v>2894</v>
      </c>
      <c r="L220" s="193" t="s">
        <v>80</v>
      </c>
      <c r="M220" s="20">
        <v>13048913457</v>
      </c>
      <c r="N220" s="20"/>
      <c r="O220" s="20"/>
      <c r="P220" s="34" t="s">
        <v>2895</v>
      </c>
      <c r="Q220" s="35">
        <v>45320</v>
      </c>
      <c r="R220" s="36" t="str">
        <f t="shared" si="24"/>
        <v>男</v>
      </c>
      <c r="S220" s="107" t="str">
        <f t="shared" si="25"/>
        <v>2003-12-27</v>
      </c>
      <c r="T220" s="118">
        <f ca="1" t="shared" si="26"/>
        <v>22</v>
      </c>
      <c r="U220" s="107" t="s">
        <v>69</v>
      </c>
      <c r="V220" s="107" t="s">
        <v>70</v>
      </c>
      <c r="W220" s="45" t="s">
        <v>2896</v>
      </c>
      <c r="X220" s="193" t="s">
        <v>2897</v>
      </c>
      <c r="Y220" s="22" t="s">
        <v>199</v>
      </c>
      <c r="Z220" s="20"/>
      <c r="AA220" s="20"/>
      <c r="AB220" s="20"/>
      <c r="AC220" s="20"/>
      <c r="AD220" s="20"/>
      <c r="AE220" s="20" t="s">
        <v>85</v>
      </c>
      <c r="AF220" s="102"/>
      <c r="AG220" s="20" t="s">
        <v>84</v>
      </c>
      <c r="AH220" s="20"/>
      <c r="AI220" s="20"/>
      <c r="AJ220" s="95"/>
      <c r="AK220" s="193"/>
      <c r="AL220" s="20" t="s">
        <v>72</v>
      </c>
      <c r="AM220" s="35">
        <v>44635</v>
      </c>
      <c r="AN220" s="520"/>
      <c r="AO220" s="20" t="s">
        <v>2898</v>
      </c>
      <c r="AP220" s="20" t="s">
        <v>529</v>
      </c>
      <c r="AQ220" s="34" t="s">
        <v>2899</v>
      </c>
      <c r="AR220" s="34"/>
      <c r="AS220" s="20"/>
      <c r="AT220" s="34" t="s">
        <v>2900</v>
      </c>
      <c r="AU220" s="20" t="s">
        <v>2901</v>
      </c>
      <c r="AV220" s="20" t="s">
        <v>2902</v>
      </c>
      <c r="AW220" s="193"/>
    </row>
    <row r="221" s="2" customFormat="1" customHeight="1" spans="1:46">
      <c r="A221" s="20">
        <f t="shared" si="27"/>
        <v>214</v>
      </c>
      <c r="B221" s="20" t="s">
        <v>1977</v>
      </c>
      <c r="C221" s="35">
        <v>44681</v>
      </c>
      <c r="D221" s="20" t="str">
        <f ca="1" t="shared" si="20"/>
        <v>4年5月</v>
      </c>
      <c r="E221" s="20">
        <v>1</v>
      </c>
      <c r="F221" s="125">
        <v>10328</v>
      </c>
      <c r="G221" s="35">
        <v>44517</v>
      </c>
      <c r="H221" s="20" t="s">
        <v>2903</v>
      </c>
      <c r="I221" s="21" t="s">
        <v>1691</v>
      </c>
      <c r="J221" s="21" t="s">
        <v>1691</v>
      </c>
      <c r="K221" s="22" t="s">
        <v>2419</v>
      </c>
      <c r="L221" s="193" t="s">
        <v>80</v>
      </c>
      <c r="M221" s="20">
        <v>18277255091</v>
      </c>
      <c r="N221" s="20"/>
      <c r="O221" s="20"/>
      <c r="P221" s="34" t="s">
        <v>2904</v>
      </c>
      <c r="Q221" s="35">
        <v>45488</v>
      </c>
      <c r="R221" s="36" t="str">
        <f t="shared" si="24"/>
        <v>女</v>
      </c>
      <c r="S221" s="107" t="str">
        <f t="shared" si="25"/>
        <v>1997-02-08</v>
      </c>
      <c r="T221" s="118">
        <f ca="1" t="shared" si="26"/>
        <v>29</v>
      </c>
      <c r="U221" s="107" t="s">
        <v>703</v>
      </c>
      <c r="V221" s="107" t="s">
        <v>70</v>
      </c>
      <c r="W221" s="45" t="s">
        <v>2905</v>
      </c>
      <c r="X221" s="193" t="s">
        <v>121</v>
      </c>
      <c r="Y221" s="22" t="s">
        <v>141</v>
      </c>
      <c r="Z221" s="20" t="s">
        <v>560</v>
      </c>
      <c r="AA221" s="20" t="s">
        <v>434</v>
      </c>
      <c r="AB221" s="20"/>
      <c r="AC221" s="20"/>
      <c r="AD221" s="20"/>
      <c r="AE221" s="20" t="s">
        <v>85</v>
      </c>
      <c r="AF221" s="206"/>
      <c r="AG221" s="20" t="s">
        <v>85</v>
      </c>
      <c r="AH221" s="20"/>
      <c r="AI221" s="20"/>
      <c r="AJ221" s="95"/>
      <c r="AK221" s="193"/>
      <c r="AL221" s="20" t="s">
        <v>72</v>
      </c>
      <c r="AM221" s="35">
        <v>44519</v>
      </c>
      <c r="AN221" s="520"/>
      <c r="AO221" s="20" t="s">
        <v>2906</v>
      </c>
      <c r="AP221" s="20" t="s">
        <v>662</v>
      </c>
      <c r="AQ221" s="34" t="s">
        <v>2907</v>
      </c>
      <c r="AR221" s="34"/>
      <c r="AS221" s="20"/>
      <c r="AT221" s="193"/>
    </row>
    <row r="222" s="2" customFormat="1" customHeight="1" spans="1:48">
      <c r="A222" s="20">
        <f t="shared" si="27"/>
        <v>215</v>
      </c>
      <c r="B222" s="20" t="s">
        <v>1977</v>
      </c>
      <c r="C222" s="35">
        <v>44692</v>
      </c>
      <c r="D222" s="20" t="str">
        <f ca="1" t="shared" si="20"/>
        <v>3年11月</v>
      </c>
      <c r="E222" s="20">
        <v>0</v>
      </c>
      <c r="F222" s="125">
        <v>10408</v>
      </c>
      <c r="G222" s="35">
        <v>44690</v>
      </c>
      <c r="H222" s="20" t="s">
        <v>2908</v>
      </c>
      <c r="I222" s="21" t="s">
        <v>755</v>
      </c>
      <c r="J222" s="21" t="s">
        <v>1527</v>
      </c>
      <c r="K222" s="22" t="s">
        <v>1861</v>
      </c>
      <c r="L222" s="193" t="s">
        <v>80</v>
      </c>
      <c r="M222" s="20">
        <v>18550801912</v>
      </c>
      <c r="N222" s="20"/>
      <c r="O222" s="20"/>
      <c r="P222" s="34" t="s">
        <v>632</v>
      </c>
      <c r="Q222" s="35">
        <v>47206</v>
      </c>
      <c r="R222" s="36" t="str">
        <f t="shared" si="24"/>
        <v>男</v>
      </c>
      <c r="S222" s="107" t="str">
        <f t="shared" si="25"/>
        <v>2003-01-30</v>
      </c>
      <c r="T222" s="118">
        <f ca="1" t="shared" si="26"/>
        <v>23</v>
      </c>
      <c r="U222" s="107" t="s">
        <v>69</v>
      </c>
      <c r="V222" s="107" t="s">
        <v>70</v>
      </c>
      <c r="W222" s="45" t="s">
        <v>2909</v>
      </c>
      <c r="X222" s="193" t="s">
        <v>121</v>
      </c>
      <c r="Y222" s="22" t="s">
        <v>199</v>
      </c>
      <c r="Z222" s="20"/>
      <c r="AA222" s="20"/>
      <c r="AB222" s="20"/>
      <c r="AC222" s="20" t="s">
        <v>2847</v>
      </c>
      <c r="AD222" s="20"/>
      <c r="AE222" s="20" t="s">
        <v>85</v>
      </c>
      <c r="AF222" s="102"/>
      <c r="AG222" s="20" t="s">
        <v>85</v>
      </c>
      <c r="AH222" s="20"/>
      <c r="AI222" s="20"/>
      <c r="AJ222" s="95"/>
      <c r="AK222" s="193"/>
      <c r="AL222" s="20" t="s">
        <v>72</v>
      </c>
      <c r="AM222" s="35">
        <v>44690</v>
      </c>
      <c r="AN222" s="520"/>
      <c r="AO222" s="20" t="s">
        <v>2910</v>
      </c>
      <c r="AP222" s="20" t="s">
        <v>529</v>
      </c>
      <c r="AQ222" s="34" t="s">
        <v>2911</v>
      </c>
      <c r="AR222" s="34"/>
      <c r="AS222" s="20"/>
      <c r="AT222" s="34" t="s">
        <v>2912</v>
      </c>
      <c r="AU222" s="20" t="s">
        <v>157</v>
      </c>
      <c r="AV222" s="20" t="s">
        <v>158</v>
      </c>
    </row>
    <row r="223" s="465" customFormat="1" customHeight="1" spans="1:48">
      <c r="A223" s="96">
        <f t="shared" si="27"/>
        <v>216</v>
      </c>
      <c r="B223" s="20" t="s">
        <v>1977</v>
      </c>
      <c r="C223" s="163">
        <v>44694</v>
      </c>
      <c r="D223" s="96" t="str">
        <f ca="1" t="shared" si="20"/>
        <v>3年11月</v>
      </c>
      <c r="E223" s="96">
        <v>1</v>
      </c>
      <c r="F223" s="126">
        <v>10405</v>
      </c>
      <c r="G223" s="163">
        <v>44685</v>
      </c>
      <c r="H223" s="96" t="s">
        <v>2913</v>
      </c>
      <c r="I223" s="98" t="s">
        <v>129</v>
      </c>
      <c r="J223" s="98" t="s">
        <v>185</v>
      </c>
      <c r="K223" s="121" t="s">
        <v>186</v>
      </c>
      <c r="L223" s="549" t="s">
        <v>80</v>
      </c>
      <c r="M223" s="96">
        <v>17346265002</v>
      </c>
      <c r="N223" s="96"/>
      <c r="O223" s="96"/>
      <c r="P223" s="146" t="s">
        <v>2914</v>
      </c>
      <c r="Q223" s="163">
        <v>49925</v>
      </c>
      <c r="R223" s="110" t="str">
        <f t="shared" si="24"/>
        <v>男</v>
      </c>
      <c r="S223" s="111" t="str">
        <f t="shared" si="25"/>
        <v>1974-07-18</v>
      </c>
      <c r="T223" s="119">
        <f ca="1" t="shared" si="26"/>
        <v>51</v>
      </c>
      <c r="U223" s="111" t="s">
        <v>69</v>
      </c>
      <c r="V223" s="111" t="s">
        <v>70</v>
      </c>
      <c r="W223" s="120" t="s">
        <v>2915</v>
      </c>
      <c r="X223" s="549" t="s">
        <v>2827</v>
      </c>
      <c r="Y223" s="121" t="s">
        <v>364</v>
      </c>
      <c r="Z223" s="96"/>
      <c r="AA223" s="96"/>
      <c r="AB223" s="96"/>
      <c r="AC223" s="96" t="s">
        <v>144</v>
      </c>
      <c r="AD223" s="96"/>
      <c r="AE223" s="96" t="s">
        <v>85</v>
      </c>
      <c r="AF223" s="101"/>
      <c r="AG223" s="96" t="s">
        <v>85</v>
      </c>
      <c r="AH223" s="96"/>
      <c r="AI223" s="96"/>
      <c r="AJ223" s="97"/>
      <c r="AK223" s="549"/>
      <c r="AL223" s="96" t="s">
        <v>72</v>
      </c>
      <c r="AM223" s="163">
        <v>44685</v>
      </c>
      <c r="AN223" s="554"/>
      <c r="AO223" s="96" t="s">
        <v>2916</v>
      </c>
      <c r="AP223" s="96" t="s">
        <v>95</v>
      </c>
      <c r="AQ223" s="146" t="s">
        <v>2917</v>
      </c>
      <c r="AR223" s="555"/>
      <c r="AS223" s="555"/>
      <c r="AT223" s="146" t="s">
        <v>2918</v>
      </c>
      <c r="AU223" s="96" t="s">
        <v>2483</v>
      </c>
      <c r="AV223" s="96" t="s">
        <v>158</v>
      </c>
    </row>
    <row r="224" s="465" customFormat="1" customHeight="1" spans="1:48">
      <c r="A224" s="96">
        <f t="shared" si="27"/>
        <v>217</v>
      </c>
      <c r="B224" s="96" t="s">
        <v>1735</v>
      </c>
      <c r="C224" s="163">
        <v>44689</v>
      </c>
      <c r="D224" s="96" t="str">
        <f ca="1" t="shared" si="20"/>
        <v>4年1月</v>
      </c>
      <c r="E224" s="96">
        <v>0</v>
      </c>
      <c r="F224" s="126">
        <v>10380</v>
      </c>
      <c r="G224" s="163">
        <v>44624</v>
      </c>
      <c r="H224" s="96" t="s">
        <v>2919</v>
      </c>
      <c r="I224" s="98" t="s">
        <v>1691</v>
      </c>
      <c r="J224" s="98" t="s">
        <v>1691</v>
      </c>
      <c r="K224" s="121" t="s">
        <v>1770</v>
      </c>
      <c r="L224" s="549" t="s">
        <v>80</v>
      </c>
      <c r="M224" s="96">
        <v>17334881125</v>
      </c>
      <c r="N224" s="96"/>
      <c r="O224" s="96"/>
      <c r="P224" s="146" t="s">
        <v>2920</v>
      </c>
      <c r="Q224" s="163">
        <v>46059</v>
      </c>
      <c r="R224" s="110" t="str">
        <f t="shared" si="24"/>
        <v>男</v>
      </c>
      <c r="S224" s="111" t="str">
        <f t="shared" si="25"/>
        <v>1970-10-16</v>
      </c>
      <c r="T224" s="119">
        <f ca="1" t="shared" si="26"/>
        <v>55</v>
      </c>
      <c r="U224" s="111" t="s">
        <v>431</v>
      </c>
      <c r="V224" s="111" t="s">
        <v>70</v>
      </c>
      <c r="W224" s="120" t="s">
        <v>2921</v>
      </c>
      <c r="X224" s="549" t="s">
        <v>2922</v>
      </c>
      <c r="Y224" s="121" t="s">
        <v>199</v>
      </c>
      <c r="Z224" s="96"/>
      <c r="AA224" s="96"/>
      <c r="AB224" s="96"/>
      <c r="AC224" s="96"/>
      <c r="AD224" s="96"/>
      <c r="AE224" s="96" t="s">
        <v>85</v>
      </c>
      <c r="AF224" s="101"/>
      <c r="AG224" s="96" t="s">
        <v>84</v>
      </c>
      <c r="AH224" s="96"/>
      <c r="AI224" s="96"/>
      <c r="AJ224" s="97"/>
      <c r="AK224" s="549"/>
      <c r="AL224" s="96" t="s">
        <v>72</v>
      </c>
      <c r="AM224" s="163">
        <v>44624</v>
      </c>
      <c r="AN224" s="554"/>
      <c r="AO224" s="96" t="s">
        <v>2923</v>
      </c>
      <c r="AP224" s="96" t="s">
        <v>223</v>
      </c>
      <c r="AQ224" s="146" t="s">
        <v>2924</v>
      </c>
      <c r="AR224" s="555"/>
      <c r="AS224" s="555"/>
      <c r="AT224" s="146" t="s">
        <v>2925</v>
      </c>
      <c r="AU224" s="96" t="s">
        <v>214</v>
      </c>
      <c r="AV224" s="96" t="s">
        <v>2926</v>
      </c>
    </row>
    <row r="225" s="465" customFormat="1" customHeight="1" spans="1:47">
      <c r="A225" s="96">
        <f t="shared" si="27"/>
        <v>218</v>
      </c>
      <c r="B225" s="96" t="s">
        <v>1735</v>
      </c>
      <c r="C225" s="163">
        <v>44691</v>
      </c>
      <c r="D225" s="96" t="str">
        <f ca="1" t="shared" si="20"/>
        <v>11年11月</v>
      </c>
      <c r="E225" s="96">
        <v>0</v>
      </c>
      <c r="F225" s="126">
        <v>10113</v>
      </c>
      <c r="G225" s="163">
        <v>41773</v>
      </c>
      <c r="H225" s="96" t="s">
        <v>2927</v>
      </c>
      <c r="I225" s="98" t="s">
        <v>755</v>
      </c>
      <c r="J225" s="98" t="s">
        <v>1194</v>
      </c>
      <c r="K225" s="121" t="s">
        <v>1195</v>
      </c>
      <c r="L225" s="550" t="s">
        <v>80</v>
      </c>
      <c r="M225" s="96">
        <v>15867324536</v>
      </c>
      <c r="N225" s="96"/>
      <c r="O225" s="96"/>
      <c r="P225" s="634" t="s">
        <v>2928</v>
      </c>
      <c r="Q225" s="163">
        <v>47564</v>
      </c>
      <c r="R225" s="110" t="str">
        <f t="shared" si="24"/>
        <v>男</v>
      </c>
      <c r="S225" s="551" t="str">
        <f t="shared" si="25"/>
        <v>1977-06-25</v>
      </c>
      <c r="T225" s="119">
        <f ca="1" t="shared" si="26"/>
        <v>48</v>
      </c>
      <c r="U225" s="96" t="s">
        <v>69</v>
      </c>
      <c r="V225" s="96" t="s">
        <v>70</v>
      </c>
      <c r="W225" s="120" t="s">
        <v>1631</v>
      </c>
      <c r="X225" s="120"/>
      <c r="Y225" s="121" t="s">
        <v>288</v>
      </c>
      <c r="Z225" s="121"/>
      <c r="AA225" s="121"/>
      <c r="AB225" s="552"/>
      <c r="AC225" s="223"/>
      <c r="AD225" s="223"/>
      <c r="AE225" s="96" t="s">
        <v>84</v>
      </c>
      <c r="AF225" s="553" t="s">
        <v>2492</v>
      </c>
      <c r="AG225" s="96" t="s">
        <v>84</v>
      </c>
      <c r="AH225" s="96"/>
      <c r="AI225" s="96"/>
      <c r="AJ225" s="97"/>
      <c r="AK225" s="192"/>
      <c r="AL225" s="96" t="s">
        <v>72</v>
      </c>
      <c r="AM225" s="163">
        <v>43788</v>
      </c>
      <c r="AN225" s="554"/>
      <c r="AO225" s="96"/>
      <c r="AP225" s="96"/>
      <c r="AQ225" s="146"/>
      <c r="AR225" s="146"/>
      <c r="AS225" s="96"/>
      <c r="AT225" s="549"/>
      <c r="AU225" s="556"/>
    </row>
    <row r="226" s="465" customFormat="1" customHeight="1" spans="1:46">
      <c r="A226" s="96">
        <f t="shared" si="27"/>
        <v>219</v>
      </c>
      <c r="B226" s="96" t="s">
        <v>1735</v>
      </c>
      <c r="C226" s="163">
        <v>44694</v>
      </c>
      <c r="D226" s="96" t="str">
        <f ca="1" t="shared" si="20"/>
        <v>4年6月</v>
      </c>
      <c r="E226" s="96">
        <v>1</v>
      </c>
      <c r="F226" s="126">
        <v>10309</v>
      </c>
      <c r="G226" s="163">
        <v>44487</v>
      </c>
      <c r="H226" s="96" t="s">
        <v>2929</v>
      </c>
      <c r="I226" s="98" t="s">
        <v>129</v>
      </c>
      <c r="J226" s="98" t="s">
        <v>185</v>
      </c>
      <c r="K226" s="121" t="s">
        <v>186</v>
      </c>
      <c r="L226" s="549" t="s">
        <v>80</v>
      </c>
      <c r="M226" s="96">
        <v>18368281491</v>
      </c>
      <c r="N226" s="96"/>
      <c r="O226" s="96"/>
      <c r="P226" s="146" t="s">
        <v>2930</v>
      </c>
      <c r="Q226" s="163">
        <v>44649</v>
      </c>
      <c r="R226" s="110" t="str">
        <f t="shared" si="24"/>
        <v>女</v>
      </c>
      <c r="S226" s="111" t="str">
        <f t="shared" si="25"/>
        <v>1987-08-13</v>
      </c>
      <c r="T226" s="119">
        <f ca="1" t="shared" si="26"/>
        <v>38</v>
      </c>
      <c r="U226" s="111" t="s">
        <v>69</v>
      </c>
      <c r="V226" s="111" t="s">
        <v>70</v>
      </c>
      <c r="W226" s="120" t="s">
        <v>2931</v>
      </c>
      <c r="X226" s="549" t="s">
        <v>964</v>
      </c>
      <c r="Y226" s="121" t="s">
        <v>288</v>
      </c>
      <c r="Z226" s="96" t="s">
        <v>71</v>
      </c>
      <c r="AA226" s="96" t="s">
        <v>71</v>
      </c>
      <c r="AB226" s="96"/>
      <c r="AC226" s="96"/>
      <c r="AD226" s="96"/>
      <c r="AE226" s="96" t="s">
        <v>84</v>
      </c>
      <c r="AF226" s="553"/>
      <c r="AG226" s="96" t="s">
        <v>84</v>
      </c>
      <c r="AH226" s="96"/>
      <c r="AI226" s="96"/>
      <c r="AJ226" s="97"/>
      <c r="AK226" s="549"/>
      <c r="AL226" s="96" t="s">
        <v>86</v>
      </c>
      <c r="AM226" s="163">
        <v>44568</v>
      </c>
      <c r="AN226" s="554">
        <v>44698</v>
      </c>
      <c r="AO226" s="96" t="s">
        <v>2932</v>
      </c>
      <c r="AP226" s="96" t="s">
        <v>106</v>
      </c>
      <c r="AQ226" s="146">
        <v>18312957145</v>
      </c>
      <c r="AR226" s="146"/>
      <c r="AS226" s="96"/>
      <c r="AT226" s="549"/>
    </row>
    <row r="227" s="465" customFormat="1" customHeight="1" spans="1:49">
      <c r="A227" s="96">
        <f t="shared" si="27"/>
        <v>220</v>
      </c>
      <c r="B227" s="20" t="s">
        <v>1768</v>
      </c>
      <c r="C227" s="163">
        <v>44700</v>
      </c>
      <c r="D227" s="96" t="str">
        <f ca="1" t="shared" si="20"/>
        <v>3年11月</v>
      </c>
      <c r="E227" s="96">
        <v>1</v>
      </c>
      <c r="F227" s="126">
        <v>10413</v>
      </c>
      <c r="G227" s="163">
        <v>44699</v>
      </c>
      <c r="H227" s="96" t="s">
        <v>2933</v>
      </c>
      <c r="I227" s="98" t="s">
        <v>129</v>
      </c>
      <c r="J227" s="98" t="s">
        <v>129</v>
      </c>
      <c r="K227" s="121" t="s">
        <v>150</v>
      </c>
      <c r="L227" s="549" t="s">
        <v>80</v>
      </c>
      <c r="M227" s="96">
        <v>18758349991</v>
      </c>
      <c r="N227" s="96"/>
      <c r="O227" s="96"/>
      <c r="P227" s="146" t="s">
        <v>2934</v>
      </c>
      <c r="Q227" s="163">
        <v>47873</v>
      </c>
      <c r="R227" s="110" t="str">
        <f t="shared" si="24"/>
        <v>女</v>
      </c>
      <c r="S227" s="111" t="str">
        <f t="shared" si="25"/>
        <v>1995-08-18</v>
      </c>
      <c r="T227" s="119">
        <f ca="1" t="shared" si="26"/>
        <v>30</v>
      </c>
      <c r="U227" s="111" t="s">
        <v>69</v>
      </c>
      <c r="V227" s="111" t="s">
        <v>70</v>
      </c>
      <c r="W227" s="120" t="s">
        <v>2935</v>
      </c>
      <c r="X227" s="549" t="s">
        <v>2936</v>
      </c>
      <c r="Y227" s="121"/>
      <c r="Z227" s="96"/>
      <c r="AA227" s="96"/>
      <c r="AB227" s="96"/>
      <c r="AC227" s="96"/>
      <c r="AD227" s="96"/>
      <c r="AE227" s="96" t="s">
        <v>85</v>
      </c>
      <c r="AF227" s="101"/>
      <c r="AG227" s="96" t="s">
        <v>85</v>
      </c>
      <c r="AH227" s="96"/>
      <c r="AI227" s="96"/>
      <c r="AJ227" s="97"/>
      <c r="AK227" s="549"/>
      <c r="AL227" s="96" t="s">
        <v>72</v>
      </c>
      <c r="AM227" s="163">
        <v>44699</v>
      </c>
      <c r="AN227" s="554"/>
      <c r="AO227" s="96" t="s">
        <v>2937</v>
      </c>
      <c r="AP227" s="96" t="s">
        <v>106</v>
      </c>
      <c r="AQ227" s="146" t="s">
        <v>2938</v>
      </c>
      <c r="AR227" s="146"/>
      <c r="AS227" s="96"/>
      <c r="AT227" s="146" t="s">
        <v>2939</v>
      </c>
      <c r="AU227" s="96" t="s">
        <v>126</v>
      </c>
      <c r="AV227" s="96" t="s">
        <v>158</v>
      </c>
      <c r="AW227" s="549"/>
    </row>
    <row r="228" s="2" customFormat="1" customHeight="1" spans="1:49">
      <c r="A228" s="20">
        <f t="shared" si="27"/>
        <v>221</v>
      </c>
      <c r="B228" s="20" t="s">
        <v>1768</v>
      </c>
      <c r="C228" s="35">
        <v>44703</v>
      </c>
      <c r="D228" s="20" t="str">
        <f ca="1" t="shared" si="20"/>
        <v>4年1月</v>
      </c>
      <c r="E228" s="20">
        <v>0</v>
      </c>
      <c r="F228" s="125">
        <v>10373</v>
      </c>
      <c r="G228" s="35">
        <v>44618</v>
      </c>
      <c r="H228" s="20" t="s">
        <v>2940</v>
      </c>
      <c r="I228" s="21" t="s">
        <v>755</v>
      </c>
      <c r="J228" s="21" t="s">
        <v>1328</v>
      </c>
      <c r="K228" s="22" t="s">
        <v>1861</v>
      </c>
      <c r="L228" s="193" t="s">
        <v>80</v>
      </c>
      <c r="M228" s="20">
        <v>15957881311</v>
      </c>
      <c r="N228" s="20"/>
      <c r="O228" s="20"/>
      <c r="P228" s="34" t="s">
        <v>2941</v>
      </c>
      <c r="Q228" s="35">
        <v>51580</v>
      </c>
      <c r="R228" s="36" t="str">
        <f t="shared" si="24"/>
        <v>男</v>
      </c>
      <c r="S228" s="107" t="str">
        <f t="shared" si="25"/>
        <v>1988-10-19</v>
      </c>
      <c r="T228" s="118">
        <f ca="1" t="shared" si="26"/>
        <v>37</v>
      </c>
      <c r="U228" s="107" t="s">
        <v>69</v>
      </c>
      <c r="V228" s="107" t="s">
        <v>70</v>
      </c>
      <c r="W228" s="45" t="s">
        <v>2942</v>
      </c>
      <c r="X228" s="193" t="s">
        <v>2943</v>
      </c>
      <c r="Y228" s="22" t="s">
        <v>133</v>
      </c>
      <c r="Z228" s="20"/>
      <c r="AA228" s="20"/>
      <c r="AB228" s="20"/>
      <c r="AC228" s="20" t="s">
        <v>2847</v>
      </c>
      <c r="AD228" s="20"/>
      <c r="AE228" s="20" t="s">
        <v>84</v>
      </c>
      <c r="AF228" s="102">
        <v>44664</v>
      </c>
      <c r="AG228" s="20" t="s">
        <v>84</v>
      </c>
      <c r="AH228" s="20"/>
      <c r="AI228" s="20"/>
      <c r="AJ228" s="95"/>
      <c r="AK228" s="193"/>
      <c r="AL228" s="20" t="s">
        <v>72</v>
      </c>
      <c r="AM228" s="35">
        <v>44617</v>
      </c>
      <c r="AN228" s="520"/>
      <c r="AO228" s="20" t="s">
        <v>2944</v>
      </c>
      <c r="AP228" s="20" t="s">
        <v>106</v>
      </c>
      <c r="AQ228" s="34" t="s">
        <v>2945</v>
      </c>
      <c r="AR228" s="34"/>
      <c r="AS228" s="20"/>
      <c r="AT228" s="34" t="s">
        <v>2946</v>
      </c>
      <c r="AU228" s="20" t="s">
        <v>126</v>
      </c>
      <c r="AV228" s="20" t="s">
        <v>158</v>
      </c>
      <c r="AW228" s="193" t="s">
        <v>2947</v>
      </c>
    </row>
    <row r="229" s="2" customFormat="1" customHeight="1" spans="1:49">
      <c r="A229" s="20">
        <f t="shared" si="27"/>
        <v>222</v>
      </c>
      <c r="B229" s="20" t="s">
        <v>1768</v>
      </c>
      <c r="C229" s="35">
        <v>44706</v>
      </c>
      <c r="D229" s="20" t="str">
        <f ca="1" t="shared" si="20"/>
        <v>3年10月</v>
      </c>
      <c r="E229" s="20">
        <v>1</v>
      </c>
      <c r="F229" s="125">
        <v>10414</v>
      </c>
      <c r="G229" s="35">
        <v>44704</v>
      </c>
      <c r="H229" s="20" t="s">
        <v>543</v>
      </c>
      <c r="I229" s="21" t="s">
        <v>129</v>
      </c>
      <c r="J229" s="21" t="s">
        <v>129</v>
      </c>
      <c r="K229" s="22" t="s">
        <v>150</v>
      </c>
      <c r="L229" s="193" t="s">
        <v>80</v>
      </c>
      <c r="M229" s="20">
        <v>18758411487</v>
      </c>
      <c r="N229" s="20"/>
      <c r="O229" s="20"/>
      <c r="P229" s="34" t="s">
        <v>2948</v>
      </c>
      <c r="Q229" s="35">
        <v>46750</v>
      </c>
      <c r="R229" s="36" t="str">
        <f t="shared" si="24"/>
        <v>女</v>
      </c>
      <c r="S229" s="107" t="str">
        <f t="shared" si="25"/>
        <v>1997-05-10</v>
      </c>
      <c r="T229" s="118">
        <f ca="1" t="shared" si="26"/>
        <v>28</v>
      </c>
      <c r="U229" s="107" t="s">
        <v>69</v>
      </c>
      <c r="V229" s="107" t="s">
        <v>70</v>
      </c>
      <c r="W229" s="45" t="s">
        <v>2949</v>
      </c>
      <c r="X229" s="193" t="s">
        <v>2950</v>
      </c>
      <c r="Y229" s="22" t="s">
        <v>113</v>
      </c>
      <c r="Z229" s="20"/>
      <c r="AA229" s="20"/>
      <c r="AB229" s="20"/>
      <c r="AC229" s="20" t="s">
        <v>144</v>
      </c>
      <c r="AD229" s="20"/>
      <c r="AE229" s="20" t="s">
        <v>85</v>
      </c>
      <c r="AF229" s="102"/>
      <c r="AG229" s="20" t="s">
        <v>85</v>
      </c>
      <c r="AH229" s="20"/>
      <c r="AI229" s="20"/>
      <c r="AJ229" s="95"/>
      <c r="AK229" s="193"/>
      <c r="AL229" s="20" t="s">
        <v>72</v>
      </c>
      <c r="AM229" s="35">
        <v>44705</v>
      </c>
      <c r="AN229" s="520"/>
      <c r="AO229" s="20" t="s">
        <v>2951</v>
      </c>
      <c r="AP229" s="20" t="s">
        <v>223</v>
      </c>
      <c r="AQ229" s="34" t="s">
        <v>2952</v>
      </c>
      <c r="AR229" s="34"/>
      <c r="AS229" s="20"/>
      <c r="AT229" s="34" t="s">
        <v>2953</v>
      </c>
      <c r="AU229" s="20" t="s">
        <v>2483</v>
      </c>
      <c r="AV229" s="20" t="s">
        <v>158</v>
      </c>
      <c r="AW229" s="193"/>
    </row>
    <row r="230" s="2" customFormat="1" customHeight="1" spans="1:49">
      <c r="A230" s="20">
        <f t="shared" si="27"/>
        <v>223</v>
      </c>
      <c r="B230" s="96" t="s">
        <v>1735</v>
      </c>
      <c r="C230" s="35">
        <v>44709</v>
      </c>
      <c r="D230" s="20" t="str">
        <f ca="1" t="shared" si="20"/>
        <v>4年3月</v>
      </c>
      <c r="E230" s="20">
        <v>0</v>
      </c>
      <c r="F230" s="125">
        <v>10349</v>
      </c>
      <c r="G230" s="35">
        <v>44571</v>
      </c>
      <c r="H230" s="20" t="s">
        <v>2954</v>
      </c>
      <c r="I230" s="21" t="s">
        <v>755</v>
      </c>
      <c r="J230" s="21" t="s">
        <v>1118</v>
      </c>
      <c r="K230" s="22" t="s">
        <v>1143</v>
      </c>
      <c r="L230" s="193" t="s">
        <v>80</v>
      </c>
      <c r="M230" s="20">
        <v>13819868803</v>
      </c>
      <c r="N230" s="20"/>
      <c r="O230" s="20"/>
      <c r="P230" s="623" t="s">
        <v>2955</v>
      </c>
      <c r="Q230" s="35">
        <v>50337</v>
      </c>
      <c r="R230" s="36" t="s">
        <v>633</v>
      </c>
      <c r="S230" s="43">
        <v>30509</v>
      </c>
      <c r="T230" s="118" t="s">
        <v>2956</v>
      </c>
      <c r="U230" s="107" t="s">
        <v>69</v>
      </c>
      <c r="V230" s="107" t="s">
        <v>70</v>
      </c>
      <c r="W230" s="45" t="s">
        <v>2957</v>
      </c>
      <c r="X230" s="193" t="s">
        <v>2958</v>
      </c>
      <c r="Y230" s="22" t="s">
        <v>288</v>
      </c>
      <c r="Z230" s="20"/>
      <c r="AA230" s="20"/>
      <c r="AB230" s="20"/>
      <c r="AC230" s="20"/>
      <c r="AD230" s="20"/>
      <c r="AE230" s="20" t="s">
        <v>84</v>
      </c>
      <c r="AF230" s="102"/>
      <c r="AG230" s="20" t="s">
        <v>84</v>
      </c>
      <c r="AH230" s="20"/>
      <c r="AI230" s="20"/>
      <c r="AJ230" s="95"/>
      <c r="AK230" s="193"/>
      <c r="AL230" s="20" t="s">
        <v>86</v>
      </c>
      <c r="AM230" s="35">
        <v>44705</v>
      </c>
      <c r="AN230" s="520">
        <v>44719</v>
      </c>
      <c r="AO230" s="20" t="s">
        <v>2959</v>
      </c>
      <c r="AP230" s="20" t="s">
        <v>223</v>
      </c>
      <c r="AQ230" s="34" t="s">
        <v>2960</v>
      </c>
      <c r="AR230" s="34"/>
      <c r="AS230" s="20"/>
      <c r="AT230" s="34" t="s">
        <v>2961</v>
      </c>
      <c r="AU230" s="20" t="s">
        <v>214</v>
      </c>
      <c r="AV230" s="20" t="s">
        <v>158</v>
      </c>
      <c r="AW230" s="193"/>
    </row>
    <row r="231" s="2" customFormat="1" customHeight="1" spans="1:49">
      <c r="A231" s="20">
        <f t="shared" si="27"/>
        <v>224</v>
      </c>
      <c r="B231" s="20" t="str">
        <f t="shared" ref="B231:B275" si="28">IF(G231="","",IF(AND(G231&lt;&gt;"",C231=""),"在职",IF(AND(G231&lt;&gt;"",C231&lt;&gt;""),"离职")))</f>
        <v>离职</v>
      </c>
      <c r="C231" s="35">
        <v>44702</v>
      </c>
      <c r="D231" s="20" t="str">
        <f ca="1" t="shared" si="20"/>
        <v>4年1月</v>
      </c>
      <c r="E231" s="20">
        <v>1</v>
      </c>
      <c r="F231" s="125">
        <v>10379</v>
      </c>
      <c r="G231" s="35">
        <v>44622</v>
      </c>
      <c r="H231" s="20" t="s">
        <v>2962</v>
      </c>
      <c r="I231" s="21" t="s">
        <v>1842</v>
      </c>
      <c r="J231" s="21" t="s">
        <v>2669</v>
      </c>
      <c r="K231" s="22" t="s">
        <v>533</v>
      </c>
      <c r="L231" s="193" t="s">
        <v>80</v>
      </c>
      <c r="M231" s="20">
        <v>18758414550</v>
      </c>
      <c r="N231" s="20"/>
      <c r="O231" s="20"/>
      <c r="P231" s="34" t="s">
        <v>2963</v>
      </c>
      <c r="Q231" s="35">
        <v>45435</v>
      </c>
      <c r="R231" s="36" t="str">
        <f t="shared" ref="R231:R294" si="29">IF(MOD(MID(P231,17,1),2),"男","女")</f>
        <v>男</v>
      </c>
      <c r="S231" s="107" t="str">
        <f t="shared" ref="S231:S294" si="30">TEXT(MID(P231,7,8),"0000-00-00")</f>
        <v>1989-09-03</v>
      </c>
      <c r="T231" s="118">
        <f ca="1" t="shared" ref="T231:T294" si="31">DATEDIF(--TEXT((LEN(P231)=15)*19&amp;MID(P231,7,6+(LEN(P231)=18)*2),"0-00-00"),TODAY(),"y")</f>
        <v>36</v>
      </c>
      <c r="U231" s="107" t="s">
        <v>69</v>
      </c>
      <c r="V231" s="107" t="s">
        <v>70</v>
      </c>
      <c r="W231" s="45" t="s">
        <v>2964</v>
      </c>
      <c r="X231" s="193" t="s">
        <v>550</v>
      </c>
      <c r="Y231" s="22" t="s">
        <v>288</v>
      </c>
      <c r="Z231" s="20"/>
      <c r="AA231" s="20"/>
      <c r="AB231" s="20"/>
      <c r="AC231" s="20" t="s">
        <v>2879</v>
      </c>
      <c r="AD231" s="20"/>
      <c r="AE231" s="20" t="s">
        <v>85</v>
      </c>
      <c r="AF231" s="102"/>
      <c r="AG231" s="20" t="s">
        <v>84</v>
      </c>
      <c r="AH231" s="20"/>
      <c r="AI231" s="20"/>
      <c r="AJ231" s="95"/>
      <c r="AK231" s="193"/>
      <c r="AL231" s="20" t="s">
        <v>72</v>
      </c>
      <c r="AM231" s="35">
        <v>44622</v>
      </c>
      <c r="AN231" s="520"/>
      <c r="AO231" s="20" t="s">
        <v>2965</v>
      </c>
      <c r="AP231" s="20" t="s">
        <v>350</v>
      </c>
      <c r="AQ231" s="34" t="s">
        <v>2966</v>
      </c>
      <c r="AR231" s="34"/>
      <c r="AS231" s="20"/>
      <c r="AT231" s="34" t="s">
        <v>2967</v>
      </c>
      <c r="AU231" s="20" t="s">
        <v>126</v>
      </c>
      <c r="AV231" s="20" t="s">
        <v>158</v>
      </c>
      <c r="AW231" s="193" t="s">
        <v>2968</v>
      </c>
    </row>
    <row r="232" s="466" customFormat="1" customHeight="1" spans="1:49">
      <c r="A232" s="20">
        <f t="shared" si="27"/>
        <v>225</v>
      </c>
      <c r="B232" s="20" t="str">
        <f t="shared" si="28"/>
        <v>离职</v>
      </c>
      <c r="C232" s="35">
        <v>44714</v>
      </c>
      <c r="D232" s="20" t="str">
        <f ca="1" t="shared" si="20"/>
        <v>11年6月</v>
      </c>
      <c r="E232" s="20">
        <v>1</v>
      </c>
      <c r="F232" s="125">
        <v>10038</v>
      </c>
      <c r="G232" s="35">
        <v>41922</v>
      </c>
      <c r="H232" s="20" t="s">
        <v>2969</v>
      </c>
      <c r="I232" s="21" t="s">
        <v>1842</v>
      </c>
      <c r="J232" s="21" t="s">
        <v>2970</v>
      </c>
      <c r="K232" s="22" t="s">
        <v>2971</v>
      </c>
      <c r="L232" s="482" t="s">
        <v>80</v>
      </c>
      <c r="M232" s="20">
        <v>13732136488</v>
      </c>
      <c r="N232" s="20"/>
      <c r="O232" s="20"/>
      <c r="P232" s="34" t="s">
        <v>2972</v>
      </c>
      <c r="Q232" s="35">
        <v>46248</v>
      </c>
      <c r="R232" s="36" t="str">
        <f t="shared" si="29"/>
        <v>男</v>
      </c>
      <c r="S232" s="43" t="str">
        <f t="shared" si="30"/>
        <v>1978-11-08</v>
      </c>
      <c r="T232" s="118">
        <f ca="1" t="shared" si="31"/>
        <v>47</v>
      </c>
      <c r="U232" s="96" t="s">
        <v>69</v>
      </c>
      <c r="V232" s="20" t="s">
        <v>70</v>
      </c>
      <c r="W232" s="45" t="s">
        <v>2973</v>
      </c>
      <c r="X232" s="45"/>
      <c r="Y232" s="22" t="s">
        <v>141</v>
      </c>
      <c r="Z232" s="22" t="s">
        <v>2020</v>
      </c>
      <c r="AA232" s="22"/>
      <c r="AB232" s="529"/>
      <c r="AC232" s="150"/>
      <c r="AD232" s="150"/>
      <c r="AE232" s="20" t="s">
        <v>84</v>
      </c>
      <c r="AF232" s="206" t="s">
        <v>2492</v>
      </c>
      <c r="AG232" s="20" t="s">
        <v>84</v>
      </c>
      <c r="AH232" s="20"/>
      <c r="AI232" s="20"/>
      <c r="AJ232" s="95"/>
      <c r="AK232" s="198"/>
      <c r="AL232" s="20" t="s">
        <v>86</v>
      </c>
      <c r="AM232" s="35">
        <v>41933</v>
      </c>
      <c r="AN232" s="520">
        <v>44719</v>
      </c>
      <c r="AO232" s="20" t="s">
        <v>2974</v>
      </c>
      <c r="AP232" s="20" t="s">
        <v>106</v>
      </c>
      <c r="AQ232" s="34">
        <v>15058884300</v>
      </c>
      <c r="AR232" s="34"/>
      <c r="AS232" s="20"/>
      <c r="AT232" s="34"/>
      <c r="AU232" s="20"/>
      <c r="AV232" s="20"/>
      <c r="AW232" s="193"/>
    </row>
    <row r="233" s="2" customFormat="1" customHeight="1" spans="1:49">
      <c r="A233" s="20">
        <f t="shared" si="27"/>
        <v>226</v>
      </c>
      <c r="B233" s="20" t="str">
        <f t="shared" si="28"/>
        <v>离职</v>
      </c>
      <c r="C233" s="35">
        <v>44714</v>
      </c>
      <c r="D233" s="20" t="str">
        <f ca="1" t="shared" si="20"/>
        <v>3年10月</v>
      </c>
      <c r="E233" s="20">
        <v>0</v>
      </c>
      <c r="F233" s="125">
        <v>10415</v>
      </c>
      <c r="G233" s="35">
        <v>44707</v>
      </c>
      <c r="H233" s="20" t="s">
        <v>2975</v>
      </c>
      <c r="I233" s="21" t="s">
        <v>755</v>
      </c>
      <c r="J233" s="21" t="s">
        <v>2279</v>
      </c>
      <c r="K233" s="22" t="s">
        <v>1861</v>
      </c>
      <c r="L233" s="193" t="s">
        <v>80</v>
      </c>
      <c r="M233" s="20">
        <v>17397339996</v>
      </c>
      <c r="N233" s="20"/>
      <c r="O233" s="20"/>
      <c r="P233" s="34" t="s">
        <v>2976</v>
      </c>
      <c r="Q233" s="35">
        <v>50116</v>
      </c>
      <c r="R233" s="36" t="str">
        <f t="shared" si="29"/>
        <v>男</v>
      </c>
      <c r="S233" s="107" t="str">
        <f t="shared" si="30"/>
        <v>1986-03-16</v>
      </c>
      <c r="T233" s="118">
        <f ca="1" t="shared" si="31"/>
        <v>40</v>
      </c>
      <c r="U233" s="107" t="s">
        <v>69</v>
      </c>
      <c r="V233" s="107" t="s">
        <v>70</v>
      </c>
      <c r="W233" s="45" t="s">
        <v>2977</v>
      </c>
      <c r="X233" s="193" t="s">
        <v>121</v>
      </c>
      <c r="Y233" s="22" t="s">
        <v>199</v>
      </c>
      <c r="Z233" s="20"/>
      <c r="AA233" s="20"/>
      <c r="AB233" s="20"/>
      <c r="AC233" s="20" t="s">
        <v>2847</v>
      </c>
      <c r="AD233" s="20"/>
      <c r="AE233" s="20" t="s">
        <v>85</v>
      </c>
      <c r="AF233" s="102"/>
      <c r="AG233" s="20" t="s">
        <v>85</v>
      </c>
      <c r="AH233" s="20"/>
      <c r="AI233" s="20"/>
      <c r="AJ233" s="95"/>
      <c r="AK233" s="193"/>
      <c r="AL233" s="20" t="s">
        <v>72</v>
      </c>
      <c r="AM233" s="35">
        <v>44707</v>
      </c>
      <c r="AN233" s="520"/>
      <c r="AO233" s="20" t="s">
        <v>2978</v>
      </c>
      <c r="AP233" s="20" t="s">
        <v>106</v>
      </c>
      <c r="AQ233" s="34" t="s">
        <v>2979</v>
      </c>
      <c r="AR233" s="34"/>
      <c r="AS233" s="20"/>
      <c r="AT233" s="34" t="s">
        <v>2980</v>
      </c>
      <c r="AU233" s="20" t="s">
        <v>2891</v>
      </c>
      <c r="AV233" s="20" t="s">
        <v>2981</v>
      </c>
      <c r="AW233" s="193" t="s">
        <v>1317</v>
      </c>
    </row>
    <row r="234" s="2" customFormat="1" customHeight="1" spans="1:49">
      <c r="A234" s="20">
        <f t="shared" si="27"/>
        <v>227</v>
      </c>
      <c r="B234" s="20" t="str">
        <f t="shared" si="28"/>
        <v>离职</v>
      </c>
      <c r="C234" s="35">
        <v>44721</v>
      </c>
      <c r="D234" s="20" t="str">
        <f ca="1" t="shared" si="20"/>
        <v>3年11月</v>
      </c>
      <c r="E234" s="20">
        <v>0</v>
      </c>
      <c r="F234" s="125">
        <v>10412</v>
      </c>
      <c r="G234" s="35">
        <v>44699</v>
      </c>
      <c r="H234" s="20" t="s">
        <v>2982</v>
      </c>
      <c r="I234" s="21" t="s">
        <v>755</v>
      </c>
      <c r="J234" s="21" t="s">
        <v>1437</v>
      </c>
      <c r="K234" s="22" t="s">
        <v>1319</v>
      </c>
      <c r="L234" s="193" t="s">
        <v>80</v>
      </c>
      <c r="M234" s="20">
        <v>18258713167</v>
      </c>
      <c r="N234" s="20"/>
      <c r="O234" s="20"/>
      <c r="P234" s="34" t="s">
        <v>2983</v>
      </c>
      <c r="Q234" s="35">
        <v>47929</v>
      </c>
      <c r="R234" s="36" t="str">
        <f t="shared" si="29"/>
        <v>男</v>
      </c>
      <c r="S234" s="107" t="str">
        <f t="shared" si="30"/>
        <v>2000-12-01</v>
      </c>
      <c r="T234" s="118">
        <f ca="1" t="shared" si="31"/>
        <v>25</v>
      </c>
      <c r="U234" s="107" t="s">
        <v>69</v>
      </c>
      <c r="V234" s="107" t="s">
        <v>70</v>
      </c>
      <c r="W234" s="45" t="s">
        <v>2984</v>
      </c>
      <c r="X234" s="193"/>
      <c r="Y234" s="22" t="s">
        <v>113</v>
      </c>
      <c r="Z234" s="20"/>
      <c r="AA234" s="20"/>
      <c r="AB234" s="150"/>
      <c r="AC234" s="150" t="s">
        <v>2847</v>
      </c>
      <c r="AD234" s="150"/>
      <c r="AE234" s="20" t="s">
        <v>85</v>
      </c>
      <c r="AF234" s="206"/>
      <c r="AG234" s="20" t="s">
        <v>84</v>
      </c>
      <c r="AH234" s="20"/>
      <c r="AI234" s="20"/>
      <c r="AJ234" s="95"/>
      <c r="AK234" s="193"/>
      <c r="AL234" s="20" t="s">
        <v>72</v>
      </c>
      <c r="AM234" s="35">
        <v>44699</v>
      </c>
      <c r="AN234" s="520"/>
      <c r="AO234" s="20" t="s">
        <v>2985</v>
      </c>
      <c r="AP234" s="20" t="s">
        <v>223</v>
      </c>
      <c r="AQ234" s="34" t="s">
        <v>2986</v>
      </c>
      <c r="AR234" s="536"/>
      <c r="AS234" s="20"/>
      <c r="AT234" s="631" t="s">
        <v>2987</v>
      </c>
      <c r="AU234" s="20" t="s">
        <v>126</v>
      </c>
      <c r="AV234" s="20" t="s">
        <v>158</v>
      </c>
      <c r="AW234" s="193" t="s">
        <v>856</v>
      </c>
    </row>
    <row r="235" s="2" customFormat="1" customHeight="1" spans="1:49">
      <c r="A235" s="20">
        <f t="shared" si="27"/>
        <v>228</v>
      </c>
      <c r="B235" s="20" t="str">
        <f t="shared" si="28"/>
        <v>离职</v>
      </c>
      <c r="C235" s="35">
        <v>44718</v>
      </c>
      <c r="D235" s="20" t="str">
        <f ca="1" t="shared" si="20"/>
        <v>3年10月</v>
      </c>
      <c r="E235" s="20">
        <v>0</v>
      </c>
      <c r="F235" s="125">
        <v>10416</v>
      </c>
      <c r="G235" s="35">
        <v>44717</v>
      </c>
      <c r="H235" s="20" t="s">
        <v>2988</v>
      </c>
      <c r="I235" s="21" t="s">
        <v>129</v>
      </c>
      <c r="J235" s="21" t="s">
        <v>185</v>
      </c>
      <c r="K235" s="22" t="s">
        <v>186</v>
      </c>
      <c r="L235" s="193" t="s">
        <v>80</v>
      </c>
      <c r="M235" s="20">
        <v>15968997036</v>
      </c>
      <c r="N235" s="20"/>
      <c r="O235" s="20"/>
      <c r="P235" s="34" t="s">
        <v>2989</v>
      </c>
      <c r="Q235" s="35">
        <v>50323</v>
      </c>
      <c r="R235" s="36" t="str">
        <f t="shared" si="29"/>
        <v>女</v>
      </c>
      <c r="S235" s="107" t="str">
        <f t="shared" si="30"/>
        <v>1990-12-03</v>
      </c>
      <c r="T235" s="118">
        <f ca="1" t="shared" si="31"/>
        <v>35</v>
      </c>
      <c r="U235" s="107" t="s">
        <v>69</v>
      </c>
      <c r="V235" s="107" t="s">
        <v>70</v>
      </c>
      <c r="W235" s="45" t="s">
        <v>2990</v>
      </c>
      <c r="X235" s="193" t="s">
        <v>964</v>
      </c>
      <c r="Y235" s="22" t="s">
        <v>113</v>
      </c>
      <c r="Z235" s="20"/>
      <c r="AA235" s="20"/>
      <c r="AB235" s="20"/>
      <c r="AC235" s="20" t="s">
        <v>144</v>
      </c>
      <c r="AD235" s="20"/>
      <c r="AE235" s="20" t="s">
        <v>85</v>
      </c>
      <c r="AF235" s="102"/>
      <c r="AG235" s="20" t="s">
        <v>85</v>
      </c>
      <c r="AH235" s="20"/>
      <c r="AI235" s="20"/>
      <c r="AJ235" s="95"/>
      <c r="AK235" s="193"/>
      <c r="AL235" s="20" t="s">
        <v>72</v>
      </c>
      <c r="AM235" s="35">
        <v>44717</v>
      </c>
      <c r="AN235" s="520"/>
      <c r="AO235" s="20" t="s">
        <v>2991</v>
      </c>
      <c r="AP235" s="20" t="s">
        <v>106</v>
      </c>
      <c r="AQ235" s="34" t="s">
        <v>2992</v>
      </c>
      <c r="AR235" s="34"/>
      <c r="AS235" s="20"/>
      <c r="AT235" s="34" t="s">
        <v>2993</v>
      </c>
      <c r="AU235" s="20" t="s">
        <v>1192</v>
      </c>
      <c r="AV235" s="20" t="s">
        <v>158</v>
      </c>
      <c r="AW235" s="193"/>
    </row>
    <row r="236" s="2" customFormat="1" customHeight="1" spans="1:49">
      <c r="A236" s="20">
        <f t="shared" si="27"/>
        <v>229</v>
      </c>
      <c r="B236" s="20" t="str">
        <f t="shared" si="28"/>
        <v>离职</v>
      </c>
      <c r="C236" s="35">
        <v>44718</v>
      </c>
      <c r="D236" s="20" t="str">
        <f ca="1" t="shared" si="20"/>
        <v>4年2月</v>
      </c>
      <c r="E236" s="20">
        <v>0</v>
      </c>
      <c r="F236" s="125">
        <v>10365</v>
      </c>
      <c r="G236" s="35">
        <v>44610</v>
      </c>
      <c r="H236" s="20" t="s">
        <v>2994</v>
      </c>
      <c r="I236" s="21" t="s">
        <v>1691</v>
      </c>
      <c r="J236" s="21" t="s">
        <v>1691</v>
      </c>
      <c r="K236" s="22" t="s">
        <v>1703</v>
      </c>
      <c r="L236" s="193" t="s">
        <v>80</v>
      </c>
      <c r="M236" s="20">
        <v>18376266006</v>
      </c>
      <c r="N236" s="20"/>
      <c r="O236" s="20"/>
      <c r="P236" s="34" t="s">
        <v>2995</v>
      </c>
      <c r="Q236" s="35">
        <v>47782</v>
      </c>
      <c r="R236" s="36" t="str">
        <f t="shared" si="29"/>
        <v>女</v>
      </c>
      <c r="S236" s="107" t="str">
        <f t="shared" si="30"/>
        <v>2001-01-15</v>
      </c>
      <c r="T236" s="118">
        <f ca="1" t="shared" si="31"/>
        <v>25</v>
      </c>
      <c r="U236" s="107" t="s">
        <v>69</v>
      </c>
      <c r="V236" s="107" t="s">
        <v>70</v>
      </c>
      <c r="W236" s="45" t="s">
        <v>2996</v>
      </c>
      <c r="X236" s="193" t="s">
        <v>1658</v>
      </c>
      <c r="Y236" s="22" t="s">
        <v>199</v>
      </c>
      <c r="Z236" s="20"/>
      <c r="AA236" s="20"/>
      <c r="AB236" s="20"/>
      <c r="AC236" s="20" t="s">
        <v>304</v>
      </c>
      <c r="AD236" s="20"/>
      <c r="AE236" s="20" t="s">
        <v>84</v>
      </c>
      <c r="AF236" s="102"/>
      <c r="AG236" s="20" t="s">
        <v>84</v>
      </c>
      <c r="AH236" s="20"/>
      <c r="AI236" s="20"/>
      <c r="AJ236" s="95"/>
      <c r="AK236" s="193"/>
      <c r="AL236" s="20" t="s">
        <v>72</v>
      </c>
      <c r="AM236" s="35">
        <v>44610</v>
      </c>
      <c r="AN236" s="520"/>
      <c r="AO236" s="20" t="s">
        <v>2997</v>
      </c>
      <c r="AP236" s="20" t="s">
        <v>106</v>
      </c>
      <c r="AQ236" s="34" t="s">
        <v>2998</v>
      </c>
      <c r="AR236" s="34"/>
      <c r="AS236" s="20"/>
      <c r="AT236" s="34" t="s">
        <v>2999</v>
      </c>
      <c r="AU236" s="20" t="s">
        <v>98</v>
      </c>
      <c r="AV236" s="20" t="s">
        <v>3000</v>
      </c>
      <c r="AW236" s="193" t="s">
        <v>3001</v>
      </c>
    </row>
    <row r="237" s="2" customFormat="1" customHeight="1" spans="1:49">
      <c r="A237" s="20">
        <f t="shared" si="27"/>
        <v>230</v>
      </c>
      <c r="B237" s="20" t="str">
        <f t="shared" si="28"/>
        <v>离职</v>
      </c>
      <c r="C237" s="35">
        <v>44720</v>
      </c>
      <c r="D237" s="20" t="str">
        <f ca="1" t="shared" si="20"/>
        <v>3年10月</v>
      </c>
      <c r="E237" s="20">
        <v>0</v>
      </c>
      <c r="F237" s="125">
        <v>10417</v>
      </c>
      <c r="G237" s="35">
        <v>44718</v>
      </c>
      <c r="H237" s="20" t="s">
        <v>3002</v>
      </c>
      <c r="I237" s="21" t="s">
        <v>129</v>
      </c>
      <c r="J237" s="21" t="s">
        <v>129</v>
      </c>
      <c r="K237" s="22" t="s">
        <v>150</v>
      </c>
      <c r="L237" s="193" t="s">
        <v>80</v>
      </c>
      <c r="M237" s="20">
        <v>18967515322</v>
      </c>
      <c r="N237" s="20"/>
      <c r="O237" s="20"/>
      <c r="P237" s="34" t="s">
        <v>3003</v>
      </c>
      <c r="Q237" s="35">
        <v>47163</v>
      </c>
      <c r="R237" s="36" t="str">
        <f t="shared" si="29"/>
        <v>女</v>
      </c>
      <c r="S237" s="107" t="str">
        <f t="shared" si="30"/>
        <v>1999-12-23</v>
      </c>
      <c r="T237" s="118">
        <f ca="1" t="shared" si="31"/>
        <v>26</v>
      </c>
      <c r="U237" s="107" t="s">
        <v>69</v>
      </c>
      <c r="V237" s="107" t="s">
        <v>70</v>
      </c>
      <c r="W237" s="45" t="s">
        <v>3004</v>
      </c>
      <c r="X237" s="193" t="s">
        <v>964</v>
      </c>
      <c r="Y237" s="22" t="s">
        <v>113</v>
      </c>
      <c r="Z237" s="20"/>
      <c r="AA237" s="20"/>
      <c r="AB237" s="20"/>
      <c r="AC237" s="20" t="s">
        <v>144</v>
      </c>
      <c r="AD237" s="20"/>
      <c r="AE237" s="20" t="s">
        <v>85</v>
      </c>
      <c r="AF237" s="102"/>
      <c r="AG237" s="20" t="s">
        <v>85</v>
      </c>
      <c r="AH237" s="20"/>
      <c r="AI237" s="20"/>
      <c r="AJ237" s="95"/>
      <c r="AK237" s="193"/>
      <c r="AL237" s="20" t="s">
        <v>72</v>
      </c>
      <c r="AM237" s="35">
        <v>44718</v>
      </c>
      <c r="AN237" s="520"/>
      <c r="AO237" s="20"/>
      <c r="AP237" s="20"/>
      <c r="AQ237" s="34"/>
      <c r="AR237" s="34"/>
      <c r="AS237" s="20"/>
      <c r="AT237" s="34" t="s">
        <v>3005</v>
      </c>
      <c r="AU237" s="20" t="s">
        <v>214</v>
      </c>
      <c r="AV237" s="20" t="s">
        <v>89</v>
      </c>
      <c r="AW237" s="193"/>
    </row>
    <row r="238" s="2" customFormat="1" customHeight="1" spans="1:49">
      <c r="A238" s="20">
        <f t="shared" si="27"/>
        <v>231</v>
      </c>
      <c r="B238" s="20" t="str">
        <f t="shared" si="28"/>
        <v>离职</v>
      </c>
      <c r="C238" s="35">
        <v>44725</v>
      </c>
      <c r="D238" s="20" t="str">
        <f ca="1" t="shared" si="20"/>
        <v>3年10月</v>
      </c>
      <c r="E238" s="20">
        <v>0</v>
      </c>
      <c r="F238" s="125">
        <v>10420</v>
      </c>
      <c r="G238" s="35">
        <v>44719</v>
      </c>
      <c r="H238" s="20" t="s">
        <v>3006</v>
      </c>
      <c r="I238" s="21" t="s">
        <v>1691</v>
      </c>
      <c r="J238" s="21" t="s">
        <v>1691</v>
      </c>
      <c r="K238" s="22" t="s">
        <v>1829</v>
      </c>
      <c r="L238" s="193" t="s">
        <v>67</v>
      </c>
      <c r="M238" s="20">
        <v>17315292714</v>
      </c>
      <c r="N238" s="20"/>
      <c r="O238" s="20"/>
      <c r="P238" s="34" t="s">
        <v>3007</v>
      </c>
      <c r="Q238" s="35">
        <v>49355</v>
      </c>
      <c r="R238" s="36" t="str">
        <f t="shared" si="29"/>
        <v>男</v>
      </c>
      <c r="S238" s="107" t="str">
        <f t="shared" si="30"/>
        <v>1983-07-22</v>
      </c>
      <c r="T238" s="118">
        <f ca="1" t="shared" si="31"/>
        <v>42</v>
      </c>
      <c r="U238" s="107" t="s">
        <v>69</v>
      </c>
      <c r="V238" s="107" t="s">
        <v>70</v>
      </c>
      <c r="W238" s="45" t="s">
        <v>3008</v>
      </c>
      <c r="X238" s="193" t="s">
        <v>3009</v>
      </c>
      <c r="Y238" s="22" t="s">
        <v>288</v>
      </c>
      <c r="Z238" s="20"/>
      <c r="AA238" s="20"/>
      <c r="AB238" s="150"/>
      <c r="AC238" s="150" t="s">
        <v>144</v>
      </c>
      <c r="AD238" s="150"/>
      <c r="AE238" s="20" t="s">
        <v>85</v>
      </c>
      <c r="AF238" s="206"/>
      <c r="AG238" s="20" t="s">
        <v>85</v>
      </c>
      <c r="AH238" s="20"/>
      <c r="AI238" s="20"/>
      <c r="AJ238" s="95"/>
      <c r="AK238" s="193"/>
      <c r="AL238" s="20" t="s">
        <v>72</v>
      </c>
      <c r="AM238" s="35">
        <v>44719</v>
      </c>
      <c r="AN238" s="520"/>
      <c r="AO238" s="20" t="s">
        <v>3010</v>
      </c>
      <c r="AP238" s="20" t="s">
        <v>211</v>
      </c>
      <c r="AQ238" s="34" t="s">
        <v>3011</v>
      </c>
      <c r="AR238" s="536"/>
      <c r="AS238" s="20"/>
      <c r="AT238" s="631" t="s">
        <v>3012</v>
      </c>
      <c r="AU238" s="20" t="s">
        <v>214</v>
      </c>
      <c r="AV238" s="20" t="s">
        <v>3013</v>
      </c>
      <c r="AW238" s="193"/>
    </row>
    <row r="239" s="2" customFormat="1" customHeight="1" spans="1:49">
      <c r="A239" s="20">
        <f t="shared" si="27"/>
        <v>232</v>
      </c>
      <c r="B239" s="20" t="str">
        <f t="shared" si="28"/>
        <v>离职</v>
      </c>
      <c r="C239" s="35">
        <v>44727</v>
      </c>
      <c r="D239" s="20" t="str">
        <f ca="1" t="shared" si="20"/>
        <v>3年10月</v>
      </c>
      <c r="E239" s="20">
        <v>0</v>
      </c>
      <c r="F239" s="125">
        <v>10424</v>
      </c>
      <c r="G239" s="35">
        <v>44727</v>
      </c>
      <c r="H239" s="20" t="s">
        <v>3014</v>
      </c>
      <c r="I239" s="21" t="s">
        <v>1691</v>
      </c>
      <c r="J239" s="21" t="s">
        <v>1691</v>
      </c>
      <c r="K239" s="22" t="s">
        <v>1829</v>
      </c>
      <c r="L239" s="193" t="s">
        <v>67</v>
      </c>
      <c r="M239" s="20">
        <v>13858275425</v>
      </c>
      <c r="N239" s="20"/>
      <c r="O239" s="20"/>
      <c r="P239" s="34" t="s">
        <v>3015</v>
      </c>
      <c r="Q239" s="35">
        <v>45156</v>
      </c>
      <c r="R239" s="36" t="str">
        <f t="shared" si="29"/>
        <v>女</v>
      </c>
      <c r="S239" s="107" t="str">
        <f t="shared" si="30"/>
        <v>1993-12-01</v>
      </c>
      <c r="T239" s="118">
        <f ca="1" t="shared" si="31"/>
        <v>32</v>
      </c>
      <c r="U239" s="107" t="s">
        <v>69</v>
      </c>
      <c r="V239" s="107" t="s">
        <v>70</v>
      </c>
      <c r="W239" s="45" t="s">
        <v>3016</v>
      </c>
      <c r="X239" s="193"/>
      <c r="Y239" s="22"/>
      <c r="Z239" s="20"/>
      <c r="AA239" s="20"/>
      <c r="AB239" s="150"/>
      <c r="AC239" s="150"/>
      <c r="AD239" s="150"/>
      <c r="AE239" s="20" t="s">
        <v>85</v>
      </c>
      <c r="AF239" s="206"/>
      <c r="AG239" s="20" t="s">
        <v>85</v>
      </c>
      <c r="AH239" s="20"/>
      <c r="AI239" s="20"/>
      <c r="AJ239" s="95"/>
      <c r="AK239" s="193"/>
      <c r="AL239" s="20" t="s">
        <v>72</v>
      </c>
      <c r="AM239" s="35"/>
      <c r="AN239" s="520"/>
      <c r="AO239" s="20"/>
      <c r="AP239" s="20"/>
      <c r="AQ239" s="34"/>
      <c r="AR239" s="536"/>
      <c r="AS239" s="20"/>
      <c r="AT239" s="536" t="s">
        <v>3017</v>
      </c>
      <c r="AU239" s="20" t="s">
        <v>1192</v>
      </c>
      <c r="AV239" s="20" t="s">
        <v>2512</v>
      </c>
      <c r="AW239" s="193"/>
    </row>
    <row r="240" s="2" customFormat="1" customHeight="1" spans="1:49">
      <c r="A240" s="20">
        <f t="shared" si="27"/>
        <v>233</v>
      </c>
      <c r="B240" s="20" t="str">
        <f t="shared" si="28"/>
        <v>离职</v>
      </c>
      <c r="C240" s="35">
        <v>44739</v>
      </c>
      <c r="D240" s="20" t="str">
        <f ca="1" t="shared" si="20"/>
        <v>5年4月</v>
      </c>
      <c r="E240" s="20">
        <v>1</v>
      </c>
      <c r="F240" s="125">
        <v>10070</v>
      </c>
      <c r="G240" s="35">
        <v>44166</v>
      </c>
      <c r="H240" s="20" t="s">
        <v>3018</v>
      </c>
      <c r="I240" s="21" t="s">
        <v>755</v>
      </c>
      <c r="J240" s="21" t="s">
        <v>778</v>
      </c>
      <c r="K240" s="22" t="s">
        <v>803</v>
      </c>
      <c r="L240" s="482" t="s">
        <v>80</v>
      </c>
      <c r="M240" s="20">
        <v>18685981408</v>
      </c>
      <c r="N240" s="20"/>
      <c r="O240" s="20"/>
      <c r="P240" s="623" t="s">
        <v>3019</v>
      </c>
      <c r="Q240" s="35">
        <v>44688</v>
      </c>
      <c r="R240" s="36" t="str">
        <f t="shared" si="29"/>
        <v>男</v>
      </c>
      <c r="S240" s="43" t="str">
        <f t="shared" si="30"/>
        <v>1995-04-13</v>
      </c>
      <c r="T240" s="118">
        <f ca="1" t="shared" si="31"/>
        <v>31</v>
      </c>
      <c r="U240" s="20" t="s">
        <v>69</v>
      </c>
      <c r="V240" s="20" t="s">
        <v>70</v>
      </c>
      <c r="W240" s="45" t="s">
        <v>3020</v>
      </c>
      <c r="X240" s="193"/>
      <c r="Y240" s="22" t="s">
        <v>141</v>
      </c>
      <c r="Z240" s="20"/>
      <c r="AA240" s="20"/>
      <c r="AB240" s="150"/>
      <c r="AC240" s="150"/>
      <c r="AD240" s="150"/>
      <c r="AE240" s="20" t="s">
        <v>84</v>
      </c>
      <c r="AF240" s="206" t="s">
        <v>2492</v>
      </c>
      <c r="AG240" s="20" t="s">
        <v>84</v>
      </c>
      <c r="AH240" s="20"/>
      <c r="AI240" s="20"/>
      <c r="AJ240" s="95" t="s">
        <v>799</v>
      </c>
      <c r="AK240" s="198"/>
      <c r="AL240" s="20" t="s">
        <v>86</v>
      </c>
      <c r="AM240" s="35">
        <v>44176</v>
      </c>
      <c r="AN240" s="520">
        <v>44755</v>
      </c>
      <c r="AO240" s="20" t="s">
        <v>3021</v>
      </c>
      <c r="AP240" s="20" t="s">
        <v>223</v>
      </c>
      <c r="AQ240" s="34">
        <v>13158300488</v>
      </c>
      <c r="AR240" s="536"/>
      <c r="AS240" s="20"/>
      <c r="AT240" s="631" t="s">
        <v>3022</v>
      </c>
      <c r="AU240" s="20"/>
      <c r="AV240" s="20"/>
      <c r="AW240" s="193"/>
    </row>
    <row r="241" s="2" customFormat="1" customHeight="1" spans="1:260">
      <c r="A241" s="20">
        <f t="shared" si="27"/>
        <v>234</v>
      </c>
      <c r="B241" s="20" t="str">
        <f t="shared" si="28"/>
        <v>离职</v>
      </c>
      <c r="C241" s="35">
        <v>44742</v>
      </c>
      <c r="D241" s="20" t="str">
        <f ca="1" t="shared" si="20"/>
        <v>12年1月</v>
      </c>
      <c r="E241" s="20">
        <v>1</v>
      </c>
      <c r="F241" s="125">
        <v>10041</v>
      </c>
      <c r="G241" s="35">
        <v>41704</v>
      </c>
      <c r="H241" s="20" t="s">
        <v>3023</v>
      </c>
      <c r="I241" s="21" t="s">
        <v>1842</v>
      </c>
      <c r="J241" s="21" t="s">
        <v>2669</v>
      </c>
      <c r="K241" s="22" t="s">
        <v>547</v>
      </c>
      <c r="L241" s="482" t="s">
        <v>80</v>
      </c>
      <c r="M241" s="20">
        <v>13486673100</v>
      </c>
      <c r="N241" s="20"/>
      <c r="O241" s="20"/>
      <c r="P241" s="627" t="s">
        <v>3024</v>
      </c>
      <c r="Q241" s="35">
        <v>45011</v>
      </c>
      <c r="R241" s="36" t="str">
        <f t="shared" si="29"/>
        <v>男</v>
      </c>
      <c r="S241" s="43" t="str">
        <f t="shared" si="30"/>
        <v>1987-12-21</v>
      </c>
      <c r="T241" s="118">
        <f ca="1" t="shared" si="31"/>
        <v>38</v>
      </c>
      <c r="U241" s="96" t="s">
        <v>69</v>
      </c>
      <c r="V241" s="20" t="s">
        <v>70</v>
      </c>
      <c r="W241" s="45" t="s">
        <v>3025</v>
      </c>
      <c r="X241" s="45"/>
      <c r="Y241" s="22" t="s">
        <v>141</v>
      </c>
      <c r="Z241" s="22" t="s">
        <v>3026</v>
      </c>
      <c r="AA241" s="22"/>
      <c r="AB241" s="529"/>
      <c r="AC241" s="150"/>
      <c r="AD241" s="150"/>
      <c r="AE241" s="20" t="s">
        <v>84</v>
      </c>
      <c r="AF241" s="206" t="s">
        <v>2492</v>
      </c>
      <c r="AG241" s="20" t="s">
        <v>84</v>
      </c>
      <c r="AH241" s="20"/>
      <c r="AI241" s="20"/>
      <c r="AJ241" s="95"/>
      <c r="AK241" s="198"/>
      <c r="AL241" s="20" t="s">
        <v>86</v>
      </c>
      <c r="AM241" s="35">
        <v>43182</v>
      </c>
      <c r="AN241" s="520">
        <v>44755</v>
      </c>
      <c r="AO241" s="20"/>
      <c r="AP241" s="20"/>
      <c r="AQ241" s="34"/>
      <c r="AR241" s="34"/>
      <c r="AS241" s="20"/>
      <c r="AT241" s="34"/>
      <c r="AU241" s="20"/>
      <c r="AV241" s="20"/>
      <c r="AW241" s="193"/>
      <c r="AX241" s="547"/>
      <c r="AY241" s="547"/>
      <c r="AZ241" s="547"/>
      <c r="BA241" s="547"/>
      <c r="BB241" s="547"/>
      <c r="BC241" s="547"/>
      <c r="BD241" s="547"/>
      <c r="BE241" s="547"/>
      <c r="BF241" s="547"/>
      <c r="BG241" s="547"/>
      <c r="BH241" s="547"/>
      <c r="BI241" s="547"/>
      <c r="BJ241" s="547"/>
      <c r="BK241" s="547"/>
      <c r="BL241" s="547"/>
      <c r="BM241" s="547"/>
      <c r="BN241" s="547"/>
      <c r="BO241" s="547"/>
      <c r="BP241" s="547"/>
      <c r="BQ241" s="547"/>
      <c r="BR241" s="547"/>
      <c r="BS241" s="547"/>
      <c r="BT241" s="547"/>
      <c r="BU241" s="547"/>
      <c r="BV241" s="547"/>
      <c r="BW241" s="547"/>
      <c r="BX241" s="547"/>
      <c r="BY241" s="547"/>
      <c r="BZ241" s="547"/>
      <c r="CA241" s="547"/>
      <c r="CB241" s="547"/>
      <c r="CC241" s="547"/>
      <c r="CD241" s="547"/>
      <c r="CE241" s="547"/>
      <c r="CF241" s="547"/>
      <c r="CG241" s="547"/>
      <c r="CH241" s="547"/>
      <c r="CI241" s="547"/>
      <c r="CJ241" s="547"/>
      <c r="CK241" s="547"/>
      <c r="CL241" s="547"/>
      <c r="CM241" s="547"/>
      <c r="CN241" s="547"/>
      <c r="CO241" s="547"/>
      <c r="CP241" s="547"/>
      <c r="CQ241" s="547"/>
      <c r="CR241" s="547"/>
      <c r="CS241" s="547"/>
      <c r="CT241" s="547"/>
      <c r="CU241" s="547"/>
      <c r="CV241" s="547"/>
      <c r="CW241" s="547"/>
      <c r="CX241" s="547"/>
      <c r="CY241" s="547"/>
      <c r="CZ241" s="547"/>
      <c r="DA241" s="547"/>
      <c r="DB241" s="547"/>
      <c r="DC241" s="547"/>
      <c r="DD241" s="547"/>
      <c r="DE241" s="547"/>
      <c r="DF241" s="547"/>
      <c r="DG241" s="547"/>
      <c r="DH241" s="547"/>
      <c r="DI241" s="547"/>
      <c r="DJ241" s="547"/>
      <c r="DK241" s="547"/>
      <c r="DL241" s="547"/>
      <c r="DM241" s="547"/>
      <c r="DN241" s="547"/>
      <c r="DO241" s="547"/>
      <c r="DP241" s="547"/>
      <c r="DQ241" s="547"/>
      <c r="DR241" s="547"/>
      <c r="DS241" s="547"/>
      <c r="DT241" s="547"/>
      <c r="DU241" s="547"/>
      <c r="DV241" s="547"/>
      <c r="DW241" s="547"/>
      <c r="DX241" s="547"/>
      <c r="DY241" s="547"/>
      <c r="DZ241" s="547"/>
      <c r="EA241" s="547"/>
      <c r="EB241" s="547"/>
      <c r="EC241" s="547"/>
      <c r="ED241" s="547"/>
      <c r="EE241" s="547"/>
      <c r="EF241" s="547"/>
      <c r="EG241" s="547"/>
      <c r="EH241" s="547"/>
      <c r="EI241" s="547"/>
      <c r="EJ241" s="547"/>
      <c r="EK241" s="547"/>
      <c r="EL241" s="547"/>
      <c r="EM241" s="547"/>
      <c r="EN241" s="547"/>
      <c r="EO241" s="547"/>
      <c r="EP241" s="547"/>
      <c r="EQ241" s="547"/>
      <c r="ER241" s="547"/>
      <c r="ES241" s="547"/>
      <c r="ET241" s="547"/>
      <c r="EU241" s="547"/>
      <c r="EV241" s="547"/>
      <c r="EW241" s="547"/>
      <c r="EX241" s="547"/>
      <c r="EY241" s="547"/>
      <c r="EZ241" s="547"/>
      <c r="FA241" s="547"/>
      <c r="FB241" s="547"/>
      <c r="FC241" s="547"/>
      <c r="FD241" s="547"/>
      <c r="FE241" s="547"/>
      <c r="FF241" s="547"/>
      <c r="FG241" s="547"/>
      <c r="FH241" s="547"/>
      <c r="FI241" s="547"/>
      <c r="FJ241" s="547"/>
      <c r="FK241" s="547"/>
      <c r="FL241" s="547"/>
      <c r="FM241" s="547"/>
      <c r="FN241" s="547"/>
      <c r="FO241" s="547"/>
      <c r="FP241" s="547"/>
      <c r="FQ241" s="547"/>
      <c r="FR241" s="547"/>
      <c r="FS241" s="547"/>
      <c r="FT241" s="547"/>
      <c r="FU241" s="547"/>
      <c r="FV241" s="547"/>
      <c r="FW241" s="547"/>
      <c r="FX241" s="547"/>
      <c r="FY241" s="547"/>
      <c r="FZ241" s="547"/>
      <c r="GA241" s="547"/>
      <c r="GB241" s="547"/>
      <c r="GC241" s="547"/>
      <c r="GD241" s="547"/>
      <c r="GE241" s="547"/>
      <c r="GF241" s="547"/>
      <c r="GG241" s="547"/>
      <c r="GH241" s="547"/>
      <c r="GI241" s="547"/>
      <c r="GJ241" s="547"/>
      <c r="GK241" s="547"/>
      <c r="GL241" s="547"/>
      <c r="GM241" s="547"/>
      <c r="GN241" s="547"/>
      <c r="GO241" s="547"/>
      <c r="GP241" s="547"/>
      <c r="GQ241" s="547"/>
      <c r="GR241" s="547"/>
      <c r="GS241" s="547"/>
      <c r="GT241" s="547"/>
      <c r="GU241" s="547"/>
      <c r="GV241" s="547"/>
      <c r="GW241" s="547"/>
      <c r="GX241" s="547"/>
      <c r="GY241" s="547"/>
      <c r="GZ241" s="547"/>
      <c r="HA241" s="547"/>
      <c r="HB241" s="547"/>
      <c r="HC241" s="547"/>
      <c r="HD241" s="547"/>
      <c r="HE241" s="547"/>
      <c r="HF241" s="547"/>
      <c r="HG241" s="547"/>
      <c r="HH241" s="547"/>
      <c r="HI241" s="547"/>
      <c r="HJ241" s="547"/>
      <c r="HK241" s="547"/>
      <c r="HL241" s="547"/>
      <c r="HM241" s="547"/>
      <c r="HN241" s="547"/>
      <c r="HO241" s="547"/>
      <c r="HP241" s="547"/>
      <c r="HQ241" s="547"/>
      <c r="HR241" s="547"/>
      <c r="HS241" s="547"/>
      <c r="HT241" s="547"/>
      <c r="HU241" s="547"/>
      <c r="HV241" s="547"/>
      <c r="HW241" s="547"/>
      <c r="HX241" s="547"/>
      <c r="HY241" s="547"/>
      <c r="HZ241" s="547"/>
      <c r="IA241" s="547"/>
      <c r="IB241" s="547"/>
      <c r="IC241" s="547"/>
      <c r="ID241" s="547"/>
      <c r="IE241" s="547"/>
      <c r="IF241" s="547"/>
      <c r="IG241" s="547"/>
      <c r="IH241" s="547"/>
      <c r="II241" s="547"/>
      <c r="IJ241" s="547"/>
      <c r="IK241" s="547"/>
      <c r="IL241" s="547"/>
      <c r="IM241" s="547"/>
      <c r="IN241" s="547"/>
      <c r="IO241" s="547"/>
      <c r="IP241" s="547"/>
      <c r="IQ241" s="547"/>
      <c r="IR241" s="547"/>
      <c r="IS241" s="547"/>
      <c r="IT241" s="547"/>
      <c r="IU241" s="547"/>
      <c r="IV241" s="547"/>
      <c r="IW241" s="547"/>
      <c r="IX241" s="547"/>
      <c r="IY241" s="547"/>
      <c r="IZ241" s="547"/>
    </row>
    <row r="242" s="2" customFormat="1" customHeight="1" spans="1:260">
      <c r="A242" s="20">
        <f t="shared" si="27"/>
        <v>235</v>
      </c>
      <c r="B242" s="20" t="str">
        <f t="shared" si="28"/>
        <v>离职</v>
      </c>
      <c r="C242" s="35">
        <v>44742</v>
      </c>
      <c r="D242" s="20" t="str">
        <f ca="1" t="shared" si="20"/>
        <v>5年4月</v>
      </c>
      <c r="E242" s="20">
        <v>1</v>
      </c>
      <c r="F242" s="125">
        <v>10055</v>
      </c>
      <c r="G242" s="35">
        <v>44165</v>
      </c>
      <c r="H242" s="20" t="s">
        <v>607</v>
      </c>
      <c r="I242" s="21" t="s">
        <v>1842</v>
      </c>
      <c r="J242" s="21" t="s">
        <v>2788</v>
      </c>
      <c r="K242" s="22" t="s">
        <v>557</v>
      </c>
      <c r="L242" s="193" t="s">
        <v>80</v>
      </c>
      <c r="M242" s="20">
        <v>15500743575</v>
      </c>
      <c r="N242" s="20"/>
      <c r="O242" s="20"/>
      <c r="P242" s="623" t="s">
        <v>608</v>
      </c>
      <c r="Q242" s="35">
        <v>46433</v>
      </c>
      <c r="R242" s="36" t="str">
        <f t="shared" si="29"/>
        <v>男</v>
      </c>
      <c r="S242" s="43" t="str">
        <f t="shared" si="30"/>
        <v>1996-08-16</v>
      </c>
      <c r="T242" s="118">
        <f ca="1" t="shared" si="31"/>
        <v>29</v>
      </c>
      <c r="U242" s="20" t="s">
        <v>69</v>
      </c>
      <c r="V242" s="20" t="s">
        <v>70</v>
      </c>
      <c r="W242" s="45" t="s">
        <v>609</v>
      </c>
      <c r="X242" s="193"/>
      <c r="Y242" s="22" t="s">
        <v>141</v>
      </c>
      <c r="Z242" s="20"/>
      <c r="AA242" s="20"/>
      <c r="AB242" s="150"/>
      <c r="AC242" s="150"/>
      <c r="AD242" s="150"/>
      <c r="AE242" s="20" t="s">
        <v>84</v>
      </c>
      <c r="AF242" s="206" t="s">
        <v>2492</v>
      </c>
      <c r="AG242" s="20" t="s">
        <v>84</v>
      </c>
      <c r="AH242" s="20"/>
      <c r="AI242" s="20"/>
      <c r="AJ242" s="95" t="s">
        <v>1846</v>
      </c>
      <c r="AK242" s="198"/>
      <c r="AL242" s="20" t="s">
        <v>86</v>
      </c>
      <c r="AM242" s="35">
        <v>44176</v>
      </c>
      <c r="AN242" s="520">
        <v>44755</v>
      </c>
      <c r="AO242" s="20" t="s">
        <v>3027</v>
      </c>
      <c r="AP242" s="20" t="s">
        <v>223</v>
      </c>
      <c r="AQ242" s="34">
        <v>13985216052</v>
      </c>
      <c r="AR242" s="536"/>
      <c r="AS242" s="20"/>
      <c r="AT242" s="631" t="s">
        <v>3028</v>
      </c>
      <c r="AU242" s="20"/>
      <c r="AV242" s="20"/>
      <c r="AW242" s="193"/>
      <c r="AX242" s="547"/>
      <c r="AY242" s="547"/>
      <c r="AZ242" s="547"/>
      <c r="BA242" s="547"/>
      <c r="BB242" s="547"/>
      <c r="BC242" s="547"/>
      <c r="BD242" s="547"/>
      <c r="BE242" s="547"/>
      <c r="BF242" s="547"/>
      <c r="BG242" s="547"/>
      <c r="BH242" s="547"/>
      <c r="BI242" s="547"/>
      <c r="BJ242" s="547"/>
      <c r="BK242" s="547"/>
      <c r="BL242" s="547"/>
      <c r="BM242" s="547"/>
      <c r="BN242" s="547"/>
      <c r="BO242" s="547"/>
      <c r="BP242" s="547"/>
      <c r="BQ242" s="547"/>
      <c r="BR242" s="547"/>
      <c r="BS242" s="547"/>
      <c r="BT242" s="547"/>
      <c r="BU242" s="547"/>
      <c r="BV242" s="547"/>
      <c r="BW242" s="547"/>
      <c r="BX242" s="547"/>
      <c r="BY242" s="547"/>
      <c r="BZ242" s="547"/>
      <c r="CA242" s="547"/>
      <c r="CB242" s="547"/>
      <c r="CC242" s="547"/>
      <c r="CD242" s="547"/>
      <c r="CE242" s="547"/>
      <c r="CF242" s="547"/>
      <c r="CG242" s="547"/>
      <c r="CH242" s="547"/>
      <c r="CI242" s="547"/>
      <c r="CJ242" s="547"/>
      <c r="CK242" s="547"/>
      <c r="CL242" s="547"/>
      <c r="CM242" s="547"/>
      <c r="CN242" s="547"/>
      <c r="CO242" s="547"/>
      <c r="CP242" s="547"/>
      <c r="CQ242" s="547"/>
      <c r="CR242" s="547"/>
      <c r="CS242" s="547"/>
      <c r="CT242" s="547"/>
      <c r="CU242" s="547"/>
      <c r="CV242" s="547"/>
      <c r="CW242" s="547"/>
      <c r="CX242" s="547"/>
      <c r="CY242" s="547"/>
      <c r="CZ242" s="547"/>
      <c r="DA242" s="547"/>
      <c r="DB242" s="547"/>
      <c r="DC242" s="547"/>
      <c r="DD242" s="547"/>
      <c r="DE242" s="547"/>
      <c r="DF242" s="547"/>
      <c r="DG242" s="547"/>
      <c r="DH242" s="547"/>
      <c r="DI242" s="547"/>
      <c r="DJ242" s="547"/>
      <c r="DK242" s="547"/>
      <c r="DL242" s="547"/>
      <c r="DM242" s="547"/>
      <c r="DN242" s="547"/>
      <c r="DO242" s="547"/>
      <c r="DP242" s="547"/>
      <c r="DQ242" s="547"/>
      <c r="DR242" s="547"/>
      <c r="DS242" s="547"/>
      <c r="DT242" s="547"/>
      <c r="DU242" s="547"/>
      <c r="DV242" s="547"/>
      <c r="DW242" s="547"/>
      <c r="DX242" s="547"/>
      <c r="DY242" s="547"/>
      <c r="DZ242" s="547"/>
      <c r="EA242" s="547"/>
      <c r="EB242" s="547"/>
      <c r="EC242" s="547"/>
      <c r="ED242" s="547"/>
      <c r="EE242" s="547"/>
      <c r="EF242" s="547"/>
      <c r="EG242" s="547"/>
      <c r="EH242" s="547"/>
      <c r="EI242" s="547"/>
      <c r="EJ242" s="547"/>
      <c r="EK242" s="547"/>
      <c r="EL242" s="547"/>
      <c r="EM242" s="547"/>
      <c r="EN242" s="547"/>
      <c r="EO242" s="547"/>
      <c r="EP242" s="547"/>
      <c r="EQ242" s="547"/>
      <c r="ER242" s="547"/>
      <c r="ES242" s="547"/>
      <c r="ET242" s="547"/>
      <c r="EU242" s="547"/>
      <c r="EV242" s="547"/>
      <c r="EW242" s="547"/>
      <c r="EX242" s="547"/>
      <c r="EY242" s="547"/>
      <c r="EZ242" s="547"/>
      <c r="FA242" s="547"/>
      <c r="FB242" s="547"/>
      <c r="FC242" s="547"/>
      <c r="FD242" s="547"/>
      <c r="FE242" s="547"/>
      <c r="FF242" s="547"/>
      <c r="FG242" s="547"/>
      <c r="FH242" s="547"/>
      <c r="FI242" s="547"/>
      <c r="FJ242" s="547"/>
      <c r="FK242" s="547"/>
      <c r="FL242" s="547"/>
      <c r="FM242" s="547"/>
      <c r="FN242" s="547"/>
      <c r="FO242" s="547"/>
      <c r="FP242" s="547"/>
      <c r="FQ242" s="547"/>
      <c r="FR242" s="547"/>
      <c r="FS242" s="547"/>
      <c r="FT242" s="547"/>
      <c r="FU242" s="547"/>
      <c r="FV242" s="547"/>
      <c r="FW242" s="547"/>
      <c r="FX242" s="547"/>
      <c r="FY242" s="547"/>
      <c r="FZ242" s="547"/>
      <c r="GA242" s="547"/>
      <c r="GB242" s="547"/>
      <c r="GC242" s="547"/>
      <c r="GD242" s="547"/>
      <c r="GE242" s="547"/>
      <c r="GF242" s="547"/>
      <c r="GG242" s="547"/>
      <c r="GH242" s="547"/>
      <c r="GI242" s="547"/>
      <c r="GJ242" s="547"/>
      <c r="GK242" s="547"/>
      <c r="GL242" s="547"/>
      <c r="GM242" s="547"/>
      <c r="GN242" s="547"/>
      <c r="GO242" s="547"/>
      <c r="GP242" s="547"/>
      <c r="GQ242" s="547"/>
      <c r="GR242" s="547"/>
      <c r="GS242" s="547"/>
      <c r="GT242" s="547"/>
      <c r="GU242" s="547"/>
      <c r="GV242" s="547"/>
      <c r="GW242" s="547"/>
      <c r="GX242" s="547"/>
      <c r="GY242" s="547"/>
      <c r="GZ242" s="547"/>
      <c r="HA242" s="547"/>
      <c r="HB242" s="547"/>
      <c r="HC242" s="547"/>
      <c r="HD242" s="547"/>
      <c r="HE242" s="547"/>
      <c r="HF242" s="547"/>
      <c r="HG242" s="547"/>
      <c r="HH242" s="547"/>
      <c r="HI242" s="547"/>
      <c r="HJ242" s="547"/>
      <c r="HK242" s="547"/>
      <c r="HL242" s="547"/>
      <c r="HM242" s="547"/>
      <c r="HN242" s="547"/>
      <c r="HO242" s="547"/>
      <c r="HP242" s="547"/>
      <c r="HQ242" s="547"/>
      <c r="HR242" s="547"/>
      <c r="HS242" s="547"/>
      <c r="HT242" s="547"/>
      <c r="HU242" s="547"/>
      <c r="HV242" s="547"/>
      <c r="HW242" s="547"/>
      <c r="HX242" s="547"/>
      <c r="HY242" s="547"/>
      <c r="HZ242" s="547"/>
      <c r="IA242" s="547"/>
      <c r="IB242" s="547"/>
      <c r="IC242" s="547"/>
      <c r="ID242" s="547"/>
      <c r="IE242" s="547"/>
      <c r="IF242" s="547"/>
      <c r="IG242" s="547"/>
      <c r="IH242" s="547"/>
      <c r="II242" s="547"/>
      <c r="IJ242" s="547"/>
      <c r="IK242" s="547"/>
      <c r="IL242" s="547"/>
      <c r="IM242" s="547"/>
      <c r="IN242" s="547"/>
      <c r="IO242" s="547"/>
      <c r="IP242" s="547"/>
      <c r="IQ242" s="547"/>
      <c r="IR242" s="547"/>
      <c r="IS242" s="547"/>
      <c r="IT242" s="547"/>
      <c r="IU242" s="547"/>
      <c r="IV242" s="547"/>
      <c r="IW242" s="547"/>
      <c r="IX242" s="547"/>
      <c r="IY242" s="547"/>
      <c r="IZ242" s="547"/>
    </row>
    <row r="243" s="2" customFormat="1" customHeight="1" spans="1:49">
      <c r="A243" s="20">
        <f t="shared" si="27"/>
        <v>236</v>
      </c>
      <c r="B243" s="20" t="str">
        <f t="shared" si="28"/>
        <v>离职</v>
      </c>
      <c r="C243" s="35">
        <v>44742</v>
      </c>
      <c r="D243" s="20" t="str">
        <f ca="1" t="shared" si="20"/>
        <v>7年11月</v>
      </c>
      <c r="E243" s="20">
        <v>0</v>
      </c>
      <c r="F243" s="125">
        <v>10172</v>
      </c>
      <c r="G243" s="35">
        <v>43241</v>
      </c>
      <c r="H243" s="20" t="s">
        <v>3029</v>
      </c>
      <c r="I243" s="21" t="s">
        <v>1691</v>
      </c>
      <c r="J243" s="21" t="s">
        <v>1691</v>
      </c>
      <c r="K243" s="22" t="s">
        <v>1770</v>
      </c>
      <c r="L243" s="482" t="s">
        <v>80</v>
      </c>
      <c r="M243" s="20">
        <v>15096915634</v>
      </c>
      <c r="N243" s="20"/>
      <c r="O243" s="20"/>
      <c r="P243" s="623" t="s">
        <v>3030</v>
      </c>
      <c r="Q243" s="35">
        <v>47937</v>
      </c>
      <c r="R243" s="36" t="str">
        <f t="shared" si="29"/>
        <v>男</v>
      </c>
      <c r="S243" s="43" t="str">
        <f t="shared" si="30"/>
        <v>1982-04-04</v>
      </c>
      <c r="T243" s="118">
        <f ca="1" t="shared" si="31"/>
        <v>44</v>
      </c>
      <c r="U243" s="96" t="s">
        <v>1670</v>
      </c>
      <c r="V243" s="20"/>
      <c r="W243" s="45" t="s">
        <v>3031</v>
      </c>
      <c r="X243" s="193"/>
      <c r="Y243" s="22" t="s">
        <v>199</v>
      </c>
      <c r="Z243" s="20"/>
      <c r="AA243" s="20"/>
      <c r="AB243" s="150"/>
      <c r="AC243" s="150" t="s">
        <v>144</v>
      </c>
      <c r="AD243" s="150"/>
      <c r="AE243" s="20" t="s">
        <v>84</v>
      </c>
      <c r="AF243" s="206" t="s">
        <v>2492</v>
      </c>
      <c r="AG243" s="20" t="s">
        <v>84</v>
      </c>
      <c r="AH243" s="20"/>
      <c r="AI243" s="20"/>
      <c r="AJ243" s="95"/>
      <c r="AK243" s="193"/>
      <c r="AL243" s="20" t="s">
        <v>86</v>
      </c>
      <c r="AM243" s="35">
        <v>43845</v>
      </c>
      <c r="AN243" s="520">
        <v>44755</v>
      </c>
      <c r="AO243" s="20" t="s">
        <v>3032</v>
      </c>
      <c r="AP243" s="20" t="s">
        <v>529</v>
      </c>
      <c r="AQ243" s="34">
        <v>15012466293</v>
      </c>
      <c r="AR243" s="536"/>
      <c r="AS243" s="20"/>
      <c r="AT243" s="631" t="s">
        <v>3033</v>
      </c>
      <c r="AU243" s="20"/>
      <c r="AV243" s="20"/>
      <c r="AW243" s="193"/>
    </row>
    <row r="244" s="2" customFormat="1" customHeight="1" spans="1:49">
      <c r="A244" s="20">
        <f t="shared" si="27"/>
        <v>237</v>
      </c>
      <c r="B244" s="20" t="str">
        <f t="shared" si="28"/>
        <v>离职</v>
      </c>
      <c r="C244" s="35">
        <v>44742</v>
      </c>
      <c r="D244" s="20" t="str">
        <f ca="1" t="shared" si="20"/>
        <v>3年9月</v>
      </c>
      <c r="E244" s="20">
        <v>0</v>
      </c>
      <c r="F244" s="125">
        <v>10430</v>
      </c>
      <c r="G244" s="35">
        <v>44736</v>
      </c>
      <c r="H244" s="20" t="s">
        <v>3034</v>
      </c>
      <c r="I244" s="21" t="s">
        <v>1628</v>
      </c>
      <c r="J244" s="21" t="s">
        <v>1628</v>
      </c>
      <c r="K244" s="22" t="s">
        <v>216</v>
      </c>
      <c r="L244" s="193" t="s">
        <v>80</v>
      </c>
      <c r="M244" s="20">
        <v>13516881541</v>
      </c>
      <c r="N244" s="20"/>
      <c r="O244" s="20"/>
      <c r="P244" s="34" t="s">
        <v>3035</v>
      </c>
      <c r="Q244" s="35">
        <v>50240</v>
      </c>
      <c r="R244" s="36" t="str">
        <f t="shared" si="29"/>
        <v>男</v>
      </c>
      <c r="S244" s="107" t="str">
        <f t="shared" si="30"/>
        <v>1982-12-02</v>
      </c>
      <c r="T244" s="118">
        <f ca="1" t="shared" si="31"/>
        <v>43</v>
      </c>
      <c r="U244" s="107" t="s">
        <v>69</v>
      </c>
      <c r="V244" s="107" t="s">
        <v>70</v>
      </c>
      <c r="W244" s="45" t="s">
        <v>3036</v>
      </c>
      <c r="X244" s="193" t="s">
        <v>1352</v>
      </c>
      <c r="Y244" s="22" t="s">
        <v>288</v>
      </c>
      <c r="Z244" s="20"/>
      <c r="AA244" s="20"/>
      <c r="AB244" s="150"/>
      <c r="AC244" s="150"/>
      <c r="AD244" s="150"/>
      <c r="AE244" s="20" t="s">
        <v>85</v>
      </c>
      <c r="AF244" s="206"/>
      <c r="AG244" s="20" t="s">
        <v>85</v>
      </c>
      <c r="AH244" s="20"/>
      <c r="AI244" s="20"/>
      <c r="AJ244" s="95"/>
      <c r="AK244" s="193"/>
      <c r="AL244" s="20" t="s">
        <v>72</v>
      </c>
      <c r="AM244" s="35">
        <v>44736</v>
      </c>
      <c r="AN244" s="520"/>
      <c r="AO244" s="20" t="s">
        <v>3037</v>
      </c>
      <c r="AP244" s="20" t="s">
        <v>106</v>
      </c>
      <c r="AQ244" s="34" t="s">
        <v>3038</v>
      </c>
      <c r="AR244" s="536"/>
      <c r="AS244" s="20"/>
      <c r="AT244" s="536" t="s">
        <v>3039</v>
      </c>
      <c r="AU244" s="20" t="s">
        <v>157</v>
      </c>
      <c r="AV244" s="20" t="s">
        <v>158</v>
      </c>
      <c r="AW244" s="193" t="s">
        <v>1689</v>
      </c>
    </row>
    <row r="245" s="2" customFormat="1" customHeight="1" spans="1:49">
      <c r="A245" s="20">
        <f t="shared" si="27"/>
        <v>238</v>
      </c>
      <c r="B245" s="20" t="str">
        <f t="shared" si="28"/>
        <v>离职</v>
      </c>
      <c r="C245" s="35">
        <v>44748</v>
      </c>
      <c r="D245" s="20" t="str">
        <f ca="1" t="shared" si="20"/>
        <v>5年0月</v>
      </c>
      <c r="E245" s="20">
        <v>0</v>
      </c>
      <c r="F245" s="125">
        <v>10213</v>
      </c>
      <c r="G245" s="35">
        <v>44301</v>
      </c>
      <c r="H245" s="20" t="s">
        <v>3040</v>
      </c>
      <c r="I245" s="21" t="s">
        <v>755</v>
      </c>
      <c r="J245" s="21" t="s">
        <v>2279</v>
      </c>
      <c r="K245" s="22" t="s">
        <v>1319</v>
      </c>
      <c r="L245" s="193" t="s">
        <v>80</v>
      </c>
      <c r="M245" s="20">
        <v>17606560807</v>
      </c>
      <c r="N245" s="20"/>
      <c r="O245" s="20"/>
      <c r="P245" s="623" t="s">
        <v>3041</v>
      </c>
      <c r="Q245" s="35">
        <v>46896</v>
      </c>
      <c r="R245" s="36" t="str">
        <f t="shared" si="29"/>
        <v>男</v>
      </c>
      <c r="S245" s="43" t="str">
        <f t="shared" si="30"/>
        <v>1998-03-22</v>
      </c>
      <c r="T245" s="118">
        <f ca="1" t="shared" si="31"/>
        <v>28</v>
      </c>
      <c r="U245" s="20" t="s">
        <v>69</v>
      </c>
      <c r="V245" s="20" t="s">
        <v>70</v>
      </c>
      <c r="W245" s="45" t="s">
        <v>3042</v>
      </c>
      <c r="X245" s="193"/>
      <c r="Y245" s="22" t="s">
        <v>288</v>
      </c>
      <c r="Z245" s="22"/>
      <c r="AA245" s="22"/>
      <c r="AB245" s="529"/>
      <c r="AC245" s="150"/>
      <c r="AD245" s="150"/>
      <c r="AE245" s="20" t="s">
        <v>84</v>
      </c>
      <c r="AF245" s="206">
        <v>44410</v>
      </c>
      <c r="AG245" s="20" t="s">
        <v>84</v>
      </c>
      <c r="AH245" s="20"/>
      <c r="AI245" s="20"/>
      <c r="AJ245" s="95"/>
      <c r="AK245" s="193"/>
      <c r="AL245" s="20" t="s">
        <v>86</v>
      </c>
      <c r="AM245" s="35">
        <v>44420</v>
      </c>
      <c r="AN245" s="520">
        <v>44755</v>
      </c>
      <c r="AO245" s="20" t="s">
        <v>1436</v>
      </c>
      <c r="AP245" s="20" t="s">
        <v>95</v>
      </c>
      <c r="AQ245" s="34">
        <v>15990566690</v>
      </c>
      <c r="AR245" s="536"/>
      <c r="AS245" s="20"/>
      <c r="AT245" s="631" t="s">
        <v>3043</v>
      </c>
      <c r="AU245" s="20"/>
      <c r="AV245" s="20"/>
      <c r="AW245" s="193"/>
    </row>
    <row r="246" s="2" customFormat="1" customHeight="1" spans="1:49">
      <c r="A246" s="20">
        <f t="shared" si="27"/>
        <v>239</v>
      </c>
      <c r="B246" s="20" t="str">
        <f t="shared" si="28"/>
        <v>离职</v>
      </c>
      <c r="C246" s="35">
        <v>44750</v>
      </c>
      <c r="D246" s="20" t="str">
        <f ca="1" t="shared" si="20"/>
        <v>3年10月</v>
      </c>
      <c r="E246" s="20">
        <v>0</v>
      </c>
      <c r="F246" s="125">
        <v>10427</v>
      </c>
      <c r="G246" s="35">
        <v>44733</v>
      </c>
      <c r="H246" s="20" t="s">
        <v>3044</v>
      </c>
      <c r="I246" s="21" t="s">
        <v>1691</v>
      </c>
      <c r="J246" s="21" t="s">
        <v>1691</v>
      </c>
      <c r="K246" s="22" t="s">
        <v>1319</v>
      </c>
      <c r="L246" s="193" t="s">
        <v>80</v>
      </c>
      <c r="M246" s="20">
        <v>15724297599</v>
      </c>
      <c r="N246" s="20"/>
      <c r="O246" s="20"/>
      <c r="P246" s="34" t="s">
        <v>3045</v>
      </c>
      <c r="Q246" s="35">
        <v>45210</v>
      </c>
      <c r="R246" s="36" t="str">
        <f t="shared" si="29"/>
        <v>男</v>
      </c>
      <c r="S246" s="107" t="str">
        <f t="shared" si="30"/>
        <v>1992-07-02</v>
      </c>
      <c r="T246" s="118">
        <f ca="1" t="shared" si="31"/>
        <v>33</v>
      </c>
      <c r="U246" s="107" t="s">
        <v>69</v>
      </c>
      <c r="V246" s="107" t="s">
        <v>70</v>
      </c>
      <c r="W246" s="45" t="s">
        <v>3046</v>
      </c>
      <c r="X246" s="193" t="s">
        <v>1065</v>
      </c>
      <c r="Y246" s="22" t="s">
        <v>288</v>
      </c>
      <c r="Z246" s="20"/>
      <c r="AA246" s="20"/>
      <c r="AB246" s="150"/>
      <c r="AC246" s="150" t="s">
        <v>2847</v>
      </c>
      <c r="AD246" s="150"/>
      <c r="AE246" s="20" t="s">
        <v>85</v>
      </c>
      <c r="AF246" s="206"/>
      <c r="AG246" s="20" t="s">
        <v>84</v>
      </c>
      <c r="AH246" s="20"/>
      <c r="AI246" s="20"/>
      <c r="AJ246" s="95"/>
      <c r="AK246" s="193"/>
      <c r="AL246" s="20" t="s">
        <v>72</v>
      </c>
      <c r="AM246" s="35">
        <v>44733</v>
      </c>
      <c r="AN246" s="520"/>
      <c r="AO246" s="20" t="s">
        <v>3047</v>
      </c>
      <c r="AP246" s="20" t="s">
        <v>223</v>
      </c>
      <c r="AQ246" s="34" t="s">
        <v>3048</v>
      </c>
      <c r="AR246" s="536"/>
      <c r="AS246" s="20"/>
      <c r="AT246" s="536" t="s">
        <v>3049</v>
      </c>
      <c r="AU246" s="20" t="s">
        <v>126</v>
      </c>
      <c r="AV246" s="20" t="s">
        <v>3050</v>
      </c>
      <c r="AW246" s="193"/>
    </row>
    <row r="247" s="2" customFormat="1" customHeight="1" spans="1:49">
      <c r="A247" s="20">
        <f t="shared" si="27"/>
        <v>240</v>
      </c>
      <c r="B247" s="20" t="str">
        <f t="shared" si="28"/>
        <v>离职</v>
      </c>
      <c r="C247" s="35">
        <v>44744</v>
      </c>
      <c r="D247" s="20" t="str">
        <f ca="1" t="shared" si="20"/>
        <v>3年10月</v>
      </c>
      <c r="E247" s="20">
        <v>0</v>
      </c>
      <c r="F247" s="125">
        <v>10425</v>
      </c>
      <c r="G247" s="35">
        <v>44732</v>
      </c>
      <c r="H247" s="20" t="s">
        <v>3051</v>
      </c>
      <c r="I247" s="21" t="s">
        <v>1691</v>
      </c>
      <c r="J247" s="21" t="s">
        <v>1691</v>
      </c>
      <c r="K247" s="22" t="s">
        <v>1829</v>
      </c>
      <c r="L247" s="193" t="s">
        <v>80</v>
      </c>
      <c r="M247" s="20">
        <v>15888149235</v>
      </c>
      <c r="N247" s="20"/>
      <c r="O247" s="20"/>
      <c r="P247" s="34" t="s">
        <v>3052</v>
      </c>
      <c r="Q247" s="35">
        <v>49226</v>
      </c>
      <c r="R247" s="36" t="str">
        <f t="shared" si="29"/>
        <v>男</v>
      </c>
      <c r="S247" s="107" t="str">
        <f t="shared" si="30"/>
        <v>1985-09-02</v>
      </c>
      <c r="T247" s="118">
        <f ca="1" t="shared" si="31"/>
        <v>40</v>
      </c>
      <c r="U247" s="107" t="s">
        <v>218</v>
      </c>
      <c r="V247" s="107" t="s">
        <v>70</v>
      </c>
      <c r="W247" s="45" t="s">
        <v>3053</v>
      </c>
      <c r="X247" s="193" t="s">
        <v>1171</v>
      </c>
      <c r="Y247" s="22" t="s">
        <v>288</v>
      </c>
      <c r="Z247" s="20"/>
      <c r="AA247" s="20"/>
      <c r="AB247" s="150"/>
      <c r="AC247" s="150" t="s">
        <v>2847</v>
      </c>
      <c r="AD247" s="150"/>
      <c r="AE247" s="20" t="s">
        <v>85</v>
      </c>
      <c r="AF247" s="206"/>
      <c r="AG247" s="20" t="s">
        <v>84</v>
      </c>
      <c r="AH247" s="20"/>
      <c r="AI247" s="20"/>
      <c r="AJ247" s="95"/>
      <c r="AK247" s="193"/>
      <c r="AL247" s="20" t="s">
        <v>72</v>
      </c>
      <c r="AM247" s="35">
        <v>44732</v>
      </c>
      <c r="AN247" s="520"/>
      <c r="AO247" s="20" t="s">
        <v>3054</v>
      </c>
      <c r="AP247" s="20" t="s">
        <v>950</v>
      </c>
      <c r="AQ247" s="34" t="s">
        <v>3055</v>
      </c>
      <c r="AR247" s="536"/>
      <c r="AS247" s="20"/>
      <c r="AT247" s="536" t="s">
        <v>3056</v>
      </c>
      <c r="AU247" s="20" t="s">
        <v>157</v>
      </c>
      <c r="AV247" s="20" t="s">
        <v>158</v>
      </c>
      <c r="AW247" s="193"/>
    </row>
    <row r="248" s="2" customFormat="1" customHeight="1" spans="1:49">
      <c r="A248" s="20">
        <f t="shared" si="27"/>
        <v>241</v>
      </c>
      <c r="B248" s="20" t="str">
        <f t="shared" si="28"/>
        <v>离职</v>
      </c>
      <c r="C248" s="35">
        <v>44760</v>
      </c>
      <c r="D248" s="20" t="str">
        <f ca="1" t="shared" si="20"/>
        <v>3年9月</v>
      </c>
      <c r="E248" s="20">
        <v>0</v>
      </c>
      <c r="F248" s="125">
        <v>10434</v>
      </c>
      <c r="G248" s="35">
        <v>44754</v>
      </c>
      <c r="H248" s="20" t="s">
        <v>3057</v>
      </c>
      <c r="I248" s="21" t="s">
        <v>1691</v>
      </c>
      <c r="J248" s="21" t="s">
        <v>1691</v>
      </c>
      <c r="K248" s="22" t="s">
        <v>1829</v>
      </c>
      <c r="L248" s="193" t="s">
        <v>67</v>
      </c>
      <c r="M248" s="20">
        <v>18368280753</v>
      </c>
      <c r="N248" s="20"/>
      <c r="O248" s="20"/>
      <c r="P248" s="34" t="s">
        <v>3058</v>
      </c>
      <c r="Q248" s="35">
        <v>50291</v>
      </c>
      <c r="R248" s="36" t="str">
        <f t="shared" si="29"/>
        <v>女</v>
      </c>
      <c r="S248" s="107" t="str">
        <f t="shared" si="30"/>
        <v>1988-06-10</v>
      </c>
      <c r="T248" s="118">
        <f ca="1" t="shared" si="31"/>
        <v>37</v>
      </c>
      <c r="U248" s="107" t="s">
        <v>69</v>
      </c>
      <c r="V248" s="107" t="s">
        <v>70</v>
      </c>
      <c r="W248" s="45" t="s">
        <v>3059</v>
      </c>
      <c r="X248" s="193" t="s">
        <v>1171</v>
      </c>
      <c r="Y248" s="22" t="s">
        <v>288</v>
      </c>
      <c r="Z248" s="20"/>
      <c r="AA248" s="20"/>
      <c r="AB248" s="150"/>
      <c r="AC248" s="150" t="s">
        <v>2847</v>
      </c>
      <c r="AD248" s="150"/>
      <c r="AE248" s="20" t="s">
        <v>85</v>
      </c>
      <c r="AF248" s="206"/>
      <c r="AG248" s="20" t="s">
        <v>85</v>
      </c>
      <c r="AH248" s="20"/>
      <c r="AI248" s="20"/>
      <c r="AJ248" s="95"/>
      <c r="AK248" s="193"/>
      <c r="AL248" s="20" t="s">
        <v>72</v>
      </c>
      <c r="AM248" s="35">
        <v>44754</v>
      </c>
      <c r="AN248" s="520"/>
      <c r="AO248" s="20" t="s">
        <v>3060</v>
      </c>
      <c r="AP248" s="20" t="s">
        <v>106</v>
      </c>
      <c r="AQ248" s="34" t="s">
        <v>3061</v>
      </c>
      <c r="AR248" s="536"/>
      <c r="AS248" s="20"/>
      <c r="AT248" s="536" t="s">
        <v>3062</v>
      </c>
      <c r="AU248" s="20" t="s">
        <v>214</v>
      </c>
      <c r="AV248" s="20" t="s">
        <v>3063</v>
      </c>
      <c r="AW248" s="193" t="s">
        <v>1713</v>
      </c>
    </row>
    <row r="249" s="2" customFormat="1" customHeight="1" spans="1:49">
      <c r="A249" s="20">
        <f t="shared" si="27"/>
        <v>242</v>
      </c>
      <c r="B249" s="20" t="str">
        <f t="shared" si="28"/>
        <v>离职</v>
      </c>
      <c r="C249" s="35">
        <v>44765</v>
      </c>
      <c r="D249" s="20" t="str">
        <f ca="1" t="shared" si="20"/>
        <v>3年8月</v>
      </c>
      <c r="E249" s="20">
        <v>0</v>
      </c>
      <c r="F249" s="125">
        <v>10436</v>
      </c>
      <c r="G249" s="35">
        <v>44764</v>
      </c>
      <c r="H249" s="20" t="s">
        <v>3064</v>
      </c>
      <c r="I249" s="21" t="s">
        <v>129</v>
      </c>
      <c r="J249" s="21" t="s">
        <v>185</v>
      </c>
      <c r="K249" s="22" t="s">
        <v>186</v>
      </c>
      <c r="L249" s="193" t="s">
        <v>80</v>
      </c>
      <c r="M249" s="20">
        <v>13736067319</v>
      </c>
      <c r="N249" s="20"/>
      <c r="O249" s="20"/>
      <c r="P249" s="34" t="s">
        <v>3065</v>
      </c>
      <c r="Q249" s="35">
        <v>50462</v>
      </c>
      <c r="R249" s="36" t="str">
        <f t="shared" si="29"/>
        <v>男</v>
      </c>
      <c r="S249" s="107" t="str">
        <f t="shared" si="30"/>
        <v>1983-06-02</v>
      </c>
      <c r="T249" s="118">
        <f ca="1" t="shared" si="31"/>
        <v>42</v>
      </c>
      <c r="U249" s="107" t="s">
        <v>69</v>
      </c>
      <c r="V249" s="107" t="s">
        <v>70</v>
      </c>
      <c r="W249" s="45" t="s">
        <v>3066</v>
      </c>
      <c r="X249" s="193" t="s">
        <v>3067</v>
      </c>
      <c r="Y249" s="22" t="s">
        <v>288</v>
      </c>
      <c r="Z249" s="20"/>
      <c r="AA249" s="20"/>
      <c r="AB249" s="150"/>
      <c r="AC249" s="150"/>
      <c r="AD249" s="150"/>
      <c r="AE249" s="20" t="s">
        <v>85</v>
      </c>
      <c r="AF249" s="206"/>
      <c r="AG249" s="20" t="s">
        <v>85</v>
      </c>
      <c r="AH249" s="20"/>
      <c r="AI249" s="20"/>
      <c r="AJ249" s="95"/>
      <c r="AK249" s="193"/>
      <c r="AL249" s="20" t="s">
        <v>72</v>
      </c>
      <c r="AM249" s="35"/>
      <c r="AN249" s="520"/>
      <c r="AO249" s="20" t="s">
        <v>3068</v>
      </c>
      <c r="AP249" s="20" t="s">
        <v>223</v>
      </c>
      <c r="AQ249" s="20">
        <v>15824265416</v>
      </c>
      <c r="AR249" s="536"/>
      <c r="AS249" s="20"/>
      <c r="AT249" s="536" t="s">
        <v>3069</v>
      </c>
      <c r="AU249" s="20" t="s">
        <v>98</v>
      </c>
      <c r="AV249" s="20" t="s">
        <v>2578</v>
      </c>
      <c r="AW249" s="193"/>
    </row>
    <row r="250" s="2" customFormat="1" customHeight="1" spans="1:49">
      <c r="A250" s="20">
        <f t="shared" si="27"/>
        <v>243</v>
      </c>
      <c r="B250" s="20" t="str">
        <f t="shared" si="28"/>
        <v>离职</v>
      </c>
      <c r="C250" s="35">
        <v>44765</v>
      </c>
      <c r="D250" s="20" t="str">
        <f ca="1" t="shared" si="20"/>
        <v>3年11月</v>
      </c>
      <c r="E250" s="20">
        <v>1</v>
      </c>
      <c r="F250" s="125">
        <v>10411</v>
      </c>
      <c r="G250" s="35">
        <v>44694</v>
      </c>
      <c r="H250" s="20" t="s">
        <v>3070</v>
      </c>
      <c r="I250" s="21" t="s">
        <v>129</v>
      </c>
      <c r="J250" s="21" t="s">
        <v>185</v>
      </c>
      <c r="K250" s="22" t="s">
        <v>186</v>
      </c>
      <c r="L250" s="193" t="s">
        <v>80</v>
      </c>
      <c r="M250" s="20">
        <v>15846005197</v>
      </c>
      <c r="N250" s="20"/>
      <c r="O250" s="20"/>
      <c r="P250" s="34" t="s">
        <v>3071</v>
      </c>
      <c r="Q250" s="35">
        <v>47524</v>
      </c>
      <c r="R250" s="36" t="str">
        <f t="shared" si="29"/>
        <v>男</v>
      </c>
      <c r="S250" s="107" t="str">
        <f t="shared" si="30"/>
        <v>1981-10-19</v>
      </c>
      <c r="T250" s="118">
        <f ca="1" t="shared" si="31"/>
        <v>44</v>
      </c>
      <c r="U250" s="107" t="s">
        <v>69</v>
      </c>
      <c r="V250" s="107" t="s">
        <v>70</v>
      </c>
      <c r="W250" s="45" t="s">
        <v>3072</v>
      </c>
      <c r="X250" s="193" t="s">
        <v>3073</v>
      </c>
      <c r="Y250" s="22" t="s">
        <v>113</v>
      </c>
      <c r="Z250" s="20"/>
      <c r="AA250" s="20"/>
      <c r="AB250" s="20"/>
      <c r="AC250" s="20" t="s">
        <v>144</v>
      </c>
      <c r="AD250" s="20"/>
      <c r="AE250" s="20" t="s">
        <v>84</v>
      </c>
      <c r="AF250" s="102"/>
      <c r="AG250" s="20" t="s">
        <v>84</v>
      </c>
      <c r="AH250" s="20"/>
      <c r="AI250" s="20"/>
      <c r="AJ250" s="95"/>
      <c r="AK250" s="193"/>
      <c r="AL250" s="20" t="s">
        <v>86</v>
      </c>
      <c r="AM250" s="35">
        <v>44735</v>
      </c>
      <c r="AN250" s="520">
        <v>44783</v>
      </c>
      <c r="AO250" s="20" t="s">
        <v>3074</v>
      </c>
      <c r="AP250" s="20" t="s">
        <v>106</v>
      </c>
      <c r="AQ250" s="34" t="s">
        <v>3075</v>
      </c>
      <c r="AR250" s="34"/>
      <c r="AS250" s="20"/>
      <c r="AT250" s="34" t="s">
        <v>3076</v>
      </c>
      <c r="AU250" s="20" t="s">
        <v>2553</v>
      </c>
      <c r="AV250" s="20" t="s">
        <v>3077</v>
      </c>
      <c r="AW250" s="193"/>
    </row>
    <row r="251" s="2" customFormat="1" customHeight="1" spans="1:49">
      <c r="A251" s="20">
        <f t="shared" si="27"/>
        <v>244</v>
      </c>
      <c r="B251" s="20" t="str">
        <f t="shared" si="28"/>
        <v>离职</v>
      </c>
      <c r="C251" s="35">
        <v>44772</v>
      </c>
      <c r="D251" s="20" t="str">
        <f ca="1" t="shared" ref="D251:D314" si="32">CONCATENATE(DATEDIF(G251,TODAY(),"y"),"年",DATEDIF(G251,TODAY(),"ym"),"月")</f>
        <v>3年10月</v>
      </c>
      <c r="E251" s="20">
        <v>0</v>
      </c>
      <c r="F251" s="125">
        <v>10423</v>
      </c>
      <c r="G251" s="35">
        <v>44726</v>
      </c>
      <c r="H251" s="20" t="s">
        <v>3078</v>
      </c>
      <c r="I251" s="21" t="s">
        <v>755</v>
      </c>
      <c r="J251" s="21" t="s">
        <v>1408</v>
      </c>
      <c r="K251" s="22" t="s">
        <v>1319</v>
      </c>
      <c r="L251" s="193" t="s">
        <v>80</v>
      </c>
      <c r="M251" s="20">
        <v>15857622030</v>
      </c>
      <c r="N251" s="20"/>
      <c r="O251" s="20"/>
      <c r="P251" s="34" t="s">
        <v>3079</v>
      </c>
      <c r="Q251" s="35">
        <v>47881</v>
      </c>
      <c r="R251" s="36" t="str">
        <f t="shared" si="29"/>
        <v>男</v>
      </c>
      <c r="S251" s="107" t="str">
        <f t="shared" si="30"/>
        <v>2001-01-01</v>
      </c>
      <c r="T251" s="118">
        <f ca="1" t="shared" si="31"/>
        <v>25</v>
      </c>
      <c r="U251" s="107" t="s">
        <v>69</v>
      </c>
      <c r="V251" s="107" t="s">
        <v>70</v>
      </c>
      <c r="W251" s="45" t="s">
        <v>3080</v>
      </c>
      <c r="X251" s="193" t="s">
        <v>121</v>
      </c>
      <c r="Y251" s="22" t="s">
        <v>113</v>
      </c>
      <c r="Z251" s="20"/>
      <c r="AA251" s="20"/>
      <c r="AB251" s="150"/>
      <c r="AC251" s="150" t="s">
        <v>2847</v>
      </c>
      <c r="AD251" s="150"/>
      <c r="AE251" s="20" t="s">
        <v>85</v>
      </c>
      <c r="AF251" s="206"/>
      <c r="AG251" s="20" t="s">
        <v>84</v>
      </c>
      <c r="AH251" s="20"/>
      <c r="AI251" s="20"/>
      <c r="AJ251" s="95"/>
      <c r="AK251" s="193"/>
      <c r="AL251" s="20" t="s">
        <v>72</v>
      </c>
      <c r="AM251" s="35">
        <v>44726</v>
      </c>
      <c r="AN251" s="520"/>
      <c r="AO251" s="20" t="s">
        <v>3081</v>
      </c>
      <c r="AP251" s="20" t="s">
        <v>350</v>
      </c>
      <c r="AQ251" s="34" t="s">
        <v>3082</v>
      </c>
      <c r="AR251" s="536"/>
      <c r="AS251" s="20"/>
      <c r="AT251" s="536" t="s">
        <v>3083</v>
      </c>
      <c r="AU251" s="20" t="s">
        <v>214</v>
      </c>
      <c r="AV251" s="20" t="s">
        <v>3084</v>
      </c>
      <c r="AW251" s="193" t="s">
        <v>1435</v>
      </c>
    </row>
    <row r="252" s="2" customFormat="1" customHeight="1" spans="1:49">
      <c r="A252" s="20">
        <f t="shared" si="27"/>
        <v>245</v>
      </c>
      <c r="B252" s="20" t="str">
        <f t="shared" si="28"/>
        <v>离职</v>
      </c>
      <c r="C252" s="35">
        <v>44789</v>
      </c>
      <c r="D252" s="20" t="str">
        <f ca="1" t="shared" si="32"/>
        <v>3年9月</v>
      </c>
      <c r="E252" s="20">
        <v>0</v>
      </c>
      <c r="F252" s="125">
        <v>10433</v>
      </c>
      <c r="G252" s="35">
        <v>44753</v>
      </c>
      <c r="H252" s="20" t="s">
        <v>3085</v>
      </c>
      <c r="I252" s="21" t="s">
        <v>1691</v>
      </c>
      <c r="J252" s="21" t="s">
        <v>1691</v>
      </c>
      <c r="K252" s="22" t="s">
        <v>1829</v>
      </c>
      <c r="L252" s="193" t="s">
        <v>67</v>
      </c>
      <c r="M252" s="20">
        <v>13646610959</v>
      </c>
      <c r="N252" s="20"/>
      <c r="O252" s="20"/>
      <c r="P252" s="34" t="s">
        <v>3086</v>
      </c>
      <c r="Q252" s="35">
        <v>45961</v>
      </c>
      <c r="R252" s="36" t="str">
        <f t="shared" si="29"/>
        <v>女</v>
      </c>
      <c r="S252" s="107" t="str">
        <f t="shared" si="30"/>
        <v>1979-10-13</v>
      </c>
      <c r="T252" s="118">
        <f ca="1" t="shared" si="31"/>
        <v>46</v>
      </c>
      <c r="U252" s="107" t="s">
        <v>69</v>
      </c>
      <c r="V252" s="107" t="s">
        <v>70</v>
      </c>
      <c r="W252" s="45" t="s">
        <v>3087</v>
      </c>
      <c r="X252" s="193" t="s">
        <v>3088</v>
      </c>
      <c r="Y252" s="22" t="s">
        <v>199</v>
      </c>
      <c r="Z252" s="20"/>
      <c r="AA252" s="20"/>
      <c r="AB252" s="150"/>
      <c r="AC252" s="150" t="s">
        <v>2847</v>
      </c>
      <c r="AD252" s="150"/>
      <c r="AE252" s="20" t="s">
        <v>85</v>
      </c>
      <c r="AF252" s="206"/>
      <c r="AG252" s="20" t="s">
        <v>84</v>
      </c>
      <c r="AH252" s="20"/>
      <c r="AI252" s="20"/>
      <c r="AJ252" s="95"/>
      <c r="AK252" s="193"/>
      <c r="AL252" s="20" t="s">
        <v>86</v>
      </c>
      <c r="AM252" s="35">
        <v>44788</v>
      </c>
      <c r="AN252" s="520">
        <v>44789</v>
      </c>
      <c r="AO252" s="20" t="s">
        <v>3089</v>
      </c>
      <c r="AP252" s="20" t="s">
        <v>106</v>
      </c>
      <c r="AQ252" s="34" t="s">
        <v>3090</v>
      </c>
      <c r="AR252" s="536"/>
      <c r="AS252" s="20"/>
      <c r="AT252" s="536" t="s">
        <v>3091</v>
      </c>
      <c r="AU252" s="20" t="s">
        <v>214</v>
      </c>
      <c r="AV252" s="20" t="s">
        <v>2512</v>
      </c>
      <c r="AW252" s="193" t="s">
        <v>1713</v>
      </c>
    </row>
    <row r="253" s="2" customFormat="1" customHeight="1" spans="1:49">
      <c r="A253" s="20">
        <f t="shared" si="27"/>
        <v>246</v>
      </c>
      <c r="B253" s="20" t="str">
        <f t="shared" si="28"/>
        <v>离职</v>
      </c>
      <c r="C253" s="35">
        <v>44795</v>
      </c>
      <c r="D253" s="20" t="str">
        <f ca="1" t="shared" si="32"/>
        <v>3年10月</v>
      </c>
      <c r="E253" s="20">
        <v>0</v>
      </c>
      <c r="F253" s="125">
        <v>10426</v>
      </c>
      <c r="G253" s="35">
        <v>44732</v>
      </c>
      <c r="H253" s="20" t="s">
        <v>3092</v>
      </c>
      <c r="I253" s="21" t="s">
        <v>755</v>
      </c>
      <c r="J253" s="21" t="s">
        <v>1901</v>
      </c>
      <c r="K253" s="22" t="s">
        <v>1319</v>
      </c>
      <c r="L253" s="193" t="s">
        <v>80</v>
      </c>
      <c r="M253" s="20">
        <v>13186881195</v>
      </c>
      <c r="N253" s="20"/>
      <c r="O253" s="20"/>
      <c r="P253" s="34" t="s">
        <v>3093</v>
      </c>
      <c r="Q253" s="35">
        <v>45525</v>
      </c>
      <c r="R253" s="36" t="str">
        <f t="shared" si="29"/>
        <v>男</v>
      </c>
      <c r="S253" s="107" t="str">
        <f t="shared" si="30"/>
        <v>2003-10-23</v>
      </c>
      <c r="T253" s="118">
        <f ca="1" t="shared" si="31"/>
        <v>22</v>
      </c>
      <c r="U253" s="107" t="s">
        <v>69</v>
      </c>
      <c r="V253" s="107" t="s">
        <v>119</v>
      </c>
      <c r="W253" s="45" t="s">
        <v>3094</v>
      </c>
      <c r="X253" s="193" t="s">
        <v>3009</v>
      </c>
      <c r="Y253" s="22" t="s">
        <v>288</v>
      </c>
      <c r="Z253" s="20"/>
      <c r="AA253" s="20"/>
      <c r="AB253" s="150"/>
      <c r="AC253" s="150" t="s">
        <v>2847</v>
      </c>
      <c r="AD253" s="150"/>
      <c r="AE253" s="20" t="s">
        <v>85</v>
      </c>
      <c r="AF253" s="206"/>
      <c r="AG253" s="20" t="s">
        <v>85</v>
      </c>
      <c r="AH253" s="20"/>
      <c r="AI253" s="20"/>
      <c r="AJ253" s="95"/>
      <c r="AK253" s="193"/>
      <c r="AL253" s="20" t="s">
        <v>72</v>
      </c>
      <c r="AM253" s="35">
        <v>44732</v>
      </c>
      <c r="AN253" s="520"/>
      <c r="AO253" s="20" t="s">
        <v>3095</v>
      </c>
      <c r="AP253" s="20" t="s">
        <v>350</v>
      </c>
      <c r="AQ253" s="34" t="s">
        <v>3096</v>
      </c>
      <c r="AR253" s="536"/>
      <c r="AS253" s="20"/>
      <c r="AT253" s="536" t="s">
        <v>3097</v>
      </c>
      <c r="AU253" s="20" t="s">
        <v>2476</v>
      </c>
      <c r="AV253" s="20" t="s">
        <v>158</v>
      </c>
      <c r="AW253" s="193" t="s">
        <v>1406</v>
      </c>
    </row>
    <row r="254" s="2" customFormat="1" customHeight="1" spans="1:260">
      <c r="A254" s="20">
        <f t="shared" si="27"/>
        <v>247</v>
      </c>
      <c r="B254" s="20" t="str">
        <f t="shared" si="28"/>
        <v>离职</v>
      </c>
      <c r="C254" s="35">
        <v>44788</v>
      </c>
      <c r="D254" s="20" t="str">
        <f ca="1" t="shared" si="32"/>
        <v>8年1月</v>
      </c>
      <c r="E254" s="20">
        <v>1</v>
      </c>
      <c r="F254" s="125">
        <v>10049</v>
      </c>
      <c r="G254" s="35">
        <v>43161</v>
      </c>
      <c r="H254" s="20" t="s">
        <v>3098</v>
      </c>
      <c r="I254" s="21" t="s">
        <v>1842</v>
      </c>
      <c r="J254" s="21" t="s">
        <v>1935</v>
      </c>
      <c r="K254" s="22" t="s">
        <v>547</v>
      </c>
      <c r="L254" s="482" t="s">
        <v>80</v>
      </c>
      <c r="M254" s="20">
        <v>13777023422</v>
      </c>
      <c r="N254" s="20"/>
      <c r="O254" s="20"/>
      <c r="P254" s="108" t="s">
        <v>3099</v>
      </c>
      <c r="Q254" s="35">
        <v>50148</v>
      </c>
      <c r="R254" s="36" t="str">
        <f t="shared" si="29"/>
        <v>男</v>
      </c>
      <c r="S254" s="43" t="str">
        <f t="shared" si="30"/>
        <v>1976-08-18</v>
      </c>
      <c r="T254" s="118">
        <f ca="1" t="shared" si="31"/>
        <v>49</v>
      </c>
      <c r="U254" s="96" t="s">
        <v>69</v>
      </c>
      <c r="V254" s="20" t="s">
        <v>70</v>
      </c>
      <c r="W254" s="45" t="s">
        <v>3100</v>
      </c>
      <c r="X254" s="202"/>
      <c r="Y254" s="22" t="s">
        <v>288</v>
      </c>
      <c r="Z254" s="22"/>
      <c r="AA254" s="22"/>
      <c r="AB254" s="529"/>
      <c r="AC254" s="150"/>
      <c r="AD254" s="150"/>
      <c r="AE254" s="20" t="s">
        <v>84</v>
      </c>
      <c r="AF254" s="206" t="s">
        <v>2492</v>
      </c>
      <c r="AG254" s="20" t="s">
        <v>84</v>
      </c>
      <c r="AH254" s="20"/>
      <c r="AI254" s="20"/>
      <c r="AJ254" s="95"/>
      <c r="AK254" s="198"/>
      <c r="AL254" s="20" t="s">
        <v>86</v>
      </c>
      <c r="AM254" s="35">
        <v>43300</v>
      </c>
      <c r="AN254" s="520">
        <v>44810</v>
      </c>
      <c r="AO254" s="20" t="s">
        <v>3101</v>
      </c>
      <c r="AP254" s="20" t="s">
        <v>106</v>
      </c>
      <c r="AQ254" s="34">
        <v>13777282724</v>
      </c>
      <c r="AR254" s="536"/>
      <c r="AS254" s="20"/>
      <c r="AT254" s="631" t="s">
        <v>3102</v>
      </c>
      <c r="AU254" s="20"/>
      <c r="AV254" s="20"/>
      <c r="AW254" s="193"/>
      <c r="AX254" s="546"/>
      <c r="AY254" s="546"/>
      <c r="AZ254" s="546"/>
      <c r="BA254" s="546"/>
      <c r="BB254" s="546"/>
      <c r="BC254" s="546"/>
      <c r="BD254" s="546"/>
      <c r="BE254" s="546"/>
      <c r="BF254" s="546"/>
      <c r="BG254" s="546"/>
      <c r="BH254" s="546"/>
      <c r="BI254" s="546"/>
      <c r="BJ254" s="546"/>
      <c r="BK254" s="546"/>
      <c r="BL254" s="546"/>
      <c r="BM254" s="546"/>
      <c r="BN254" s="546"/>
      <c r="BO254" s="546"/>
      <c r="BP254" s="546"/>
      <c r="BQ254" s="546"/>
      <c r="BR254" s="546"/>
      <c r="BS254" s="546"/>
      <c r="BT254" s="546"/>
      <c r="BU254" s="546"/>
      <c r="BV254" s="546"/>
      <c r="BW254" s="546"/>
      <c r="BX254" s="546"/>
      <c r="BY254" s="546"/>
      <c r="BZ254" s="546"/>
      <c r="CA254" s="546"/>
      <c r="CB254" s="546"/>
      <c r="CC254" s="546"/>
      <c r="CD254" s="546"/>
      <c r="CE254" s="546"/>
      <c r="CF254" s="546"/>
      <c r="CG254" s="546"/>
      <c r="CH254" s="546"/>
      <c r="CI254" s="546"/>
      <c r="CJ254" s="546"/>
      <c r="CK254" s="546"/>
      <c r="CL254" s="546"/>
      <c r="CM254" s="546"/>
      <c r="CN254" s="546"/>
      <c r="CO254" s="546"/>
      <c r="CP254" s="546"/>
      <c r="CQ254" s="546"/>
      <c r="CR254" s="546"/>
      <c r="CS254" s="546"/>
      <c r="CT254" s="546"/>
      <c r="CU254" s="546"/>
      <c r="CV254" s="546"/>
      <c r="CW254" s="546"/>
      <c r="CX254" s="546"/>
      <c r="CY254" s="546"/>
      <c r="CZ254" s="546"/>
      <c r="DA254" s="546"/>
      <c r="DB254" s="546"/>
      <c r="DC254" s="546"/>
      <c r="DD254" s="546"/>
      <c r="DE254" s="546"/>
      <c r="DF254" s="546"/>
      <c r="DG254" s="546"/>
      <c r="DH254" s="546"/>
      <c r="DI254" s="546"/>
      <c r="DJ254" s="546"/>
      <c r="DK254" s="546"/>
      <c r="DL254" s="546"/>
      <c r="DM254" s="546"/>
      <c r="DN254" s="546"/>
      <c r="DO254" s="546"/>
      <c r="DP254" s="546"/>
      <c r="DQ254" s="546"/>
      <c r="DR254" s="546"/>
      <c r="DS254" s="546"/>
      <c r="DT254" s="546"/>
      <c r="DU254" s="546"/>
      <c r="DV254" s="546"/>
      <c r="DW254" s="546"/>
      <c r="DX254" s="546"/>
      <c r="DY254" s="546"/>
      <c r="DZ254" s="546"/>
      <c r="EA254" s="546"/>
      <c r="EB254" s="546"/>
      <c r="EC254" s="546"/>
      <c r="ED254" s="546"/>
      <c r="EE254" s="546"/>
      <c r="EF254" s="546"/>
      <c r="EG254" s="546"/>
      <c r="EH254" s="546"/>
      <c r="EI254" s="546"/>
      <c r="EJ254" s="546"/>
      <c r="EK254" s="546"/>
      <c r="EL254" s="546"/>
      <c r="EM254" s="546"/>
      <c r="EN254" s="546"/>
      <c r="EO254" s="546"/>
      <c r="EP254" s="546"/>
      <c r="EQ254" s="546"/>
      <c r="ER254" s="546"/>
      <c r="ES254" s="546"/>
      <c r="ET254" s="546"/>
      <c r="EU254" s="546"/>
      <c r="EV254" s="546"/>
      <c r="EW254" s="546"/>
      <c r="EX254" s="546"/>
      <c r="EY254" s="546"/>
      <c r="EZ254" s="546"/>
      <c r="FA254" s="546"/>
      <c r="FB254" s="546"/>
      <c r="FC254" s="546"/>
      <c r="FD254" s="546"/>
      <c r="FE254" s="546"/>
      <c r="FF254" s="546"/>
      <c r="FG254" s="546"/>
      <c r="FH254" s="546"/>
      <c r="FI254" s="546"/>
      <c r="FJ254" s="546"/>
      <c r="FK254" s="546"/>
      <c r="FL254" s="546"/>
      <c r="FM254" s="546"/>
      <c r="FN254" s="546"/>
      <c r="FO254" s="546"/>
      <c r="FP254" s="546"/>
      <c r="FQ254" s="546"/>
      <c r="FR254" s="546"/>
      <c r="FS254" s="546"/>
      <c r="FT254" s="546"/>
      <c r="FU254" s="546"/>
      <c r="FV254" s="546"/>
      <c r="FW254" s="546"/>
      <c r="FX254" s="546"/>
      <c r="FY254" s="546"/>
      <c r="FZ254" s="546"/>
      <c r="GA254" s="546"/>
      <c r="GB254" s="546"/>
      <c r="GC254" s="546"/>
      <c r="GD254" s="546"/>
      <c r="GE254" s="546"/>
      <c r="GF254" s="546"/>
      <c r="GG254" s="546"/>
      <c r="GH254" s="546"/>
      <c r="GI254" s="546"/>
      <c r="GJ254" s="546"/>
      <c r="GK254" s="546"/>
      <c r="GL254" s="546"/>
      <c r="GM254" s="546"/>
      <c r="GN254" s="546"/>
      <c r="GO254" s="546"/>
      <c r="GP254" s="546"/>
      <c r="GQ254" s="546"/>
      <c r="GR254" s="546"/>
      <c r="GS254" s="546"/>
      <c r="GT254" s="546"/>
      <c r="GU254" s="546"/>
      <c r="GV254" s="546"/>
      <c r="GW254" s="546"/>
      <c r="GX254" s="546"/>
      <c r="GY254" s="546"/>
      <c r="GZ254" s="546"/>
      <c r="HA254" s="546"/>
      <c r="HB254" s="546"/>
      <c r="HC254" s="546"/>
      <c r="HD254" s="546"/>
      <c r="HE254" s="546"/>
      <c r="HF254" s="546"/>
      <c r="HG254" s="546"/>
      <c r="HH254" s="546"/>
      <c r="HI254" s="546"/>
      <c r="HJ254" s="546"/>
      <c r="HK254" s="546"/>
      <c r="HL254" s="546"/>
      <c r="HM254" s="546"/>
      <c r="HN254" s="546"/>
      <c r="HO254" s="546"/>
      <c r="HP254" s="546"/>
      <c r="HQ254" s="546"/>
      <c r="HR254" s="546"/>
      <c r="HS254" s="546"/>
      <c r="HT254" s="546"/>
      <c r="HU254" s="546"/>
      <c r="HV254" s="546"/>
      <c r="HW254" s="546"/>
      <c r="HX254" s="546"/>
      <c r="HY254" s="546"/>
      <c r="HZ254" s="546"/>
      <c r="IA254" s="546"/>
      <c r="IB254" s="546"/>
      <c r="IC254" s="546"/>
      <c r="ID254" s="546"/>
      <c r="IE254" s="546"/>
      <c r="IF254" s="546"/>
      <c r="IG254" s="546"/>
      <c r="IH254" s="546"/>
      <c r="II254" s="546"/>
      <c r="IJ254" s="546"/>
      <c r="IK254" s="546"/>
      <c r="IL254" s="546"/>
      <c r="IM254" s="546"/>
      <c r="IN254" s="546"/>
      <c r="IO254" s="546"/>
      <c r="IP254" s="546"/>
      <c r="IQ254" s="546"/>
      <c r="IR254" s="546"/>
      <c r="IS254" s="546"/>
      <c r="IT254" s="546"/>
      <c r="IU254" s="546"/>
      <c r="IV254" s="546"/>
      <c r="IW254" s="546"/>
      <c r="IX254" s="546"/>
      <c r="IY254" s="546"/>
      <c r="IZ254" s="546"/>
    </row>
    <row r="255" s="2" customFormat="1" customHeight="1" spans="1:49">
      <c r="A255" s="20">
        <f t="shared" si="27"/>
        <v>248</v>
      </c>
      <c r="B255" s="20" t="str">
        <f t="shared" si="28"/>
        <v>离职</v>
      </c>
      <c r="C255" s="35">
        <v>44805</v>
      </c>
      <c r="D255" s="20" t="str">
        <f ca="1" t="shared" si="32"/>
        <v>8年11月</v>
      </c>
      <c r="E255" s="20">
        <v>1</v>
      </c>
      <c r="F255" s="125">
        <v>10042</v>
      </c>
      <c r="G255" s="35">
        <v>42865</v>
      </c>
      <c r="H255" s="20" t="s">
        <v>3103</v>
      </c>
      <c r="I255" s="21" t="s">
        <v>1842</v>
      </c>
      <c r="J255" s="21" t="s">
        <v>2669</v>
      </c>
      <c r="K255" s="22" t="s">
        <v>547</v>
      </c>
      <c r="L255" s="193" t="s">
        <v>80</v>
      </c>
      <c r="M255" s="20">
        <v>18758395887</v>
      </c>
      <c r="N255" s="20"/>
      <c r="O255" s="20"/>
      <c r="P255" s="623" t="s">
        <v>3104</v>
      </c>
      <c r="Q255" s="35">
        <v>45386</v>
      </c>
      <c r="R255" s="36" t="str">
        <f t="shared" si="29"/>
        <v>男</v>
      </c>
      <c r="S255" s="107" t="str">
        <f t="shared" si="30"/>
        <v>1995-09-25</v>
      </c>
      <c r="T255" s="118">
        <f ca="1" t="shared" si="31"/>
        <v>30</v>
      </c>
      <c r="U255" s="107" t="s">
        <v>69</v>
      </c>
      <c r="V255" s="107" t="s">
        <v>70</v>
      </c>
      <c r="W255" s="45" t="s">
        <v>3105</v>
      </c>
      <c r="X255" s="193" t="s">
        <v>3106</v>
      </c>
      <c r="Y255" s="22" t="s">
        <v>113</v>
      </c>
      <c r="Z255" s="20" t="s">
        <v>470</v>
      </c>
      <c r="AA255" s="20" t="s">
        <v>452</v>
      </c>
      <c r="AB255" s="20"/>
      <c r="AC255" s="20" t="s">
        <v>692</v>
      </c>
      <c r="AD255" s="20"/>
      <c r="AE255" s="20" t="s">
        <v>84</v>
      </c>
      <c r="AF255" s="102" t="s">
        <v>2492</v>
      </c>
      <c r="AG255" s="20" t="s">
        <v>84</v>
      </c>
      <c r="AH255" s="20"/>
      <c r="AI255" s="20"/>
      <c r="AJ255" s="95">
        <v>44690</v>
      </c>
      <c r="AK255" s="193"/>
      <c r="AL255" s="20" t="s">
        <v>86</v>
      </c>
      <c r="AM255" s="35">
        <v>43965</v>
      </c>
      <c r="AN255" s="520">
        <v>44812</v>
      </c>
      <c r="AO255" s="20" t="s">
        <v>3107</v>
      </c>
      <c r="AP255" s="20" t="s">
        <v>223</v>
      </c>
      <c r="AQ255" s="34">
        <v>13516789206</v>
      </c>
      <c r="AR255" s="34"/>
      <c r="AS255" s="20"/>
      <c r="AT255" s="34"/>
      <c r="AU255" s="20"/>
      <c r="AV255" s="20"/>
      <c r="AW255" s="193"/>
    </row>
    <row r="256" s="2" customFormat="1" customHeight="1" spans="1:49">
      <c r="A256" s="20">
        <f t="shared" si="27"/>
        <v>249</v>
      </c>
      <c r="B256" s="20" t="str">
        <f t="shared" si="28"/>
        <v>离职</v>
      </c>
      <c r="C256" s="35">
        <v>44807</v>
      </c>
      <c r="D256" s="20" t="str">
        <f ca="1" t="shared" si="32"/>
        <v>4年1月</v>
      </c>
      <c r="E256" s="20">
        <v>1</v>
      </c>
      <c r="F256" s="125">
        <v>10389</v>
      </c>
      <c r="G256" s="35">
        <v>44641</v>
      </c>
      <c r="H256" s="20" t="s">
        <v>3108</v>
      </c>
      <c r="I256" s="21" t="s">
        <v>343</v>
      </c>
      <c r="J256" s="21" t="s">
        <v>356</v>
      </c>
      <c r="K256" s="22" t="s">
        <v>357</v>
      </c>
      <c r="L256" s="193" t="s">
        <v>80</v>
      </c>
      <c r="M256" s="20">
        <v>17743351991</v>
      </c>
      <c r="N256" s="20"/>
      <c r="O256" s="20"/>
      <c r="P256" s="34" t="s">
        <v>3109</v>
      </c>
      <c r="Q256" s="35">
        <v>48277</v>
      </c>
      <c r="R256" s="36" t="str">
        <f t="shared" si="29"/>
        <v>男</v>
      </c>
      <c r="S256" s="107" t="str">
        <f t="shared" si="30"/>
        <v>1997-08-06</v>
      </c>
      <c r="T256" s="118">
        <f ca="1" t="shared" si="31"/>
        <v>28</v>
      </c>
      <c r="U256" s="107" t="s">
        <v>69</v>
      </c>
      <c r="V256" s="107" t="s">
        <v>70</v>
      </c>
      <c r="W256" s="45" t="s">
        <v>3110</v>
      </c>
      <c r="X256" s="193" t="s">
        <v>2389</v>
      </c>
      <c r="Y256" s="22" t="s">
        <v>113</v>
      </c>
      <c r="Z256" s="20"/>
      <c r="AA256" s="20"/>
      <c r="AB256" s="20"/>
      <c r="AC256" s="20" t="s">
        <v>144</v>
      </c>
      <c r="AD256" s="20"/>
      <c r="AE256" s="20" t="s">
        <v>84</v>
      </c>
      <c r="AF256" s="102">
        <v>44743</v>
      </c>
      <c r="AG256" s="20" t="s">
        <v>84</v>
      </c>
      <c r="AH256" s="20"/>
      <c r="AI256" s="20"/>
      <c r="AJ256" s="95"/>
      <c r="AK256" s="193"/>
      <c r="AL256" s="20" t="s">
        <v>86</v>
      </c>
      <c r="AM256" s="35">
        <v>44756</v>
      </c>
      <c r="AN256" s="520">
        <v>44812</v>
      </c>
      <c r="AO256" s="20" t="s">
        <v>3111</v>
      </c>
      <c r="AP256" s="20" t="s">
        <v>223</v>
      </c>
      <c r="AQ256" s="34" t="s">
        <v>3112</v>
      </c>
      <c r="AR256" s="34"/>
      <c r="AS256" s="20"/>
      <c r="AT256" s="34" t="s">
        <v>3113</v>
      </c>
      <c r="AU256" s="20" t="s">
        <v>126</v>
      </c>
      <c r="AV256" s="20" t="s">
        <v>158</v>
      </c>
      <c r="AW256" s="193"/>
    </row>
    <row r="257" s="2" customFormat="1" customHeight="1" spans="1:49">
      <c r="A257" s="20">
        <f t="shared" si="27"/>
        <v>250</v>
      </c>
      <c r="B257" s="20" t="str">
        <f t="shared" si="28"/>
        <v>离职</v>
      </c>
      <c r="C257" s="35">
        <v>44807</v>
      </c>
      <c r="D257" s="20" t="str">
        <f ca="1" t="shared" si="32"/>
        <v>3年10月</v>
      </c>
      <c r="E257" s="20">
        <v>1</v>
      </c>
      <c r="F257" s="125">
        <v>10421</v>
      </c>
      <c r="G257" s="35">
        <v>44720</v>
      </c>
      <c r="H257" s="20" t="s">
        <v>3114</v>
      </c>
      <c r="I257" s="21" t="s">
        <v>129</v>
      </c>
      <c r="J257" s="21" t="s">
        <v>185</v>
      </c>
      <c r="K257" s="22" t="s">
        <v>186</v>
      </c>
      <c r="L257" s="193" t="s">
        <v>80</v>
      </c>
      <c r="M257" s="20">
        <v>13867887914</v>
      </c>
      <c r="N257" s="20"/>
      <c r="O257" s="20"/>
      <c r="P257" s="34" t="s">
        <v>3115</v>
      </c>
      <c r="Q257" s="35">
        <v>51855</v>
      </c>
      <c r="R257" s="36" t="str">
        <f t="shared" si="29"/>
        <v>女</v>
      </c>
      <c r="S257" s="107" t="str">
        <f t="shared" si="30"/>
        <v>1987-08-06</v>
      </c>
      <c r="T257" s="118">
        <f ca="1" t="shared" si="31"/>
        <v>38</v>
      </c>
      <c r="U257" s="107" t="s">
        <v>69</v>
      </c>
      <c r="V257" s="107" t="s">
        <v>70</v>
      </c>
      <c r="W257" s="45" t="s">
        <v>3116</v>
      </c>
      <c r="X257" s="193" t="s">
        <v>3117</v>
      </c>
      <c r="Y257" s="22" t="s">
        <v>288</v>
      </c>
      <c r="Z257" s="20"/>
      <c r="AA257" s="20"/>
      <c r="AB257" s="150"/>
      <c r="AC257" s="150" t="s">
        <v>144</v>
      </c>
      <c r="AD257" s="150"/>
      <c r="AE257" s="20" t="s">
        <v>84</v>
      </c>
      <c r="AF257" s="206">
        <v>44774</v>
      </c>
      <c r="AG257" s="20" t="s">
        <v>84</v>
      </c>
      <c r="AH257" s="20"/>
      <c r="AI257" s="20"/>
      <c r="AJ257" s="95"/>
      <c r="AK257" s="193"/>
      <c r="AL257" s="20" t="s">
        <v>86</v>
      </c>
      <c r="AM257" s="35">
        <v>44783</v>
      </c>
      <c r="AN257" s="520">
        <v>44810</v>
      </c>
      <c r="AO257" s="20" t="s">
        <v>3118</v>
      </c>
      <c r="AP257" s="20" t="s">
        <v>106</v>
      </c>
      <c r="AQ257" s="34" t="s">
        <v>3119</v>
      </c>
      <c r="AR257" s="563"/>
      <c r="AS257" s="20"/>
      <c r="AT257" s="635" t="s">
        <v>3120</v>
      </c>
      <c r="AU257" s="20" t="s">
        <v>126</v>
      </c>
      <c r="AV257" s="20" t="s">
        <v>89</v>
      </c>
      <c r="AW257" s="193"/>
    </row>
    <row r="258" s="2" customFormat="1" customHeight="1" spans="1:49">
      <c r="A258" s="20">
        <f t="shared" si="27"/>
        <v>251</v>
      </c>
      <c r="B258" s="20" t="str">
        <f t="shared" si="28"/>
        <v>离职</v>
      </c>
      <c r="C258" s="35">
        <v>44807</v>
      </c>
      <c r="D258" s="20" t="str">
        <f ca="1" t="shared" si="32"/>
        <v>3年11月</v>
      </c>
      <c r="E258" s="20">
        <v>0</v>
      </c>
      <c r="F258" s="125">
        <v>10409</v>
      </c>
      <c r="G258" s="35">
        <v>44690</v>
      </c>
      <c r="H258" s="20" t="s">
        <v>3121</v>
      </c>
      <c r="I258" s="21" t="s">
        <v>755</v>
      </c>
      <c r="J258" s="21" t="s">
        <v>1118</v>
      </c>
      <c r="K258" s="22" t="s">
        <v>1143</v>
      </c>
      <c r="L258" s="193" t="s">
        <v>80</v>
      </c>
      <c r="M258" s="20">
        <v>15257405615</v>
      </c>
      <c r="N258" s="20"/>
      <c r="O258" s="20"/>
      <c r="P258" s="34" t="s">
        <v>3122</v>
      </c>
      <c r="Q258" s="35">
        <v>47203</v>
      </c>
      <c r="R258" s="36" t="str">
        <f t="shared" si="29"/>
        <v>男</v>
      </c>
      <c r="S258" s="107" t="str">
        <f t="shared" si="30"/>
        <v>1994-11-04</v>
      </c>
      <c r="T258" s="118">
        <f ca="1" t="shared" si="31"/>
        <v>31</v>
      </c>
      <c r="U258" s="107" t="s">
        <v>69</v>
      </c>
      <c r="V258" s="107" t="s">
        <v>70</v>
      </c>
      <c r="W258" s="45" t="s">
        <v>3123</v>
      </c>
      <c r="X258" s="193"/>
      <c r="Y258" s="22" t="s">
        <v>199</v>
      </c>
      <c r="Z258" s="20"/>
      <c r="AA258" s="20"/>
      <c r="AB258" s="20"/>
      <c r="AC258" s="20" t="s">
        <v>2847</v>
      </c>
      <c r="AD258" s="20"/>
      <c r="AE258" s="20" t="s">
        <v>84</v>
      </c>
      <c r="AF258" s="102"/>
      <c r="AG258" s="20" t="s">
        <v>84</v>
      </c>
      <c r="AH258" s="20"/>
      <c r="AI258" s="20"/>
      <c r="AJ258" s="95"/>
      <c r="AK258" s="193"/>
      <c r="AL258" s="20" t="s">
        <v>72</v>
      </c>
      <c r="AM258" s="35">
        <v>44690</v>
      </c>
      <c r="AN258" s="520"/>
      <c r="AO258" s="20" t="s">
        <v>3124</v>
      </c>
      <c r="AP258" s="20" t="s">
        <v>223</v>
      </c>
      <c r="AQ258" s="34" t="s">
        <v>3125</v>
      </c>
      <c r="AR258" s="34"/>
      <c r="AS258" s="20"/>
      <c r="AT258" s="34" t="s">
        <v>3126</v>
      </c>
      <c r="AU258" s="20" t="s">
        <v>157</v>
      </c>
      <c r="AV258" s="20" t="s">
        <v>158</v>
      </c>
      <c r="AW258" s="193"/>
    </row>
    <row r="259" s="2" customFormat="1" customHeight="1" spans="1:49">
      <c r="A259" s="20">
        <f t="shared" si="27"/>
        <v>252</v>
      </c>
      <c r="B259" s="20" t="str">
        <f t="shared" si="28"/>
        <v>离职</v>
      </c>
      <c r="C259" s="35">
        <v>44812</v>
      </c>
      <c r="D259" s="20" t="str">
        <f ca="1" t="shared" si="32"/>
        <v>3年10月</v>
      </c>
      <c r="E259" s="20">
        <v>0</v>
      </c>
      <c r="F259" s="125">
        <v>10419</v>
      </c>
      <c r="G259" s="35">
        <v>44719</v>
      </c>
      <c r="H259" s="20" t="s">
        <v>3127</v>
      </c>
      <c r="I259" s="21" t="s">
        <v>1691</v>
      </c>
      <c r="J259" s="21" t="s">
        <v>1691</v>
      </c>
      <c r="K259" s="22" t="s">
        <v>1829</v>
      </c>
      <c r="L259" s="193" t="s">
        <v>67</v>
      </c>
      <c r="M259" s="20">
        <v>13519607495</v>
      </c>
      <c r="N259" s="20"/>
      <c r="O259" s="20"/>
      <c r="P259" s="34" t="s">
        <v>3128</v>
      </c>
      <c r="Q259" s="35">
        <v>50403</v>
      </c>
      <c r="R259" s="36" t="str">
        <f t="shared" si="29"/>
        <v>男</v>
      </c>
      <c r="S259" s="107" t="str">
        <f t="shared" si="30"/>
        <v>1984-11-17</v>
      </c>
      <c r="T259" s="118">
        <f ca="1" t="shared" si="31"/>
        <v>41</v>
      </c>
      <c r="U259" s="107" t="s">
        <v>69</v>
      </c>
      <c r="V259" s="107" t="s">
        <v>70</v>
      </c>
      <c r="W259" s="45" t="s">
        <v>3129</v>
      </c>
      <c r="X259" s="193" t="s">
        <v>3009</v>
      </c>
      <c r="Y259" s="22" t="s">
        <v>199</v>
      </c>
      <c r="Z259" s="20"/>
      <c r="AA259" s="20"/>
      <c r="AB259" s="150"/>
      <c r="AC259" s="150" t="s">
        <v>144</v>
      </c>
      <c r="AD259" s="150"/>
      <c r="AE259" s="20" t="s">
        <v>84</v>
      </c>
      <c r="AF259" s="206">
        <v>44806</v>
      </c>
      <c r="AG259" s="20" t="s">
        <v>84</v>
      </c>
      <c r="AH259" s="20"/>
      <c r="AI259" s="20"/>
      <c r="AJ259" s="95"/>
      <c r="AK259" s="193"/>
      <c r="AL259" s="20" t="s">
        <v>72</v>
      </c>
      <c r="AM259" s="35">
        <v>44719</v>
      </c>
      <c r="AN259" s="520"/>
      <c r="AO259" s="20" t="s">
        <v>3130</v>
      </c>
      <c r="AP259" s="20" t="s">
        <v>211</v>
      </c>
      <c r="AQ259" s="34" t="s">
        <v>3131</v>
      </c>
      <c r="AR259" s="536"/>
      <c r="AS259" s="20"/>
      <c r="AT259" s="631" t="s">
        <v>3132</v>
      </c>
      <c r="AU259" s="20" t="s">
        <v>157</v>
      </c>
      <c r="AV259" s="20" t="s">
        <v>3133</v>
      </c>
      <c r="AW259" s="193"/>
    </row>
    <row r="260" s="2" customFormat="1" customHeight="1" spans="1:260">
      <c r="A260" s="20">
        <f t="shared" si="27"/>
        <v>253</v>
      </c>
      <c r="B260" s="20" t="str">
        <f t="shared" si="28"/>
        <v>离职</v>
      </c>
      <c r="C260" s="35">
        <v>44816</v>
      </c>
      <c r="D260" s="20" t="str">
        <f ca="1" t="shared" si="32"/>
        <v>7年2月</v>
      </c>
      <c r="E260" s="20">
        <v>0</v>
      </c>
      <c r="F260" s="125">
        <v>10118</v>
      </c>
      <c r="G260" s="35">
        <v>43516</v>
      </c>
      <c r="H260" s="20" t="s">
        <v>3134</v>
      </c>
      <c r="I260" s="21" t="s">
        <v>755</v>
      </c>
      <c r="J260" s="21" t="s">
        <v>1212</v>
      </c>
      <c r="K260" s="121" t="s">
        <v>1222</v>
      </c>
      <c r="L260" s="193" t="s">
        <v>80</v>
      </c>
      <c r="M260" s="20">
        <v>13008949035</v>
      </c>
      <c r="N260" s="20"/>
      <c r="O260" s="20"/>
      <c r="P260" s="623" t="s">
        <v>3135</v>
      </c>
      <c r="Q260" s="35" t="s">
        <v>82</v>
      </c>
      <c r="R260" s="36" t="str">
        <f t="shared" si="29"/>
        <v>男</v>
      </c>
      <c r="S260" s="43" t="str">
        <f t="shared" si="30"/>
        <v>1972-07-13</v>
      </c>
      <c r="T260" s="118">
        <f ca="1" t="shared" si="31"/>
        <v>53</v>
      </c>
      <c r="U260" s="96" t="s">
        <v>69</v>
      </c>
      <c r="V260" s="20"/>
      <c r="W260" s="45" t="s">
        <v>3136</v>
      </c>
      <c r="X260" s="193"/>
      <c r="Y260" s="22" t="s">
        <v>199</v>
      </c>
      <c r="Z260" s="20"/>
      <c r="AA260" s="20"/>
      <c r="AB260" s="150"/>
      <c r="AC260" s="150"/>
      <c r="AD260" s="150"/>
      <c r="AE260" s="20" t="s">
        <v>84</v>
      </c>
      <c r="AF260" s="206" t="s">
        <v>2492</v>
      </c>
      <c r="AG260" s="20" t="s">
        <v>84</v>
      </c>
      <c r="AH260" s="20"/>
      <c r="AI260" s="20"/>
      <c r="AJ260" s="95"/>
      <c r="AK260" s="198"/>
      <c r="AL260" s="20" t="s">
        <v>72</v>
      </c>
      <c r="AM260" s="35">
        <v>43516</v>
      </c>
      <c r="AN260" s="520"/>
      <c r="AO260" s="20" t="s">
        <v>3137</v>
      </c>
      <c r="AP260" s="20" t="s">
        <v>106</v>
      </c>
      <c r="AQ260" s="34">
        <v>13685805664</v>
      </c>
      <c r="AR260" s="536"/>
      <c r="AS260" s="20"/>
      <c r="AT260" s="631" t="s">
        <v>3138</v>
      </c>
      <c r="AU260" s="20"/>
      <c r="AV260" s="20"/>
      <c r="AW260" s="193"/>
      <c r="AX260" s="558"/>
      <c r="AY260" s="558"/>
      <c r="AZ260" s="558"/>
      <c r="BA260" s="558"/>
      <c r="BB260" s="558"/>
      <c r="BC260" s="558"/>
      <c r="BD260" s="558"/>
      <c r="BE260" s="558"/>
      <c r="BF260" s="558"/>
      <c r="BG260" s="558"/>
      <c r="BH260" s="558"/>
      <c r="BI260" s="558"/>
      <c r="BJ260" s="558"/>
      <c r="BK260" s="558"/>
      <c r="BL260" s="558"/>
      <c r="BM260" s="558"/>
      <c r="BN260" s="558"/>
      <c r="BO260" s="558"/>
      <c r="BP260" s="558"/>
      <c r="BQ260" s="558"/>
      <c r="BR260" s="558"/>
      <c r="BS260" s="558"/>
      <c r="BT260" s="558"/>
      <c r="BU260" s="558"/>
      <c r="BV260" s="558"/>
      <c r="BW260" s="558"/>
      <c r="BX260" s="558"/>
      <c r="BY260" s="558"/>
      <c r="BZ260" s="558"/>
      <c r="CA260" s="558"/>
      <c r="CB260" s="558"/>
      <c r="CC260" s="558"/>
      <c r="CD260" s="558"/>
      <c r="CE260" s="558"/>
      <c r="CF260" s="558"/>
      <c r="CG260" s="558"/>
      <c r="CH260" s="558"/>
      <c r="CI260" s="558"/>
      <c r="CJ260" s="558"/>
      <c r="CK260" s="558"/>
      <c r="CL260" s="558"/>
      <c r="CM260" s="558"/>
      <c r="CN260" s="558"/>
      <c r="CO260" s="558"/>
      <c r="CP260" s="558"/>
      <c r="CQ260" s="558"/>
      <c r="CR260" s="558"/>
      <c r="CS260" s="558"/>
      <c r="CT260" s="558"/>
      <c r="CU260" s="558"/>
      <c r="CV260" s="558"/>
      <c r="CW260" s="558"/>
      <c r="CX260" s="558"/>
      <c r="CY260" s="558"/>
      <c r="CZ260" s="558"/>
      <c r="DA260" s="558"/>
      <c r="DB260" s="558"/>
      <c r="DC260" s="558"/>
      <c r="DD260" s="558"/>
      <c r="DE260" s="558"/>
      <c r="DF260" s="558"/>
      <c r="DG260" s="558"/>
      <c r="DH260" s="558"/>
      <c r="DI260" s="558"/>
      <c r="DJ260" s="558"/>
      <c r="DK260" s="558"/>
      <c r="DL260" s="558"/>
      <c r="DM260" s="558"/>
      <c r="DN260" s="558"/>
      <c r="DO260" s="558"/>
      <c r="DP260" s="558"/>
      <c r="DQ260" s="558"/>
      <c r="DR260" s="558"/>
      <c r="DS260" s="558"/>
      <c r="DT260" s="558"/>
      <c r="DU260" s="558"/>
      <c r="DV260" s="558"/>
      <c r="DW260" s="558"/>
      <c r="DX260" s="558"/>
      <c r="DY260" s="558"/>
      <c r="DZ260" s="558"/>
      <c r="EA260" s="558"/>
      <c r="EB260" s="558"/>
      <c r="EC260" s="558"/>
      <c r="ED260" s="558"/>
      <c r="EE260" s="558"/>
      <c r="EF260" s="558"/>
      <c r="EG260" s="558"/>
      <c r="EH260" s="558"/>
      <c r="EI260" s="558"/>
      <c r="EJ260" s="558"/>
      <c r="EK260" s="558"/>
      <c r="EL260" s="558"/>
      <c r="EM260" s="558"/>
      <c r="EN260" s="558"/>
      <c r="EO260" s="558"/>
      <c r="EP260" s="558"/>
      <c r="EQ260" s="558"/>
      <c r="ER260" s="558"/>
      <c r="ES260" s="558"/>
      <c r="ET260" s="558"/>
      <c r="EU260" s="558"/>
      <c r="EV260" s="558"/>
      <c r="EW260" s="558"/>
      <c r="EX260" s="558"/>
      <c r="EY260" s="558"/>
      <c r="EZ260" s="558"/>
      <c r="FA260" s="558"/>
      <c r="FB260" s="558"/>
      <c r="FC260" s="558"/>
      <c r="FD260" s="558"/>
      <c r="FE260" s="558"/>
      <c r="FF260" s="558"/>
      <c r="FG260" s="558"/>
      <c r="FH260" s="558"/>
      <c r="FI260" s="558"/>
      <c r="FJ260" s="558"/>
      <c r="FK260" s="558"/>
      <c r="FL260" s="558"/>
      <c r="FM260" s="558"/>
      <c r="FN260" s="558"/>
      <c r="FO260" s="558"/>
      <c r="FP260" s="558"/>
      <c r="FQ260" s="558"/>
      <c r="FR260" s="558"/>
      <c r="FS260" s="558"/>
      <c r="FT260" s="558"/>
      <c r="FU260" s="558"/>
      <c r="FV260" s="558"/>
      <c r="FW260" s="558"/>
      <c r="FX260" s="558"/>
      <c r="FY260" s="558"/>
      <c r="FZ260" s="558"/>
      <c r="GA260" s="558"/>
      <c r="GB260" s="558"/>
      <c r="GC260" s="558"/>
      <c r="GD260" s="558"/>
      <c r="GE260" s="558"/>
      <c r="GF260" s="558"/>
      <c r="GG260" s="558"/>
      <c r="GH260" s="558"/>
      <c r="GI260" s="558"/>
      <c r="GJ260" s="558"/>
      <c r="GK260" s="558"/>
      <c r="GL260" s="558"/>
      <c r="GM260" s="558"/>
      <c r="GN260" s="558"/>
      <c r="GO260" s="558"/>
      <c r="GP260" s="558"/>
      <c r="GQ260" s="558"/>
      <c r="GR260" s="558"/>
      <c r="GS260" s="558"/>
      <c r="GT260" s="558"/>
      <c r="GU260" s="558"/>
      <c r="GV260" s="558"/>
      <c r="GW260" s="558"/>
      <c r="GX260" s="558"/>
      <c r="GY260" s="558"/>
      <c r="GZ260" s="558"/>
      <c r="HA260" s="558"/>
      <c r="HB260" s="558"/>
      <c r="HC260" s="558"/>
      <c r="HD260" s="558"/>
      <c r="HE260" s="558"/>
      <c r="HF260" s="558"/>
      <c r="HG260" s="558"/>
      <c r="HH260" s="558"/>
      <c r="HI260" s="558"/>
      <c r="HJ260" s="558"/>
      <c r="HK260" s="558"/>
      <c r="HL260" s="558"/>
      <c r="HM260" s="558"/>
      <c r="HN260" s="558"/>
      <c r="HO260" s="558"/>
      <c r="HP260" s="558"/>
      <c r="HQ260" s="558"/>
      <c r="HR260" s="558"/>
      <c r="HS260" s="558"/>
      <c r="HT260" s="558"/>
      <c r="HU260" s="558"/>
      <c r="HV260" s="558"/>
      <c r="HW260" s="558"/>
      <c r="HX260" s="558"/>
      <c r="HY260" s="558"/>
      <c r="HZ260" s="558"/>
      <c r="IA260" s="558"/>
      <c r="IB260" s="558"/>
      <c r="IC260" s="558"/>
      <c r="ID260" s="558"/>
      <c r="IE260" s="558"/>
      <c r="IF260" s="558"/>
      <c r="IG260" s="558"/>
      <c r="IH260" s="558"/>
      <c r="II260" s="558"/>
      <c r="IJ260" s="558"/>
      <c r="IK260" s="558"/>
      <c r="IL260" s="558"/>
      <c r="IM260" s="558"/>
      <c r="IN260" s="558"/>
      <c r="IO260" s="558"/>
      <c r="IP260" s="558"/>
      <c r="IQ260" s="558"/>
      <c r="IR260" s="558"/>
      <c r="IS260" s="558"/>
      <c r="IT260" s="558"/>
      <c r="IU260" s="558"/>
      <c r="IV260" s="558"/>
      <c r="IW260" s="558"/>
      <c r="IX260" s="558"/>
      <c r="IY260" s="558"/>
      <c r="IZ260" s="558"/>
    </row>
    <row r="261" customHeight="1" spans="1:49">
      <c r="A261" s="20">
        <f t="shared" si="27"/>
        <v>254</v>
      </c>
      <c r="B261" s="20" t="str">
        <f t="shared" si="28"/>
        <v>离职</v>
      </c>
      <c r="C261" s="35">
        <v>44813</v>
      </c>
      <c r="D261" s="20" t="str">
        <f ca="1" t="shared" si="32"/>
        <v>3年7月</v>
      </c>
      <c r="E261" s="20">
        <v>0</v>
      </c>
      <c r="F261" s="125">
        <v>10442</v>
      </c>
      <c r="G261" s="35">
        <v>44806</v>
      </c>
      <c r="H261" s="20" t="s">
        <v>3139</v>
      </c>
      <c r="I261" s="21" t="s">
        <v>755</v>
      </c>
      <c r="J261" s="21" t="s">
        <v>1118</v>
      </c>
      <c r="K261" s="22" t="s">
        <v>1143</v>
      </c>
      <c r="L261" s="193" t="s">
        <v>80</v>
      </c>
      <c r="M261" s="20">
        <v>13073808326</v>
      </c>
      <c r="O261" s="20"/>
      <c r="P261" s="34" t="s">
        <v>3140</v>
      </c>
      <c r="Q261" s="35">
        <v>46411</v>
      </c>
      <c r="R261" s="36" t="str">
        <f t="shared" si="29"/>
        <v>男</v>
      </c>
      <c r="S261" s="107" t="str">
        <f t="shared" si="30"/>
        <v>1996-10-05</v>
      </c>
      <c r="T261" s="118">
        <f ca="1" t="shared" si="31"/>
        <v>29</v>
      </c>
      <c r="U261" s="107" t="s">
        <v>69</v>
      </c>
      <c r="V261" s="107" t="s">
        <v>70</v>
      </c>
      <c r="W261" s="45" t="s">
        <v>3141</v>
      </c>
      <c r="X261" s="193" t="s">
        <v>964</v>
      </c>
      <c r="Y261" s="22" t="s">
        <v>199</v>
      </c>
      <c r="Z261" s="20"/>
      <c r="AA261" s="20"/>
      <c r="AB261" s="150"/>
      <c r="AC261" s="150" t="s">
        <v>2847</v>
      </c>
      <c r="AD261" s="150"/>
      <c r="AE261" s="20" t="s">
        <v>85</v>
      </c>
      <c r="AF261" s="206"/>
      <c r="AG261" s="20" t="s">
        <v>85</v>
      </c>
      <c r="AH261" s="20"/>
      <c r="AI261" s="20"/>
      <c r="AJ261" s="95"/>
      <c r="AK261" s="193"/>
      <c r="AL261" s="20" t="s">
        <v>72</v>
      </c>
      <c r="AM261" s="35">
        <v>44806</v>
      </c>
      <c r="AN261" s="520"/>
      <c r="AO261" s="20" t="s">
        <v>3142</v>
      </c>
      <c r="AP261" s="20" t="s">
        <v>3143</v>
      </c>
      <c r="AQ261" s="34" t="s">
        <v>3144</v>
      </c>
      <c r="AR261" s="536"/>
      <c r="AS261" s="20"/>
      <c r="AT261" s="536" t="s">
        <v>3145</v>
      </c>
      <c r="AU261" s="20" t="s">
        <v>2882</v>
      </c>
      <c r="AV261" s="20" t="s">
        <v>158</v>
      </c>
      <c r="AW261" s="193"/>
    </row>
    <row r="262" s="2" customFormat="1" customHeight="1" spans="1:50">
      <c r="A262" s="20">
        <f t="shared" si="27"/>
        <v>255</v>
      </c>
      <c r="B262" s="20" t="str">
        <f t="shared" si="28"/>
        <v>离职</v>
      </c>
      <c r="C262" s="35">
        <v>44833</v>
      </c>
      <c r="D262" s="20" t="str">
        <f ca="1" t="shared" si="32"/>
        <v>3年8月</v>
      </c>
      <c r="E262" s="20">
        <v>0</v>
      </c>
      <c r="F262" s="125">
        <v>10438</v>
      </c>
      <c r="G262" s="35">
        <v>44781</v>
      </c>
      <c r="H262" s="20" t="s">
        <v>3146</v>
      </c>
      <c r="I262" s="21" t="s">
        <v>755</v>
      </c>
      <c r="J262" s="21" t="s">
        <v>1901</v>
      </c>
      <c r="K262" s="22" t="s">
        <v>1319</v>
      </c>
      <c r="L262" s="193" t="s">
        <v>80</v>
      </c>
      <c r="M262" s="20">
        <v>15055384570</v>
      </c>
      <c r="N262" s="20"/>
      <c r="O262" s="20"/>
      <c r="P262" s="34" t="s">
        <v>3147</v>
      </c>
      <c r="Q262" s="35">
        <v>51914</v>
      </c>
      <c r="R262" s="36" t="str">
        <f t="shared" si="29"/>
        <v>男</v>
      </c>
      <c r="S262" s="107" t="str">
        <f t="shared" si="30"/>
        <v>1993-12-06</v>
      </c>
      <c r="T262" s="118">
        <f ca="1" t="shared" si="31"/>
        <v>32</v>
      </c>
      <c r="U262" s="107" t="s">
        <v>69</v>
      </c>
      <c r="V262" s="107" t="s">
        <v>70</v>
      </c>
      <c r="W262" s="45" t="s">
        <v>3148</v>
      </c>
      <c r="X262" s="193" t="s">
        <v>121</v>
      </c>
      <c r="Y262" s="22" t="s">
        <v>288</v>
      </c>
      <c r="Z262" s="20"/>
      <c r="AA262" s="20"/>
      <c r="AB262" s="150"/>
      <c r="AC262" s="150" t="s">
        <v>2847</v>
      </c>
      <c r="AD262" s="150"/>
      <c r="AE262" s="20" t="s">
        <v>85</v>
      </c>
      <c r="AF262" s="206"/>
      <c r="AG262" s="20" t="s">
        <v>84</v>
      </c>
      <c r="AH262" s="205"/>
      <c r="AI262" s="205"/>
      <c r="AJ262" s="532"/>
      <c r="AK262" s="205"/>
      <c r="AL262" s="20" t="s">
        <v>72</v>
      </c>
      <c r="AM262" s="35">
        <v>44781</v>
      </c>
      <c r="AN262" s="520"/>
      <c r="AO262" s="20" t="s">
        <v>2580</v>
      </c>
      <c r="AP262" s="20" t="s">
        <v>529</v>
      </c>
      <c r="AQ262" s="34" t="s">
        <v>3149</v>
      </c>
      <c r="AR262" s="536"/>
      <c r="AS262" s="20"/>
      <c r="AT262" s="536" t="s">
        <v>3150</v>
      </c>
      <c r="AU262" s="20" t="s">
        <v>157</v>
      </c>
      <c r="AV262" s="20" t="s">
        <v>158</v>
      </c>
      <c r="AW262" s="203" t="s">
        <v>3151</v>
      </c>
      <c r="AX262" s="466"/>
    </row>
    <row r="263" s="2" customFormat="1" customHeight="1" spans="1:50">
      <c r="A263" s="20">
        <f t="shared" si="27"/>
        <v>256</v>
      </c>
      <c r="B263" s="20" t="str">
        <f t="shared" si="28"/>
        <v>离职</v>
      </c>
      <c r="C263" s="35">
        <v>44834</v>
      </c>
      <c r="D263" s="20" t="str">
        <f ca="1" t="shared" si="32"/>
        <v>4年0月</v>
      </c>
      <c r="E263" s="20">
        <v>0</v>
      </c>
      <c r="F263" s="125">
        <v>10396</v>
      </c>
      <c r="G263" s="35">
        <v>44662</v>
      </c>
      <c r="H263" s="20" t="s">
        <v>3152</v>
      </c>
      <c r="I263" s="21" t="s">
        <v>755</v>
      </c>
      <c r="J263" s="21" t="s">
        <v>1280</v>
      </c>
      <c r="K263" s="22" t="s">
        <v>1287</v>
      </c>
      <c r="L263" s="193" t="s">
        <v>80</v>
      </c>
      <c r="M263" s="20">
        <v>15990238432</v>
      </c>
      <c r="N263" s="20"/>
      <c r="O263" s="20"/>
      <c r="P263" s="34" t="s">
        <v>3153</v>
      </c>
      <c r="Q263" s="35">
        <v>45334</v>
      </c>
      <c r="R263" s="36" t="str">
        <f t="shared" si="29"/>
        <v>男</v>
      </c>
      <c r="S263" s="107" t="str">
        <f t="shared" si="30"/>
        <v>1990-11-17</v>
      </c>
      <c r="T263" s="118">
        <f ca="1" t="shared" si="31"/>
        <v>35</v>
      </c>
      <c r="U263" s="107" t="s">
        <v>2373</v>
      </c>
      <c r="V263" s="107" t="s">
        <v>70</v>
      </c>
      <c r="W263" s="45" t="s">
        <v>3154</v>
      </c>
      <c r="X263" s="193" t="s">
        <v>550</v>
      </c>
      <c r="Y263" s="22" t="s">
        <v>288</v>
      </c>
      <c r="Z263" s="20"/>
      <c r="AA263" s="20"/>
      <c r="AB263" s="20"/>
      <c r="AC263" s="20"/>
      <c r="AD263" s="20"/>
      <c r="AE263" s="20" t="s">
        <v>84</v>
      </c>
      <c r="AF263" s="102">
        <v>44699</v>
      </c>
      <c r="AG263" s="20" t="s">
        <v>84</v>
      </c>
      <c r="AH263" s="205"/>
      <c r="AI263" s="205"/>
      <c r="AJ263" s="532"/>
      <c r="AK263" s="205"/>
      <c r="AL263" s="20" t="s">
        <v>86</v>
      </c>
      <c r="AM263" s="35">
        <v>44698</v>
      </c>
      <c r="AN263" s="520">
        <v>44856</v>
      </c>
      <c r="AO263" s="20" t="s">
        <v>3155</v>
      </c>
      <c r="AP263" s="20" t="s">
        <v>223</v>
      </c>
      <c r="AQ263" s="34" t="s">
        <v>3156</v>
      </c>
      <c r="AR263" s="34"/>
      <c r="AS263" s="20"/>
      <c r="AT263" s="34" t="s">
        <v>3157</v>
      </c>
      <c r="AU263" s="20" t="s">
        <v>126</v>
      </c>
      <c r="AV263" s="20" t="s">
        <v>158</v>
      </c>
      <c r="AW263" s="193"/>
      <c r="AX263" s="564"/>
    </row>
    <row r="264" s="2" customFormat="1" customHeight="1" spans="1:50">
      <c r="A264" s="20">
        <f t="shared" si="27"/>
        <v>257</v>
      </c>
      <c r="B264" s="20" t="str">
        <f t="shared" si="28"/>
        <v>离职</v>
      </c>
      <c r="C264" s="35">
        <v>44832</v>
      </c>
      <c r="D264" s="20" t="str">
        <f ca="1" t="shared" si="32"/>
        <v>4年0月</v>
      </c>
      <c r="E264" s="20">
        <v>0</v>
      </c>
      <c r="F264" s="125">
        <v>10390</v>
      </c>
      <c r="G264" s="35">
        <v>44650</v>
      </c>
      <c r="H264" s="20" t="s">
        <v>3158</v>
      </c>
      <c r="I264" s="21" t="s">
        <v>755</v>
      </c>
      <c r="J264" s="21" t="s">
        <v>2182</v>
      </c>
      <c r="K264" s="22" t="s">
        <v>1287</v>
      </c>
      <c r="L264" s="193" t="s">
        <v>80</v>
      </c>
      <c r="M264" s="20">
        <v>15817642793</v>
      </c>
      <c r="N264" s="466"/>
      <c r="O264" s="466"/>
      <c r="P264" s="623" t="s">
        <v>3159</v>
      </c>
      <c r="Q264" s="35">
        <v>44911</v>
      </c>
      <c r="R264" s="36" t="str">
        <f t="shared" si="29"/>
        <v>男</v>
      </c>
      <c r="S264" s="107" t="str">
        <f t="shared" si="30"/>
        <v>1991-11-11</v>
      </c>
      <c r="T264" s="118">
        <f ca="1" t="shared" si="31"/>
        <v>34</v>
      </c>
      <c r="U264" s="107" t="s">
        <v>69</v>
      </c>
      <c r="V264" s="107" t="s">
        <v>70</v>
      </c>
      <c r="W264" s="45" t="s">
        <v>3160</v>
      </c>
      <c r="X264" s="193" t="s">
        <v>3161</v>
      </c>
      <c r="Y264" s="22" t="s">
        <v>199</v>
      </c>
      <c r="Z264" s="20"/>
      <c r="AA264" s="20"/>
      <c r="AB264" s="20"/>
      <c r="AC264" s="20" t="s">
        <v>304</v>
      </c>
      <c r="AD264" s="20"/>
      <c r="AE264" s="20" t="s">
        <v>84</v>
      </c>
      <c r="AF264" s="102"/>
      <c r="AG264" s="20" t="s">
        <v>84</v>
      </c>
      <c r="AH264" s="205"/>
      <c r="AI264" s="205"/>
      <c r="AJ264" s="532"/>
      <c r="AK264" s="205"/>
      <c r="AL264" s="20" t="s">
        <v>72</v>
      </c>
      <c r="AM264" s="35">
        <v>44650</v>
      </c>
      <c r="AN264" s="520"/>
      <c r="AO264" s="20" t="s">
        <v>3162</v>
      </c>
      <c r="AP264" s="20" t="s">
        <v>529</v>
      </c>
      <c r="AQ264" s="34" t="s">
        <v>3163</v>
      </c>
      <c r="AR264" s="34"/>
      <c r="AS264" s="20"/>
      <c r="AT264" s="34" t="s">
        <v>3164</v>
      </c>
      <c r="AU264" s="20" t="s">
        <v>98</v>
      </c>
      <c r="AV264" s="20" t="s">
        <v>3165</v>
      </c>
      <c r="AW264" s="564"/>
      <c r="AX264" s="564"/>
    </row>
    <row r="265" s="2" customFormat="1" customHeight="1" spans="1:262">
      <c r="A265" s="20">
        <f t="shared" si="27"/>
        <v>258</v>
      </c>
      <c r="B265" s="20" t="str">
        <f t="shared" si="28"/>
        <v>离职</v>
      </c>
      <c r="C265" s="35">
        <v>44856</v>
      </c>
      <c r="D265" s="20" t="str">
        <f ca="1" t="shared" si="32"/>
        <v>6年4月</v>
      </c>
      <c r="E265" s="20">
        <v>0</v>
      </c>
      <c r="F265" s="125">
        <v>10150</v>
      </c>
      <c r="G265" s="35">
        <v>43808</v>
      </c>
      <c r="H265" s="20" t="s">
        <v>3166</v>
      </c>
      <c r="I265" s="21" t="s">
        <v>755</v>
      </c>
      <c r="J265" s="21" t="s">
        <v>1901</v>
      </c>
      <c r="K265" s="22" t="s">
        <v>1287</v>
      </c>
      <c r="L265" s="193" t="s">
        <v>80</v>
      </c>
      <c r="M265" s="20">
        <v>13968322050</v>
      </c>
      <c r="N265" s="20"/>
      <c r="O265" s="20"/>
      <c r="P265" s="34" t="s">
        <v>3167</v>
      </c>
      <c r="Q265" s="35">
        <v>47988</v>
      </c>
      <c r="R265" s="36" t="str">
        <f t="shared" si="29"/>
        <v>男</v>
      </c>
      <c r="S265" s="43" t="str">
        <f t="shared" si="30"/>
        <v>1977-07-08</v>
      </c>
      <c r="T265" s="118">
        <f ca="1" t="shared" si="31"/>
        <v>48</v>
      </c>
      <c r="U265" s="20" t="s">
        <v>69</v>
      </c>
      <c r="V265" s="20"/>
      <c r="W265" s="45" t="s">
        <v>3168</v>
      </c>
      <c r="X265" s="193"/>
      <c r="Y265" s="22" t="s">
        <v>288</v>
      </c>
      <c r="Z265" s="20"/>
      <c r="AA265" s="20"/>
      <c r="AB265" s="150"/>
      <c r="AC265" s="150"/>
      <c r="AD265" s="150"/>
      <c r="AE265" s="20" t="s">
        <v>84</v>
      </c>
      <c r="AF265" s="206" t="s">
        <v>84</v>
      </c>
      <c r="AG265" s="20" t="s">
        <v>84</v>
      </c>
      <c r="AH265" s="205"/>
      <c r="AI265" s="205"/>
      <c r="AJ265" s="532" t="s">
        <v>85</v>
      </c>
      <c r="AK265" s="205" t="s">
        <v>85</v>
      </c>
      <c r="AL265" s="20" t="s">
        <v>86</v>
      </c>
      <c r="AM265" s="35">
        <v>43902</v>
      </c>
      <c r="AN265" s="102">
        <v>44872</v>
      </c>
      <c r="AO265" s="20"/>
      <c r="AP265" s="20" t="s">
        <v>106</v>
      </c>
      <c r="AQ265" s="564"/>
      <c r="AR265" s="536"/>
      <c r="AS265" s="20"/>
      <c r="AT265" s="631" t="s">
        <v>3169</v>
      </c>
      <c r="AU265" s="20"/>
      <c r="AV265" s="20"/>
      <c r="AW265" s="564"/>
      <c r="AX265" s="193"/>
      <c r="AY265" s="465"/>
      <c r="AZ265" s="465"/>
      <c r="BA265" s="465"/>
      <c r="BB265" s="465"/>
      <c r="BC265" s="465"/>
      <c r="BD265" s="465"/>
      <c r="BE265" s="465"/>
      <c r="BF265" s="465"/>
      <c r="BG265" s="465"/>
      <c r="BH265" s="465"/>
      <c r="BI265" s="465"/>
      <c r="BJ265" s="465"/>
      <c r="BK265" s="465"/>
      <c r="BL265" s="465"/>
      <c r="BM265" s="465"/>
      <c r="BN265" s="465"/>
      <c r="BO265" s="465"/>
      <c r="BP265" s="465"/>
      <c r="BQ265" s="465"/>
      <c r="BR265" s="465"/>
      <c r="BS265" s="465"/>
      <c r="BT265" s="465"/>
      <c r="BU265" s="465"/>
      <c r="BV265" s="465"/>
      <c r="BW265" s="465"/>
      <c r="BX265" s="465"/>
      <c r="BY265" s="465"/>
      <c r="BZ265" s="465"/>
      <c r="CA265" s="465"/>
      <c r="CB265" s="465"/>
      <c r="CC265" s="465"/>
      <c r="CD265" s="465"/>
      <c r="CE265" s="465"/>
      <c r="CF265" s="465"/>
      <c r="CG265" s="465"/>
      <c r="CH265" s="465"/>
      <c r="CI265" s="465"/>
      <c r="CJ265" s="465"/>
      <c r="CK265" s="465"/>
      <c r="CL265" s="465"/>
      <c r="CM265" s="465"/>
      <c r="CN265" s="465"/>
      <c r="CO265" s="465"/>
      <c r="CP265" s="465"/>
      <c r="CQ265" s="465"/>
      <c r="CR265" s="465"/>
      <c r="CS265" s="465"/>
      <c r="CT265" s="465"/>
      <c r="CU265" s="465"/>
      <c r="CV265" s="465"/>
      <c r="CW265" s="465"/>
      <c r="CX265" s="465"/>
      <c r="CY265" s="465"/>
      <c r="CZ265" s="465"/>
      <c r="DA265" s="465"/>
      <c r="DB265" s="465"/>
      <c r="DC265" s="465"/>
      <c r="DD265" s="465"/>
      <c r="DE265" s="465"/>
      <c r="DF265" s="465"/>
      <c r="DG265" s="465"/>
      <c r="DH265" s="465"/>
      <c r="DI265" s="465"/>
      <c r="DJ265" s="465"/>
      <c r="DK265" s="465"/>
      <c r="DL265" s="465"/>
      <c r="DM265" s="465"/>
      <c r="DN265" s="465"/>
      <c r="DO265" s="465"/>
      <c r="DP265" s="465"/>
      <c r="DQ265" s="465"/>
      <c r="DR265" s="465"/>
      <c r="DS265" s="465"/>
      <c r="DT265" s="465"/>
      <c r="DU265" s="465"/>
      <c r="DV265" s="465"/>
      <c r="DW265" s="465"/>
      <c r="DX265" s="465"/>
      <c r="DY265" s="465"/>
      <c r="DZ265" s="465"/>
      <c r="EA265" s="465"/>
      <c r="EB265" s="465"/>
      <c r="EC265" s="465"/>
      <c r="ED265" s="465"/>
      <c r="EE265" s="465"/>
      <c r="EF265" s="465"/>
      <c r="EG265" s="465"/>
      <c r="EH265" s="465"/>
      <c r="EI265" s="465"/>
      <c r="EJ265" s="465"/>
      <c r="EK265" s="465"/>
      <c r="EL265" s="465"/>
      <c r="EM265" s="465"/>
      <c r="EN265" s="465"/>
      <c r="EO265" s="465"/>
      <c r="EP265" s="465"/>
      <c r="EQ265" s="465"/>
      <c r="ER265" s="465"/>
      <c r="ES265" s="465"/>
      <c r="ET265" s="465"/>
      <c r="EU265" s="465"/>
      <c r="EV265" s="465"/>
      <c r="EW265" s="465"/>
      <c r="EX265" s="465"/>
      <c r="EY265" s="465"/>
      <c r="EZ265" s="465"/>
      <c r="FA265" s="465"/>
      <c r="FB265" s="465"/>
      <c r="FC265" s="465"/>
      <c r="FD265" s="465"/>
      <c r="FE265" s="465"/>
      <c r="FF265" s="465"/>
      <c r="FG265" s="465"/>
      <c r="FH265" s="465"/>
      <c r="FI265" s="465"/>
      <c r="FJ265" s="465"/>
      <c r="FK265" s="465"/>
      <c r="FL265" s="465"/>
      <c r="FM265" s="465"/>
      <c r="FN265" s="465"/>
      <c r="FO265" s="465"/>
      <c r="FP265" s="465"/>
      <c r="FQ265" s="465"/>
      <c r="FR265" s="465"/>
      <c r="FS265" s="465"/>
      <c r="FT265" s="465"/>
      <c r="FU265" s="465"/>
      <c r="FV265" s="465"/>
      <c r="FW265" s="465"/>
      <c r="FX265" s="465"/>
      <c r="FY265" s="465"/>
      <c r="FZ265" s="465"/>
      <c r="GA265" s="465"/>
      <c r="GB265" s="465"/>
      <c r="GC265" s="465"/>
      <c r="GD265" s="465"/>
      <c r="GE265" s="465"/>
      <c r="GF265" s="465"/>
      <c r="GG265" s="465"/>
      <c r="GH265" s="465"/>
      <c r="GI265" s="465"/>
      <c r="GJ265" s="465"/>
      <c r="GK265" s="465"/>
      <c r="GL265" s="465"/>
      <c r="GM265" s="465"/>
      <c r="GN265" s="465"/>
      <c r="GO265" s="465"/>
      <c r="GP265" s="465"/>
      <c r="GQ265" s="465"/>
      <c r="GR265" s="465"/>
      <c r="GS265" s="465"/>
      <c r="GT265" s="465"/>
      <c r="GU265" s="465"/>
      <c r="GV265" s="465"/>
      <c r="GW265" s="465"/>
      <c r="GX265" s="465"/>
      <c r="GY265" s="465"/>
      <c r="GZ265" s="465"/>
      <c r="HA265" s="465"/>
      <c r="HB265" s="465"/>
      <c r="HC265" s="465"/>
      <c r="HD265" s="465"/>
      <c r="HE265" s="465"/>
      <c r="HF265" s="465"/>
      <c r="HG265" s="465"/>
      <c r="HH265" s="465"/>
      <c r="HI265" s="465"/>
      <c r="HJ265" s="465"/>
      <c r="HK265" s="465"/>
      <c r="HL265" s="465"/>
      <c r="HM265" s="465"/>
      <c r="HN265" s="465"/>
      <c r="HO265" s="465"/>
      <c r="HP265" s="465"/>
      <c r="HQ265" s="465"/>
      <c r="HR265" s="465"/>
      <c r="HS265" s="465"/>
      <c r="HT265" s="465"/>
      <c r="HU265" s="465"/>
      <c r="HV265" s="465"/>
      <c r="HW265" s="465"/>
      <c r="HX265" s="465"/>
      <c r="HY265" s="465"/>
      <c r="HZ265" s="465"/>
      <c r="IA265" s="465"/>
      <c r="IB265" s="465"/>
      <c r="IC265" s="465"/>
      <c r="ID265" s="465"/>
      <c r="IE265" s="465"/>
      <c r="IF265" s="465"/>
      <c r="IG265" s="465"/>
      <c r="IH265" s="465"/>
      <c r="II265" s="465"/>
      <c r="IJ265" s="465"/>
      <c r="IK265" s="465"/>
      <c r="IL265" s="465"/>
      <c r="IM265" s="465"/>
      <c r="IN265" s="465"/>
      <c r="IO265" s="465"/>
      <c r="IP265" s="465"/>
      <c r="IQ265" s="465"/>
      <c r="IR265" s="465"/>
      <c r="IS265" s="465"/>
      <c r="IT265" s="465"/>
      <c r="IU265" s="465"/>
      <c r="IV265" s="465"/>
      <c r="IW265" s="465"/>
      <c r="IX265" s="465"/>
      <c r="IY265" s="465"/>
      <c r="IZ265" s="465"/>
      <c r="JA265" s="465"/>
      <c r="JB265" s="465"/>
    </row>
    <row r="266" s="2" customFormat="1" customHeight="1" spans="1:50">
      <c r="A266" s="20">
        <f t="shared" si="27"/>
        <v>259</v>
      </c>
      <c r="B266" s="20" t="str">
        <f t="shared" si="28"/>
        <v>离职</v>
      </c>
      <c r="C266" s="35">
        <v>44859</v>
      </c>
      <c r="D266" s="20" t="str">
        <f ca="1" t="shared" si="32"/>
        <v>3年9月</v>
      </c>
      <c r="E266" s="20">
        <v>0</v>
      </c>
      <c r="F266" s="125">
        <v>10429</v>
      </c>
      <c r="G266" s="35">
        <v>44735</v>
      </c>
      <c r="H266" s="20" t="s">
        <v>3170</v>
      </c>
      <c r="I266" s="21" t="s">
        <v>755</v>
      </c>
      <c r="J266" s="21" t="s">
        <v>1357</v>
      </c>
      <c r="K266" s="22" t="s">
        <v>1319</v>
      </c>
      <c r="L266" s="193" t="s">
        <v>80</v>
      </c>
      <c r="M266" s="20">
        <v>18958591309</v>
      </c>
      <c r="N266" s="20"/>
      <c r="O266" s="20"/>
      <c r="P266" s="34" t="s">
        <v>3171</v>
      </c>
      <c r="Q266" s="35">
        <v>47950</v>
      </c>
      <c r="R266" s="36" t="str">
        <f t="shared" si="29"/>
        <v>男</v>
      </c>
      <c r="S266" s="107" t="str">
        <f t="shared" si="30"/>
        <v>2003-04-02</v>
      </c>
      <c r="T266" s="118">
        <f ca="1" t="shared" si="31"/>
        <v>23</v>
      </c>
      <c r="U266" s="107" t="s">
        <v>69</v>
      </c>
      <c r="V266" s="107" t="s">
        <v>70</v>
      </c>
      <c r="W266" s="45" t="s">
        <v>3172</v>
      </c>
      <c r="X266" s="193" t="s">
        <v>3173</v>
      </c>
      <c r="Y266" s="22" t="s">
        <v>288</v>
      </c>
      <c r="Z266" s="20"/>
      <c r="AA266" s="20"/>
      <c r="AB266" s="150"/>
      <c r="AC266" s="150" t="s">
        <v>2847</v>
      </c>
      <c r="AD266" s="150"/>
      <c r="AE266" s="20" t="s">
        <v>85</v>
      </c>
      <c r="AF266" s="206"/>
      <c r="AG266" s="20" t="s">
        <v>84</v>
      </c>
      <c r="AH266" s="205"/>
      <c r="AI266" s="205"/>
      <c r="AJ266" s="532"/>
      <c r="AK266" s="205"/>
      <c r="AL266" s="20" t="s">
        <v>72</v>
      </c>
      <c r="AM266" s="35">
        <v>44735</v>
      </c>
      <c r="AN266" s="20"/>
      <c r="AO266" s="20" t="s">
        <v>3174</v>
      </c>
      <c r="AP266" s="20" t="s">
        <v>350</v>
      </c>
      <c r="AQ266" s="564"/>
      <c r="AR266" s="536"/>
      <c r="AS266" s="20"/>
      <c r="AT266" s="536" t="s">
        <v>3175</v>
      </c>
      <c r="AU266" s="20" t="s">
        <v>98</v>
      </c>
      <c r="AV266" s="20" t="s">
        <v>3176</v>
      </c>
      <c r="AW266" s="564"/>
      <c r="AX266" s="193" t="s">
        <v>3177</v>
      </c>
    </row>
    <row r="267" s="2" customFormat="1" customHeight="1" spans="1:262">
      <c r="A267" s="20">
        <f t="shared" si="27"/>
        <v>260</v>
      </c>
      <c r="B267" s="20" t="str">
        <f t="shared" si="28"/>
        <v>离职</v>
      </c>
      <c r="C267" s="35">
        <v>44859</v>
      </c>
      <c r="D267" s="20" t="str">
        <f ca="1" t="shared" si="32"/>
        <v>9年7月</v>
      </c>
      <c r="E267" s="20">
        <v>2</v>
      </c>
      <c r="F267" s="125">
        <v>10016</v>
      </c>
      <c r="G267" s="35">
        <v>42625</v>
      </c>
      <c r="H267" s="20" t="s">
        <v>3178</v>
      </c>
      <c r="I267" s="21" t="s">
        <v>78</v>
      </c>
      <c r="J267" s="21" t="s">
        <v>78</v>
      </c>
      <c r="K267" s="22" t="s">
        <v>262</v>
      </c>
      <c r="L267" s="483" t="s">
        <v>80</v>
      </c>
      <c r="M267" s="20">
        <v>13567469953</v>
      </c>
      <c r="N267" s="20"/>
      <c r="O267" s="20"/>
      <c r="P267" s="108" t="s">
        <v>3179</v>
      </c>
      <c r="Q267" s="35">
        <v>49618</v>
      </c>
      <c r="R267" s="36" t="str">
        <f t="shared" si="29"/>
        <v>男</v>
      </c>
      <c r="S267" s="43" t="str">
        <f t="shared" si="30"/>
        <v>1989-08-04</v>
      </c>
      <c r="T267" s="118">
        <f ca="1" t="shared" si="31"/>
        <v>36</v>
      </c>
      <c r="U267" s="96" t="s">
        <v>69</v>
      </c>
      <c r="V267" s="20" t="s">
        <v>70</v>
      </c>
      <c r="W267" s="45" t="s">
        <v>3180</v>
      </c>
      <c r="X267" s="202"/>
      <c r="Y267" s="22" t="s">
        <v>133</v>
      </c>
      <c r="Z267" s="22" t="s">
        <v>71</v>
      </c>
      <c r="AA267" s="22" t="s">
        <v>71</v>
      </c>
      <c r="AB267" s="529"/>
      <c r="AC267" s="150"/>
      <c r="AD267" s="150"/>
      <c r="AE267" s="20" t="s">
        <v>84</v>
      </c>
      <c r="AF267" s="206" t="s">
        <v>84</v>
      </c>
      <c r="AG267" s="20" t="s">
        <v>84</v>
      </c>
      <c r="AH267" s="205"/>
      <c r="AI267" s="205"/>
      <c r="AJ267" s="532" t="s">
        <v>85</v>
      </c>
      <c r="AK267" s="205" t="s">
        <v>85</v>
      </c>
      <c r="AL267" s="20" t="s">
        <v>86</v>
      </c>
      <c r="AM267" s="35">
        <v>42723</v>
      </c>
      <c r="AN267" s="102">
        <v>44872</v>
      </c>
      <c r="AO267" s="20" t="s">
        <v>3181</v>
      </c>
      <c r="AP267" s="20" t="s">
        <v>223</v>
      </c>
      <c r="AQ267" s="564"/>
      <c r="AR267" s="34"/>
      <c r="AS267" s="20"/>
      <c r="AT267" s="34"/>
      <c r="AU267" s="20"/>
      <c r="AV267" s="20"/>
      <c r="AW267" s="564"/>
      <c r="AX267" s="549"/>
      <c r="AY267" s="569"/>
      <c r="AZ267" s="569"/>
      <c r="BA267" s="569"/>
      <c r="BB267" s="569"/>
      <c r="BC267" s="569"/>
      <c r="BD267" s="569"/>
      <c r="BE267" s="569"/>
      <c r="BF267" s="569"/>
      <c r="BG267" s="569"/>
      <c r="BH267" s="569"/>
      <c r="BI267" s="569"/>
      <c r="BJ267" s="569"/>
      <c r="BK267" s="569"/>
      <c r="BL267" s="569"/>
      <c r="BM267" s="569"/>
      <c r="BN267" s="569"/>
      <c r="BO267" s="569"/>
      <c r="BP267" s="569"/>
      <c r="BQ267" s="569"/>
      <c r="BR267" s="569"/>
      <c r="BS267" s="569"/>
      <c r="BT267" s="569"/>
      <c r="BU267" s="569"/>
      <c r="BV267" s="569"/>
      <c r="BW267" s="569"/>
      <c r="BX267" s="569"/>
      <c r="BY267" s="569"/>
      <c r="BZ267" s="569"/>
      <c r="CA267" s="569"/>
      <c r="CB267" s="569"/>
      <c r="CC267" s="569"/>
      <c r="CD267" s="569"/>
      <c r="CE267" s="569"/>
      <c r="CF267" s="569"/>
      <c r="CG267" s="569"/>
      <c r="CH267" s="569"/>
      <c r="CI267" s="569"/>
      <c r="CJ267" s="569"/>
      <c r="CK267" s="569"/>
      <c r="CL267" s="569"/>
      <c r="CM267" s="569"/>
      <c r="CN267" s="569"/>
      <c r="CO267" s="569"/>
      <c r="CP267" s="569"/>
      <c r="CQ267" s="569"/>
      <c r="CR267" s="569"/>
      <c r="CS267" s="569"/>
      <c r="CT267" s="569"/>
      <c r="CU267" s="569"/>
      <c r="CV267" s="569"/>
      <c r="CW267" s="569"/>
      <c r="CX267" s="569"/>
      <c r="CY267" s="569"/>
      <c r="CZ267" s="569"/>
      <c r="DA267" s="569"/>
      <c r="DB267" s="569"/>
      <c r="DC267" s="569"/>
      <c r="DD267" s="569"/>
      <c r="DE267" s="569"/>
      <c r="DF267" s="569"/>
      <c r="DG267" s="569"/>
      <c r="DH267" s="569"/>
      <c r="DI267" s="569"/>
      <c r="DJ267" s="569"/>
      <c r="DK267" s="569"/>
      <c r="DL267" s="569"/>
      <c r="DM267" s="569"/>
      <c r="DN267" s="569"/>
      <c r="DO267" s="569"/>
      <c r="DP267" s="569"/>
      <c r="DQ267" s="569"/>
      <c r="DR267" s="569"/>
      <c r="DS267" s="569"/>
      <c r="DT267" s="569"/>
      <c r="DU267" s="569"/>
      <c r="DV267" s="569"/>
      <c r="DW267" s="569"/>
      <c r="DX267" s="569"/>
      <c r="DY267" s="569"/>
      <c r="DZ267" s="569"/>
      <c r="EA267" s="569"/>
      <c r="EB267" s="569"/>
      <c r="EC267" s="569"/>
      <c r="ED267" s="569"/>
      <c r="EE267" s="569"/>
      <c r="EF267" s="569"/>
      <c r="EG267" s="569"/>
      <c r="EH267" s="569"/>
      <c r="EI267" s="569"/>
      <c r="EJ267" s="569"/>
      <c r="EK267" s="569"/>
      <c r="EL267" s="569"/>
      <c r="EM267" s="569"/>
      <c r="EN267" s="569"/>
      <c r="EO267" s="569"/>
      <c r="EP267" s="569"/>
      <c r="EQ267" s="569"/>
      <c r="ER267" s="569"/>
      <c r="ES267" s="569"/>
      <c r="ET267" s="569"/>
      <c r="EU267" s="569"/>
      <c r="EV267" s="569"/>
      <c r="EW267" s="569"/>
      <c r="EX267" s="569"/>
      <c r="EY267" s="569"/>
      <c r="EZ267" s="569"/>
      <c r="FA267" s="569"/>
      <c r="FB267" s="569"/>
      <c r="FC267" s="569"/>
      <c r="FD267" s="569"/>
      <c r="FE267" s="569"/>
      <c r="FF267" s="569"/>
      <c r="FG267" s="569"/>
      <c r="FH267" s="569"/>
      <c r="FI267" s="569"/>
      <c r="FJ267" s="569"/>
      <c r="FK267" s="569"/>
      <c r="FL267" s="569"/>
      <c r="FM267" s="569"/>
      <c r="FN267" s="569"/>
      <c r="FO267" s="569"/>
      <c r="FP267" s="569"/>
      <c r="FQ267" s="569"/>
      <c r="FR267" s="569"/>
      <c r="FS267" s="569"/>
      <c r="FT267" s="569"/>
      <c r="FU267" s="569"/>
      <c r="FV267" s="569"/>
      <c r="FW267" s="569"/>
      <c r="FX267" s="569"/>
      <c r="FY267" s="569"/>
      <c r="FZ267" s="569"/>
      <c r="GA267" s="569"/>
      <c r="GB267" s="569"/>
      <c r="GC267" s="569"/>
      <c r="GD267" s="569"/>
      <c r="GE267" s="569"/>
      <c r="GF267" s="569"/>
      <c r="GG267" s="569"/>
      <c r="GH267" s="569"/>
      <c r="GI267" s="569"/>
      <c r="GJ267" s="569"/>
      <c r="GK267" s="569"/>
      <c r="GL267" s="569"/>
      <c r="GM267" s="569"/>
      <c r="GN267" s="569"/>
      <c r="GO267" s="569"/>
      <c r="GP267" s="569"/>
      <c r="GQ267" s="569"/>
      <c r="GR267" s="569"/>
      <c r="GS267" s="569"/>
      <c r="GT267" s="569"/>
      <c r="GU267" s="569"/>
      <c r="GV267" s="569"/>
      <c r="GW267" s="569"/>
      <c r="GX267" s="569"/>
      <c r="GY267" s="569"/>
      <c r="GZ267" s="569"/>
      <c r="HA267" s="569"/>
      <c r="HB267" s="569"/>
      <c r="HC267" s="569"/>
      <c r="HD267" s="569"/>
      <c r="HE267" s="569"/>
      <c r="HF267" s="569"/>
      <c r="HG267" s="569"/>
      <c r="HH267" s="569"/>
      <c r="HI267" s="569"/>
      <c r="HJ267" s="569"/>
      <c r="HK267" s="569"/>
      <c r="HL267" s="569"/>
      <c r="HM267" s="569"/>
      <c r="HN267" s="569"/>
      <c r="HO267" s="569"/>
      <c r="HP267" s="569"/>
      <c r="HQ267" s="569"/>
      <c r="HR267" s="569"/>
      <c r="HS267" s="569"/>
      <c r="HT267" s="569"/>
      <c r="HU267" s="569"/>
      <c r="HV267" s="569"/>
      <c r="HW267" s="569"/>
      <c r="HX267" s="569"/>
      <c r="HY267" s="569"/>
      <c r="HZ267" s="569"/>
      <c r="IA267" s="569"/>
      <c r="IB267" s="569"/>
      <c r="IC267" s="569"/>
      <c r="ID267" s="569"/>
      <c r="IE267" s="569"/>
      <c r="IF267" s="569"/>
      <c r="IG267" s="569"/>
      <c r="IH267" s="569"/>
      <c r="II267" s="569"/>
      <c r="IJ267" s="569"/>
      <c r="IK267" s="569"/>
      <c r="IL267" s="569"/>
      <c r="IM267" s="569"/>
      <c r="IN267" s="569"/>
      <c r="IO267" s="569"/>
      <c r="IP267" s="569"/>
      <c r="IQ267" s="569"/>
      <c r="IR267" s="569"/>
      <c r="IS267" s="569"/>
      <c r="IT267" s="569"/>
      <c r="IU267" s="569"/>
      <c r="IV267" s="569"/>
      <c r="IW267" s="569"/>
      <c r="IX267" s="569"/>
      <c r="IY267" s="569"/>
      <c r="IZ267" s="569"/>
      <c r="JA267" s="569"/>
      <c r="JB267" s="569"/>
    </row>
    <row r="268" s="2" customFormat="1" customHeight="1" spans="1:262">
      <c r="A268" s="20">
        <f t="shared" si="27"/>
        <v>261</v>
      </c>
      <c r="B268" s="20" t="str">
        <f t="shared" si="28"/>
        <v>离职</v>
      </c>
      <c r="C268" s="35">
        <v>44860</v>
      </c>
      <c r="D268" s="20" t="str">
        <f ca="1" t="shared" si="32"/>
        <v>6年4月</v>
      </c>
      <c r="E268" s="20">
        <v>0</v>
      </c>
      <c r="F268" s="125">
        <v>10089</v>
      </c>
      <c r="G268" s="35">
        <v>43800</v>
      </c>
      <c r="H268" s="20" t="s">
        <v>3182</v>
      </c>
      <c r="I268" s="21" t="s">
        <v>755</v>
      </c>
      <c r="J268" s="21" t="s">
        <v>809</v>
      </c>
      <c r="K268" s="22" t="s">
        <v>865</v>
      </c>
      <c r="L268" s="193" t="s">
        <v>80</v>
      </c>
      <c r="M268" s="96">
        <v>18100792548</v>
      </c>
      <c r="N268" s="96"/>
      <c r="O268" s="96"/>
      <c r="P268" s="146" t="s">
        <v>3183</v>
      </c>
      <c r="Q268" s="35">
        <v>47503</v>
      </c>
      <c r="R268" s="36" t="str">
        <f t="shared" si="29"/>
        <v>男</v>
      </c>
      <c r="S268" s="43" t="str">
        <f t="shared" si="30"/>
        <v>2000-09-20</v>
      </c>
      <c r="T268" s="118">
        <f ca="1" t="shared" si="31"/>
        <v>25</v>
      </c>
      <c r="U268" s="20" t="s">
        <v>69</v>
      </c>
      <c r="V268" s="20"/>
      <c r="W268" s="45" t="s">
        <v>3184</v>
      </c>
      <c r="X268" s="193"/>
      <c r="Y268" s="121" t="s">
        <v>113</v>
      </c>
      <c r="Z268" s="20"/>
      <c r="AA268" s="20"/>
      <c r="AB268" s="150"/>
      <c r="AC268" s="150"/>
      <c r="AD268" s="150"/>
      <c r="AE268" s="20" t="s">
        <v>84</v>
      </c>
      <c r="AF268" s="206" t="s">
        <v>84</v>
      </c>
      <c r="AG268" s="20" t="s">
        <v>84</v>
      </c>
      <c r="AH268" s="205"/>
      <c r="AI268" s="205"/>
      <c r="AJ268" s="532" t="s">
        <v>85</v>
      </c>
      <c r="AK268" s="205" t="s">
        <v>85</v>
      </c>
      <c r="AL268" s="20" t="s">
        <v>86</v>
      </c>
      <c r="AM268" s="35">
        <v>44033</v>
      </c>
      <c r="AN268" s="102">
        <v>44872</v>
      </c>
      <c r="AO268" s="20" t="s">
        <v>3185</v>
      </c>
      <c r="AP268" s="20" t="s">
        <v>350</v>
      </c>
      <c r="AQ268" s="564"/>
      <c r="AR268" s="536"/>
      <c r="AS268" s="20"/>
      <c r="AT268" s="631" t="s">
        <v>3186</v>
      </c>
      <c r="AU268" s="20"/>
      <c r="AV268" s="20"/>
      <c r="AW268" s="564"/>
      <c r="AX268" s="193" t="s">
        <v>3187</v>
      </c>
      <c r="AY268" s="558"/>
      <c r="AZ268" s="558"/>
      <c r="BA268" s="558"/>
      <c r="BB268" s="558"/>
      <c r="BC268" s="558"/>
      <c r="BD268" s="558"/>
      <c r="BE268" s="558"/>
      <c r="BF268" s="558"/>
      <c r="BG268" s="558"/>
      <c r="BH268" s="558"/>
      <c r="BI268" s="558"/>
      <c r="BJ268" s="558"/>
      <c r="BK268" s="558"/>
      <c r="BL268" s="558"/>
      <c r="BM268" s="558"/>
      <c r="BN268" s="558"/>
      <c r="BO268" s="558"/>
      <c r="BP268" s="558"/>
      <c r="BQ268" s="558"/>
      <c r="BR268" s="558"/>
      <c r="BS268" s="558"/>
      <c r="BT268" s="558"/>
      <c r="BU268" s="558"/>
      <c r="BV268" s="558"/>
      <c r="BW268" s="558"/>
      <c r="BX268" s="558"/>
      <c r="BY268" s="558"/>
      <c r="BZ268" s="558"/>
      <c r="CA268" s="558"/>
      <c r="CB268" s="558"/>
      <c r="CC268" s="558"/>
      <c r="CD268" s="558"/>
      <c r="CE268" s="558"/>
      <c r="CF268" s="558"/>
      <c r="CG268" s="558"/>
      <c r="CH268" s="558"/>
      <c r="CI268" s="558"/>
      <c r="CJ268" s="558"/>
      <c r="CK268" s="558"/>
      <c r="CL268" s="558"/>
      <c r="CM268" s="558"/>
      <c r="CN268" s="558"/>
      <c r="CO268" s="558"/>
      <c r="CP268" s="558"/>
      <c r="CQ268" s="558"/>
      <c r="CR268" s="558"/>
      <c r="CS268" s="558"/>
      <c r="CT268" s="558"/>
      <c r="CU268" s="558"/>
      <c r="CV268" s="558"/>
      <c r="CW268" s="558"/>
      <c r="CX268" s="558"/>
      <c r="CY268" s="558"/>
      <c r="CZ268" s="558"/>
      <c r="DA268" s="558"/>
      <c r="DB268" s="558"/>
      <c r="DC268" s="558"/>
      <c r="DD268" s="558"/>
      <c r="DE268" s="558"/>
      <c r="DF268" s="558"/>
      <c r="DG268" s="558"/>
      <c r="DH268" s="558"/>
      <c r="DI268" s="558"/>
      <c r="DJ268" s="558"/>
      <c r="DK268" s="558"/>
      <c r="DL268" s="558"/>
      <c r="DM268" s="558"/>
      <c r="DN268" s="558"/>
      <c r="DO268" s="558"/>
      <c r="DP268" s="558"/>
      <c r="DQ268" s="558"/>
      <c r="DR268" s="558"/>
      <c r="DS268" s="558"/>
      <c r="DT268" s="558"/>
      <c r="DU268" s="558"/>
      <c r="DV268" s="558"/>
      <c r="DW268" s="558"/>
      <c r="DX268" s="558"/>
      <c r="DY268" s="558"/>
      <c r="DZ268" s="558"/>
      <c r="EA268" s="558"/>
      <c r="EB268" s="558"/>
      <c r="EC268" s="558"/>
      <c r="ED268" s="558"/>
      <c r="EE268" s="558"/>
      <c r="EF268" s="558"/>
      <c r="EG268" s="558"/>
      <c r="EH268" s="558"/>
      <c r="EI268" s="558"/>
      <c r="EJ268" s="558"/>
      <c r="EK268" s="558"/>
      <c r="EL268" s="558"/>
      <c r="EM268" s="558"/>
      <c r="EN268" s="558"/>
      <c r="EO268" s="558"/>
      <c r="EP268" s="558"/>
      <c r="EQ268" s="558"/>
      <c r="ER268" s="558"/>
      <c r="ES268" s="558"/>
      <c r="ET268" s="558"/>
      <c r="EU268" s="558"/>
      <c r="EV268" s="558"/>
      <c r="EW268" s="558"/>
      <c r="EX268" s="558"/>
      <c r="EY268" s="558"/>
      <c r="EZ268" s="558"/>
      <c r="FA268" s="558"/>
      <c r="FB268" s="558"/>
      <c r="FC268" s="558"/>
      <c r="FD268" s="558"/>
      <c r="FE268" s="558"/>
      <c r="FF268" s="558"/>
      <c r="FG268" s="558"/>
      <c r="FH268" s="558"/>
      <c r="FI268" s="558"/>
      <c r="FJ268" s="558"/>
      <c r="FK268" s="558"/>
      <c r="FL268" s="558"/>
      <c r="FM268" s="558"/>
      <c r="FN268" s="558"/>
      <c r="FO268" s="558"/>
      <c r="FP268" s="558"/>
      <c r="FQ268" s="558"/>
      <c r="FR268" s="558"/>
      <c r="FS268" s="558"/>
      <c r="FT268" s="558"/>
      <c r="FU268" s="558"/>
      <c r="FV268" s="558"/>
      <c r="FW268" s="558"/>
      <c r="FX268" s="558"/>
      <c r="FY268" s="558"/>
      <c r="FZ268" s="558"/>
      <c r="GA268" s="558"/>
      <c r="GB268" s="558"/>
      <c r="GC268" s="558"/>
      <c r="GD268" s="558"/>
      <c r="GE268" s="558"/>
      <c r="GF268" s="558"/>
      <c r="GG268" s="558"/>
      <c r="GH268" s="558"/>
      <c r="GI268" s="558"/>
      <c r="GJ268" s="558"/>
      <c r="GK268" s="558"/>
      <c r="GL268" s="558"/>
      <c r="GM268" s="558"/>
      <c r="GN268" s="558"/>
      <c r="GO268" s="558"/>
      <c r="GP268" s="558"/>
      <c r="GQ268" s="558"/>
      <c r="GR268" s="558"/>
      <c r="GS268" s="558"/>
      <c r="GT268" s="558"/>
      <c r="GU268" s="558"/>
      <c r="GV268" s="558"/>
      <c r="GW268" s="558"/>
      <c r="GX268" s="558"/>
      <c r="GY268" s="558"/>
      <c r="GZ268" s="558"/>
      <c r="HA268" s="558"/>
      <c r="HB268" s="558"/>
      <c r="HC268" s="558"/>
      <c r="HD268" s="558"/>
      <c r="HE268" s="558"/>
      <c r="HF268" s="558"/>
      <c r="HG268" s="558"/>
      <c r="HH268" s="558"/>
      <c r="HI268" s="558"/>
      <c r="HJ268" s="558"/>
      <c r="HK268" s="558"/>
      <c r="HL268" s="558"/>
      <c r="HM268" s="558"/>
      <c r="HN268" s="558"/>
      <c r="HO268" s="558"/>
      <c r="HP268" s="558"/>
      <c r="HQ268" s="558"/>
      <c r="HR268" s="558"/>
      <c r="HS268" s="558"/>
      <c r="HT268" s="558"/>
      <c r="HU268" s="558"/>
      <c r="HV268" s="558"/>
      <c r="HW268" s="558"/>
      <c r="HX268" s="558"/>
      <c r="HY268" s="558"/>
      <c r="HZ268" s="558"/>
      <c r="IA268" s="558"/>
      <c r="IB268" s="558"/>
      <c r="IC268" s="558"/>
      <c r="ID268" s="558"/>
      <c r="IE268" s="558"/>
      <c r="IF268" s="558"/>
      <c r="IG268" s="558"/>
      <c r="IH268" s="558"/>
      <c r="II268" s="558"/>
      <c r="IJ268" s="558"/>
      <c r="IK268" s="558"/>
      <c r="IL268" s="558"/>
      <c r="IM268" s="558"/>
      <c r="IN268" s="558"/>
      <c r="IO268" s="558"/>
      <c r="IP268" s="558"/>
      <c r="IQ268" s="558"/>
      <c r="IR268" s="558"/>
      <c r="IS268" s="558"/>
      <c r="IT268" s="558"/>
      <c r="IU268" s="558"/>
      <c r="IV268" s="558"/>
      <c r="IW268" s="558"/>
      <c r="IX268" s="558"/>
      <c r="IY268" s="558"/>
      <c r="IZ268" s="558"/>
      <c r="JA268" s="558"/>
      <c r="JB268" s="558"/>
    </row>
    <row r="269" s="2" customFormat="1" customHeight="1" spans="1:50">
      <c r="A269" s="20">
        <f t="shared" si="27"/>
        <v>262</v>
      </c>
      <c r="B269" s="20" t="str">
        <f t="shared" si="28"/>
        <v>离职</v>
      </c>
      <c r="C269" s="35">
        <v>44865</v>
      </c>
      <c r="D269" s="20" t="str">
        <f ca="1" t="shared" si="32"/>
        <v>4年1月</v>
      </c>
      <c r="E269" s="20">
        <v>0</v>
      </c>
      <c r="F269" s="125">
        <v>10388</v>
      </c>
      <c r="G269" s="35">
        <v>44637</v>
      </c>
      <c r="H269" s="20" t="s">
        <v>3188</v>
      </c>
      <c r="I269" s="21" t="s">
        <v>1628</v>
      </c>
      <c r="J269" s="21" t="s">
        <v>1628</v>
      </c>
      <c r="K269" s="22" t="s">
        <v>1663</v>
      </c>
      <c r="L269" s="193" t="s">
        <v>80</v>
      </c>
      <c r="M269" s="20">
        <v>15058477561</v>
      </c>
      <c r="N269" s="20"/>
      <c r="O269" s="20"/>
      <c r="P269" s="34" t="s">
        <v>3189</v>
      </c>
      <c r="Q269" s="35">
        <v>46860</v>
      </c>
      <c r="R269" s="36" t="str">
        <f t="shared" si="29"/>
        <v>女</v>
      </c>
      <c r="S269" s="107" t="str">
        <f t="shared" si="30"/>
        <v>1993-01-26</v>
      </c>
      <c r="T269" s="118">
        <f ca="1" t="shared" si="31"/>
        <v>33</v>
      </c>
      <c r="U269" s="107" t="s">
        <v>69</v>
      </c>
      <c r="V269" s="107" t="s">
        <v>70</v>
      </c>
      <c r="W269" s="45" t="s">
        <v>3190</v>
      </c>
      <c r="X269" s="193" t="s">
        <v>3191</v>
      </c>
      <c r="Y269" s="22" t="s">
        <v>133</v>
      </c>
      <c r="Z269" s="20"/>
      <c r="AA269" s="20"/>
      <c r="AB269" s="20"/>
      <c r="AC269" s="20"/>
      <c r="AD269" s="20"/>
      <c r="AE269" s="20" t="s">
        <v>85</v>
      </c>
      <c r="AF269" s="102"/>
      <c r="AG269" s="20" t="s">
        <v>84</v>
      </c>
      <c r="AH269" s="205"/>
      <c r="AI269" s="205"/>
      <c r="AJ269" s="532"/>
      <c r="AK269" s="205"/>
      <c r="AL269" s="20" t="s">
        <v>86</v>
      </c>
      <c r="AM269" s="35">
        <v>44756</v>
      </c>
      <c r="AN269" s="102">
        <v>44872</v>
      </c>
      <c r="AO269" s="20" t="s">
        <v>3192</v>
      </c>
      <c r="AP269" s="20"/>
      <c r="AQ269" s="564"/>
      <c r="AR269" s="34"/>
      <c r="AS269" s="20"/>
      <c r="AT269" s="34" t="s">
        <v>3193</v>
      </c>
      <c r="AU269" s="20" t="s">
        <v>2392</v>
      </c>
      <c r="AV269" s="20" t="s">
        <v>3194</v>
      </c>
      <c r="AW269" s="564"/>
      <c r="AX269" s="193"/>
    </row>
    <row r="270" s="2" customFormat="1" customHeight="1" spans="1:50">
      <c r="A270" s="20">
        <f t="shared" si="27"/>
        <v>263</v>
      </c>
      <c r="B270" s="20" t="str">
        <f t="shared" si="28"/>
        <v>离职</v>
      </c>
      <c r="C270" s="35">
        <v>44884</v>
      </c>
      <c r="D270" s="20" t="str">
        <f ca="1" t="shared" si="32"/>
        <v>4年0月</v>
      </c>
      <c r="E270" s="20">
        <v>1</v>
      </c>
      <c r="F270" s="125">
        <v>10391</v>
      </c>
      <c r="G270" s="35">
        <v>44652</v>
      </c>
      <c r="H270" s="20" t="s">
        <v>3195</v>
      </c>
      <c r="I270" s="21" t="s">
        <v>309</v>
      </c>
      <c r="J270" s="21" t="s">
        <v>309</v>
      </c>
      <c r="K270" s="22" t="s">
        <v>317</v>
      </c>
      <c r="L270" s="193" t="s">
        <v>80</v>
      </c>
      <c r="M270" s="20">
        <v>18352980139</v>
      </c>
      <c r="N270" s="20"/>
      <c r="O270" s="20"/>
      <c r="P270" s="34" t="s">
        <v>3196</v>
      </c>
      <c r="Q270" s="35">
        <v>49755</v>
      </c>
      <c r="R270" s="36" t="str">
        <f t="shared" si="29"/>
        <v>男</v>
      </c>
      <c r="S270" s="107" t="str">
        <f t="shared" si="30"/>
        <v>1988-02-29</v>
      </c>
      <c r="T270" s="118">
        <f ca="1" t="shared" si="31"/>
        <v>38</v>
      </c>
      <c r="U270" s="107" t="s">
        <v>69</v>
      </c>
      <c r="V270" s="107" t="s">
        <v>70</v>
      </c>
      <c r="W270" s="45" t="s">
        <v>3197</v>
      </c>
      <c r="X270" s="193" t="s">
        <v>550</v>
      </c>
      <c r="Y270" s="22" t="s">
        <v>288</v>
      </c>
      <c r="Z270" s="20"/>
      <c r="AA270" s="20"/>
      <c r="AB270" s="20"/>
      <c r="AC270" s="20" t="s">
        <v>2847</v>
      </c>
      <c r="AD270" s="561">
        <v>44691</v>
      </c>
      <c r="AE270" s="20" t="s">
        <v>84</v>
      </c>
      <c r="AF270" s="102"/>
      <c r="AG270" s="20" t="s">
        <v>84</v>
      </c>
      <c r="AH270" s="205"/>
      <c r="AI270" s="205"/>
      <c r="AJ270" s="532"/>
      <c r="AK270" s="205"/>
      <c r="AL270" s="20" t="s">
        <v>86</v>
      </c>
      <c r="AM270" s="35">
        <v>44652</v>
      </c>
      <c r="AN270" s="520">
        <v>44896</v>
      </c>
      <c r="AO270" s="20" t="s">
        <v>3198</v>
      </c>
      <c r="AP270" s="20" t="s">
        <v>106</v>
      </c>
      <c r="AQ270" s="34" t="s">
        <v>3199</v>
      </c>
      <c r="AR270" s="34"/>
      <c r="AS270" s="20"/>
      <c r="AT270" s="34" t="s">
        <v>3200</v>
      </c>
      <c r="AU270" s="20" t="s">
        <v>3201</v>
      </c>
      <c r="AV270" s="20" t="s">
        <v>158</v>
      </c>
      <c r="AW270" s="543"/>
      <c r="AX270" s="543"/>
    </row>
    <row r="271" s="2" customFormat="1" customHeight="1" spans="1:50">
      <c r="A271" s="20">
        <f t="shared" si="27"/>
        <v>264</v>
      </c>
      <c r="B271" s="20" t="str">
        <f t="shared" si="28"/>
        <v>离职</v>
      </c>
      <c r="C271" s="35">
        <v>44895</v>
      </c>
      <c r="D271" s="20" t="str">
        <f ca="1" t="shared" si="32"/>
        <v>3年9月</v>
      </c>
      <c r="E271" s="20">
        <v>0</v>
      </c>
      <c r="F271" s="125">
        <v>10432</v>
      </c>
      <c r="G271" s="35">
        <v>44749</v>
      </c>
      <c r="H271" s="20" t="s">
        <v>3202</v>
      </c>
      <c r="I271" s="21" t="s">
        <v>755</v>
      </c>
      <c r="J271" s="21" t="s">
        <v>2279</v>
      </c>
      <c r="K271" s="22" t="s">
        <v>1287</v>
      </c>
      <c r="L271" s="193" t="s">
        <v>80</v>
      </c>
      <c r="M271" s="20">
        <v>15657639789</v>
      </c>
      <c r="N271" s="20"/>
      <c r="O271" s="20"/>
      <c r="P271" s="34" t="s">
        <v>3203</v>
      </c>
      <c r="Q271" s="35">
        <v>49773</v>
      </c>
      <c r="R271" s="36" t="str">
        <f t="shared" si="29"/>
        <v>男</v>
      </c>
      <c r="S271" s="107" t="str">
        <f t="shared" si="30"/>
        <v>1990-03-28</v>
      </c>
      <c r="T271" s="118">
        <f ca="1" t="shared" si="31"/>
        <v>36</v>
      </c>
      <c r="U271" s="107" t="s">
        <v>69</v>
      </c>
      <c r="V271" s="107" t="s">
        <v>70</v>
      </c>
      <c r="W271" s="45" t="s">
        <v>3204</v>
      </c>
      <c r="X271" s="193"/>
      <c r="Y271" s="22" t="s">
        <v>288</v>
      </c>
      <c r="Z271" s="20"/>
      <c r="AA271" s="20"/>
      <c r="AB271" s="150"/>
      <c r="AC271" s="150" t="s">
        <v>2847</v>
      </c>
      <c r="AD271" s="561">
        <v>44804</v>
      </c>
      <c r="AE271" s="20" t="s">
        <v>84</v>
      </c>
      <c r="AF271" s="206">
        <v>44792</v>
      </c>
      <c r="AG271" s="20" t="s">
        <v>84</v>
      </c>
      <c r="AH271" s="205"/>
      <c r="AI271" s="205"/>
      <c r="AJ271" s="532"/>
      <c r="AK271" s="205"/>
      <c r="AL271" s="20" t="s">
        <v>86</v>
      </c>
      <c r="AM271" s="35">
        <v>44796</v>
      </c>
      <c r="AN271" s="520">
        <v>44896</v>
      </c>
      <c r="AO271" s="20" t="s">
        <v>3205</v>
      </c>
      <c r="AP271" s="20" t="s">
        <v>529</v>
      </c>
      <c r="AQ271" s="34" t="s">
        <v>3206</v>
      </c>
      <c r="AR271" s="536"/>
      <c r="AS271" s="20"/>
      <c r="AT271" s="536" t="s">
        <v>3207</v>
      </c>
      <c r="AU271" s="20" t="s">
        <v>214</v>
      </c>
      <c r="AV271" s="20" t="s">
        <v>127</v>
      </c>
      <c r="AW271" s="193" t="s">
        <v>1248</v>
      </c>
      <c r="AX271" s="543"/>
    </row>
    <row r="272" s="2" customFormat="1" customHeight="1" spans="1:262">
      <c r="A272" s="20">
        <f t="shared" ref="A272:A304" si="33">IF(H272="","",ROW()-8)</f>
        <v>264</v>
      </c>
      <c r="B272" s="20" t="str">
        <f t="shared" si="28"/>
        <v>离职</v>
      </c>
      <c r="C272" s="35">
        <v>44904</v>
      </c>
      <c r="D272" s="20" t="str">
        <f ca="1" t="shared" si="32"/>
        <v>8年1月</v>
      </c>
      <c r="E272" s="20">
        <v>0</v>
      </c>
      <c r="F272" s="125">
        <v>10122</v>
      </c>
      <c r="G272" s="35">
        <v>43166</v>
      </c>
      <c r="H272" s="20" t="s">
        <v>1953</v>
      </c>
      <c r="I272" s="21" t="s">
        <v>755</v>
      </c>
      <c r="J272" s="21" t="s">
        <v>1280</v>
      </c>
      <c r="K272" s="22" t="s">
        <v>1287</v>
      </c>
      <c r="L272" s="482" t="s">
        <v>80</v>
      </c>
      <c r="M272" s="20">
        <v>18374011828</v>
      </c>
      <c r="N272" s="20"/>
      <c r="O272" s="20"/>
      <c r="P272" s="108" t="s">
        <v>3208</v>
      </c>
      <c r="Q272" s="35">
        <v>50077</v>
      </c>
      <c r="R272" s="36" t="str">
        <f t="shared" si="29"/>
        <v>男</v>
      </c>
      <c r="S272" s="43" t="str">
        <f t="shared" si="30"/>
        <v>1989-10-22</v>
      </c>
      <c r="T272" s="118">
        <f ca="1" t="shared" si="31"/>
        <v>36</v>
      </c>
      <c r="U272" s="96" t="s">
        <v>69</v>
      </c>
      <c r="V272" s="20"/>
      <c r="W272" s="45" t="s">
        <v>3209</v>
      </c>
      <c r="X272" s="202" t="s">
        <v>964</v>
      </c>
      <c r="Y272" s="22" t="s">
        <v>133</v>
      </c>
      <c r="Z272" s="22"/>
      <c r="AA272" s="22"/>
      <c r="AB272" s="529"/>
      <c r="AC272" s="150" t="s">
        <v>692</v>
      </c>
      <c r="AD272" s="561" t="s">
        <v>180</v>
      </c>
      <c r="AE272" s="20" t="s">
        <v>84</v>
      </c>
      <c r="AF272" s="206" t="s">
        <v>84</v>
      </c>
      <c r="AG272" s="20" t="s">
        <v>84</v>
      </c>
      <c r="AH272" s="205"/>
      <c r="AI272" s="205"/>
      <c r="AJ272" s="532" t="s">
        <v>85</v>
      </c>
      <c r="AK272" s="205" t="s">
        <v>85</v>
      </c>
      <c r="AL272" s="20" t="s">
        <v>86</v>
      </c>
      <c r="AM272" s="35">
        <v>44053</v>
      </c>
      <c r="AN272" s="520">
        <v>44915</v>
      </c>
      <c r="AO272" s="20" t="s">
        <v>1127</v>
      </c>
      <c r="AP272" s="20"/>
      <c r="AQ272" s="34">
        <v>15858608390</v>
      </c>
      <c r="AR272" s="565"/>
      <c r="AS272" s="568"/>
      <c r="AT272" s="636" t="s">
        <v>3210</v>
      </c>
      <c r="AU272" s="568"/>
      <c r="AV272" s="568"/>
      <c r="AW272" s="151"/>
      <c r="AX272" s="144"/>
      <c r="AY272" s="570"/>
      <c r="AZ272" s="570"/>
      <c r="BA272" s="570"/>
      <c r="BB272" s="570"/>
      <c r="BC272" s="570"/>
      <c r="BD272" s="570"/>
      <c r="BE272" s="570"/>
      <c r="BF272" s="570"/>
      <c r="BG272" s="570"/>
      <c r="BH272" s="570"/>
      <c r="BI272" s="570"/>
      <c r="BJ272" s="570"/>
      <c r="BK272" s="570"/>
      <c r="BL272" s="570"/>
      <c r="BM272" s="570"/>
      <c r="BN272" s="570"/>
      <c r="BO272" s="570"/>
      <c r="BP272" s="570"/>
      <c r="BQ272" s="570"/>
      <c r="BR272" s="570"/>
      <c r="BS272" s="570"/>
      <c r="BT272" s="570"/>
      <c r="BU272" s="570"/>
      <c r="BV272" s="570"/>
      <c r="BW272" s="570"/>
      <c r="BX272" s="570"/>
      <c r="BY272" s="570"/>
      <c r="BZ272" s="570"/>
      <c r="CA272" s="570"/>
      <c r="CB272" s="570"/>
      <c r="CC272" s="570"/>
      <c r="CD272" s="570"/>
      <c r="CE272" s="570"/>
      <c r="CF272" s="570"/>
      <c r="CG272" s="570"/>
      <c r="CH272" s="570"/>
      <c r="CI272" s="570"/>
      <c r="CJ272" s="570"/>
      <c r="CK272" s="570"/>
      <c r="CL272" s="570"/>
      <c r="CM272" s="570"/>
      <c r="CN272" s="570"/>
      <c r="CO272" s="570"/>
      <c r="CP272" s="570"/>
      <c r="CQ272" s="570"/>
      <c r="CR272" s="570"/>
      <c r="CS272" s="570"/>
      <c r="CT272" s="570"/>
      <c r="CU272" s="570"/>
      <c r="CV272" s="570"/>
      <c r="CW272" s="570"/>
      <c r="CX272" s="570"/>
      <c r="CY272" s="570"/>
      <c r="CZ272" s="570"/>
      <c r="DA272" s="570"/>
      <c r="DB272" s="570"/>
      <c r="DC272" s="570"/>
      <c r="DD272" s="570"/>
      <c r="DE272" s="570"/>
      <c r="DF272" s="570"/>
      <c r="DG272" s="570"/>
      <c r="DH272" s="570"/>
      <c r="DI272" s="570"/>
      <c r="DJ272" s="570"/>
      <c r="DK272" s="570"/>
      <c r="DL272" s="570"/>
      <c r="DM272" s="570"/>
      <c r="DN272" s="570"/>
      <c r="DO272" s="570"/>
      <c r="DP272" s="570"/>
      <c r="DQ272" s="570"/>
      <c r="DR272" s="570"/>
      <c r="DS272" s="570"/>
      <c r="DT272" s="570"/>
      <c r="DU272" s="570"/>
      <c r="DV272" s="570"/>
      <c r="DW272" s="570"/>
      <c r="DX272" s="570"/>
      <c r="DY272" s="570"/>
      <c r="DZ272" s="570"/>
      <c r="EA272" s="570"/>
      <c r="EB272" s="570"/>
      <c r="EC272" s="570"/>
      <c r="ED272" s="570"/>
      <c r="EE272" s="570"/>
      <c r="EF272" s="570"/>
      <c r="EG272" s="570"/>
      <c r="EH272" s="570"/>
      <c r="EI272" s="570"/>
      <c r="EJ272" s="570"/>
      <c r="EK272" s="570"/>
      <c r="EL272" s="570"/>
      <c r="EM272" s="570"/>
      <c r="EN272" s="570"/>
      <c r="EO272" s="570"/>
      <c r="EP272" s="570"/>
      <c r="EQ272" s="570"/>
      <c r="ER272" s="570"/>
      <c r="ES272" s="570"/>
      <c r="ET272" s="570"/>
      <c r="EU272" s="570"/>
      <c r="EV272" s="570"/>
      <c r="EW272" s="570"/>
      <c r="EX272" s="570"/>
      <c r="EY272" s="570"/>
      <c r="EZ272" s="570"/>
      <c r="FA272" s="570"/>
      <c r="FB272" s="570"/>
      <c r="FC272" s="570"/>
      <c r="FD272" s="570"/>
      <c r="FE272" s="570"/>
      <c r="FF272" s="570"/>
      <c r="FG272" s="570"/>
      <c r="FH272" s="570"/>
      <c r="FI272" s="570"/>
      <c r="FJ272" s="570"/>
      <c r="FK272" s="570"/>
      <c r="FL272" s="570"/>
      <c r="FM272" s="570"/>
      <c r="FN272" s="570"/>
      <c r="FO272" s="570"/>
      <c r="FP272" s="570"/>
      <c r="FQ272" s="570"/>
      <c r="FR272" s="570"/>
      <c r="FS272" s="570"/>
      <c r="FT272" s="570"/>
      <c r="FU272" s="570"/>
      <c r="FV272" s="570"/>
      <c r="FW272" s="570"/>
      <c r="FX272" s="570"/>
      <c r="FY272" s="570"/>
      <c r="FZ272" s="570"/>
      <c r="GA272" s="570"/>
      <c r="GB272" s="570"/>
      <c r="GC272" s="570"/>
      <c r="GD272" s="570"/>
      <c r="GE272" s="570"/>
      <c r="GF272" s="570"/>
      <c r="GG272" s="570"/>
      <c r="GH272" s="570"/>
      <c r="GI272" s="570"/>
      <c r="GJ272" s="570"/>
      <c r="GK272" s="570"/>
      <c r="GL272" s="570"/>
      <c r="GM272" s="570"/>
      <c r="GN272" s="570"/>
      <c r="GO272" s="570"/>
      <c r="GP272" s="570"/>
      <c r="GQ272" s="570"/>
      <c r="GR272" s="570"/>
      <c r="GS272" s="570"/>
      <c r="GT272" s="570"/>
      <c r="GU272" s="570"/>
      <c r="GV272" s="570"/>
      <c r="GW272" s="570"/>
      <c r="GX272" s="570"/>
      <c r="GY272" s="570"/>
      <c r="GZ272" s="570"/>
      <c r="HA272" s="570"/>
      <c r="HB272" s="570"/>
      <c r="HC272" s="570"/>
      <c r="HD272" s="570"/>
      <c r="HE272" s="570"/>
      <c r="HF272" s="570"/>
      <c r="HG272" s="570"/>
      <c r="HH272" s="570"/>
      <c r="HI272" s="570"/>
      <c r="HJ272" s="570"/>
      <c r="HK272" s="570"/>
      <c r="HL272" s="570"/>
      <c r="HM272" s="570"/>
      <c r="HN272" s="570"/>
      <c r="HO272" s="570"/>
      <c r="HP272" s="570"/>
      <c r="HQ272" s="570"/>
      <c r="HR272" s="570"/>
      <c r="HS272" s="570"/>
      <c r="HT272" s="570"/>
      <c r="HU272" s="570"/>
      <c r="HV272" s="570"/>
      <c r="HW272" s="570"/>
      <c r="HX272" s="570"/>
      <c r="HY272" s="570"/>
      <c r="HZ272" s="570"/>
      <c r="IA272" s="570"/>
      <c r="IB272" s="570"/>
      <c r="IC272" s="570"/>
      <c r="ID272" s="570"/>
      <c r="IE272" s="547"/>
      <c r="IF272" s="547"/>
      <c r="IG272" s="547"/>
      <c r="IH272" s="547"/>
      <c r="II272" s="547"/>
      <c r="IJ272" s="547"/>
      <c r="IK272" s="547"/>
      <c r="IL272" s="547"/>
      <c r="IM272" s="547"/>
      <c r="IN272" s="547"/>
      <c r="IO272" s="547"/>
      <c r="IP272" s="547"/>
      <c r="IQ272" s="547"/>
      <c r="IR272" s="547"/>
      <c r="IS272" s="547"/>
      <c r="IT272" s="547"/>
      <c r="IU272" s="547"/>
      <c r="IV272" s="547"/>
      <c r="IW272" s="547"/>
      <c r="IX272" s="547"/>
      <c r="IY272" s="547"/>
      <c r="IZ272" s="547"/>
      <c r="JA272" s="547"/>
      <c r="JB272" s="547"/>
    </row>
    <row r="273" s="2" customFormat="1" customHeight="1" spans="1:49">
      <c r="A273" s="20">
        <f t="shared" si="33"/>
        <v>265</v>
      </c>
      <c r="B273" s="20" t="str">
        <f t="shared" si="28"/>
        <v>离职</v>
      </c>
      <c r="C273" s="35">
        <v>44915</v>
      </c>
      <c r="D273" s="20" t="str">
        <f ca="1" t="shared" si="32"/>
        <v>4年5月</v>
      </c>
      <c r="E273" s="20">
        <v>1</v>
      </c>
      <c r="F273" s="125">
        <v>10332</v>
      </c>
      <c r="G273" s="35">
        <v>44519</v>
      </c>
      <c r="H273" s="20" t="s">
        <v>3211</v>
      </c>
      <c r="I273" s="21" t="s">
        <v>1842</v>
      </c>
      <c r="J273" s="21" t="s">
        <v>1935</v>
      </c>
      <c r="K273" s="22" t="s">
        <v>533</v>
      </c>
      <c r="L273" s="193" t="s">
        <v>80</v>
      </c>
      <c r="M273" s="20">
        <v>15606581685</v>
      </c>
      <c r="N273" s="144"/>
      <c r="O273" s="150"/>
      <c r="P273" s="34" t="s">
        <v>3212</v>
      </c>
      <c r="Q273" s="35">
        <v>46760</v>
      </c>
      <c r="R273" s="36" t="str">
        <f t="shared" si="29"/>
        <v>男</v>
      </c>
      <c r="S273" s="107" t="str">
        <f t="shared" si="30"/>
        <v>1994-06-11</v>
      </c>
      <c r="T273" s="118">
        <f ca="1" t="shared" si="31"/>
        <v>31</v>
      </c>
      <c r="U273" s="107" t="s">
        <v>69</v>
      </c>
      <c r="V273" s="107" t="s">
        <v>119</v>
      </c>
      <c r="W273" s="45" t="s">
        <v>3213</v>
      </c>
      <c r="X273" s="193" t="s">
        <v>121</v>
      </c>
      <c r="Y273" s="22" t="s">
        <v>2615</v>
      </c>
      <c r="Z273" s="20" t="s">
        <v>470</v>
      </c>
      <c r="AA273" s="20" t="s">
        <v>154</v>
      </c>
      <c r="AB273" s="20"/>
      <c r="AC273" s="20"/>
      <c r="AD273" s="561">
        <v>44559</v>
      </c>
      <c r="AE273" s="20" t="s">
        <v>84</v>
      </c>
      <c r="AF273" s="206"/>
      <c r="AG273" s="20" t="s">
        <v>84</v>
      </c>
      <c r="AH273" s="205"/>
      <c r="AI273" s="205"/>
      <c r="AJ273" s="532"/>
      <c r="AK273" s="205"/>
      <c r="AL273" s="20" t="s">
        <v>86</v>
      </c>
      <c r="AM273" s="35">
        <v>44627</v>
      </c>
      <c r="AN273" s="520">
        <v>44942</v>
      </c>
      <c r="AP273" s="35"/>
      <c r="AQ273" s="20"/>
      <c r="AR273" s="34"/>
      <c r="AS273" s="20"/>
      <c r="AT273" s="34" t="s">
        <v>3214</v>
      </c>
      <c r="AU273" s="20" t="s">
        <v>2483</v>
      </c>
      <c r="AV273" s="20" t="s">
        <v>3215</v>
      </c>
      <c r="AW273" s="543"/>
    </row>
    <row r="274" s="2" customFormat="1" customHeight="1" spans="1:262">
      <c r="A274" s="20">
        <f t="shared" si="33"/>
        <v>266</v>
      </c>
      <c r="B274" s="20" t="str">
        <f t="shared" si="28"/>
        <v>离职</v>
      </c>
      <c r="C274" s="35">
        <v>44926</v>
      </c>
      <c r="D274" s="20" t="str">
        <f ca="1" t="shared" si="32"/>
        <v>5年7月</v>
      </c>
      <c r="E274" s="20">
        <v>2</v>
      </c>
      <c r="F274" s="125">
        <v>10002</v>
      </c>
      <c r="G274" s="35">
        <v>44090</v>
      </c>
      <c r="H274" s="20" t="s">
        <v>3216</v>
      </c>
      <c r="I274" s="21" t="s">
        <v>109</v>
      </c>
      <c r="J274" s="21" t="s">
        <v>109</v>
      </c>
      <c r="K274" s="22" t="s">
        <v>3217</v>
      </c>
      <c r="L274" s="193" t="s">
        <v>80</v>
      </c>
      <c r="M274" s="20">
        <v>13968337262</v>
      </c>
      <c r="N274" s="20">
        <v>59983902</v>
      </c>
      <c r="O274" s="20">
        <v>610902</v>
      </c>
      <c r="P274" s="623" t="s">
        <v>3218</v>
      </c>
      <c r="Q274" s="35">
        <v>45823</v>
      </c>
      <c r="R274" s="36" t="str">
        <f t="shared" si="29"/>
        <v>女</v>
      </c>
      <c r="S274" s="43" t="str">
        <f t="shared" si="30"/>
        <v>1976-11-28</v>
      </c>
      <c r="T274" s="118">
        <f ca="1" t="shared" si="31"/>
        <v>49</v>
      </c>
      <c r="U274" s="20" t="s">
        <v>69</v>
      </c>
      <c r="V274" s="20" t="s">
        <v>119</v>
      </c>
      <c r="W274" s="45" t="s">
        <v>3219</v>
      </c>
      <c r="X274" s="193"/>
      <c r="Y274" s="22" t="s">
        <v>113</v>
      </c>
      <c r="Z274" s="20"/>
      <c r="AA274" s="20"/>
      <c r="AB274" s="150"/>
      <c r="AC274" s="150"/>
      <c r="AD274" s="561"/>
      <c r="AE274" s="20" t="s">
        <v>84</v>
      </c>
      <c r="AF274" s="206" t="s">
        <v>84</v>
      </c>
      <c r="AG274" s="20" t="s">
        <v>84</v>
      </c>
      <c r="AH274" s="205"/>
      <c r="AI274" s="205"/>
      <c r="AJ274" s="532" t="s">
        <v>84</v>
      </c>
      <c r="AK274" s="205" t="s">
        <v>84</v>
      </c>
      <c r="AL274" s="20" t="s">
        <v>86</v>
      </c>
      <c r="AM274" s="35">
        <v>44097</v>
      </c>
      <c r="AN274" s="520">
        <v>44964</v>
      </c>
      <c r="AO274" s="20" t="s">
        <v>3220</v>
      </c>
      <c r="AP274" s="20" t="s">
        <v>106</v>
      </c>
      <c r="AQ274" s="34">
        <v>13857426658</v>
      </c>
      <c r="AR274" s="146"/>
      <c r="AS274" s="543"/>
      <c r="AT274" s="626" t="s">
        <v>3221</v>
      </c>
      <c r="AU274" s="126" t="s">
        <v>126</v>
      </c>
      <c r="AV274" s="543"/>
      <c r="AW274" s="543"/>
      <c r="AX274" s="144"/>
      <c r="AY274" s="547"/>
      <c r="AZ274" s="547"/>
      <c r="BA274" s="547"/>
      <c r="BB274" s="547"/>
      <c r="BC274" s="547"/>
      <c r="BD274" s="547"/>
      <c r="BE274" s="547"/>
      <c r="BF274" s="547"/>
      <c r="BG274" s="547"/>
      <c r="BH274" s="547"/>
      <c r="BI274" s="547"/>
      <c r="BJ274" s="547"/>
      <c r="BK274" s="547"/>
      <c r="BL274" s="547"/>
      <c r="BM274" s="547"/>
      <c r="BN274" s="547"/>
      <c r="BO274" s="547"/>
      <c r="BP274" s="547"/>
      <c r="BQ274" s="547"/>
      <c r="BR274" s="547"/>
      <c r="BS274" s="547"/>
      <c r="BT274" s="547"/>
      <c r="BU274" s="547"/>
      <c r="BV274" s="547"/>
      <c r="BW274" s="547"/>
      <c r="BX274" s="547"/>
      <c r="BY274" s="547"/>
      <c r="BZ274" s="547"/>
      <c r="CA274" s="547"/>
      <c r="CB274" s="547"/>
      <c r="CC274" s="547"/>
      <c r="CD274" s="547"/>
      <c r="CE274" s="547"/>
      <c r="CF274" s="547"/>
      <c r="CG274" s="547"/>
      <c r="CH274" s="547"/>
      <c r="CI274" s="547"/>
      <c r="CJ274" s="547"/>
      <c r="CK274" s="547"/>
      <c r="CL274" s="547"/>
      <c r="CM274" s="547"/>
      <c r="CN274" s="547"/>
      <c r="CO274" s="547"/>
      <c r="CP274" s="547"/>
      <c r="CQ274" s="547"/>
      <c r="CR274" s="547"/>
      <c r="CS274" s="547"/>
      <c r="CT274" s="547"/>
      <c r="CU274" s="547"/>
      <c r="CV274" s="547"/>
      <c r="CW274" s="547"/>
      <c r="CX274" s="547"/>
      <c r="CY274" s="547"/>
      <c r="CZ274" s="547"/>
      <c r="DA274" s="547"/>
      <c r="DB274" s="547"/>
      <c r="DC274" s="547"/>
      <c r="DD274" s="547"/>
      <c r="DE274" s="547"/>
      <c r="DF274" s="547"/>
      <c r="DG274" s="547"/>
      <c r="DH274" s="547"/>
      <c r="DI274" s="547"/>
      <c r="DJ274" s="547"/>
      <c r="DK274" s="547"/>
      <c r="DL274" s="547"/>
      <c r="DM274" s="547"/>
      <c r="DN274" s="547"/>
      <c r="DO274" s="547"/>
      <c r="DP274" s="547"/>
      <c r="DQ274" s="547"/>
      <c r="DR274" s="547"/>
      <c r="DS274" s="547"/>
      <c r="DT274" s="547"/>
      <c r="DU274" s="547"/>
      <c r="DV274" s="547"/>
      <c r="DW274" s="547"/>
      <c r="DX274" s="547"/>
      <c r="DY274" s="547"/>
      <c r="DZ274" s="547"/>
      <c r="EA274" s="547"/>
      <c r="EB274" s="547"/>
      <c r="EC274" s="547"/>
      <c r="ED274" s="547"/>
      <c r="EE274" s="547"/>
      <c r="EF274" s="547"/>
      <c r="EG274" s="547"/>
      <c r="EH274" s="547"/>
      <c r="EI274" s="547"/>
      <c r="EJ274" s="547"/>
      <c r="EK274" s="547"/>
      <c r="EL274" s="547"/>
      <c r="EM274" s="547"/>
      <c r="EN274" s="547"/>
      <c r="EO274" s="547"/>
      <c r="EP274" s="547"/>
      <c r="EQ274" s="547"/>
      <c r="ER274" s="547"/>
      <c r="ES274" s="547"/>
      <c r="ET274" s="547"/>
      <c r="EU274" s="547"/>
      <c r="EV274" s="547"/>
      <c r="EW274" s="547"/>
      <c r="EX274" s="547"/>
      <c r="EY274" s="547"/>
      <c r="EZ274" s="547"/>
      <c r="FA274" s="547"/>
      <c r="FB274" s="547"/>
      <c r="FC274" s="547"/>
      <c r="FD274" s="547"/>
      <c r="FE274" s="547"/>
      <c r="FF274" s="547"/>
      <c r="FG274" s="547"/>
      <c r="FH274" s="547"/>
      <c r="FI274" s="547"/>
      <c r="FJ274" s="547"/>
      <c r="FK274" s="547"/>
      <c r="FL274" s="547"/>
      <c r="FM274" s="547"/>
      <c r="FN274" s="547"/>
      <c r="FO274" s="547"/>
      <c r="FP274" s="547"/>
      <c r="FQ274" s="547"/>
      <c r="FR274" s="547"/>
      <c r="FS274" s="547"/>
      <c r="FT274" s="547"/>
      <c r="FU274" s="547"/>
      <c r="FV274" s="547"/>
      <c r="FW274" s="547"/>
      <c r="FX274" s="547"/>
      <c r="FY274" s="547"/>
      <c r="FZ274" s="547"/>
      <c r="GA274" s="547"/>
      <c r="GB274" s="547"/>
      <c r="GC274" s="547"/>
      <c r="GD274" s="547"/>
      <c r="GE274" s="547"/>
      <c r="GF274" s="547"/>
      <c r="GG274" s="547"/>
      <c r="GH274" s="547"/>
      <c r="GI274" s="547"/>
      <c r="GJ274" s="547"/>
      <c r="GK274" s="547"/>
      <c r="GL274" s="547"/>
      <c r="GM274" s="547"/>
      <c r="GN274" s="547"/>
      <c r="GO274" s="547"/>
      <c r="GP274" s="547"/>
      <c r="GQ274" s="547"/>
      <c r="GR274" s="547"/>
      <c r="GS274" s="547"/>
      <c r="GT274" s="547"/>
      <c r="GU274" s="547"/>
      <c r="GV274" s="547"/>
      <c r="GW274" s="547"/>
      <c r="GX274" s="547"/>
      <c r="GY274" s="547"/>
      <c r="GZ274" s="547"/>
      <c r="HA274" s="547"/>
      <c r="HB274" s="547"/>
      <c r="HC274" s="547"/>
      <c r="HD274" s="547"/>
      <c r="HE274" s="547"/>
      <c r="HF274" s="547"/>
      <c r="HG274" s="547"/>
      <c r="HH274" s="547"/>
      <c r="HI274" s="547"/>
      <c r="HJ274" s="547"/>
      <c r="HK274" s="547"/>
      <c r="HL274" s="547"/>
      <c r="HM274" s="547"/>
      <c r="HN274" s="547"/>
      <c r="HO274" s="547"/>
      <c r="HP274" s="547"/>
      <c r="HQ274" s="547"/>
      <c r="HR274" s="547"/>
      <c r="HS274" s="547"/>
      <c r="HT274" s="547"/>
      <c r="HU274" s="547"/>
      <c r="HV274" s="547"/>
      <c r="HW274" s="547"/>
      <c r="HX274" s="547"/>
      <c r="HY274" s="547"/>
      <c r="HZ274" s="547"/>
      <c r="IA274" s="547"/>
      <c r="IB274" s="547"/>
      <c r="IC274" s="547"/>
      <c r="ID274" s="547"/>
      <c r="IE274" s="547"/>
      <c r="IF274" s="547"/>
      <c r="IG274" s="547"/>
      <c r="IH274" s="547"/>
      <c r="II274" s="547"/>
      <c r="IJ274" s="547"/>
      <c r="IK274" s="547"/>
      <c r="IL274" s="547"/>
      <c r="IM274" s="547"/>
      <c r="IN274" s="547"/>
      <c r="IO274" s="547"/>
      <c r="IP274" s="547"/>
      <c r="IQ274" s="547"/>
      <c r="IR274" s="547"/>
      <c r="IS274" s="547"/>
      <c r="IT274" s="547"/>
      <c r="IU274" s="547"/>
      <c r="IV274" s="547"/>
      <c r="IW274" s="547"/>
      <c r="IX274" s="547"/>
      <c r="IY274" s="547"/>
      <c r="IZ274" s="547"/>
      <c r="JA274" s="547"/>
      <c r="JB274" s="547"/>
    </row>
    <row r="275" s="2" customFormat="1" customHeight="1" spans="1:50">
      <c r="A275" s="20">
        <f t="shared" si="33"/>
        <v>267</v>
      </c>
      <c r="B275" s="20" t="str">
        <f t="shared" si="28"/>
        <v>离职</v>
      </c>
      <c r="C275" s="35">
        <v>44929</v>
      </c>
      <c r="D275" s="20" t="str">
        <f ca="1" t="shared" si="32"/>
        <v>3年5月</v>
      </c>
      <c r="E275" s="20">
        <v>0</v>
      </c>
      <c r="F275" s="125">
        <v>10452</v>
      </c>
      <c r="G275" s="35">
        <v>44862</v>
      </c>
      <c r="H275" s="20" t="s">
        <v>3222</v>
      </c>
      <c r="I275" s="21" t="s">
        <v>1691</v>
      </c>
      <c r="J275" s="21" t="s">
        <v>1691</v>
      </c>
      <c r="K275" s="22" t="s">
        <v>1829</v>
      </c>
      <c r="L275" s="193" t="s">
        <v>67</v>
      </c>
      <c r="M275" s="20">
        <v>13516789822</v>
      </c>
      <c r="N275" s="20"/>
      <c r="O275" s="20"/>
      <c r="P275" s="34" t="s">
        <v>3223</v>
      </c>
      <c r="Q275" s="35">
        <v>44956</v>
      </c>
      <c r="R275" s="36" t="str">
        <f t="shared" si="29"/>
        <v>男</v>
      </c>
      <c r="S275" s="107" t="str">
        <f t="shared" si="30"/>
        <v>1996-02-11</v>
      </c>
      <c r="T275" s="118">
        <f ca="1" t="shared" si="31"/>
        <v>30</v>
      </c>
      <c r="U275" s="107" t="s">
        <v>69</v>
      </c>
      <c r="V275" s="107" t="s">
        <v>70</v>
      </c>
      <c r="W275" s="45" t="s">
        <v>3224</v>
      </c>
      <c r="X275" s="193"/>
      <c r="Y275" s="22" t="s">
        <v>199</v>
      </c>
      <c r="Z275" s="20"/>
      <c r="AA275" s="20"/>
      <c r="AB275" s="150"/>
      <c r="AC275" s="150"/>
      <c r="AD275" s="561">
        <v>44886</v>
      </c>
      <c r="AE275" s="20" t="s">
        <v>85</v>
      </c>
      <c r="AF275" s="206"/>
      <c r="AG275" s="20" t="s">
        <v>85</v>
      </c>
      <c r="AH275" s="205"/>
      <c r="AI275" s="205"/>
      <c r="AJ275" s="532"/>
      <c r="AK275" s="205"/>
      <c r="AL275" s="20" t="s">
        <v>72</v>
      </c>
      <c r="AM275" s="35">
        <v>44862</v>
      </c>
      <c r="AN275" s="520"/>
      <c r="AO275" s="20" t="s">
        <v>3225</v>
      </c>
      <c r="AP275" s="20" t="s">
        <v>223</v>
      </c>
      <c r="AQ275" s="34" t="s">
        <v>3226</v>
      </c>
      <c r="AR275" s="146"/>
      <c r="AS275" s="543"/>
      <c r="AT275" s="146" t="s">
        <v>3227</v>
      </c>
      <c r="AU275" s="20" t="s">
        <v>3228</v>
      </c>
      <c r="AV275" s="543"/>
      <c r="AW275" s="543"/>
      <c r="AX275" s="144"/>
    </row>
    <row r="276" customHeight="1" spans="1:49">
      <c r="A276" s="20">
        <f t="shared" si="33"/>
        <v>268</v>
      </c>
      <c r="B276" s="20" t="s">
        <v>3229</v>
      </c>
      <c r="C276" s="35">
        <v>44933</v>
      </c>
      <c r="D276" s="20" t="str">
        <f ca="1" t="shared" si="32"/>
        <v>3年6月</v>
      </c>
      <c r="E276" s="20">
        <v>0</v>
      </c>
      <c r="F276" s="125">
        <v>10450</v>
      </c>
      <c r="G276" s="35">
        <v>44855</v>
      </c>
      <c r="H276" s="20" t="s">
        <v>3230</v>
      </c>
      <c r="I276" s="21" t="s">
        <v>1628</v>
      </c>
      <c r="J276" s="21" t="s">
        <v>1628</v>
      </c>
      <c r="K276" s="22" t="s">
        <v>1663</v>
      </c>
      <c r="L276" s="193" t="s">
        <v>80</v>
      </c>
      <c r="M276" s="20">
        <v>15067500199</v>
      </c>
      <c r="N276" s="20"/>
      <c r="O276" s="20"/>
      <c r="P276" s="34" t="s">
        <v>3231</v>
      </c>
      <c r="Q276" s="35">
        <v>48487</v>
      </c>
      <c r="R276" s="36" t="str">
        <f t="shared" si="29"/>
        <v>女</v>
      </c>
      <c r="S276" s="107" t="str">
        <f t="shared" si="30"/>
        <v>1997-07-19</v>
      </c>
      <c r="T276" s="118">
        <f ca="1" t="shared" si="31"/>
        <v>28</v>
      </c>
      <c r="U276" s="107" t="s">
        <v>69</v>
      </c>
      <c r="V276" s="107" t="s">
        <v>70</v>
      </c>
      <c r="W276" s="45" t="s">
        <v>3232</v>
      </c>
      <c r="X276" s="193" t="s">
        <v>3233</v>
      </c>
      <c r="Y276" s="22" t="s">
        <v>288</v>
      </c>
      <c r="Z276" s="20"/>
      <c r="AA276" s="20"/>
      <c r="AB276" s="150"/>
      <c r="AC276" s="150" t="s">
        <v>2847</v>
      </c>
      <c r="AD276" s="561">
        <v>44886</v>
      </c>
      <c r="AE276" s="20" t="s">
        <v>85</v>
      </c>
      <c r="AF276" s="206"/>
      <c r="AG276" s="20" t="s">
        <v>84</v>
      </c>
      <c r="AH276" s="205"/>
      <c r="AI276" s="205"/>
      <c r="AJ276" s="532"/>
      <c r="AK276" s="205"/>
      <c r="AL276" s="20" t="s">
        <v>72</v>
      </c>
      <c r="AM276" s="35">
        <v>44855</v>
      </c>
      <c r="AN276" s="520"/>
      <c r="AO276" s="34" t="s">
        <v>3234</v>
      </c>
      <c r="AP276" s="20" t="s">
        <v>350</v>
      </c>
      <c r="AQ276" s="34" t="s">
        <v>3235</v>
      </c>
      <c r="AR276" s="146"/>
      <c r="AS276" s="20"/>
      <c r="AT276" s="146" t="s">
        <v>3236</v>
      </c>
      <c r="AU276" s="20" t="s">
        <v>126</v>
      </c>
      <c r="AV276" s="20" t="s">
        <v>158</v>
      </c>
      <c r="AW276" s="20"/>
    </row>
    <row r="277" customHeight="1" spans="1:49">
      <c r="A277" s="20">
        <f t="shared" si="33"/>
        <v>269</v>
      </c>
      <c r="B277" s="20" t="s">
        <v>3229</v>
      </c>
      <c r="C277" s="35">
        <v>44933</v>
      </c>
      <c r="D277" s="20" t="str">
        <f ca="1" t="shared" si="32"/>
        <v>3年6月</v>
      </c>
      <c r="E277" s="20">
        <v>0</v>
      </c>
      <c r="F277" s="125">
        <v>10451</v>
      </c>
      <c r="G277" s="35">
        <v>44855</v>
      </c>
      <c r="H277" s="20" t="s">
        <v>3237</v>
      </c>
      <c r="I277" s="21" t="s">
        <v>1628</v>
      </c>
      <c r="J277" s="21" t="s">
        <v>1628</v>
      </c>
      <c r="K277" s="22" t="s">
        <v>1663</v>
      </c>
      <c r="L277" s="193" t="s">
        <v>80</v>
      </c>
      <c r="M277" s="20">
        <v>13669095202</v>
      </c>
      <c r="N277" s="20"/>
      <c r="O277" s="20"/>
      <c r="P277" s="34" t="s">
        <v>3238</v>
      </c>
      <c r="Q277" s="35">
        <v>48272</v>
      </c>
      <c r="R277" s="36" t="str">
        <f t="shared" si="29"/>
        <v>女</v>
      </c>
      <c r="S277" s="107" t="str">
        <f t="shared" si="30"/>
        <v>2001-09-23</v>
      </c>
      <c r="T277" s="118">
        <f ca="1" t="shared" si="31"/>
        <v>24</v>
      </c>
      <c r="U277" s="107" t="s">
        <v>69</v>
      </c>
      <c r="V277" s="107" t="s">
        <v>70</v>
      </c>
      <c r="W277" s="45" t="s">
        <v>3239</v>
      </c>
      <c r="X277" s="193" t="s">
        <v>3233</v>
      </c>
      <c r="Y277" s="22" t="s">
        <v>288</v>
      </c>
      <c r="Z277" s="20"/>
      <c r="AA277" s="20"/>
      <c r="AB277" s="150"/>
      <c r="AC277" s="150" t="s">
        <v>2847</v>
      </c>
      <c r="AD277" s="561">
        <v>44886</v>
      </c>
      <c r="AE277" s="20" t="s">
        <v>85</v>
      </c>
      <c r="AF277" s="206"/>
      <c r="AG277" s="20" t="s">
        <v>84</v>
      </c>
      <c r="AH277" s="205"/>
      <c r="AI277" s="205"/>
      <c r="AJ277" s="532"/>
      <c r="AK277" s="205"/>
      <c r="AL277" s="20" t="s">
        <v>72</v>
      </c>
      <c r="AM277" s="35">
        <v>44855</v>
      </c>
      <c r="AN277" s="520"/>
      <c r="AO277" s="34" t="s">
        <v>3240</v>
      </c>
      <c r="AP277" s="20" t="s">
        <v>350</v>
      </c>
      <c r="AQ277" s="34" t="s">
        <v>3241</v>
      </c>
      <c r="AR277" s="146"/>
      <c r="AS277" s="20"/>
      <c r="AT277" s="626" t="s">
        <v>3242</v>
      </c>
      <c r="AU277" s="20" t="s">
        <v>126</v>
      </c>
      <c r="AV277" s="20" t="s">
        <v>158</v>
      </c>
      <c r="AW277" s="20"/>
    </row>
    <row r="278" s="2" customFormat="1" customHeight="1" spans="1:48">
      <c r="A278" s="20">
        <f t="shared" si="33"/>
        <v>270</v>
      </c>
      <c r="B278" s="20" t="str">
        <f t="shared" ref="B278:B318" si="34">IF(G278="","",IF(AND(G278&lt;&gt;"",C278=""),"在职",IF(AND(G278&lt;&gt;"",C278&lt;&gt;""),"离职")))</f>
        <v>离职</v>
      </c>
      <c r="C278" s="35">
        <v>44943</v>
      </c>
      <c r="D278" s="20" t="str">
        <f ca="1" t="shared" si="32"/>
        <v>3年7月</v>
      </c>
      <c r="E278" s="20">
        <v>0</v>
      </c>
      <c r="F278" s="125">
        <v>10440</v>
      </c>
      <c r="G278" s="35">
        <v>44796</v>
      </c>
      <c r="H278" s="20" t="s">
        <v>3243</v>
      </c>
      <c r="I278" s="21" t="s">
        <v>664</v>
      </c>
      <c r="J278" s="21" t="s">
        <v>664</v>
      </c>
      <c r="K278" s="22" t="s">
        <v>2452</v>
      </c>
      <c r="L278" s="193" t="s">
        <v>80</v>
      </c>
      <c r="M278" s="20">
        <v>15867473734</v>
      </c>
      <c r="N278" s="20"/>
      <c r="O278" s="20"/>
      <c r="P278" s="34" t="s">
        <v>3244</v>
      </c>
      <c r="Q278" s="35">
        <v>50704</v>
      </c>
      <c r="R278" s="36" t="str">
        <f t="shared" si="29"/>
        <v>男</v>
      </c>
      <c r="S278" s="107" t="str">
        <f t="shared" si="30"/>
        <v>1991-07-01</v>
      </c>
      <c r="T278" s="118">
        <f ca="1" t="shared" si="31"/>
        <v>34</v>
      </c>
      <c r="U278" s="107" t="s">
        <v>69</v>
      </c>
      <c r="V278" s="107" t="s">
        <v>70</v>
      </c>
      <c r="W278" s="45" t="s">
        <v>3245</v>
      </c>
      <c r="X278" s="193" t="s">
        <v>3246</v>
      </c>
      <c r="Y278" s="22" t="s">
        <v>288</v>
      </c>
      <c r="Z278" s="20"/>
      <c r="AA278" s="20"/>
      <c r="AB278" s="150"/>
      <c r="AC278" s="150" t="s">
        <v>2847</v>
      </c>
      <c r="AD278" s="561">
        <v>44804</v>
      </c>
      <c r="AE278" s="20" t="s">
        <v>84</v>
      </c>
      <c r="AF278" s="206">
        <v>44835</v>
      </c>
      <c r="AG278" s="20" t="s">
        <v>84</v>
      </c>
      <c r="AH278" s="205"/>
      <c r="AI278" s="205"/>
      <c r="AJ278" s="532"/>
      <c r="AK278" s="205"/>
      <c r="AL278" s="20" t="s">
        <v>86</v>
      </c>
      <c r="AM278" s="35">
        <v>44856</v>
      </c>
      <c r="AN278" s="520">
        <v>44964</v>
      </c>
      <c r="AO278" s="20" t="s">
        <v>3247</v>
      </c>
      <c r="AP278" s="20" t="s">
        <v>106</v>
      </c>
      <c r="AQ278" s="34" t="s">
        <v>3248</v>
      </c>
      <c r="AR278" s="536"/>
      <c r="AS278" s="20"/>
      <c r="AT278" s="536" t="s">
        <v>3249</v>
      </c>
      <c r="AU278" s="20" t="s">
        <v>126</v>
      </c>
      <c r="AV278" s="20" t="s">
        <v>158</v>
      </c>
    </row>
    <row r="279" s="450" customFormat="1" customHeight="1" spans="1:50">
      <c r="A279" s="20">
        <f t="shared" si="33"/>
        <v>271</v>
      </c>
      <c r="B279" s="20" t="str">
        <f t="shared" si="34"/>
        <v>离职</v>
      </c>
      <c r="C279" s="35">
        <v>44943</v>
      </c>
      <c r="D279" s="20" t="str">
        <f ca="1" t="shared" si="32"/>
        <v>3年7月</v>
      </c>
      <c r="E279" s="125">
        <v>1</v>
      </c>
      <c r="F279" s="125">
        <v>10444</v>
      </c>
      <c r="G279" s="35">
        <v>44809</v>
      </c>
      <c r="H279" s="21" t="s">
        <v>3250</v>
      </c>
      <c r="I279" s="21" t="s">
        <v>129</v>
      </c>
      <c r="J279" s="22" t="s">
        <v>185</v>
      </c>
      <c r="K279" s="20" t="s">
        <v>186</v>
      </c>
      <c r="L279" s="193" t="s">
        <v>80</v>
      </c>
      <c r="M279" s="20">
        <v>15058073990</v>
      </c>
      <c r="N279" s="20"/>
      <c r="O279" s="34"/>
      <c r="P279" s="34" t="s">
        <v>3251</v>
      </c>
      <c r="Q279" s="35">
        <v>44982</v>
      </c>
      <c r="R279" s="36" t="str">
        <f t="shared" si="29"/>
        <v>女</v>
      </c>
      <c r="S279" s="107" t="str">
        <f t="shared" si="30"/>
        <v>1996-06-04</v>
      </c>
      <c r="T279" s="118">
        <f ca="1" t="shared" si="31"/>
        <v>29</v>
      </c>
      <c r="U279" s="107" t="s">
        <v>69</v>
      </c>
      <c r="V279" s="107" t="s">
        <v>119</v>
      </c>
      <c r="W279" s="193" t="s">
        <v>3252</v>
      </c>
      <c r="X279" s="193" t="s">
        <v>3253</v>
      </c>
      <c r="Y279" s="20" t="s">
        <v>288</v>
      </c>
      <c r="Z279" s="20"/>
      <c r="AA279" s="150"/>
      <c r="AB279" s="150"/>
      <c r="AC279" s="150" t="s">
        <v>144</v>
      </c>
      <c r="AD279" s="561">
        <v>44886</v>
      </c>
      <c r="AE279" s="20" t="s">
        <v>85</v>
      </c>
      <c r="AF279" s="20"/>
      <c r="AG279" s="20" t="s">
        <v>84</v>
      </c>
      <c r="AH279" s="205"/>
      <c r="AI279" s="205"/>
      <c r="AJ279" s="532"/>
      <c r="AK279" s="205"/>
      <c r="AL279" s="20" t="s">
        <v>72</v>
      </c>
      <c r="AM279" s="520">
        <v>44809</v>
      </c>
      <c r="AN279" s="520"/>
      <c r="AO279" s="20" t="s">
        <v>3254</v>
      </c>
      <c r="AP279" s="20" t="s">
        <v>106</v>
      </c>
      <c r="AQ279" s="193">
        <v>18358212023</v>
      </c>
      <c r="AR279" s="193"/>
      <c r="AS279" s="536"/>
      <c r="AT279" s="625" t="s">
        <v>3255</v>
      </c>
      <c r="AU279" s="20" t="s">
        <v>214</v>
      </c>
      <c r="AV279" s="20" t="s">
        <v>89</v>
      </c>
      <c r="AW279" s="20"/>
      <c r="AX279" s="3"/>
    </row>
    <row r="280" s="2" customFormat="1" customHeight="1" spans="1:48">
      <c r="A280" s="20">
        <f t="shared" si="33"/>
        <v>272</v>
      </c>
      <c r="B280" s="20" t="str">
        <f t="shared" si="34"/>
        <v>离职</v>
      </c>
      <c r="C280" s="35">
        <v>44943</v>
      </c>
      <c r="D280" s="20" t="str">
        <f ca="1" t="shared" si="32"/>
        <v>4年1月</v>
      </c>
      <c r="E280" s="20">
        <v>0</v>
      </c>
      <c r="F280" s="125">
        <v>10384</v>
      </c>
      <c r="G280" s="35">
        <v>44630</v>
      </c>
      <c r="H280" s="20" t="s">
        <v>3256</v>
      </c>
      <c r="I280" s="21" t="s">
        <v>755</v>
      </c>
      <c r="J280" s="21" t="s">
        <v>1493</v>
      </c>
      <c r="K280" s="22" t="s">
        <v>1287</v>
      </c>
      <c r="L280" s="193" t="s">
        <v>80</v>
      </c>
      <c r="M280" s="20">
        <v>15356008638</v>
      </c>
      <c r="N280" s="20"/>
      <c r="O280" s="20"/>
      <c r="P280" s="34" t="s">
        <v>3257</v>
      </c>
      <c r="Q280" s="35">
        <v>46932</v>
      </c>
      <c r="R280" s="36" t="str">
        <f t="shared" si="29"/>
        <v>男</v>
      </c>
      <c r="S280" s="107" t="str">
        <f t="shared" si="30"/>
        <v>1997-12-17</v>
      </c>
      <c r="T280" s="118">
        <f ca="1" t="shared" si="31"/>
        <v>28</v>
      </c>
      <c r="U280" s="107" t="s">
        <v>69</v>
      </c>
      <c r="V280" s="107" t="s">
        <v>119</v>
      </c>
      <c r="W280" s="45" t="s">
        <v>3258</v>
      </c>
      <c r="X280" s="193" t="s">
        <v>1920</v>
      </c>
      <c r="Y280" s="22" t="s">
        <v>113</v>
      </c>
      <c r="Z280" s="20"/>
      <c r="AA280" s="20"/>
      <c r="AB280" s="20"/>
      <c r="AC280" s="20" t="s">
        <v>2847</v>
      </c>
      <c r="AD280" s="561">
        <v>44650</v>
      </c>
      <c r="AE280" s="20" t="s">
        <v>84</v>
      </c>
      <c r="AF280" s="102">
        <v>44713</v>
      </c>
      <c r="AG280" s="20" t="s">
        <v>84</v>
      </c>
      <c r="AH280" s="205"/>
      <c r="AI280" s="205"/>
      <c r="AJ280" s="532"/>
      <c r="AK280" s="205"/>
      <c r="AL280" s="20" t="s">
        <v>86</v>
      </c>
      <c r="AM280" s="35">
        <v>44730</v>
      </c>
      <c r="AN280" s="520">
        <v>44964</v>
      </c>
      <c r="AO280" s="20"/>
      <c r="AQ280" s="34"/>
      <c r="AR280" s="549" t="s">
        <v>3259</v>
      </c>
      <c r="AS280" s="20"/>
      <c r="AT280" s="34" t="s">
        <v>3260</v>
      </c>
      <c r="AU280" s="20" t="s">
        <v>157</v>
      </c>
      <c r="AV280" s="20" t="s">
        <v>89</v>
      </c>
    </row>
    <row r="281" s="2" customFormat="1" customHeight="1" spans="1:263">
      <c r="A281" s="20">
        <f t="shared" si="33"/>
        <v>273</v>
      </c>
      <c r="B281" s="20" t="str">
        <f t="shared" si="34"/>
        <v>离职</v>
      </c>
      <c r="C281" s="35">
        <v>44944</v>
      </c>
      <c r="D281" s="20" t="str">
        <f ca="1" t="shared" si="32"/>
        <v>9年2月</v>
      </c>
      <c r="E281" s="20">
        <v>0</v>
      </c>
      <c r="F281" s="125">
        <v>10106</v>
      </c>
      <c r="G281" s="35">
        <v>42774</v>
      </c>
      <c r="H281" s="96" t="s">
        <v>3261</v>
      </c>
      <c r="I281" s="21" t="s">
        <v>755</v>
      </c>
      <c r="J281" s="21" t="s">
        <v>1118</v>
      </c>
      <c r="K281" s="22" t="s">
        <v>1143</v>
      </c>
      <c r="L281" s="482" t="s">
        <v>80</v>
      </c>
      <c r="M281" s="96">
        <v>15968061701</v>
      </c>
      <c r="N281" s="96"/>
      <c r="O281" s="96"/>
      <c r="P281" s="113" t="s">
        <v>3262</v>
      </c>
      <c r="Q281" s="163">
        <v>50008</v>
      </c>
      <c r="R281" s="36" t="str">
        <f t="shared" si="29"/>
        <v>男</v>
      </c>
      <c r="S281" s="43" t="str">
        <f t="shared" si="30"/>
        <v>1982-05-05</v>
      </c>
      <c r="T281" s="118">
        <f ca="1" t="shared" si="31"/>
        <v>43</v>
      </c>
      <c r="U281" s="96" t="s">
        <v>69</v>
      </c>
      <c r="V281" s="96" t="s">
        <v>70</v>
      </c>
      <c r="W281" s="120" t="s">
        <v>3263</v>
      </c>
      <c r="X281" s="560" t="s">
        <v>189</v>
      </c>
      <c r="Y281" s="121" t="s">
        <v>199</v>
      </c>
      <c r="Z281" s="121"/>
      <c r="AA281" s="121"/>
      <c r="AB281" s="552"/>
      <c r="AC281" s="223"/>
      <c r="AD281" s="561" t="s">
        <v>180</v>
      </c>
      <c r="AE281" s="96" t="s">
        <v>84</v>
      </c>
      <c r="AF281" s="206" t="s">
        <v>84</v>
      </c>
      <c r="AG281" s="20" t="s">
        <v>84</v>
      </c>
      <c r="AH281" s="205"/>
      <c r="AI281" s="205"/>
      <c r="AJ281" s="532" t="s">
        <v>85</v>
      </c>
      <c r="AK281" s="101">
        <v>44599</v>
      </c>
      <c r="AL281" s="20" t="s">
        <v>86</v>
      </c>
      <c r="AM281" s="35">
        <v>43213</v>
      </c>
      <c r="AN281" s="520">
        <v>44964</v>
      </c>
      <c r="AO281" s="20"/>
      <c r="AP281" s="520"/>
      <c r="AQ281" s="96"/>
      <c r="AR281" s="549"/>
      <c r="AS281" s="549"/>
      <c r="AT281" s="146"/>
      <c r="AU281" s="96"/>
      <c r="AV281" s="96"/>
      <c r="AW281" s="193"/>
      <c r="AX281" s="465"/>
      <c r="AY281" s="465"/>
      <c r="AZ281" s="465"/>
      <c r="BA281" s="465"/>
      <c r="BB281" s="465"/>
      <c r="BC281" s="465"/>
      <c r="BD281" s="465"/>
      <c r="BE281" s="465"/>
      <c r="BF281" s="465"/>
      <c r="BG281" s="465"/>
      <c r="BH281" s="465"/>
      <c r="BI281" s="465"/>
      <c r="BJ281" s="465"/>
      <c r="BK281" s="465"/>
      <c r="BL281" s="465"/>
      <c r="BM281" s="465"/>
      <c r="BN281" s="465"/>
      <c r="BO281" s="465"/>
      <c r="BP281" s="465"/>
      <c r="BQ281" s="465"/>
      <c r="BR281" s="465"/>
      <c r="BS281" s="465"/>
      <c r="BT281" s="465"/>
      <c r="BU281" s="465"/>
      <c r="BV281" s="465"/>
      <c r="BW281" s="465"/>
      <c r="BX281" s="465"/>
      <c r="BY281" s="465"/>
      <c r="BZ281" s="465"/>
      <c r="CA281" s="465"/>
      <c r="CB281" s="465"/>
      <c r="CC281" s="465"/>
      <c r="CD281" s="465"/>
      <c r="CE281" s="465"/>
      <c r="CF281" s="465"/>
      <c r="CG281" s="465"/>
      <c r="CH281" s="465"/>
      <c r="CI281" s="465"/>
      <c r="CJ281" s="465"/>
      <c r="CK281" s="465"/>
      <c r="CL281" s="465"/>
      <c r="CM281" s="465"/>
      <c r="CN281" s="465"/>
      <c r="CO281" s="465"/>
      <c r="CP281" s="465"/>
      <c r="CQ281" s="465"/>
      <c r="CR281" s="465"/>
      <c r="CS281" s="465"/>
      <c r="CT281" s="465"/>
      <c r="CU281" s="465"/>
      <c r="CV281" s="465"/>
      <c r="CW281" s="465"/>
      <c r="CX281" s="465"/>
      <c r="CY281" s="465"/>
      <c r="CZ281" s="465"/>
      <c r="DA281" s="465"/>
      <c r="DB281" s="465"/>
      <c r="DC281" s="465"/>
      <c r="DD281" s="465"/>
      <c r="DE281" s="465"/>
      <c r="DF281" s="465"/>
      <c r="DG281" s="465"/>
      <c r="DH281" s="465"/>
      <c r="DI281" s="465"/>
      <c r="DJ281" s="465"/>
      <c r="DK281" s="465"/>
      <c r="DL281" s="465"/>
      <c r="DM281" s="465"/>
      <c r="DN281" s="465"/>
      <c r="DO281" s="465"/>
      <c r="DP281" s="465"/>
      <c r="DQ281" s="465"/>
      <c r="DR281" s="465"/>
      <c r="DS281" s="465"/>
      <c r="DT281" s="465"/>
      <c r="DU281" s="465"/>
      <c r="DV281" s="465"/>
      <c r="DW281" s="465"/>
      <c r="DX281" s="465"/>
      <c r="DY281" s="465"/>
      <c r="DZ281" s="465"/>
      <c r="EA281" s="465"/>
      <c r="EB281" s="465"/>
      <c r="EC281" s="465"/>
      <c r="ED281" s="465"/>
      <c r="EE281" s="465"/>
      <c r="EF281" s="465"/>
      <c r="EG281" s="465"/>
      <c r="EH281" s="465"/>
      <c r="EI281" s="465"/>
      <c r="EJ281" s="465"/>
      <c r="EK281" s="465"/>
      <c r="EL281" s="465"/>
      <c r="EM281" s="465"/>
      <c r="EN281" s="465"/>
      <c r="EO281" s="465"/>
      <c r="EP281" s="465"/>
      <c r="EQ281" s="465"/>
      <c r="ER281" s="465"/>
      <c r="ES281" s="465"/>
      <c r="ET281" s="465"/>
      <c r="EU281" s="465"/>
      <c r="EV281" s="465"/>
      <c r="EW281" s="465"/>
      <c r="EX281" s="465"/>
      <c r="EY281" s="465"/>
      <c r="EZ281" s="465"/>
      <c r="FA281" s="465"/>
      <c r="FB281" s="465"/>
      <c r="FC281" s="465"/>
      <c r="FD281" s="465"/>
      <c r="FE281" s="465"/>
      <c r="FF281" s="465"/>
      <c r="FG281" s="465"/>
      <c r="FH281" s="465"/>
      <c r="FI281" s="465"/>
      <c r="FJ281" s="465"/>
      <c r="FK281" s="465"/>
      <c r="FL281" s="465"/>
      <c r="FM281" s="465"/>
      <c r="FN281" s="465"/>
      <c r="FO281" s="465"/>
      <c r="FP281" s="465"/>
      <c r="FQ281" s="465"/>
      <c r="FR281" s="465"/>
      <c r="FS281" s="465"/>
      <c r="FT281" s="465"/>
      <c r="FU281" s="465"/>
      <c r="FV281" s="465"/>
      <c r="FW281" s="465"/>
      <c r="FX281" s="465"/>
      <c r="FY281" s="465"/>
      <c r="FZ281" s="465"/>
      <c r="GA281" s="465"/>
      <c r="GB281" s="465"/>
      <c r="GC281" s="465"/>
      <c r="GD281" s="465"/>
      <c r="GE281" s="465"/>
      <c r="GF281" s="465"/>
      <c r="GG281" s="465"/>
      <c r="GH281" s="465"/>
      <c r="GI281" s="465"/>
      <c r="GJ281" s="465"/>
      <c r="GK281" s="465"/>
      <c r="GL281" s="465"/>
      <c r="GM281" s="465"/>
      <c r="GN281" s="465"/>
      <c r="GO281" s="465"/>
      <c r="GP281" s="465"/>
      <c r="GQ281" s="465"/>
      <c r="GR281" s="465"/>
      <c r="GS281" s="465"/>
      <c r="GT281" s="465"/>
      <c r="GU281" s="465"/>
      <c r="GV281" s="465"/>
      <c r="GW281" s="465"/>
      <c r="GX281" s="465"/>
      <c r="GY281" s="465"/>
      <c r="GZ281" s="465"/>
      <c r="HA281" s="465"/>
      <c r="HB281" s="465"/>
      <c r="HC281" s="465"/>
      <c r="HD281" s="558"/>
      <c r="HE281" s="558"/>
      <c r="HF281" s="558"/>
      <c r="HG281" s="558"/>
      <c r="HH281" s="558"/>
      <c r="HI281" s="558"/>
      <c r="HJ281" s="558"/>
      <c r="HK281" s="558"/>
      <c r="HL281" s="558"/>
      <c r="HM281" s="558"/>
      <c r="HN281" s="558"/>
      <c r="HO281" s="558"/>
      <c r="HP281" s="558"/>
      <c r="HQ281" s="558"/>
      <c r="HR281" s="558"/>
      <c r="HS281" s="558"/>
      <c r="HT281" s="558"/>
      <c r="HU281" s="558"/>
      <c r="HV281" s="558"/>
      <c r="HW281" s="558"/>
      <c r="HX281" s="558"/>
      <c r="HY281" s="558"/>
      <c r="HZ281" s="558"/>
      <c r="IA281" s="558"/>
      <c r="IB281" s="558"/>
      <c r="IC281" s="558"/>
      <c r="ID281" s="558"/>
      <c r="IE281" s="558"/>
      <c r="IF281" s="558"/>
      <c r="IG281" s="558"/>
      <c r="IH281" s="558"/>
      <c r="II281" s="558"/>
      <c r="IJ281" s="558"/>
      <c r="IK281" s="558"/>
      <c r="IL281" s="558"/>
      <c r="IM281" s="558"/>
      <c r="IN281" s="558"/>
      <c r="IO281" s="558"/>
      <c r="IP281" s="558"/>
      <c r="IQ281" s="558"/>
      <c r="IR281" s="558"/>
      <c r="IS281" s="558"/>
      <c r="IT281" s="558"/>
      <c r="IU281" s="558"/>
      <c r="IV281" s="558"/>
      <c r="IW281" s="558"/>
      <c r="IX281" s="558"/>
      <c r="IY281" s="558"/>
      <c r="IZ281" s="558"/>
      <c r="JA281" s="558"/>
      <c r="JB281" s="558"/>
      <c r="JC281" s="558"/>
    </row>
    <row r="282" s="2" customFormat="1" customHeight="1" spans="1:49">
      <c r="A282" s="20">
        <f t="shared" si="33"/>
        <v>274</v>
      </c>
      <c r="B282" s="20" t="str">
        <f t="shared" si="34"/>
        <v>离职</v>
      </c>
      <c r="C282" s="35">
        <v>44944</v>
      </c>
      <c r="D282" s="20" t="str">
        <f ca="1" t="shared" si="32"/>
        <v>4年9月</v>
      </c>
      <c r="E282" s="20">
        <v>0</v>
      </c>
      <c r="F282" s="125">
        <v>10256</v>
      </c>
      <c r="G282" s="35">
        <v>44396</v>
      </c>
      <c r="H282" s="20" t="s">
        <v>3264</v>
      </c>
      <c r="I282" s="21" t="s">
        <v>755</v>
      </c>
      <c r="J282" s="21" t="s">
        <v>1118</v>
      </c>
      <c r="K282" s="22" t="s">
        <v>1143</v>
      </c>
      <c r="L282" s="193" t="s">
        <v>80</v>
      </c>
      <c r="M282" s="20">
        <v>13221888870</v>
      </c>
      <c r="N282" s="20"/>
      <c r="O282" s="20"/>
      <c r="P282" s="623" t="s">
        <v>3265</v>
      </c>
      <c r="Q282" s="35">
        <v>45728</v>
      </c>
      <c r="R282" s="36" t="str">
        <f t="shared" si="29"/>
        <v>男</v>
      </c>
      <c r="S282" s="43" t="str">
        <f t="shared" si="30"/>
        <v>1998-01-29</v>
      </c>
      <c r="T282" s="118">
        <f ca="1" t="shared" si="31"/>
        <v>28</v>
      </c>
      <c r="U282" s="20" t="s">
        <v>431</v>
      </c>
      <c r="V282" s="20" t="s">
        <v>70</v>
      </c>
      <c r="W282" s="45" t="s">
        <v>2653</v>
      </c>
      <c r="X282" s="193" t="s">
        <v>2185</v>
      </c>
      <c r="Y282" s="22" t="s">
        <v>199</v>
      </c>
      <c r="Z282" s="22" t="s">
        <v>71</v>
      </c>
      <c r="AA282" s="22" t="s">
        <v>71</v>
      </c>
      <c r="AB282" s="529"/>
      <c r="AC282" s="150"/>
      <c r="AD282" s="561" t="s">
        <v>180</v>
      </c>
      <c r="AE282" s="20" t="s">
        <v>84</v>
      </c>
      <c r="AF282" s="206"/>
      <c r="AG282" s="20" t="s">
        <v>84</v>
      </c>
      <c r="AH282" s="205"/>
      <c r="AI282" s="205"/>
      <c r="AJ282" s="95"/>
      <c r="AK282" s="193"/>
      <c r="AL282" s="20" t="s">
        <v>86</v>
      </c>
      <c r="AM282" s="35">
        <v>44756</v>
      </c>
      <c r="AN282" s="520">
        <v>44982</v>
      </c>
      <c r="AO282" s="20" t="s">
        <v>3266</v>
      </c>
      <c r="AP282" s="20" t="s">
        <v>529</v>
      </c>
      <c r="AQ282" s="34">
        <v>18083538974</v>
      </c>
      <c r="AR282" s="193" t="s">
        <v>3267</v>
      </c>
      <c r="AS282" s="193"/>
      <c r="AT282" s="631" t="s">
        <v>3268</v>
      </c>
      <c r="AU282" s="544" t="s">
        <v>157</v>
      </c>
      <c r="AV282" s="126" t="s">
        <v>158</v>
      </c>
      <c r="AW282" s="193"/>
    </row>
    <row r="283" customHeight="1" spans="1:50">
      <c r="A283" s="20">
        <f t="shared" si="33"/>
        <v>275</v>
      </c>
      <c r="B283" s="20" t="str">
        <f t="shared" si="34"/>
        <v>离职</v>
      </c>
      <c r="C283" s="35">
        <v>44958</v>
      </c>
      <c r="D283" s="20" t="str">
        <f ca="1" t="shared" si="32"/>
        <v>23年0月</v>
      </c>
      <c r="E283" s="20">
        <v>0</v>
      </c>
      <c r="F283" s="125"/>
      <c r="G283" s="163">
        <v>37718</v>
      </c>
      <c r="H283" s="20" t="s">
        <v>3269</v>
      </c>
      <c r="I283" s="95" t="s">
        <v>65</v>
      </c>
      <c r="J283" s="95"/>
      <c r="K283" s="22" t="s">
        <v>66</v>
      </c>
      <c r="L283" s="482" t="s">
        <v>80</v>
      </c>
      <c r="M283" s="20"/>
      <c r="N283" s="20"/>
      <c r="O283" s="20"/>
      <c r="P283" s="623" t="s">
        <v>3270</v>
      </c>
      <c r="Q283" s="35"/>
      <c r="R283" s="36" t="str">
        <f t="shared" si="29"/>
        <v>男</v>
      </c>
      <c r="S283" s="43" t="str">
        <f t="shared" si="30"/>
        <v>1964-12-06</v>
      </c>
      <c r="T283" s="118">
        <f ca="1" t="shared" si="31"/>
        <v>61</v>
      </c>
      <c r="U283" s="96" t="s">
        <v>69</v>
      </c>
      <c r="V283" s="20"/>
      <c r="W283" s="45" t="s">
        <v>1131</v>
      </c>
      <c r="X283" s="193"/>
      <c r="Y283" s="22"/>
      <c r="Z283" s="20"/>
      <c r="AA283" s="20"/>
      <c r="AB283" s="150"/>
      <c r="AC283" s="150"/>
      <c r="AD283" s="561"/>
      <c r="AE283" s="20" t="s">
        <v>71</v>
      </c>
      <c r="AF283" s="206"/>
      <c r="AG283" s="20" t="s">
        <v>71</v>
      </c>
      <c r="AH283" s="205"/>
      <c r="AI283" s="205"/>
      <c r="AJ283" s="95"/>
      <c r="AK283" s="193"/>
      <c r="AL283" s="20" t="s">
        <v>76</v>
      </c>
      <c r="AM283" s="35"/>
      <c r="AN283" s="520"/>
      <c r="AO283" s="20"/>
      <c r="AP283" s="20"/>
      <c r="AQ283" s="34"/>
      <c r="AR283" s="193" t="e">
        <v>#N/A</v>
      </c>
      <c r="AS283" s="228" t="e">
        <f>VLOOKUP(H283,#REF!,2,0)</f>
        <v>#REF!</v>
      </c>
      <c r="AT283" s="34"/>
      <c r="AU283" s="20"/>
      <c r="AV283" s="20"/>
      <c r="AW283" s="20"/>
      <c r="AX283" s="193"/>
    </row>
    <row r="284" s="2" customFormat="1" customHeight="1" spans="1:49">
      <c r="A284" s="20">
        <f t="shared" si="33"/>
        <v>276</v>
      </c>
      <c r="B284" s="20" t="str">
        <f t="shared" si="34"/>
        <v>离职</v>
      </c>
      <c r="C284" s="35">
        <v>44958</v>
      </c>
      <c r="D284" s="20" t="str">
        <f ca="1" t="shared" si="32"/>
        <v>7年5月</v>
      </c>
      <c r="E284" s="20">
        <v>0</v>
      </c>
      <c r="F284" s="125">
        <v>10111</v>
      </c>
      <c r="G284" s="35">
        <v>43406</v>
      </c>
      <c r="H284" s="20" t="s">
        <v>3271</v>
      </c>
      <c r="I284" s="21" t="s">
        <v>755</v>
      </c>
      <c r="J284" s="21" t="s">
        <v>1175</v>
      </c>
      <c r="K284" s="121" t="s">
        <v>1176</v>
      </c>
      <c r="L284" s="193" t="s">
        <v>80</v>
      </c>
      <c r="M284" s="20">
        <v>13646615367</v>
      </c>
      <c r="N284" s="20"/>
      <c r="O284" s="20"/>
      <c r="P284" s="34" t="s">
        <v>3272</v>
      </c>
      <c r="Q284" s="35">
        <v>45993</v>
      </c>
      <c r="R284" s="36" t="str">
        <f t="shared" si="29"/>
        <v>男</v>
      </c>
      <c r="S284" s="43" t="str">
        <f t="shared" si="30"/>
        <v>1972-12-01</v>
      </c>
      <c r="T284" s="118">
        <f ca="1" t="shared" si="31"/>
        <v>53</v>
      </c>
      <c r="U284" s="20" t="s">
        <v>69</v>
      </c>
      <c r="V284" s="20"/>
      <c r="W284" s="45" t="s">
        <v>3273</v>
      </c>
      <c r="X284" s="193" t="s">
        <v>3274</v>
      </c>
      <c r="Y284" s="22" t="s">
        <v>199</v>
      </c>
      <c r="Z284" s="20"/>
      <c r="AA284" s="20"/>
      <c r="AB284" s="150"/>
      <c r="AC284" s="150"/>
      <c r="AD284" s="561" t="s">
        <v>180</v>
      </c>
      <c r="AE284" s="20" t="s">
        <v>84</v>
      </c>
      <c r="AF284" s="206" t="s">
        <v>84</v>
      </c>
      <c r="AG284" s="20" t="s">
        <v>84</v>
      </c>
      <c r="AH284" s="205" t="s">
        <v>85</v>
      </c>
      <c r="AI284" s="205" t="s">
        <v>85</v>
      </c>
      <c r="AJ284" s="95"/>
      <c r="AK284" s="192"/>
      <c r="AL284" s="20" t="s">
        <v>86</v>
      </c>
      <c r="AM284" s="35">
        <v>43601</v>
      </c>
      <c r="AN284" s="520">
        <v>44982</v>
      </c>
      <c r="AO284" s="20" t="s">
        <v>3275</v>
      </c>
      <c r="AP284" s="20" t="s">
        <v>106</v>
      </c>
      <c r="AQ284" s="34">
        <v>15888170579</v>
      </c>
      <c r="AR284" s="193" t="s">
        <v>3276</v>
      </c>
      <c r="AS284" s="193"/>
      <c r="AT284" s="631" t="s">
        <v>3277</v>
      </c>
      <c r="AU284" s="20"/>
      <c r="AV284" s="20"/>
      <c r="AW284" s="193"/>
    </row>
    <row r="285" s="2" customFormat="1" customHeight="1" spans="1:263">
      <c r="A285" s="20">
        <f t="shared" si="33"/>
        <v>277</v>
      </c>
      <c r="B285" s="20" t="str">
        <f t="shared" si="34"/>
        <v>离职</v>
      </c>
      <c r="C285" s="35">
        <v>44958</v>
      </c>
      <c r="D285" s="20" t="str">
        <f ca="1" t="shared" si="32"/>
        <v>5年6月</v>
      </c>
      <c r="E285" s="20">
        <v>0</v>
      </c>
      <c r="F285" s="125">
        <v>10157</v>
      </c>
      <c r="G285" s="35">
        <v>44119</v>
      </c>
      <c r="H285" s="20" t="s">
        <v>3278</v>
      </c>
      <c r="I285" s="21" t="s">
        <v>755</v>
      </c>
      <c r="J285" s="21" t="s">
        <v>1527</v>
      </c>
      <c r="K285" s="22" t="s">
        <v>1287</v>
      </c>
      <c r="L285" s="193" t="s">
        <v>80</v>
      </c>
      <c r="M285" s="20">
        <v>13738844579</v>
      </c>
      <c r="N285" s="20"/>
      <c r="O285" s="20"/>
      <c r="P285" s="623" t="s">
        <v>3279</v>
      </c>
      <c r="Q285" s="35">
        <v>44479</v>
      </c>
      <c r="R285" s="36" t="str">
        <f t="shared" si="29"/>
        <v>男</v>
      </c>
      <c r="S285" s="43" t="str">
        <f t="shared" si="30"/>
        <v>1987-08-17</v>
      </c>
      <c r="T285" s="118">
        <f ca="1" t="shared" si="31"/>
        <v>38</v>
      </c>
      <c r="U285" s="20" t="s">
        <v>69</v>
      </c>
      <c r="V285" s="20" t="s">
        <v>70</v>
      </c>
      <c r="W285" s="45" t="s">
        <v>3280</v>
      </c>
      <c r="X285" s="193"/>
      <c r="Y285" s="22" t="s">
        <v>199</v>
      </c>
      <c r="Z285" s="20"/>
      <c r="AA285" s="20"/>
      <c r="AB285" s="150"/>
      <c r="AC285" s="150"/>
      <c r="AD285" s="561" t="s">
        <v>180</v>
      </c>
      <c r="AE285" s="20" t="s">
        <v>84</v>
      </c>
      <c r="AF285" s="206" t="s">
        <v>84</v>
      </c>
      <c r="AG285" s="20" t="s">
        <v>84</v>
      </c>
      <c r="AH285" s="205" t="s">
        <v>85</v>
      </c>
      <c r="AI285" s="205" t="s">
        <v>85</v>
      </c>
      <c r="AJ285" s="95"/>
      <c r="AK285" s="198"/>
      <c r="AL285" s="20" t="s">
        <v>86</v>
      </c>
      <c r="AM285" s="35">
        <v>44295</v>
      </c>
      <c r="AN285" s="520">
        <v>44982</v>
      </c>
      <c r="AO285" s="20" t="s">
        <v>3281</v>
      </c>
      <c r="AP285" s="20" t="s">
        <v>350</v>
      </c>
      <c r="AQ285" s="34">
        <v>13757470285</v>
      </c>
      <c r="AR285" s="193" t="s">
        <v>3282</v>
      </c>
      <c r="AS285" s="193"/>
      <c r="AT285" s="631" t="s">
        <v>3283</v>
      </c>
      <c r="AU285" s="20"/>
      <c r="AV285" s="20"/>
      <c r="AW285" s="193"/>
      <c r="AX285" s="465"/>
      <c r="AY285" s="465"/>
      <c r="AZ285" s="465"/>
      <c r="BA285" s="465"/>
      <c r="BB285" s="465"/>
      <c r="BC285" s="465"/>
      <c r="BD285" s="465"/>
      <c r="BE285" s="465"/>
      <c r="BF285" s="465"/>
      <c r="BG285" s="465"/>
      <c r="BH285" s="465"/>
      <c r="BI285" s="465"/>
      <c r="BJ285" s="465"/>
      <c r="BK285" s="465"/>
      <c r="BL285" s="465"/>
      <c r="BM285" s="465"/>
      <c r="BN285" s="465"/>
      <c r="BO285" s="465"/>
      <c r="BP285" s="465"/>
      <c r="BQ285" s="465"/>
      <c r="BR285" s="465"/>
      <c r="BS285" s="465"/>
      <c r="BT285" s="465"/>
      <c r="BU285" s="465"/>
      <c r="BV285" s="465"/>
      <c r="BW285" s="465"/>
      <c r="BX285" s="465"/>
      <c r="BY285" s="465"/>
      <c r="BZ285" s="465"/>
      <c r="CA285" s="465"/>
      <c r="CB285" s="465"/>
      <c r="CC285" s="465"/>
      <c r="CD285" s="465"/>
      <c r="CE285" s="465"/>
      <c r="CF285" s="465"/>
      <c r="CG285" s="465"/>
      <c r="CH285" s="465"/>
      <c r="CI285" s="465"/>
      <c r="CJ285" s="465"/>
      <c r="CK285" s="465"/>
      <c r="CL285" s="465"/>
      <c r="CM285" s="465"/>
      <c r="CN285" s="465"/>
      <c r="CO285" s="465"/>
      <c r="CP285" s="465"/>
      <c r="CQ285" s="465"/>
      <c r="CR285" s="465"/>
      <c r="CS285" s="465"/>
      <c r="CT285" s="465"/>
      <c r="CU285" s="465"/>
      <c r="CV285" s="465"/>
      <c r="CW285" s="465"/>
      <c r="CX285" s="465"/>
      <c r="CY285" s="465"/>
      <c r="CZ285" s="465"/>
      <c r="DA285" s="465"/>
      <c r="DB285" s="465"/>
      <c r="DC285" s="465"/>
      <c r="DD285" s="465"/>
      <c r="DE285" s="465"/>
      <c r="DF285" s="465"/>
      <c r="DG285" s="465"/>
      <c r="DH285" s="465"/>
      <c r="DI285" s="465"/>
      <c r="DJ285" s="465"/>
      <c r="DK285" s="465"/>
      <c r="DL285" s="465"/>
      <c r="DM285" s="465"/>
      <c r="DN285" s="465"/>
      <c r="DO285" s="465"/>
      <c r="DP285" s="465"/>
      <c r="DQ285" s="465"/>
      <c r="DR285" s="465"/>
      <c r="DS285" s="465"/>
      <c r="DT285" s="465"/>
      <c r="DU285" s="465"/>
      <c r="DV285" s="465"/>
      <c r="DW285" s="465"/>
      <c r="DX285" s="465"/>
      <c r="DY285" s="465"/>
      <c r="DZ285" s="465"/>
      <c r="EA285" s="465"/>
      <c r="EB285" s="465"/>
      <c r="EC285" s="465"/>
      <c r="ED285" s="465"/>
      <c r="EE285" s="465"/>
      <c r="EF285" s="465"/>
      <c r="EG285" s="465"/>
      <c r="EH285" s="465"/>
      <c r="EI285" s="465"/>
      <c r="EJ285" s="465"/>
      <c r="EK285" s="465"/>
      <c r="EL285" s="465"/>
      <c r="EM285" s="465"/>
      <c r="EN285" s="465"/>
      <c r="EO285" s="465"/>
      <c r="EP285" s="465"/>
      <c r="EQ285" s="465"/>
      <c r="ER285" s="465"/>
      <c r="ES285" s="465"/>
      <c r="ET285" s="465"/>
      <c r="EU285" s="465"/>
      <c r="EV285" s="465"/>
      <c r="EW285" s="465"/>
      <c r="EX285" s="465"/>
      <c r="EY285" s="465"/>
      <c r="EZ285" s="465"/>
      <c r="FA285" s="465"/>
      <c r="FB285" s="465"/>
      <c r="FC285" s="465"/>
      <c r="FD285" s="465"/>
      <c r="FE285" s="465"/>
      <c r="FF285" s="465"/>
      <c r="FG285" s="465"/>
      <c r="FH285" s="465"/>
      <c r="FI285" s="465"/>
      <c r="FJ285" s="465"/>
      <c r="FK285" s="465"/>
      <c r="FL285" s="465"/>
      <c r="FM285" s="465"/>
      <c r="FN285" s="465"/>
      <c r="FO285" s="465"/>
      <c r="FP285" s="465"/>
      <c r="FQ285" s="465"/>
      <c r="FR285" s="465"/>
      <c r="FS285" s="465"/>
      <c r="FT285" s="465"/>
      <c r="FU285" s="465"/>
      <c r="FV285" s="465"/>
      <c r="FW285" s="465"/>
      <c r="FX285" s="465"/>
      <c r="FY285" s="465"/>
      <c r="FZ285" s="465"/>
      <c r="GA285" s="465"/>
      <c r="GB285" s="465"/>
      <c r="GC285" s="465"/>
      <c r="GD285" s="465"/>
      <c r="GE285" s="465"/>
      <c r="GF285" s="465"/>
      <c r="GG285" s="465"/>
      <c r="GH285" s="465"/>
      <c r="GI285" s="465"/>
      <c r="GJ285" s="465"/>
      <c r="GK285" s="465"/>
      <c r="GL285" s="465"/>
      <c r="GM285" s="465"/>
      <c r="GN285" s="465"/>
      <c r="GO285" s="465"/>
      <c r="GP285" s="465"/>
      <c r="GQ285" s="465"/>
      <c r="GR285" s="465"/>
      <c r="GS285" s="465"/>
      <c r="GT285" s="465"/>
      <c r="GU285" s="465"/>
      <c r="GV285" s="465"/>
      <c r="GW285" s="465"/>
      <c r="GX285" s="465"/>
      <c r="GY285" s="465"/>
      <c r="GZ285" s="465"/>
      <c r="HA285" s="465"/>
      <c r="HB285" s="465"/>
      <c r="HC285" s="465"/>
      <c r="HD285" s="465"/>
      <c r="HE285" s="465"/>
      <c r="HF285" s="465"/>
      <c r="HG285" s="465"/>
      <c r="HH285" s="465"/>
      <c r="HI285" s="465"/>
      <c r="HJ285" s="465"/>
      <c r="HK285" s="465"/>
      <c r="HL285" s="465"/>
      <c r="HM285" s="465"/>
      <c r="HN285" s="465"/>
      <c r="HO285" s="465"/>
      <c r="HP285" s="465"/>
      <c r="HQ285" s="465"/>
      <c r="HR285" s="465"/>
      <c r="HS285" s="465"/>
      <c r="HT285" s="465"/>
      <c r="HU285" s="465"/>
      <c r="HV285" s="465"/>
      <c r="HW285" s="465"/>
      <c r="HX285" s="465"/>
      <c r="HY285" s="465"/>
      <c r="HZ285" s="465"/>
      <c r="IA285" s="465"/>
      <c r="IB285" s="465"/>
      <c r="IC285" s="465"/>
      <c r="ID285" s="465"/>
      <c r="IE285" s="465"/>
      <c r="IF285" s="465"/>
      <c r="IG285" s="465"/>
      <c r="IH285" s="465"/>
      <c r="II285" s="465"/>
      <c r="IJ285" s="465"/>
      <c r="IK285" s="465"/>
      <c r="IL285" s="465"/>
      <c r="IM285" s="465"/>
      <c r="IN285" s="465"/>
      <c r="IO285" s="465"/>
      <c r="IP285" s="465"/>
      <c r="IQ285" s="465"/>
      <c r="IR285" s="465"/>
      <c r="IS285" s="465"/>
      <c r="IT285" s="465"/>
      <c r="IU285" s="465"/>
      <c r="IV285" s="465"/>
      <c r="IW285" s="465"/>
      <c r="IX285" s="465"/>
      <c r="IY285" s="465"/>
      <c r="IZ285" s="465"/>
      <c r="JA285" s="465"/>
      <c r="JB285" s="465"/>
      <c r="JC285" s="465"/>
    </row>
    <row r="286" s="2" customFormat="1" customHeight="1" spans="1:49">
      <c r="A286" s="20">
        <f t="shared" si="33"/>
        <v>278</v>
      </c>
      <c r="B286" s="20" t="str">
        <f t="shared" si="34"/>
        <v>离职</v>
      </c>
      <c r="C286" s="35">
        <v>44958</v>
      </c>
      <c r="D286" s="20" t="str">
        <f ca="1" t="shared" si="32"/>
        <v>4年1月</v>
      </c>
      <c r="E286" s="20">
        <v>0</v>
      </c>
      <c r="F286" s="125">
        <v>10368</v>
      </c>
      <c r="G286" s="35">
        <v>44614</v>
      </c>
      <c r="H286" s="20" t="s">
        <v>3284</v>
      </c>
      <c r="I286" s="21" t="s">
        <v>1628</v>
      </c>
      <c r="J286" s="21" t="s">
        <v>1628</v>
      </c>
      <c r="K286" s="22" t="s">
        <v>216</v>
      </c>
      <c r="L286" s="193" t="s">
        <v>80</v>
      </c>
      <c r="M286" s="20">
        <v>15257864670</v>
      </c>
      <c r="N286" s="20"/>
      <c r="O286" s="20"/>
      <c r="P286" s="34" t="s">
        <v>3285</v>
      </c>
      <c r="Q286" s="35">
        <v>51612</v>
      </c>
      <c r="R286" s="36" t="str">
        <f t="shared" si="29"/>
        <v>男</v>
      </c>
      <c r="S286" s="107" t="str">
        <f t="shared" si="30"/>
        <v>1982-07-04</v>
      </c>
      <c r="T286" s="118">
        <f ca="1" t="shared" si="31"/>
        <v>43</v>
      </c>
      <c r="U286" s="107" t="s">
        <v>69</v>
      </c>
      <c r="V286" s="107" t="s">
        <v>70</v>
      </c>
      <c r="W286" s="45" t="s">
        <v>3286</v>
      </c>
      <c r="X286" s="193" t="s">
        <v>1065</v>
      </c>
      <c r="Y286" s="22" t="s">
        <v>199</v>
      </c>
      <c r="Z286" s="20"/>
      <c r="AA286" s="20"/>
      <c r="AB286" s="20"/>
      <c r="AC286" s="20"/>
      <c r="AD286" s="561">
        <v>44634</v>
      </c>
      <c r="AE286" s="20" t="s">
        <v>84</v>
      </c>
      <c r="AF286" s="102">
        <v>44653</v>
      </c>
      <c r="AG286" s="20" t="s">
        <v>84</v>
      </c>
      <c r="AH286" s="205"/>
      <c r="AI286" s="205"/>
      <c r="AJ286" s="95"/>
      <c r="AK286" s="193"/>
      <c r="AL286" s="20" t="s">
        <v>86</v>
      </c>
      <c r="AM286" s="35">
        <v>44698</v>
      </c>
      <c r="AN286" s="520">
        <v>44982</v>
      </c>
      <c r="AO286" s="20" t="s">
        <v>3287</v>
      </c>
      <c r="AP286" s="20" t="s">
        <v>529</v>
      </c>
      <c r="AQ286" s="34" t="s">
        <v>3288</v>
      </c>
      <c r="AR286" s="193"/>
      <c r="AS286" s="193"/>
      <c r="AT286" s="34"/>
      <c r="AU286" s="20"/>
      <c r="AV286" s="20"/>
      <c r="AW286" s="193"/>
    </row>
    <row r="287" s="2" customFormat="1" customHeight="1" spans="1:49">
      <c r="A287" s="20">
        <f t="shared" si="33"/>
        <v>279</v>
      </c>
      <c r="B287" s="20" t="str">
        <f t="shared" si="34"/>
        <v>离职</v>
      </c>
      <c r="C287" s="35">
        <v>44958</v>
      </c>
      <c r="D287" s="20" t="str">
        <f ca="1" t="shared" si="32"/>
        <v>4年2月</v>
      </c>
      <c r="E287" s="20">
        <v>0</v>
      </c>
      <c r="F287" s="125">
        <v>10356</v>
      </c>
      <c r="G287" s="35">
        <v>44604</v>
      </c>
      <c r="H287" s="20" t="s">
        <v>3289</v>
      </c>
      <c r="I287" s="21" t="s">
        <v>1691</v>
      </c>
      <c r="J287" s="21" t="s">
        <v>1691</v>
      </c>
      <c r="K287" s="22" t="s">
        <v>1770</v>
      </c>
      <c r="L287" s="193" t="s">
        <v>80</v>
      </c>
      <c r="M287" s="20">
        <v>13126374236</v>
      </c>
      <c r="N287" s="20"/>
      <c r="O287" s="20"/>
      <c r="P287" s="34" t="s">
        <v>3290</v>
      </c>
      <c r="Q287" s="35">
        <v>46473</v>
      </c>
      <c r="R287" s="36" t="str">
        <f t="shared" si="29"/>
        <v>男</v>
      </c>
      <c r="S287" s="107" t="str">
        <f t="shared" si="30"/>
        <v>1968-07-21</v>
      </c>
      <c r="T287" s="118">
        <f ca="1" t="shared" si="31"/>
        <v>57</v>
      </c>
      <c r="U287" s="107" t="s">
        <v>69</v>
      </c>
      <c r="V287" s="107" t="s">
        <v>70</v>
      </c>
      <c r="W287" s="45" t="s">
        <v>3291</v>
      </c>
      <c r="X287" s="193" t="s">
        <v>121</v>
      </c>
      <c r="Y287" s="22" t="s">
        <v>199</v>
      </c>
      <c r="Z287" s="20"/>
      <c r="AA287" s="20"/>
      <c r="AB287" s="20"/>
      <c r="AC287" s="20" t="s">
        <v>3292</v>
      </c>
      <c r="AD287" s="561">
        <v>44615</v>
      </c>
      <c r="AE287" s="20" t="s">
        <v>84</v>
      </c>
      <c r="AF287" s="102">
        <v>44625</v>
      </c>
      <c r="AG287" s="20" t="s">
        <v>84</v>
      </c>
      <c r="AH287" s="205"/>
      <c r="AI287" s="205"/>
      <c r="AJ287" s="95"/>
      <c r="AK287" s="193"/>
      <c r="AL287" s="20" t="s">
        <v>72</v>
      </c>
      <c r="AM287" s="35">
        <v>44606</v>
      </c>
      <c r="AN287" s="520"/>
      <c r="AO287" s="20" t="s">
        <v>3293</v>
      </c>
      <c r="AP287" s="20" t="s">
        <v>106</v>
      </c>
      <c r="AQ287" s="34" t="s">
        <v>3294</v>
      </c>
      <c r="AR287" s="193"/>
      <c r="AS287" s="193"/>
      <c r="AT287" s="34" t="s">
        <v>3295</v>
      </c>
      <c r="AU287" s="20" t="s">
        <v>3296</v>
      </c>
      <c r="AV287" s="20" t="s">
        <v>3297</v>
      </c>
      <c r="AW287" s="193"/>
    </row>
    <row r="288" s="2" customFormat="1" customHeight="1" spans="1:48">
      <c r="A288" s="20">
        <f t="shared" si="33"/>
        <v>280</v>
      </c>
      <c r="B288" s="20" t="str">
        <f t="shared" si="34"/>
        <v>离职</v>
      </c>
      <c r="C288" s="35">
        <v>44961</v>
      </c>
      <c r="D288" s="20" t="str">
        <f ca="1" t="shared" si="32"/>
        <v>3年2月</v>
      </c>
      <c r="E288" s="20">
        <v>0</v>
      </c>
      <c r="F288" s="125">
        <v>10464</v>
      </c>
      <c r="G288" s="35">
        <v>44960</v>
      </c>
      <c r="H288" s="20" t="s">
        <v>3298</v>
      </c>
      <c r="I288" s="21" t="s">
        <v>1628</v>
      </c>
      <c r="J288" s="21" t="s">
        <v>1628</v>
      </c>
      <c r="K288" s="22" t="s">
        <v>1663</v>
      </c>
      <c r="L288" s="193" t="s">
        <v>80</v>
      </c>
      <c r="M288" s="20">
        <v>19930441288</v>
      </c>
      <c r="N288" s="20"/>
      <c r="O288" s="20"/>
      <c r="P288" s="34" t="s">
        <v>3299</v>
      </c>
      <c r="Q288" s="35">
        <v>45120</v>
      </c>
      <c r="R288" s="36" t="str">
        <f t="shared" si="29"/>
        <v>女</v>
      </c>
      <c r="S288" s="107" t="str">
        <f t="shared" si="30"/>
        <v>2004-12-09</v>
      </c>
      <c r="T288" s="118">
        <f ca="1" t="shared" si="31"/>
        <v>21</v>
      </c>
      <c r="U288" s="20" t="s">
        <v>431</v>
      </c>
      <c r="V288" s="20" t="s">
        <v>70</v>
      </c>
      <c r="W288" s="45" t="s">
        <v>3300</v>
      </c>
      <c r="X288" s="193" t="s">
        <v>1245</v>
      </c>
      <c r="Y288" s="22" t="s">
        <v>199</v>
      </c>
      <c r="Z288" s="22"/>
      <c r="AA288" s="22"/>
      <c r="AB288" s="529"/>
      <c r="AC288" s="150" t="s">
        <v>304</v>
      </c>
      <c r="AD288" s="561"/>
      <c r="AE288" s="20" t="s">
        <v>85</v>
      </c>
      <c r="AF288" s="206"/>
      <c r="AG288" s="20" t="s">
        <v>85</v>
      </c>
      <c r="AH288" s="205"/>
      <c r="AI288" s="205"/>
      <c r="AJ288" s="95"/>
      <c r="AK288" s="193"/>
      <c r="AL288" s="20" t="s">
        <v>72</v>
      </c>
      <c r="AM288" s="35">
        <v>44960</v>
      </c>
      <c r="AN288" s="520"/>
      <c r="AO288" s="20" t="s">
        <v>3301</v>
      </c>
      <c r="AP288" s="20" t="s">
        <v>182</v>
      </c>
      <c r="AQ288" s="34" t="s">
        <v>3302</v>
      </c>
      <c r="AR288" s="193"/>
      <c r="AS288" s="193"/>
      <c r="AT288" s="536" t="s">
        <v>3303</v>
      </c>
      <c r="AU288" s="20" t="s">
        <v>98</v>
      </c>
      <c r="AV288" s="20" t="s">
        <v>3304</v>
      </c>
    </row>
    <row r="289" s="2" customFormat="1" customHeight="1" spans="1:263">
      <c r="A289" s="20">
        <f t="shared" si="33"/>
        <v>281</v>
      </c>
      <c r="B289" s="20" t="str">
        <f t="shared" si="34"/>
        <v>离职</v>
      </c>
      <c r="C289" s="35">
        <v>44963</v>
      </c>
      <c r="D289" s="20" t="str">
        <f ca="1" t="shared" si="32"/>
        <v>7年8月</v>
      </c>
      <c r="E289" s="20">
        <v>0</v>
      </c>
      <c r="F289" s="125">
        <v>10097</v>
      </c>
      <c r="G289" s="35">
        <v>43309</v>
      </c>
      <c r="H289" s="21" t="s">
        <v>1095</v>
      </c>
      <c r="I289" s="21" t="s">
        <v>755</v>
      </c>
      <c r="J289" s="21" t="s">
        <v>1049</v>
      </c>
      <c r="K289" s="121" t="s">
        <v>1057</v>
      </c>
      <c r="L289" s="482" t="s">
        <v>80</v>
      </c>
      <c r="M289" s="20">
        <v>18358411475</v>
      </c>
      <c r="N289" s="20"/>
      <c r="O289" s="20"/>
      <c r="P289" s="623" t="s">
        <v>1096</v>
      </c>
      <c r="Q289" s="35">
        <v>45343</v>
      </c>
      <c r="R289" s="36" t="str">
        <f t="shared" si="29"/>
        <v>男</v>
      </c>
      <c r="S289" s="43" t="str">
        <f t="shared" si="30"/>
        <v>1991-01-19</v>
      </c>
      <c r="T289" s="118">
        <f ca="1" t="shared" si="31"/>
        <v>35</v>
      </c>
      <c r="U289" s="96" t="s">
        <v>69</v>
      </c>
      <c r="V289" s="20" t="s">
        <v>70</v>
      </c>
      <c r="W289" s="45" t="s">
        <v>1097</v>
      </c>
      <c r="X289" s="193" t="s">
        <v>3305</v>
      </c>
      <c r="Y289" s="22" t="s">
        <v>199</v>
      </c>
      <c r="Z289" s="20"/>
      <c r="AA289" s="20"/>
      <c r="AB289" s="150"/>
      <c r="AC289" s="150" t="s">
        <v>304</v>
      </c>
      <c r="AD289" s="561" t="s">
        <v>180</v>
      </c>
      <c r="AE289" s="20" t="s">
        <v>84</v>
      </c>
      <c r="AF289" s="206" t="s">
        <v>84</v>
      </c>
      <c r="AG289" s="20" t="s">
        <v>84</v>
      </c>
      <c r="AH289" s="205" t="s">
        <v>85</v>
      </c>
      <c r="AI289" s="205" t="s">
        <v>85</v>
      </c>
      <c r="AJ289" s="95"/>
      <c r="AK289" s="193"/>
      <c r="AL289" s="20" t="s">
        <v>86</v>
      </c>
      <c r="AM289" s="35">
        <v>43517</v>
      </c>
      <c r="AN289" s="520">
        <v>44982</v>
      </c>
      <c r="AO289" s="20"/>
      <c r="AP289" s="20" t="s">
        <v>350</v>
      </c>
      <c r="AQ289" s="34">
        <v>15356841644</v>
      </c>
      <c r="AR289" s="566" t="s">
        <v>3306</v>
      </c>
      <c r="AS289" s="193"/>
      <c r="AT289" s="631" t="s">
        <v>1102</v>
      </c>
      <c r="AU289" s="20"/>
      <c r="AV289" s="20"/>
      <c r="AW289" s="193"/>
      <c r="AY289" s="558"/>
      <c r="AZ289" s="558"/>
      <c r="BA289" s="558"/>
      <c r="BB289" s="558"/>
      <c r="BC289" s="558"/>
      <c r="BD289" s="558"/>
      <c r="BE289" s="558"/>
      <c r="BF289" s="558"/>
      <c r="BG289" s="558"/>
      <c r="BH289" s="558"/>
      <c r="BI289" s="558"/>
      <c r="BJ289" s="558"/>
      <c r="BK289" s="558"/>
      <c r="BL289" s="558"/>
      <c r="BM289" s="558"/>
      <c r="BN289" s="558"/>
      <c r="BO289" s="558"/>
      <c r="BP289" s="558"/>
      <c r="BQ289" s="558"/>
      <c r="BR289" s="558"/>
      <c r="BS289" s="558"/>
      <c r="BT289" s="558"/>
      <c r="BU289" s="558"/>
      <c r="BV289" s="558"/>
      <c r="BW289" s="558"/>
      <c r="BX289" s="558"/>
      <c r="BY289" s="558"/>
      <c r="BZ289" s="558"/>
      <c r="CA289" s="558"/>
      <c r="CB289" s="558"/>
      <c r="CC289" s="558"/>
      <c r="CD289" s="558"/>
      <c r="CE289" s="558"/>
      <c r="CF289" s="558"/>
      <c r="CG289" s="558"/>
      <c r="CH289" s="558"/>
      <c r="CI289" s="558"/>
      <c r="CJ289" s="558"/>
      <c r="CK289" s="558"/>
      <c r="CL289" s="558"/>
      <c r="CM289" s="558"/>
      <c r="CN289" s="558"/>
      <c r="CO289" s="558"/>
      <c r="CP289" s="558"/>
      <c r="CQ289" s="558"/>
      <c r="CR289" s="558"/>
      <c r="CS289" s="558"/>
      <c r="CT289" s="558"/>
      <c r="CU289" s="558"/>
      <c r="CV289" s="558"/>
      <c r="CW289" s="558"/>
      <c r="CX289" s="558"/>
      <c r="CY289" s="558"/>
      <c r="CZ289" s="558"/>
      <c r="DA289" s="558"/>
      <c r="DB289" s="558"/>
      <c r="DC289" s="558"/>
      <c r="DD289" s="558"/>
      <c r="DE289" s="558"/>
      <c r="DF289" s="558"/>
      <c r="DG289" s="558"/>
      <c r="DH289" s="558"/>
      <c r="DI289" s="558"/>
      <c r="DJ289" s="558"/>
      <c r="DK289" s="558"/>
      <c r="DL289" s="558"/>
      <c r="DM289" s="558"/>
      <c r="DN289" s="558"/>
      <c r="DO289" s="558"/>
      <c r="DP289" s="558"/>
      <c r="DQ289" s="558"/>
      <c r="DR289" s="558"/>
      <c r="DS289" s="558"/>
      <c r="DT289" s="558"/>
      <c r="DU289" s="558"/>
      <c r="DV289" s="558"/>
      <c r="DW289" s="558"/>
      <c r="DX289" s="558"/>
      <c r="DY289" s="558"/>
      <c r="DZ289" s="558"/>
      <c r="EA289" s="558"/>
      <c r="EB289" s="558"/>
      <c r="EC289" s="558"/>
      <c r="ED289" s="558"/>
      <c r="EE289" s="558"/>
      <c r="EF289" s="558"/>
      <c r="EG289" s="558"/>
      <c r="EH289" s="558"/>
      <c r="EI289" s="558"/>
      <c r="EJ289" s="558"/>
      <c r="EK289" s="558"/>
      <c r="EL289" s="558"/>
      <c r="EM289" s="558"/>
      <c r="EN289" s="558"/>
      <c r="EO289" s="558"/>
      <c r="EP289" s="558"/>
      <c r="EQ289" s="558"/>
      <c r="ER289" s="558"/>
      <c r="ES289" s="558"/>
      <c r="ET289" s="558"/>
      <c r="EU289" s="558"/>
      <c r="EV289" s="558"/>
      <c r="EW289" s="558"/>
      <c r="EX289" s="558"/>
      <c r="EY289" s="558"/>
      <c r="EZ289" s="558"/>
      <c r="FA289" s="558"/>
      <c r="FB289" s="558"/>
      <c r="FC289" s="558"/>
      <c r="FD289" s="558"/>
      <c r="FE289" s="558"/>
      <c r="FF289" s="558"/>
      <c r="FG289" s="558"/>
      <c r="FH289" s="558"/>
      <c r="FI289" s="558"/>
      <c r="FJ289" s="558"/>
      <c r="FK289" s="558"/>
      <c r="FL289" s="558"/>
      <c r="FM289" s="558"/>
      <c r="FN289" s="558"/>
      <c r="FO289" s="558"/>
      <c r="FP289" s="558"/>
      <c r="FQ289" s="558"/>
      <c r="FR289" s="558"/>
      <c r="FS289" s="558"/>
      <c r="FT289" s="558"/>
      <c r="FU289" s="558"/>
      <c r="FV289" s="558"/>
      <c r="FW289" s="558"/>
      <c r="FX289" s="558"/>
      <c r="FY289" s="558"/>
      <c r="FZ289" s="558"/>
      <c r="GA289" s="558"/>
      <c r="GB289" s="558"/>
      <c r="GC289" s="558"/>
      <c r="GD289" s="558"/>
      <c r="GE289" s="558"/>
      <c r="GF289" s="558"/>
      <c r="GG289" s="558"/>
      <c r="GH289" s="558"/>
      <c r="GI289" s="558"/>
      <c r="GJ289" s="558"/>
      <c r="GK289" s="558"/>
      <c r="GL289" s="558"/>
      <c r="GM289" s="558"/>
      <c r="GN289" s="558"/>
      <c r="GO289" s="558"/>
      <c r="GP289" s="558"/>
      <c r="GQ289" s="558"/>
      <c r="GR289" s="558"/>
      <c r="GS289" s="558"/>
      <c r="GT289" s="558"/>
      <c r="GU289" s="558"/>
      <c r="GV289" s="558"/>
      <c r="GW289" s="558"/>
      <c r="GX289" s="558"/>
      <c r="GY289" s="558"/>
      <c r="GZ289" s="558"/>
      <c r="HA289" s="558"/>
      <c r="HB289" s="558"/>
      <c r="HC289" s="558"/>
      <c r="HD289" s="558"/>
      <c r="HE289" s="558"/>
      <c r="HF289" s="558"/>
      <c r="HG289" s="558"/>
      <c r="HH289" s="558"/>
      <c r="HI289" s="558"/>
      <c r="HJ289" s="558"/>
      <c r="HK289" s="558"/>
      <c r="HL289" s="558"/>
      <c r="HM289" s="558"/>
      <c r="HN289" s="558"/>
      <c r="HO289" s="558"/>
      <c r="HP289" s="558"/>
      <c r="HQ289" s="558"/>
      <c r="HR289" s="558"/>
      <c r="HS289" s="558"/>
      <c r="HT289" s="558"/>
      <c r="HU289" s="558"/>
      <c r="HV289" s="558"/>
      <c r="HW289" s="558"/>
      <c r="HX289" s="558"/>
      <c r="HY289" s="558"/>
      <c r="HZ289" s="558"/>
      <c r="IA289" s="558"/>
      <c r="IB289" s="558"/>
      <c r="IC289" s="558"/>
      <c r="ID289" s="558"/>
      <c r="IE289" s="558"/>
      <c r="IF289" s="558"/>
      <c r="IG289" s="558"/>
      <c r="IH289" s="558"/>
      <c r="II289" s="558"/>
      <c r="IJ289" s="558"/>
      <c r="IK289" s="558"/>
      <c r="IL289" s="558"/>
      <c r="IM289" s="558"/>
      <c r="IN289" s="558"/>
      <c r="IO289" s="558"/>
      <c r="IP289" s="558"/>
      <c r="IQ289" s="558"/>
      <c r="IR289" s="558"/>
      <c r="IS289" s="558"/>
      <c r="IT289" s="558"/>
      <c r="IU289" s="558"/>
      <c r="IV289" s="558"/>
      <c r="IW289" s="558"/>
      <c r="IX289" s="558"/>
      <c r="IY289" s="558"/>
      <c r="IZ289" s="558"/>
      <c r="JA289" s="558"/>
      <c r="JB289" s="558"/>
      <c r="JC289" s="558"/>
    </row>
    <row r="290" s="2" customFormat="1" customHeight="1" spans="1:49">
      <c r="A290" s="20">
        <f t="shared" si="33"/>
        <v>282</v>
      </c>
      <c r="B290" s="20" t="str">
        <f t="shared" si="34"/>
        <v>离职</v>
      </c>
      <c r="C290" s="35">
        <v>44965</v>
      </c>
      <c r="D290" s="20" t="str">
        <f ca="1" t="shared" si="32"/>
        <v>3年2月</v>
      </c>
      <c r="E290" s="20">
        <v>0</v>
      </c>
      <c r="F290" s="125">
        <v>10461</v>
      </c>
      <c r="G290" s="35">
        <v>44958</v>
      </c>
      <c r="H290" s="20" t="s">
        <v>3307</v>
      </c>
      <c r="I290" s="21" t="s">
        <v>1628</v>
      </c>
      <c r="J290" s="21" t="s">
        <v>1628</v>
      </c>
      <c r="K290" s="22" t="s">
        <v>1663</v>
      </c>
      <c r="L290" s="193" t="s">
        <v>80</v>
      </c>
      <c r="M290" s="20">
        <v>17872936370</v>
      </c>
      <c r="N290" s="20"/>
      <c r="O290" s="20"/>
      <c r="P290" s="34" t="s">
        <v>3308</v>
      </c>
      <c r="Q290" s="35">
        <v>49674</v>
      </c>
      <c r="R290" s="36" t="str">
        <f t="shared" si="29"/>
        <v>女</v>
      </c>
      <c r="S290" s="107" t="str">
        <f t="shared" si="30"/>
        <v>1981-09-09</v>
      </c>
      <c r="T290" s="118">
        <f ca="1" t="shared" si="31"/>
        <v>44</v>
      </c>
      <c r="U290" s="107" t="s">
        <v>69</v>
      </c>
      <c r="V290" s="107" t="s">
        <v>70</v>
      </c>
      <c r="W290" s="45" t="s">
        <v>3309</v>
      </c>
      <c r="X290" s="193" t="s">
        <v>1245</v>
      </c>
      <c r="Y290" s="22" t="s">
        <v>288</v>
      </c>
      <c r="Z290" s="22"/>
      <c r="AA290" s="22"/>
      <c r="AB290" s="529"/>
      <c r="AC290" s="150" t="s">
        <v>304</v>
      </c>
      <c r="AD290" s="561"/>
      <c r="AE290" s="20" t="s">
        <v>85</v>
      </c>
      <c r="AF290" s="206"/>
      <c r="AG290" s="20" t="s">
        <v>85</v>
      </c>
      <c r="AH290" s="205"/>
      <c r="AI290" s="205"/>
      <c r="AJ290" s="95"/>
      <c r="AK290" s="193"/>
      <c r="AL290" s="20" t="s">
        <v>72</v>
      </c>
      <c r="AM290" s="35">
        <v>44958</v>
      </c>
      <c r="AN290" s="520"/>
      <c r="AO290" s="20" t="s">
        <v>3310</v>
      </c>
      <c r="AP290" s="2" t="s">
        <v>239</v>
      </c>
      <c r="AQ290" s="20">
        <v>15580601668</v>
      </c>
      <c r="AR290" s="193"/>
      <c r="AS290" s="193"/>
      <c r="AT290" s="536" t="s">
        <v>3311</v>
      </c>
      <c r="AU290" s="20" t="s">
        <v>2781</v>
      </c>
      <c r="AV290" s="20" t="s">
        <v>158</v>
      </c>
      <c r="AW290" s="193"/>
    </row>
    <row r="291" s="2" customFormat="1" customHeight="1" spans="1:263">
      <c r="A291" s="20">
        <f t="shared" si="33"/>
        <v>283</v>
      </c>
      <c r="B291" s="20" t="str">
        <f t="shared" si="34"/>
        <v>离职</v>
      </c>
      <c r="C291" s="35">
        <v>44966</v>
      </c>
      <c r="D291" s="20" t="str">
        <f ca="1" t="shared" si="32"/>
        <v>10年6月</v>
      </c>
      <c r="E291" s="20">
        <v>0</v>
      </c>
      <c r="F291" s="125">
        <v>10116</v>
      </c>
      <c r="G291" s="35">
        <v>42287</v>
      </c>
      <c r="H291" s="96" t="s">
        <v>3312</v>
      </c>
      <c r="I291" s="21" t="s">
        <v>755</v>
      </c>
      <c r="J291" s="21" t="s">
        <v>1212</v>
      </c>
      <c r="K291" s="121" t="s">
        <v>1222</v>
      </c>
      <c r="L291" s="482" t="s">
        <v>80</v>
      </c>
      <c r="M291" s="96">
        <v>13656767616</v>
      </c>
      <c r="N291" s="96"/>
      <c r="O291" s="96"/>
      <c r="P291" s="113" t="s">
        <v>3313</v>
      </c>
      <c r="Q291" s="163">
        <v>49724</v>
      </c>
      <c r="R291" s="36" t="str">
        <f t="shared" si="29"/>
        <v>男</v>
      </c>
      <c r="S291" s="43" t="str">
        <f t="shared" si="30"/>
        <v>1983-07-30</v>
      </c>
      <c r="T291" s="118">
        <f ca="1" t="shared" si="31"/>
        <v>42</v>
      </c>
      <c r="U291" s="96" t="s">
        <v>69</v>
      </c>
      <c r="V291" s="96" t="s">
        <v>70</v>
      </c>
      <c r="W291" s="120" t="s">
        <v>3314</v>
      </c>
      <c r="X291" s="120">
        <v>203</v>
      </c>
      <c r="Y291" s="121" t="s">
        <v>199</v>
      </c>
      <c r="Z291" s="121"/>
      <c r="AA291" s="121"/>
      <c r="AB291" s="552"/>
      <c r="AC291" s="223"/>
      <c r="AD291" s="561" t="s">
        <v>180</v>
      </c>
      <c r="AE291" s="96" t="s">
        <v>84</v>
      </c>
      <c r="AF291" s="206" t="s">
        <v>84</v>
      </c>
      <c r="AG291" s="20" t="s">
        <v>84</v>
      </c>
      <c r="AH291" s="205" t="s">
        <v>85</v>
      </c>
      <c r="AI291" s="205" t="s">
        <v>85</v>
      </c>
      <c r="AJ291" s="97"/>
      <c r="AK291" s="192"/>
      <c r="AL291" s="20" t="s">
        <v>86</v>
      </c>
      <c r="AM291" s="35">
        <v>43123</v>
      </c>
      <c r="AN291" s="520">
        <v>44982</v>
      </c>
      <c r="AO291" s="96" t="s">
        <v>3315</v>
      </c>
      <c r="AP291" s="96" t="s">
        <v>106</v>
      </c>
      <c r="AQ291" s="146">
        <v>15967615330</v>
      </c>
      <c r="AR291" s="549"/>
      <c r="AS291" s="549"/>
      <c r="AT291" s="146"/>
      <c r="AU291" s="96"/>
      <c r="AV291" s="96"/>
      <c r="AW291" s="193"/>
      <c r="AY291" s="558"/>
      <c r="AZ291" s="558"/>
      <c r="BA291" s="558"/>
      <c r="BB291" s="558"/>
      <c r="BC291" s="558"/>
      <c r="BD291" s="558"/>
      <c r="BE291" s="558"/>
      <c r="BF291" s="558"/>
      <c r="BG291" s="558"/>
      <c r="BH291" s="558"/>
      <c r="BI291" s="558"/>
      <c r="BJ291" s="558"/>
      <c r="BK291" s="558"/>
      <c r="BL291" s="558"/>
      <c r="BM291" s="558"/>
      <c r="BN291" s="558"/>
      <c r="BO291" s="558"/>
      <c r="BP291" s="558"/>
      <c r="BQ291" s="558"/>
      <c r="BR291" s="558"/>
      <c r="BS291" s="558"/>
      <c r="BT291" s="558"/>
      <c r="BU291" s="558"/>
      <c r="BV291" s="558"/>
      <c r="BW291" s="558"/>
      <c r="BX291" s="558"/>
      <c r="BY291" s="558"/>
      <c r="BZ291" s="558"/>
      <c r="CA291" s="558"/>
      <c r="CB291" s="558"/>
      <c r="CC291" s="558"/>
      <c r="CD291" s="558"/>
      <c r="CE291" s="558"/>
      <c r="CF291" s="558"/>
      <c r="CG291" s="558"/>
      <c r="CH291" s="558"/>
      <c r="CI291" s="558"/>
      <c r="CJ291" s="558"/>
      <c r="CK291" s="558"/>
      <c r="CL291" s="558"/>
      <c r="CM291" s="558"/>
      <c r="CN291" s="558"/>
      <c r="CO291" s="558"/>
      <c r="CP291" s="558"/>
      <c r="CQ291" s="558"/>
      <c r="CR291" s="558"/>
      <c r="CS291" s="558"/>
      <c r="CT291" s="558"/>
      <c r="CU291" s="558"/>
      <c r="CV291" s="558"/>
      <c r="CW291" s="558"/>
      <c r="CX291" s="558"/>
      <c r="CY291" s="558"/>
      <c r="CZ291" s="558"/>
      <c r="DA291" s="558"/>
      <c r="DB291" s="558"/>
      <c r="DC291" s="558"/>
      <c r="DD291" s="558"/>
      <c r="DE291" s="558"/>
      <c r="DF291" s="558"/>
      <c r="DG291" s="558"/>
      <c r="DH291" s="558"/>
      <c r="DI291" s="558"/>
      <c r="DJ291" s="558"/>
      <c r="DK291" s="558"/>
      <c r="DL291" s="558"/>
      <c r="DM291" s="558"/>
      <c r="DN291" s="558"/>
      <c r="DO291" s="558"/>
      <c r="DP291" s="558"/>
      <c r="DQ291" s="558"/>
      <c r="DR291" s="558"/>
      <c r="DS291" s="558"/>
      <c r="DT291" s="558"/>
      <c r="DU291" s="558"/>
      <c r="DV291" s="558"/>
      <c r="DW291" s="558"/>
      <c r="DX291" s="558"/>
      <c r="DY291" s="558"/>
      <c r="DZ291" s="558"/>
      <c r="EA291" s="558"/>
      <c r="EB291" s="558"/>
      <c r="EC291" s="558"/>
      <c r="ED291" s="558"/>
      <c r="EE291" s="558"/>
      <c r="EF291" s="558"/>
      <c r="EG291" s="558"/>
      <c r="EH291" s="558"/>
      <c r="EI291" s="558"/>
      <c r="EJ291" s="558"/>
      <c r="EK291" s="558"/>
      <c r="EL291" s="558"/>
      <c r="EM291" s="558"/>
      <c r="EN291" s="558"/>
      <c r="EO291" s="558"/>
      <c r="EP291" s="558"/>
      <c r="EQ291" s="558"/>
      <c r="ER291" s="558"/>
      <c r="ES291" s="558"/>
      <c r="ET291" s="558"/>
      <c r="EU291" s="558"/>
      <c r="EV291" s="558"/>
      <c r="EW291" s="558"/>
      <c r="EX291" s="558"/>
      <c r="EY291" s="558"/>
      <c r="EZ291" s="558"/>
      <c r="FA291" s="558"/>
      <c r="FB291" s="558"/>
      <c r="FC291" s="558"/>
      <c r="FD291" s="558"/>
      <c r="FE291" s="558"/>
      <c r="FF291" s="558"/>
      <c r="FG291" s="558"/>
      <c r="FH291" s="558"/>
      <c r="FI291" s="558"/>
      <c r="FJ291" s="558"/>
      <c r="FK291" s="558"/>
      <c r="FL291" s="558"/>
      <c r="FM291" s="558"/>
      <c r="FN291" s="558"/>
      <c r="FO291" s="558"/>
      <c r="FP291" s="558"/>
      <c r="FQ291" s="558"/>
      <c r="FR291" s="558"/>
      <c r="FS291" s="558"/>
      <c r="FT291" s="558"/>
      <c r="FU291" s="558"/>
      <c r="FV291" s="558"/>
      <c r="FW291" s="558"/>
      <c r="FX291" s="558"/>
      <c r="FY291" s="558"/>
      <c r="FZ291" s="558"/>
      <c r="GA291" s="558"/>
      <c r="GB291" s="558"/>
      <c r="GC291" s="558"/>
      <c r="GD291" s="558"/>
      <c r="GE291" s="558"/>
      <c r="GF291" s="558"/>
      <c r="GG291" s="558"/>
      <c r="GH291" s="558"/>
      <c r="GI291" s="558"/>
      <c r="GJ291" s="558"/>
      <c r="GK291" s="558"/>
      <c r="GL291" s="558"/>
      <c r="GM291" s="558"/>
      <c r="GN291" s="558"/>
      <c r="GO291" s="558"/>
      <c r="GP291" s="558"/>
      <c r="GQ291" s="558"/>
      <c r="GR291" s="558"/>
      <c r="GS291" s="558"/>
      <c r="GT291" s="558"/>
      <c r="GU291" s="558"/>
      <c r="GV291" s="558"/>
      <c r="GW291" s="558"/>
      <c r="GX291" s="558"/>
      <c r="GY291" s="558"/>
      <c r="GZ291" s="558"/>
      <c r="HA291" s="558"/>
      <c r="HB291" s="558"/>
      <c r="HC291" s="558"/>
      <c r="HD291" s="558"/>
      <c r="HE291" s="558"/>
      <c r="HF291" s="558"/>
      <c r="HG291" s="558"/>
      <c r="HH291" s="558"/>
      <c r="HI291" s="558"/>
      <c r="HJ291" s="558"/>
      <c r="HK291" s="558"/>
      <c r="HL291" s="558"/>
      <c r="HM291" s="558"/>
      <c r="HN291" s="558"/>
      <c r="HO291" s="558"/>
      <c r="HP291" s="558"/>
      <c r="HQ291" s="558"/>
      <c r="HR291" s="558"/>
      <c r="HS291" s="558"/>
      <c r="HT291" s="558"/>
      <c r="HU291" s="558"/>
      <c r="HV291" s="558"/>
      <c r="HW291" s="558"/>
      <c r="HX291" s="558"/>
      <c r="HY291" s="558"/>
      <c r="HZ291" s="558"/>
      <c r="IA291" s="558"/>
      <c r="IB291" s="558"/>
      <c r="IC291" s="558"/>
      <c r="ID291" s="558"/>
      <c r="IE291" s="558"/>
      <c r="IF291" s="558"/>
      <c r="IG291" s="558"/>
      <c r="IH291" s="558"/>
      <c r="II291" s="558"/>
      <c r="IJ291" s="558"/>
      <c r="IK291" s="558"/>
      <c r="IL291" s="558"/>
      <c r="IM291" s="558"/>
      <c r="IN291" s="558"/>
      <c r="IO291" s="558"/>
      <c r="IP291" s="558"/>
      <c r="IQ291" s="558"/>
      <c r="IR291" s="558"/>
      <c r="IS291" s="558"/>
      <c r="IT291" s="558"/>
      <c r="IU291" s="558"/>
      <c r="IV291" s="558"/>
      <c r="IW291" s="558"/>
      <c r="IX291" s="558"/>
      <c r="IY291" s="558"/>
      <c r="IZ291" s="558"/>
      <c r="JA291" s="558"/>
      <c r="JB291" s="558"/>
      <c r="JC291" s="558"/>
    </row>
    <row r="292" s="2" customFormat="1" customHeight="1" spans="1:49">
      <c r="A292" s="20">
        <f t="shared" si="33"/>
        <v>284</v>
      </c>
      <c r="B292" s="20" t="str">
        <f t="shared" si="34"/>
        <v>离职</v>
      </c>
      <c r="C292" s="35">
        <v>44966</v>
      </c>
      <c r="D292" s="20" t="str">
        <f ca="1" t="shared" si="32"/>
        <v>3年9月</v>
      </c>
      <c r="E292" s="20">
        <v>0</v>
      </c>
      <c r="F292" s="125">
        <v>10428</v>
      </c>
      <c r="G292" s="35">
        <v>44735</v>
      </c>
      <c r="H292" s="20" t="s">
        <v>3316</v>
      </c>
      <c r="I292" s="21" t="s">
        <v>755</v>
      </c>
      <c r="J292" s="21" t="s">
        <v>1437</v>
      </c>
      <c r="K292" s="22" t="s">
        <v>1319</v>
      </c>
      <c r="L292" s="193" t="s">
        <v>80</v>
      </c>
      <c r="M292" s="20">
        <v>15606687731</v>
      </c>
      <c r="N292" s="20"/>
      <c r="O292" s="20"/>
      <c r="P292" s="34" t="s">
        <v>3317</v>
      </c>
      <c r="Q292" s="35">
        <v>46424</v>
      </c>
      <c r="R292" s="36" t="str">
        <f t="shared" si="29"/>
        <v>男</v>
      </c>
      <c r="S292" s="107" t="str">
        <f t="shared" si="30"/>
        <v>2000-11-19</v>
      </c>
      <c r="T292" s="118">
        <f ca="1" t="shared" si="31"/>
        <v>25</v>
      </c>
      <c r="U292" s="107" t="s">
        <v>69</v>
      </c>
      <c r="V292" s="107" t="s">
        <v>70</v>
      </c>
      <c r="W292" s="45" t="s">
        <v>3318</v>
      </c>
      <c r="X292" s="193" t="s">
        <v>3319</v>
      </c>
      <c r="Y292" s="22" t="s">
        <v>113</v>
      </c>
      <c r="Z292" s="20"/>
      <c r="AA292" s="20"/>
      <c r="AB292" s="150"/>
      <c r="AC292" s="150" t="s">
        <v>2847</v>
      </c>
      <c r="AD292" s="561">
        <v>44804</v>
      </c>
      <c r="AE292" s="20" t="s">
        <v>85</v>
      </c>
      <c r="AF292" s="206"/>
      <c r="AG292" s="20" t="s">
        <v>84</v>
      </c>
      <c r="AH292" s="205"/>
      <c r="AI292" s="205"/>
      <c r="AJ292" s="95"/>
      <c r="AK292" s="193"/>
      <c r="AL292" s="20" t="s">
        <v>86</v>
      </c>
      <c r="AM292" s="35">
        <v>44915</v>
      </c>
      <c r="AN292" s="520">
        <v>44982</v>
      </c>
      <c r="AO292" s="20" t="s">
        <v>3320</v>
      </c>
      <c r="AP292" s="20" t="s">
        <v>350</v>
      </c>
      <c r="AQ292" s="34" t="s">
        <v>3321</v>
      </c>
      <c r="AR292" s="193" t="s">
        <v>3322</v>
      </c>
      <c r="AS292" s="193"/>
      <c r="AT292" s="536" t="s">
        <v>3323</v>
      </c>
      <c r="AU292" s="20" t="s">
        <v>98</v>
      </c>
      <c r="AV292" s="20" t="s">
        <v>3324</v>
      </c>
      <c r="AW292" s="193" t="s">
        <v>3325</v>
      </c>
    </row>
    <row r="293" s="2" customFormat="1" customHeight="1" spans="1:49">
      <c r="A293" s="20">
        <f t="shared" si="33"/>
        <v>285</v>
      </c>
      <c r="B293" s="20" t="str">
        <f t="shared" si="34"/>
        <v>离职</v>
      </c>
      <c r="C293" s="35">
        <v>44970</v>
      </c>
      <c r="D293" s="20" t="str">
        <f ca="1" t="shared" si="32"/>
        <v>3年2月</v>
      </c>
      <c r="E293" s="20">
        <v>0</v>
      </c>
      <c r="F293" s="125">
        <v>10470</v>
      </c>
      <c r="G293" s="35">
        <v>44965</v>
      </c>
      <c r="H293" s="20" t="s">
        <v>2585</v>
      </c>
      <c r="I293" s="21" t="s">
        <v>1628</v>
      </c>
      <c r="J293" s="21" t="s">
        <v>1628</v>
      </c>
      <c r="K293" s="22" t="s">
        <v>1663</v>
      </c>
      <c r="L293" s="193" t="s">
        <v>80</v>
      </c>
      <c r="M293" s="20">
        <v>15777108426</v>
      </c>
      <c r="N293" s="20"/>
      <c r="O293" s="20"/>
      <c r="P293" s="108" t="s">
        <v>2586</v>
      </c>
      <c r="Q293" s="35">
        <v>44913</v>
      </c>
      <c r="R293" s="36" t="str">
        <f t="shared" si="29"/>
        <v>男</v>
      </c>
      <c r="S293" s="43" t="str">
        <f t="shared" si="30"/>
        <v>1989-02-16</v>
      </c>
      <c r="T293" s="118">
        <f ca="1" t="shared" si="31"/>
        <v>37</v>
      </c>
      <c r="U293" s="96" t="s">
        <v>69</v>
      </c>
      <c r="V293" s="107" t="s">
        <v>70</v>
      </c>
      <c r="W293" s="45" t="s">
        <v>2587</v>
      </c>
      <c r="X293" s="193"/>
      <c r="Y293" s="22" t="s">
        <v>199</v>
      </c>
      <c r="Z293" s="22"/>
      <c r="AA293" s="22"/>
      <c r="AB293" s="529"/>
      <c r="AC293" s="150" t="s">
        <v>304</v>
      </c>
      <c r="AD293" s="561"/>
      <c r="AE293" s="20" t="s">
        <v>85</v>
      </c>
      <c r="AF293" s="206"/>
      <c r="AG293" s="20" t="s">
        <v>85</v>
      </c>
      <c r="AH293" s="205"/>
      <c r="AI293" s="205"/>
      <c r="AJ293" s="95"/>
      <c r="AK293" s="193"/>
      <c r="AL293" s="20" t="s">
        <v>72</v>
      </c>
      <c r="AM293" s="35">
        <v>44965</v>
      </c>
      <c r="AN293" s="520"/>
      <c r="AO293" s="20"/>
      <c r="AP293" s="20"/>
      <c r="AQ293" s="34"/>
      <c r="AR293" s="193"/>
      <c r="AS293" s="193"/>
      <c r="AT293" s="536"/>
      <c r="AU293" s="20"/>
      <c r="AV293" s="20"/>
      <c r="AW293" s="193"/>
    </row>
    <row r="294" s="2" customFormat="1" customHeight="1" spans="1:49">
      <c r="A294" s="20">
        <f t="shared" si="33"/>
        <v>286</v>
      </c>
      <c r="B294" s="20" t="str">
        <f t="shared" si="34"/>
        <v>离职</v>
      </c>
      <c r="C294" s="35">
        <v>44971</v>
      </c>
      <c r="D294" s="20" t="str">
        <f ca="1" t="shared" si="32"/>
        <v>3年2月</v>
      </c>
      <c r="E294" s="20">
        <v>0</v>
      </c>
      <c r="F294" s="125">
        <v>10476</v>
      </c>
      <c r="G294" s="35">
        <v>44970</v>
      </c>
      <c r="H294" s="20" t="s">
        <v>1298</v>
      </c>
      <c r="I294" s="21" t="s">
        <v>664</v>
      </c>
      <c r="J294" s="21" t="s">
        <v>664</v>
      </c>
      <c r="K294" s="22" t="s">
        <v>3326</v>
      </c>
      <c r="L294" s="193" t="s">
        <v>80</v>
      </c>
      <c r="M294" s="20">
        <v>18283430258</v>
      </c>
      <c r="N294" s="20"/>
      <c r="O294" s="20"/>
      <c r="P294" s="34" t="s">
        <v>3327</v>
      </c>
      <c r="Q294" s="35">
        <v>46215</v>
      </c>
      <c r="R294" s="36" t="str">
        <f t="shared" si="29"/>
        <v>女</v>
      </c>
      <c r="S294" s="43" t="str">
        <f t="shared" si="30"/>
        <v>1999-11-12</v>
      </c>
      <c r="T294" s="118">
        <f ca="1" t="shared" si="31"/>
        <v>26</v>
      </c>
      <c r="U294" s="96" t="s">
        <v>1296</v>
      </c>
      <c r="V294" s="107" t="s">
        <v>70</v>
      </c>
      <c r="W294" s="45" t="s">
        <v>3328</v>
      </c>
      <c r="X294" s="193" t="s">
        <v>1065</v>
      </c>
      <c r="Y294" s="22" t="s">
        <v>113</v>
      </c>
      <c r="Z294" s="22"/>
      <c r="AA294" s="22"/>
      <c r="AB294" s="529"/>
      <c r="AC294" s="150" t="s">
        <v>144</v>
      </c>
      <c r="AD294" s="561"/>
      <c r="AE294" s="20" t="s">
        <v>85</v>
      </c>
      <c r="AF294" s="206"/>
      <c r="AG294" s="20" t="s">
        <v>85</v>
      </c>
      <c r="AH294" s="205"/>
      <c r="AI294" s="205"/>
      <c r="AJ294" s="95"/>
      <c r="AK294" s="193"/>
      <c r="AL294" s="20" t="s">
        <v>72</v>
      </c>
      <c r="AM294" s="35">
        <v>44970</v>
      </c>
      <c r="AN294" s="520"/>
      <c r="AO294" s="20" t="s">
        <v>1293</v>
      </c>
      <c r="AP294" s="20" t="s">
        <v>106</v>
      </c>
      <c r="AQ294" s="20">
        <v>19864772581</v>
      </c>
      <c r="AR294" s="193"/>
      <c r="AS294" s="193"/>
      <c r="AT294" s="536" t="s">
        <v>3329</v>
      </c>
      <c r="AU294" s="20" t="s">
        <v>2483</v>
      </c>
      <c r="AV294" s="20" t="s">
        <v>3330</v>
      </c>
      <c r="AW294" s="193" t="s">
        <v>1301</v>
      </c>
    </row>
    <row r="295" s="2" customFormat="1" customHeight="1" spans="1:49">
      <c r="A295" s="20">
        <f t="shared" si="33"/>
        <v>287</v>
      </c>
      <c r="B295" s="20" t="str">
        <f t="shared" si="34"/>
        <v>离职</v>
      </c>
      <c r="C295" s="35">
        <v>44972</v>
      </c>
      <c r="D295" s="20" t="str">
        <f ca="1" t="shared" si="32"/>
        <v>3年11月</v>
      </c>
      <c r="E295" s="20">
        <v>0</v>
      </c>
      <c r="F295" s="125">
        <v>10401</v>
      </c>
      <c r="G295" s="35">
        <v>44673</v>
      </c>
      <c r="H295" s="20" t="s">
        <v>3331</v>
      </c>
      <c r="I295" s="21" t="s">
        <v>755</v>
      </c>
      <c r="J295" s="21" t="s">
        <v>1049</v>
      </c>
      <c r="K295" s="22" t="s">
        <v>1057</v>
      </c>
      <c r="L295" s="193" t="s">
        <v>80</v>
      </c>
      <c r="M295" s="20">
        <v>15990502826</v>
      </c>
      <c r="N295" s="20"/>
      <c r="O295" s="20"/>
      <c r="P295" s="34" t="s">
        <v>3332</v>
      </c>
      <c r="Q295" s="35">
        <v>46378</v>
      </c>
      <c r="R295" s="36" t="str">
        <f t="shared" ref="R295:R315" si="35">IF(MOD(MID(P295,17,1),2),"男","女")</f>
        <v>男</v>
      </c>
      <c r="S295" s="107" t="str">
        <f t="shared" ref="S295:S318" si="36">TEXT(MID(P295,7,8),"0000-00-00")</f>
        <v>1979-04-14</v>
      </c>
      <c r="T295" s="118">
        <f ca="1" t="shared" ref="T295:T315" si="37">DATEDIF(--TEXT((LEN(P295)=15)*19&amp;MID(P295,7,6+(LEN(P295)=18)*2),"0-00-00"),TODAY(),"y")</f>
        <v>47</v>
      </c>
      <c r="U295" s="107" t="s">
        <v>69</v>
      </c>
      <c r="V295" s="107" t="s">
        <v>70</v>
      </c>
      <c r="W295" s="45" t="s">
        <v>3333</v>
      </c>
      <c r="X295" s="193" t="s">
        <v>3334</v>
      </c>
      <c r="Y295" s="22" t="s">
        <v>288</v>
      </c>
      <c r="Z295" s="20"/>
      <c r="AA295" s="20"/>
      <c r="AB295" s="20"/>
      <c r="AC295" s="20" t="s">
        <v>2847</v>
      </c>
      <c r="AD295" s="561">
        <v>44691</v>
      </c>
      <c r="AE295" s="20" t="s">
        <v>84</v>
      </c>
      <c r="AF295" s="102">
        <v>44705</v>
      </c>
      <c r="AG295" s="20" t="s">
        <v>84</v>
      </c>
      <c r="AH295" s="205"/>
      <c r="AI295" s="205"/>
      <c r="AJ295" s="95"/>
      <c r="AK295" s="193"/>
      <c r="AL295" s="20" t="s">
        <v>86</v>
      </c>
      <c r="AM295" s="35">
        <v>44783</v>
      </c>
      <c r="AN295" s="520">
        <v>44991</v>
      </c>
      <c r="AO295" s="20" t="s">
        <v>3335</v>
      </c>
      <c r="AP295" s="20" t="s">
        <v>106</v>
      </c>
      <c r="AQ295" s="20">
        <v>15888176400</v>
      </c>
      <c r="AR295" s="193" t="s">
        <v>3336</v>
      </c>
      <c r="AS295" s="193"/>
      <c r="AT295" s="34" t="s">
        <v>3337</v>
      </c>
      <c r="AU295" s="20" t="s">
        <v>2476</v>
      </c>
      <c r="AV295" s="20" t="s">
        <v>2636</v>
      </c>
      <c r="AW295" s="193" t="s">
        <v>3338</v>
      </c>
    </row>
    <row r="296" s="2" customFormat="1" customHeight="1" spans="1:49">
      <c r="A296" s="20">
        <f t="shared" si="33"/>
        <v>288</v>
      </c>
      <c r="B296" s="20" t="str">
        <f t="shared" si="34"/>
        <v>离职</v>
      </c>
      <c r="C296" s="35">
        <v>44973</v>
      </c>
      <c r="D296" s="20" t="str">
        <f ca="1" t="shared" si="32"/>
        <v>3年2月</v>
      </c>
      <c r="E296" s="20">
        <v>0</v>
      </c>
      <c r="F296" s="125">
        <v>10477</v>
      </c>
      <c r="G296" s="35">
        <v>44972</v>
      </c>
      <c r="H296" s="20" t="s">
        <v>718</v>
      </c>
      <c r="I296" s="21" t="s">
        <v>664</v>
      </c>
      <c r="J296" s="21" t="s">
        <v>664</v>
      </c>
      <c r="K296" s="22" t="s">
        <v>2452</v>
      </c>
      <c r="L296" s="193" t="s">
        <v>80</v>
      </c>
      <c r="M296" s="20">
        <v>17334566874</v>
      </c>
      <c r="N296" s="20"/>
      <c r="O296" s="20"/>
      <c r="P296" s="34" t="s">
        <v>3339</v>
      </c>
      <c r="Q296" s="35">
        <v>46041</v>
      </c>
      <c r="R296" s="36" t="str">
        <f t="shared" si="35"/>
        <v>女</v>
      </c>
      <c r="S296" s="43" t="str">
        <f t="shared" si="36"/>
        <v>1995-09-21</v>
      </c>
      <c r="T296" s="118">
        <f ca="1" t="shared" si="37"/>
        <v>30</v>
      </c>
      <c r="U296" s="96" t="s">
        <v>69</v>
      </c>
      <c r="V296" s="107" t="s">
        <v>70</v>
      </c>
      <c r="W296" s="45" t="s">
        <v>3340</v>
      </c>
      <c r="X296" s="193" t="s">
        <v>1920</v>
      </c>
      <c r="Y296" s="22" t="s">
        <v>288</v>
      </c>
      <c r="Z296" s="22"/>
      <c r="AA296" s="22"/>
      <c r="AB296" s="529"/>
      <c r="AC296" s="150" t="s">
        <v>144</v>
      </c>
      <c r="AD296" s="561"/>
      <c r="AE296" s="20" t="s">
        <v>85</v>
      </c>
      <c r="AF296" s="206"/>
      <c r="AG296" s="20" t="s">
        <v>85</v>
      </c>
      <c r="AH296" s="205"/>
      <c r="AI296" s="205"/>
      <c r="AJ296" s="95"/>
      <c r="AK296" s="193"/>
      <c r="AL296" s="20" t="s">
        <v>72</v>
      </c>
      <c r="AM296" s="35">
        <v>44972</v>
      </c>
      <c r="AN296" s="520"/>
      <c r="AO296" s="20" t="s">
        <v>3341</v>
      </c>
      <c r="AP296" s="20" t="s">
        <v>106</v>
      </c>
      <c r="AQ296" s="34" t="s">
        <v>3342</v>
      </c>
      <c r="AR296" s="193"/>
      <c r="AS296" s="193"/>
      <c r="AT296" s="536"/>
      <c r="AU296" s="20"/>
      <c r="AV296" s="20"/>
      <c r="AW296" s="193"/>
    </row>
    <row r="297" s="2" customFormat="1" customHeight="1" spans="1:263">
      <c r="A297" s="20">
        <f t="shared" si="33"/>
        <v>289</v>
      </c>
      <c r="B297" s="20" t="str">
        <f t="shared" si="34"/>
        <v>离职</v>
      </c>
      <c r="C297" s="35">
        <v>44977</v>
      </c>
      <c r="D297" s="20" t="str">
        <f ca="1" t="shared" si="32"/>
        <v>6年8月</v>
      </c>
      <c r="E297" s="20">
        <v>0</v>
      </c>
      <c r="F297" s="125">
        <v>10124</v>
      </c>
      <c r="G297" s="35">
        <v>43669</v>
      </c>
      <c r="H297" s="20" t="s">
        <v>3343</v>
      </c>
      <c r="I297" s="21" t="s">
        <v>755</v>
      </c>
      <c r="J297" s="21" t="s">
        <v>1280</v>
      </c>
      <c r="K297" s="22" t="s">
        <v>1294</v>
      </c>
      <c r="L297" s="193" t="s">
        <v>80</v>
      </c>
      <c r="M297" s="20">
        <v>18973060250</v>
      </c>
      <c r="N297" s="20"/>
      <c r="O297" s="20"/>
      <c r="P297" s="623" t="s">
        <v>3344</v>
      </c>
      <c r="Q297" s="35">
        <v>48260</v>
      </c>
      <c r="R297" s="36" t="str">
        <f t="shared" si="35"/>
        <v>男</v>
      </c>
      <c r="S297" s="43" t="str">
        <f t="shared" si="36"/>
        <v>2001-04-06</v>
      </c>
      <c r="T297" s="118">
        <f ca="1" t="shared" si="37"/>
        <v>25</v>
      </c>
      <c r="U297" s="20" t="s">
        <v>69</v>
      </c>
      <c r="V297" s="20" t="s">
        <v>70</v>
      </c>
      <c r="W297" s="45" t="s">
        <v>3345</v>
      </c>
      <c r="X297" s="193"/>
      <c r="Y297" s="22" t="s">
        <v>133</v>
      </c>
      <c r="Z297" s="20"/>
      <c r="AA297" s="20"/>
      <c r="AB297" s="150"/>
      <c r="AC297" s="150"/>
      <c r="AD297" s="561" t="s">
        <v>180</v>
      </c>
      <c r="AE297" s="20" t="s">
        <v>84</v>
      </c>
      <c r="AF297" s="206" t="s">
        <v>84</v>
      </c>
      <c r="AG297" s="20" t="s">
        <v>84</v>
      </c>
      <c r="AH297" s="205" t="s">
        <v>85</v>
      </c>
      <c r="AI297" s="205" t="s">
        <v>85</v>
      </c>
      <c r="AJ297" s="95"/>
      <c r="AK297" s="192"/>
      <c r="AL297" s="20" t="s">
        <v>86</v>
      </c>
      <c r="AM297" s="35">
        <v>44623</v>
      </c>
      <c r="AN297" s="520">
        <v>44991</v>
      </c>
      <c r="AO297" s="20" t="s">
        <v>3346</v>
      </c>
      <c r="AP297" s="20" t="s">
        <v>350</v>
      </c>
      <c r="AQ297" s="34">
        <v>18973004144</v>
      </c>
      <c r="AR297" s="193"/>
      <c r="AS297" s="193"/>
      <c r="AT297" s="631" t="s">
        <v>3347</v>
      </c>
      <c r="AU297" s="20"/>
      <c r="AV297" s="20"/>
      <c r="AW297" s="193"/>
      <c r="AX297" s="570"/>
      <c r="AY297" s="570"/>
      <c r="AZ297" s="570"/>
      <c r="BA297" s="570"/>
      <c r="BB297" s="570"/>
      <c r="BC297" s="570"/>
      <c r="BD297" s="570"/>
      <c r="BE297" s="570"/>
      <c r="BF297" s="570"/>
      <c r="BG297" s="570"/>
      <c r="BH297" s="570"/>
      <c r="BI297" s="570"/>
      <c r="BJ297" s="570"/>
      <c r="BK297" s="570"/>
      <c r="BL297" s="570"/>
      <c r="BM297" s="570"/>
      <c r="BN297" s="570"/>
      <c r="BO297" s="570"/>
      <c r="BP297" s="570"/>
      <c r="BQ297" s="570"/>
      <c r="BR297" s="570"/>
      <c r="BS297" s="570"/>
      <c r="BT297" s="570"/>
      <c r="BU297" s="570"/>
      <c r="BV297" s="570"/>
      <c r="BW297" s="570"/>
      <c r="BX297" s="570"/>
      <c r="BY297" s="570"/>
      <c r="BZ297" s="570"/>
      <c r="CA297" s="570"/>
      <c r="CB297" s="570"/>
      <c r="CC297" s="570"/>
      <c r="CD297" s="570"/>
      <c r="CE297" s="570"/>
      <c r="CF297" s="570"/>
      <c r="CG297" s="570"/>
      <c r="CH297" s="570"/>
      <c r="CI297" s="570"/>
      <c r="CJ297" s="570"/>
      <c r="CK297" s="570"/>
      <c r="CL297" s="570"/>
      <c r="CM297" s="570"/>
      <c r="CN297" s="570"/>
      <c r="CO297" s="570"/>
      <c r="CP297" s="570"/>
      <c r="CQ297" s="570"/>
      <c r="CR297" s="570"/>
      <c r="CS297" s="570"/>
      <c r="CT297" s="570"/>
      <c r="CU297" s="570"/>
      <c r="CV297" s="570"/>
      <c r="CW297" s="570"/>
      <c r="CX297" s="570"/>
      <c r="CY297" s="570"/>
      <c r="CZ297" s="570"/>
      <c r="DA297" s="570"/>
      <c r="DB297" s="570"/>
      <c r="DC297" s="570"/>
      <c r="DD297" s="570"/>
      <c r="DE297" s="570"/>
      <c r="DF297" s="570"/>
      <c r="DG297" s="570"/>
      <c r="DH297" s="570"/>
      <c r="DI297" s="570"/>
      <c r="DJ297" s="570"/>
      <c r="DK297" s="570"/>
      <c r="DL297" s="570"/>
      <c r="DM297" s="570"/>
      <c r="DN297" s="570"/>
      <c r="DO297" s="570"/>
      <c r="DP297" s="570"/>
      <c r="DQ297" s="570"/>
      <c r="DR297" s="570"/>
      <c r="DS297" s="570"/>
      <c r="DT297" s="570"/>
      <c r="DU297" s="570"/>
      <c r="DV297" s="570"/>
      <c r="DW297" s="570"/>
      <c r="DX297" s="570"/>
      <c r="DY297" s="570"/>
      <c r="DZ297" s="570"/>
      <c r="EA297" s="570"/>
      <c r="EB297" s="570"/>
      <c r="EC297" s="570"/>
      <c r="ED297" s="570"/>
      <c r="EE297" s="570"/>
      <c r="EF297" s="570"/>
      <c r="EG297" s="570"/>
      <c r="EH297" s="570"/>
      <c r="EI297" s="570"/>
      <c r="EJ297" s="570"/>
      <c r="EK297" s="570"/>
      <c r="EL297" s="570"/>
      <c r="EM297" s="570"/>
      <c r="EN297" s="570"/>
      <c r="EO297" s="570"/>
      <c r="EP297" s="570"/>
      <c r="EQ297" s="570"/>
      <c r="ER297" s="570"/>
      <c r="ES297" s="570"/>
      <c r="ET297" s="570"/>
      <c r="EU297" s="570"/>
      <c r="EV297" s="570"/>
      <c r="EW297" s="570"/>
      <c r="EX297" s="570"/>
      <c r="EY297" s="570"/>
      <c r="EZ297" s="570"/>
      <c r="FA297" s="570"/>
      <c r="FB297" s="570"/>
      <c r="FC297" s="570"/>
      <c r="FD297" s="570"/>
      <c r="FE297" s="570"/>
      <c r="FF297" s="570"/>
      <c r="FG297" s="570"/>
      <c r="FH297" s="570"/>
      <c r="FI297" s="570"/>
      <c r="FJ297" s="570"/>
      <c r="FK297" s="570"/>
      <c r="FL297" s="570"/>
      <c r="FM297" s="570"/>
      <c r="FN297" s="570"/>
      <c r="FO297" s="570"/>
      <c r="FP297" s="570"/>
      <c r="FQ297" s="570"/>
      <c r="FR297" s="570"/>
      <c r="FS297" s="570"/>
      <c r="FT297" s="570"/>
      <c r="FU297" s="570"/>
      <c r="FV297" s="570"/>
      <c r="FW297" s="570"/>
      <c r="FX297" s="570"/>
      <c r="FY297" s="570"/>
      <c r="FZ297" s="570"/>
      <c r="GA297" s="570"/>
      <c r="GB297" s="570"/>
      <c r="GC297" s="570"/>
      <c r="GD297" s="570"/>
      <c r="GE297" s="570"/>
      <c r="GF297" s="570"/>
      <c r="GG297" s="570"/>
      <c r="GH297" s="570"/>
      <c r="GI297" s="570"/>
      <c r="GJ297" s="570"/>
      <c r="GK297" s="570"/>
      <c r="GL297" s="570"/>
      <c r="GM297" s="570"/>
      <c r="GN297" s="570"/>
      <c r="GO297" s="570"/>
      <c r="GP297" s="570"/>
      <c r="GQ297" s="570"/>
      <c r="GR297" s="570"/>
      <c r="GS297" s="570"/>
      <c r="GT297" s="570"/>
      <c r="GU297" s="570"/>
      <c r="GV297" s="570"/>
      <c r="GW297" s="570"/>
      <c r="GX297" s="570"/>
      <c r="GY297" s="570"/>
      <c r="GZ297" s="570"/>
      <c r="HA297" s="570"/>
      <c r="HB297" s="570"/>
      <c r="HC297" s="570"/>
      <c r="HD297" s="570"/>
      <c r="HE297" s="570"/>
      <c r="HF297" s="570"/>
      <c r="HG297" s="570"/>
      <c r="HH297" s="570"/>
      <c r="HI297" s="570"/>
      <c r="HJ297" s="570"/>
      <c r="HK297" s="570"/>
      <c r="HL297" s="570"/>
      <c r="HM297" s="570"/>
      <c r="HN297" s="570"/>
      <c r="HO297" s="570"/>
      <c r="HP297" s="570"/>
      <c r="HQ297" s="570"/>
      <c r="HR297" s="570"/>
      <c r="HS297" s="570"/>
      <c r="HT297" s="570"/>
      <c r="HU297" s="570"/>
      <c r="HV297" s="570"/>
      <c r="HW297" s="570"/>
      <c r="HX297" s="570"/>
      <c r="HY297" s="570"/>
      <c r="HZ297" s="570"/>
      <c r="IA297" s="570"/>
      <c r="IB297" s="570"/>
      <c r="IC297" s="570"/>
      <c r="ID297" s="570"/>
      <c r="IE297" s="570"/>
      <c r="IF297" s="570"/>
      <c r="IG297" s="570"/>
      <c r="IH297" s="570"/>
      <c r="II297" s="570"/>
      <c r="IJ297" s="570"/>
      <c r="IK297" s="570"/>
      <c r="IL297" s="570"/>
      <c r="IM297" s="570"/>
      <c r="IN297" s="570"/>
      <c r="IO297" s="570"/>
      <c r="IP297" s="570"/>
      <c r="IQ297" s="570"/>
      <c r="IR297" s="570"/>
      <c r="IS297" s="570"/>
      <c r="IT297" s="570"/>
      <c r="IU297" s="570"/>
      <c r="IV297" s="570"/>
      <c r="IW297" s="570"/>
      <c r="IX297" s="570"/>
      <c r="IY297" s="570"/>
      <c r="IZ297" s="570"/>
      <c r="JA297" s="570"/>
      <c r="JB297" s="570"/>
      <c r="JC297" s="570"/>
    </row>
    <row r="298" s="2" customFormat="1" customHeight="1" spans="1:49">
      <c r="A298" s="20">
        <f t="shared" si="33"/>
        <v>290</v>
      </c>
      <c r="B298" s="20" t="str">
        <f t="shared" si="34"/>
        <v>离职</v>
      </c>
      <c r="C298" s="35">
        <v>44981</v>
      </c>
      <c r="D298" s="20" t="str">
        <f ca="1" t="shared" si="32"/>
        <v>3年11月</v>
      </c>
      <c r="E298" s="20">
        <v>1</v>
      </c>
      <c r="F298" s="125">
        <v>10400</v>
      </c>
      <c r="G298" s="35">
        <v>44673</v>
      </c>
      <c r="H298" s="20" t="s">
        <v>3348</v>
      </c>
      <c r="I298" s="21" t="s">
        <v>1691</v>
      </c>
      <c r="J298" s="21" t="s">
        <v>1691</v>
      </c>
      <c r="K298" s="22" t="s">
        <v>2042</v>
      </c>
      <c r="L298" s="193" t="s">
        <v>80</v>
      </c>
      <c r="M298" s="20">
        <v>13777258450</v>
      </c>
      <c r="N298" s="20"/>
      <c r="O298" s="20"/>
      <c r="P298" s="34" t="s">
        <v>3349</v>
      </c>
      <c r="Q298" s="35">
        <v>49346</v>
      </c>
      <c r="R298" s="36" t="str">
        <f t="shared" si="35"/>
        <v>男</v>
      </c>
      <c r="S298" s="107" t="str">
        <f t="shared" si="36"/>
        <v>1987-06-02</v>
      </c>
      <c r="T298" s="118">
        <f ca="1" t="shared" si="37"/>
        <v>38</v>
      </c>
      <c r="U298" s="107" t="s">
        <v>69</v>
      </c>
      <c r="V298" s="107" t="s">
        <v>70</v>
      </c>
      <c r="W298" s="45" t="s">
        <v>3350</v>
      </c>
      <c r="X298" s="193" t="s">
        <v>3351</v>
      </c>
      <c r="Y298" s="22" t="s">
        <v>113</v>
      </c>
      <c r="Z298" s="20"/>
      <c r="AA298" s="20"/>
      <c r="AB298" s="20"/>
      <c r="AC298" s="20" t="s">
        <v>144</v>
      </c>
      <c r="AD298" s="561">
        <v>44691</v>
      </c>
      <c r="AE298" s="20" t="s">
        <v>84</v>
      </c>
      <c r="AF298" s="102">
        <v>44713</v>
      </c>
      <c r="AG298" s="20" t="s">
        <v>84</v>
      </c>
      <c r="AH298" s="205"/>
      <c r="AI298" s="205"/>
      <c r="AJ298" s="95"/>
      <c r="AK298" s="193"/>
      <c r="AL298" s="20" t="s">
        <v>86</v>
      </c>
      <c r="AM298" s="35">
        <v>44783</v>
      </c>
      <c r="AN298" s="520">
        <v>44991</v>
      </c>
      <c r="AO298" s="20" t="s">
        <v>3352</v>
      </c>
      <c r="AP298" s="20" t="s">
        <v>106</v>
      </c>
      <c r="AQ298" s="34" t="s">
        <v>3353</v>
      </c>
      <c r="AR298" s="193" t="s">
        <v>3354</v>
      </c>
      <c r="AS298" s="193"/>
      <c r="AT298" s="34" t="s">
        <v>3355</v>
      </c>
      <c r="AU298" s="20" t="s">
        <v>2476</v>
      </c>
      <c r="AV298" s="20" t="s">
        <v>3356</v>
      </c>
      <c r="AW298" s="193"/>
    </row>
    <row r="299" s="2" customFormat="1" customHeight="1" spans="1:49">
      <c r="A299" s="20">
        <f t="shared" si="33"/>
        <v>291</v>
      </c>
      <c r="B299" s="20" t="str">
        <f t="shared" si="34"/>
        <v>离职</v>
      </c>
      <c r="C299" s="35">
        <v>44984</v>
      </c>
      <c r="D299" s="20" t="str">
        <f ca="1" t="shared" si="32"/>
        <v>4年9月</v>
      </c>
      <c r="E299" s="20">
        <v>1</v>
      </c>
      <c r="F299" s="125">
        <v>10257</v>
      </c>
      <c r="G299" s="35">
        <v>44396</v>
      </c>
      <c r="H299" s="20" t="s">
        <v>3357</v>
      </c>
      <c r="I299" s="21" t="s">
        <v>129</v>
      </c>
      <c r="J299" s="21" t="s">
        <v>129</v>
      </c>
      <c r="K299" s="22" t="s">
        <v>160</v>
      </c>
      <c r="L299" s="193" t="s">
        <v>80</v>
      </c>
      <c r="M299" s="20">
        <v>13486051655</v>
      </c>
      <c r="N299" s="20"/>
      <c r="O299" s="20"/>
      <c r="P299" s="623" t="s">
        <v>3358</v>
      </c>
      <c r="Q299" s="35">
        <v>51603</v>
      </c>
      <c r="R299" s="36" t="str">
        <f t="shared" si="35"/>
        <v>女</v>
      </c>
      <c r="S299" s="43" t="str">
        <f t="shared" si="36"/>
        <v>1992-01-11</v>
      </c>
      <c r="T299" s="118">
        <f ca="1" t="shared" si="37"/>
        <v>34</v>
      </c>
      <c r="U299" s="20" t="s">
        <v>69</v>
      </c>
      <c r="V299" s="20" t="s">
        <v>70</v>
      </c>
      <c r="W299" s="45" t="s">
        <v>3359</v>
      </c>
      <c r="X299" s="193" t="s">
        <v>3360</v>
      </c>
      <c r="Y299" s="22" t="s">
        <v>141</v>
      </c>
      <c r="Z299" s="22" t="s">
        <v>142</v>
      </c>
      <c r="AA299" s="22" t="s">
        <v>3361</v>
      </c>
      <c r="AB299" s="529"/>
      <c r="AC299" s="150" t="s">
        <v>144</v>
      </c>
      <c r="AD299" s="561" t="s">
        <v>180</v>
      </c>
      <c r="AE299" s="20" t="s">
        <v>84</v>
      </c>
      <c r="AF299" s="206">
        <v>44427</v>
      </c>
      <c r="AG299" s="20" t="s">
        <v>84</v>
      </c>
      <c r="AH299" s="205"/>
      <c r="AI299" s="205"/>
      <c r="AJ299" s="95"/>
      <c r="AK299" s="193"/>
      <c r="AL299" s="20" t="s">
        <v>86</v>
      </c>
      <c r="AM299" s="35">
        <v>44389</v>
      </c>
      <c r="AN299" s="520">
        <v>44991</v>
      </c>
      <c r="AO299" s="20" t="s">
        <v>3362</v>
      </c>
      <c r="AP299" s="20" t="s">
        <v>106</v>
      </c>
      <c r="AQ299" s="34">
        <v>15869368586</v>
      </c>
      <c r="AR299" s="566" t="s">
        <v>3363</v>
      </c>
      <c r="AS299" s="193"/>
      <c r="AT299" s="34"/>
      <c r="AU299" s="20"/>
      <c r="AV299" s="20"/>
      <c r="AW299" s="193"/>
    </row>
    <row r="300" s="2" customFormat="1" customHeight="1" spans="1:50">
      <c r="A300" s="20">
        <f t="shared" si="33"/>
        <v>292</v>
      </c>
      <c r="B300" s="20" t="str">
        <f t="shared" si="34"/>
        <v>离职</v>
      </c>
      <c r="C300" s="35">
        <v>44994</v>
      </c>
      <c r="D300" s="20" t="str">
        <f ca="1" t="shared" si="32"/>
        <v>4年3月</v>
      </c>
      <c r="E300" s="20">
        <v>0</v>
      </c>
      <c r="F300" s="125">
        <v>10347</v>
      </c>
      <c r="G300" s="35">
        <v>44557</v>
      </c>
      <c r="H300" s="20" t="s">
        <v>765</v>
      </c>
      <c r="I300" s="21" t="s">
        <v>755</v>
      </c>
      <c r="J300" s="21" t="s">
        <v>809</v>
      </c>
      <c r="K300" s="22" t="s">
        <v>943</v>
      </c>
      <c r="L300" s="193" t="s">
        <v>80</v>
      </c>
      <c r="M300" s="20">
        <v>17688339037</v>
      </c>
      <c r="N300" s="20"/>
      <c r="O300" s="20"/>
      <c r="P300" s="34" t="s">
        <v>3364</v>
      </c>
      <c r="Q300" s="35">
        <v>48121</v>
      </c>
      <c r="R300" s="36" t="str">
        <f t="shared" si="35"/>
        <v>男</v>
      </c>
      <c r="S300" s="107" t="str">
        <f t="shared" si="36"/>
        <v>1995-11-15</v>
      </c>
      <c r="T300" s="118">
        <f ca="1" t="shared" si="37"/>
        <v>30</v>
      </c>
      <c r="U300" s="107" t="s">
        <v>69</v>
      </c>
      <c r="V300" s="107" t="s">
        <v>70</v>
      </c>
      <c r="W300" s="45" t="s">
        <v>3365</v>
      </c>
      <c r="X300" s="193" t="s">
        <v>121</v>
      </c>
      <c r="Y300" s="22" t="s">
        <v>288</v>
      </c>
      <c r="Z300" s="20"/>
      <c r="AA300" s="20"/>
      <c r="AB300" s="79"/>
      <c r="AC300" s="466"/>
      <c r="AD300" s="561" t="s">
        <v>180</v>
      </c>
      <c r="AE300" s="20" t="s">
        <v>84</v>
      </c>
      <c r="AF300" s="562">
        <v>44603</v>
      </c>
      <c r="AG300" s="20" t="s">
        <v>84</v>
      </c>
      <c r="AH300" s="205" t="s">
        <v>85</v>
      </c>
      <c r="AI300" s="205" t="s">
        <v>85</v>
      </c>
      <c r="AJ300" s="95"/>
      <c r="AK300" s="193"/>
      <c r="AL300" s="20" t="s">
        <v>86</v>
      </c>
      <c r="AM300" s="35">
        <v>44630</v>
      </c>
      <c r="AN300" s="520">
        <v>45001</v>
      </c>
      <c r="AO300" s="20"/>
      <c r="AP300" s="20"/>
      <c r="AQ300" s="34"/>
      <c r="AR300" s="193"/>
      <c r="AS300" s="193"/>
      <c r="AT300" s="34" t="s">
        <v>3366</v>
      </c>
      <c r="AU300" s="20" t="s">
        <v>2882</v>
      </c>
      <c r="AV300" s="20" t="s">
        <v>158</v>
      </c>
      <c r="AW300" s="20"/>
      <c r="AX300" s="193"/>
    </row>
    <row r="301" s="2" customFormat="1" customHeight="1" spans="1:50">
      <c r="A301" s="20">
        <f t="shared" si="33"/>
        <v>293</v>
      </c>
      <c r="B301" s="20" t="str">
        <f t="shared" si="34"/>
        <v>离职</v>
      </c>
      <c r="C301" s="35">
        <v>44995</v>
      </c>
      <c r="D301" s="20" t="str">
        <f ca="1" t="shared" si="32"/>
        <v>5年1月</v>
      </c>
      <c r="E301" s="20">
        <v>2</v>
      </c>
      <c r="F301" s="125">
        <v>10188</v>
      </c>
      <c r="G301" s="35">
        <v>44267</v>
      </c>
      <c r="H301" s="20" t="s">
        <v>3367</v>
      </c>
      <c r="I301" s="21" t="s">
        <v>78</v>
      </c>
      <c r="J301" s="21" t="s">
        <v>78</v>
      </c>
      <c r="K301" s="22" t="s">
        <v>1962</v>
      </c>
      <c r="L301" s="193" t="s">
        <v>67</v>
      </c>
      <c r="M301" s="20">
        <v>15869309945</v>
      </c>
      <c r="N301" s="20">
        <v>59983930</v>
      </c>
      <c r="O301" s="20">
        <v>612930</v>
      </c>
      <c r="P301" s="623" t="s">
        <v>3368</v>
      </c>
      <c r="Q301" s="35">
        <v>51557</v>
      </c>
      <c r="R301" s="36" t="str">
        <f t="shared" si="35"/>
        <v>女</v>
      </c>
      <c r="S301" s="43" t="str">
        <f t="shared" si="36"/>
        <v>1985-10-24</v>
      </c>
      <c r="T301" s="118">
        <f ca="1" t="shared" si="37"/>
        <v>40</v>
      </c>
      <c r="U301" s="20" t="s">
        <v>69</v>
      </c>
      <c r="V301" s="20" t="s">
        <v>119</v>
      </c>
      <c r="W301" s="45" t="s">
        <v>3369</v>
      </c>
      <c r="X301" s="193"/>
      <c r="Y301" s="22" t="s">
        <v>113</v>
      </c>
      <c r="Z301" s="20" t="s">
        <v>3370</v>
      </c>
      <c r="AA301" s="20" t="s">
        <v>3371</v>
      </c>
      <c r="AB301" s="150"/>
      <c r="AC301" s="150"/>
      <c r="AD301" s="561" t="s">
        <v>180</v>
      </c>
      <c r="AE301" s="20" t="s">
        <v>84</v>
      </c>
      <c r="AF301" s="206">
        <v>44359</v>
      </c>
      <c r="AG301" s="20" t="s">
        <v>84</v>
      </c>
      <c r="AH301" s="205"/>
      <c r="AI301" s="205"/>
      <c r="AJ301" s="95"/>
      <c r="AK301" s="193"/>
      <c r="AL301" s="20" t="s">
        <v>86</v>
      </c>
      <c r="AM301" s="35">
        <v>44359</v>
      </c>
      <c r="AN301" s="520">
        <v>45001</v>
      </c>
      <c r="AO301" s="20"/>
      <c r="AP301" s="20"/>
      <c r="AQ301" s="34"/>
      <c r="AR301" s="193"/>
      <c r="AS301" s="193"/>
      <c r="AT301" s="631" t="s">
        <v>3372</v>
      </c>
      <c r="AU301" s="20"/>
      <c r="AV301" s="20"/>
      <c r="AW301" s="20"/>
      <c r="AX301" s="193"/>
    </row>
    <row r="302" s="2" customFormat="1" customHeight="1" spans="1:50">
      <c r="A302" s="20">
        <f t="shared" si="33"/>
        <v>294</v>
      </c>
      <c r="B302" s="20" t="str">
        <f t="shared" si="34"/>
        <v>离职</v>
      </c>
      <c r="C302" s="35">
        <v>44996</v>
      </c>
      <c r="D302" s="20" t="str">
        <f ca="1" t="shared" si="32"/>
        <v>3年2月</v>
      </c>
      <c r="E302" s="20">
        <v>0</v>
      </c>
      <c r="F302" s="125">
        <v>10473</v>
      </c>
      <c r="G302" s="35">
        <v>44967</v>
      </c>
      <c r="H302" s="20" t="s">
        <v>3373</v>
      </c>
      <c r="I302" s="21" t="s">
        <v>755</v>
      </c>
      <c r="J302" s="21" t="s">
        <v>1049</v>
      </c>
      <c r="K302" s="121" t="s">
        <v>1057</v>
      </c>
      <c r="L302" s="193" t="s">
        <v>80</v>
      </c>
      <c r="M302" s="20">
        <v>13404228258</v>
      </c>
      <c r="N302" s="20"/>
      <c r="O302" s="20"/>
      <c r="P302" s="34" t="s">
        <v>3374</v>
      </c>
      <c r="Q302" s="35">
        <v>48491</v>
      </c>
      <c r="R302" s="36" t="str">
        <f t="shared" si="35"/>
        <v>男</v>
      </c>
      <c r="S302" s="43" t="str">
        <f t="shared" si="36"/>
        <v>2002-12-02</v>
      </c>
      <c r="T302" s="118">
        <f ca="1" t="shared" si="37"/>
        <v>23</v>
      </c>
      <c r="U302" s="96" t="s">
        <v>69</v>
      </c>
      <c r="V302" s="107" t="s">
        <v>70</v>
      </c>
      <c r="W302" s="45" t="s">
        <v>253</v>
      </c>
      <c r="X302" s="193" t="s">
        <v>918</v>
      </c>
      <c r="Y302" s="22" t="s">
        <v>288</v>
      </c>
      <c r="Z302" s="22"/>
      <c r="AA302" s="22"/>
      <c r="AB302" s="529"/>
      <c r="AC302" s="150" t="s">
        <v>304</v>
      </c>
      <c r="AD302" s="561"/>
      <c r="AE302" s="20" t="s">
        <v>85</v>
      </c>
      <c r="AF302" s="206"/>
      <c r="AG302" s="20" t="s">
        <v>84</v>
      </c>
      <c r="AH302" s="205"/>
      <c r="AI302" s="205"/>
      <c r="AJ302" s="95"/>
      <c r="AK302" s="193"/>
      <c r="AL302" s="20" t="s">
        <v>72</v>
      </c>
      <c r="AM302" s="35">
        <v>44967</v>
      </c>
      <c r="AN302" s="520"/>
      <c r="AO302" s="20" t="s">
        <v>257</v>
      </c>
      <c r="AP302" s="20" t="s">
        <v>95</v>
      </c>
      <c r="AQ302" s="34" t="s">
        <v>258</v>
      </c>
      <c r="AR302" s="193"/>
      <c r="AS302" s="193"/>
      <c r="AT302" s="536" t="s">
        <v>3375</v>
      </c>
      <c r="AU302" s="20" t="s">
        <v>98</v>
      </c>
      <c r="AV302" s="20" t="s">
        <v>3376</v>
      </c>
      <c r="AW302" s="20"/>
      <c r="AX302" s="193" t="s">
        <v>3377</v>
      </c>
    </row>
    <row r="303" s="2" customFormat="1" customHeight="1" spans="1:50">
      <c r="A303" s="20">
        <f t="shared" si="33"/>
        <v>295</v>
      </c>
      <c r="B303" s="20" t="str">
        <f t="shared" si="34"/>
        <v>离职</v>
      </c>
      <c r="C303" s="35">
        <v>44998</v>
      </c>
      <c r="D303" s="20" t="str">
        <f ca="1" t="shared" si="32"/>
        <v>4年0月</v>
      </c>
      <c r="E303" s="20">
        <v>0</v>
      </c>
      <c r="F303" s="125">
        <v>10392</v>
      </c>
      <c r="G303" s="35">
        <v>44652</v>
      </c>
      <c r="H303" s="20" t="s">
        <v>3378</v>
      </c>
      <c r="I303" s="21" t="s">
        <v>755</v>
      </c>
      <c r="J303" s="21" t="s">
        <v>1212</v>
      </c>
      <c r="K303" s="22" t="s">
        <v>1222</v>
      </c>
      <c r="L303" s="193" t="s">
        <v>80</v>
      </c>
      <c r="M303" s="20">
        <v>13586664103</v>
      </c>
      <c r="N303" s="20"/>
      <c r="O303" s="20"/>
      <c r="P303" s="34" t="s">
        <v>3379</v>
      </c>
      <c r="Q303" s="35" t="s">
        <v>82</v>
      </c>
      <c r="R303" s="36" t="str">
        <f t="shared" si="35"/>
        <v>男</v>
      </c>
      <c r="S303" s="107" t="str">
        <f t="shared" si="36"/>
        <v>1971-06-05</v>
      </c>
      <c r="T303" s="118">
        <f ca="1" t="shared" si="37"/>
        <v>54</v>
      </c>
      <c r="U303" s="107" t="s">
        <v>69</v>
      </c>
      <c r="V303" s="107" t="s">
        <v>70</v>
      </c>
      <c r="W303" s="45" t="s">
        <v>3380</v>
      </c>
      <c r="X303" s="193" t="s">
        <v>3381</v>
      </c>
      <c r="Y303" s="22" t="s">
        <v>199</v>
      </c>
      <c r="Z303" s="20"/>
      <c r="AA303" s="20"/>
      <c r="AB303" s="20"/>
      <c r="AC303" s="20" t="s">
        <v>2847</v>
      </c>
      <c r="AD303" s="561">
        <v>44691</v>
      </c>
      <c r="AE303" s="20" t="s">
        <v>84</v>
      </c>
      <c r="AF303" s="102">
        <v>44694</v>
      </c>
      <c r="AG303" s="20" t="s">
        <v>84</v>
      </c>
      <c r="AH303" s="205"/>
      <c r="AI303" s="205"/>
      <c r="AJ303" s="95"/>
      <c r="AK303" s="193"/>
      <c r="AL303" s="20" t="s">
        <v>86</v>
      </c>
      <c r="AM303" s="35">
        <v>44756</v>
      </c>
      <c r="AN303" s="520">
        <v>45024</v>
      </c>
      <c r="AO303" s="20" t="s">
        <v>3382</v>
      </c>
      <c r="AP303" s="20" t="s">
        <v>106</v>
      </c>
      <c r="AQ303" s="34" t="s">
        <v>3383</v>
      </c>
      <c r="AR303" s="193"/>
      <c r="AS303" s="193"/>
      <c r="AT303" s="34" t="s">
        <v>3384</v>
      </c>
      <c r="AU303" s="20" t="s">
        <v>126</v>
      </c>
      <c r="AV303" s="20" t="s">
        <v>158</v>
      </c>
      <c r="AW303" s="20"/>
      <c r="AX303" s="193" t="s">
        <v>1241</v>
      </c>
    </row>
    <row r="304" s="2" customFormat="1" customHeight="1" spans="1:50">
      <c r="A304" s="20">
        <f t="shared" si="33"/>
        <v>296</v>
      </c>
      <c r="B304" s="20" t="str">
        <f t="shared" si="34"/>
        <v>离职</v>
      </c>
      <c r="C304" s="35">
        <v>44999</v>
      </c>
      <c r="D304" s="20" t="str">
        <f ca="1" t="shared" si="32"/>
        <v>4年9月</v>
      </c>
      <c r="E304" s="20">
        <v>2</v>
      </c>
      <c r="F304" s="125">
        <v>10255</v>
      </c>
      <c r="G304" s="35">
        <v>44391</v>
      </c>
      <c r="H304" s="20" t="s">
        <v>3385</v>
      </c>
      <c r="I304" s="21" t="s">
        <v>343</v>
      </c>
      <c r="J304" s="21" t="s">
        <v>356</v>
      </c>
      <c r="K304" s="22" t="s">
        <v>357</v>
      </c>
      <c r="L304" s="193" t="s">
        <v>80</v>
      </c>
      <c r="M304" s="20">
        <v>18758380931</v>
      </c>
      <c r="N304" s="20"/>
      <c r="O304" s="20"/>
      <c r="P304" s="623" t="s">
        <v>3386</v>
      </c>
      <c r="Q304" s="35">
        <v>51584</v>
      </c>
      <c r="R304" s="36" t="str">
        <f t="shared" si="35"/>
        <v>男</v>
      </c>
      <c r="S304" s="43" t="str">
        <f t="shared" si="36"/>
        <v>1991-06-04</v>
      </c>
      <c r="T304" s="118">
        <f ca="1" t="shared" si="37"/>
        <v>34</v>
      </c>
      <c r="U304" s="20" t="s">
        <v>69</v>
      </c>
      <c r="V304" s="20" t="s">
        <v>70</v>
      </c>
      <c r="W304" s="45" t="s">
        <v>3387</v>
      </c>
      <c r="X304" s="193" t="s">
        <v>2282</v>
      </c>
      <c r="Y304" s="22" t="s">
        <v>113</v>
      </c>
      <c r="Z304" s="22" t="s">
        <v>3388</v>
      </c>
      <c r="AA304" s="22" t="s">
        <v>3389</v>
      </c>
      <c r="AB304" s="529"/>
      <c r="AC304" s="150" t="s">
        <v>179</v>
      </c>
      <c r="AD304" s="561" t="s">
        <v>180</v>
      </c>
      <c r="AE304" s="20" t="s">
        <v>84</v>
      </c>
      <c r="AF304" s="206">
        <v>44470</v>
      </c>
      <c r="AG304" s="20" t="s">
        <v>84</v>
      </c>
      <c r="AH304" s="205"/>
      <c r="AI304" s="205"/>
      <c r="AJ304" s="95"/>
      <c r="AK304" s="193"/>
      <c r="AL304" s="20" t="s">
        <v>86</v>
      </c>
      <c r="AM304" s="35">
        <v>44538</v>
      </c>
      <c r="AN304" s="520">
        <v>45024</v>
      </c>
      <c r="AO304" s="20" t="s">
        <v>3390</v>
      </c>
      <c r="AP304" s="20" t="s">
        <v>223</v>
      </c>
      <c r="AQ304" s="34">
        <v>13221984222</v>
      </c>
      <c r="AR304" s="193" t="s">
        <v>3391</v>
      </c>
      <c r="AS304" s="193"/>
      <c r="AT304" s="631" t="s">
        <v>3392</v>
      </c>
      <c r="AU304" s="544" t="s">
        <v>98</v>
      </c>
      <c r="AV304" s="126" t="s">
        <v>2512</v>
      </c>
      <c r="AW304" s="126"/>
      <c r="AX304" s="193"/>
    </row>
    <row r="305" s="2" customFormat="1" customHeight="1" spans="1:50">
      <c r="A305" s="20">
        <f t="shared" ref="A305:A315" si="38">IF(H305="","",ROW()-7)</f>
        <v>298</v>
      </c>
      <c r="B305" s="20" t="str">
        <f t="shared" si="34"/>
        <v>离职</v>
      </c>
      <c r="C305" s="35">
        <v>45005</v>
      </c>
      <c r="D305" s="20" t="str">
        <f ca="1" t="shared" si="32"/>
        <v>3年1月</v>
      </c>
      <c r="E305" s="20">
        <v>0</v>
      </c>
      <c r="F305" s="125">
        <v>10486</v>
      </c>
      <c r="G305" s="35">
        <v>45005</v>
      </c>
      <c r="H305" s="20" t="s">
        <v>3393</v>
      </c>
      <c r="I305" s="21" t="s">
        <v>755</v>
      </c>
      <c r="J305" s="21" t="s">
        <v>1049</v>
      </c>
      <c r="K305" s="22" t="s">
        <v>1057</v>
      </c>
      <c r="L305" s="193" t="s">
        <v>80</v>
      </c>
      <c r="M305" s="20">
        <v>15888538805</v>
      </c>
      <c r="N305" s="20"/>
      <c r="O305" s="20"/>
      <c r="P305" s="34" t="s">
        <v>3394</v>
      </c>
      <c r="Q305" s="35">
        <v>52283</v>
      </c>
      <c r="R305" s="36" t="str">
        <f t="shared" si="35"/>
        <v>男</v>
      </c>
      <c r="S305" s="43" t="str">
        <f t="shared" si="36"/>
        <v>1978-11-21</v>
      </c>
      <c r="T305" s="118">
        <f ca="1" t="shared" si="37"/>
        <v>47</v>
      </c>
      <c r="U305" s="96" t="s">
        <v>69</v>
      </c>
      <c r="V305" s="107" t="s">
        <v>70</v>
      </c>
      <c r="W305" s="45" t="s">
        <v>3395</v>
      </c>
      <c r="X305" s="193" t="s">
        <v>3396</v>
      </c>
      <c r="Y305" s="22" t="s">
        <v>199</v>
      </c>
      <c r="Z305" s="22"/>
      <c r="AA305" s="22"/>
      <c r="AB305" s="529"/>
      <c r="AC305" s="150" t="s">
        <v>2847</v>
      </c>
      <c r="AD305" s="561"/>
      <c r="AE305" s="20" t="s">
        <v>85</v>
      </c>
      <c r="AF305" s="206"/>
      <c r="AG305" s="20" t="s">
        <v>85</v>
      </c>
      <c r="AH305" s="205"/>
      <c r="AI305" s="205"/>
      <c r="AJ305" s="95"/>
      <c r="AK305" s="193"/>
      <c r="AL305" s="20" t="s">
        <v>72</v>
      </c>
      <c r="AM305" s="35">
        <v>45005</v>
      </c>
      <c r="AN305" s="520"/>
      <c r="AO305" s="20" t="s">
        <v>3397</v>
      </c>
      <c r="AP305" s="20" t="s">
        <v>106</v>
      </c>
      <c r="AQ305" s="34" t="s">
        <v>3398</v>
      </c>
      <c r="AR305" s="193"/>
      <c r="AS305" s="228"/>
      <c r="AT305" s="536"/>
      <c r="AU305" s="20"/>
      <c r="AV305" s="20"/>
      <c r="AW305" s="20"/>
      <c r="AX305" s="193"/>
    </row>
    <row r="306" s="2" customFormat="1" customHeight="1" spans="1:50">
      <c r="A306" s="20">
        <f t="shared" si="38"/>
        <v>299</v>
      </c>
      <c r="B306" s="20" t="str">
        <f t="shared" si="34"/>
        <v>离职</v>
      </c>
      <c r="C306" s="35">
        <v>45012</v>
      </c>
      <c r="D306" s="20" t="str">
        <f ca="1" t="shared" si="32"/>
        <v>3年2月</v>
      </c>
      <c r="E306" s="20">
        <v>1</v>
      </c>
      <c r="F306" s="125">
        <v>10471</v>
      </c>
      <c r="G306" s="35">
        <v>44965</v>
      </c>
      <c r="H306" s="20" t="s">
        <v>3399</v>
      </c>
      <c r="I306" s="21" t="s">
        <v>129</v>
      </c>
      <c r="J306" s="21" t="s">
        <v>185</v>
      </c>
      <c r="K306" s="22" t="s">
        <v>186</v>
      </c>
      <c r="L306" s="193" t="s">
        <v>80</v>
      </c>
      <c r="M306" s="20">
        <v>15058884246</v>
      </c>
      <c r="N306" s="20"/>
      <c r="O306" s="20"/>
      <c r="P306" s="34" t="s">
        <v>3400</v>
      </c>
      <c r="Q306" s="35">
        <v>50868</v>
      </c>
      <c r="R306" s="36" t="str">
        <f t="shared" si="35"/>
        <v>女</v>
      </c>
      <c r="S306" s="43" t="str">
        <f t="shared" si="36"/>
        <v>1991-11-26</v>
      </c>
      <c r="T306" s="118">
        <f ca="1" t="shared" si="37"/>
        <v>34</v>
      </c>
      <c r="U306" s="96" t="s">
        <v>69</v>
      </c>
      <c r="V306" s="107" t="s">
        <v>70</v>
      </c>
      <c r="W306" s="45" t="s">
        <v>3401</v>
      </c>
      <c r="X306" s="193" t="s">
        <v>3402</v>
      </c>
      <c r="Y306" s="22" t="s">
        <v>199</v>
      </c>
      <c r="Z306" s="22"/>
      <c r="AA306" s="22"/>
      <c r="AB306" s="529"/>
      <c r="AC306" s="150" t="s">
        <v>144</v>
      </c>
      <c r="AD306" s="561"/>
      <c r="AE306" s="20" t="s">
        <v>85</v>
      </c>
      <c r="AF306" s="206"/>
      <c r="AG306" s="20" t="s">
        <v>84</v>
      </c>
      <c r="AH306" s="205"/>
      <c r="AI306" s="205"/>
      <c r="AJ306" s="95"/>
      <c r="AK306" s="193"/>
      <c r="AL306" s="20" t="s">
        <v>72</v>
      </c>
      <c r="AM306" s="35">
        <v>44965</v>
      </c>
      <c r="AN306" s="520"/>
      <c r="AO306" s="20"/>
      <c r="AP306" s="20"/>
      <c r="AQ306" s="34"/>
      <c r="AR306" s="193" t="s">
        <v>3403</v>
      </c>
      <c r="AS306" s="228"/>
      <c r="AT306" s="536" t="s">
        <v>3404</v>
      </c>
      <c r="AU306" s="20" t="s">
        <v>98</v>
      </c>
      <c r="AV306" s="20" t="s">
        <v>194</v>
      </c>
      <c r="AW306" s="625" t="s">
        <v>3405</v>
      </c>
      <c r="AX306" s="193"/>
    </row>
    <row r="307" s="2" customFormat="1" customHeight="1" spans="1:50">
      <c r="A307" s="20">
        <f t="shared" si="38"/>
        <v>300</v>
      </c>
      <c r="B307" s="20" t="str">
        <f t="shared" si="34"/>
        <v>离职</v>
      </c>
      <c r="C307" s="35">
        <v>45014</v>
      </c>
      <c r="D307" s="20" t="str">
        <f ca="1" t="shared" si="32"/>
        <v>4年11月</v>
      </c>
      <c r="E307" s="20">
        <v>0</v>
      </c>
      <c r="F307" s="125">
        <v>10216</v>
      </c>
      <c r="G307" s="35">
        <v>44312</v>
      </c>
      <c r="H307" s="20" t="s">
        <v>3406</v>
      </c>
      <c r="I307" s="21" t="s">
        <v>755</v>
      </c>
      <c r="J307" s="21" t="s">
        <v>1328</v>
      </c>
      <c r="K307" s="22" t="s">
        <v>1319</v>
      </c>
      <c r="L307" s="193" t="s">
        <v>80</v>
      </c>
      <c r="M307" s="20">
        <v>19532365530</v>
      </c>
      <c r="N307" s="20"/>
      <c r="O307" s="20"/>
      <c r="P307" s="34" t="s">
        <v>3407</v>
      </c>
      <c r="Q307" s="35">
        <v>48296</v>
      </c>
      <c r="R307" s="36" t="str">
        <f t="shared" si="35"/>
        <v>男</v>
      </c>
      <c r="S307" s="43" t="str">
        <f t="shared" si="36"/>
        <v>1998-07-13</v>
      </c>
      <c r="T307" s="118">
        <f ca="1" t="shared" si="37"/>
        <v>27</v>
      </c>
      <c r="U307" s="20" t="s">
        <v>69</v>
      </c>
      <c r="V307" s="20" t="s">
        <v>70</v>
      </c>
      <c r="W307" s="45" t="s">
        <v>3408</v>
      </c>
      <c r="X307" s="193"/>
      <c r="Y307" s="22" t="s">
        <v>288</v>
      </c>
      <c r="Z307" s="22"/>
      <c r="AA307" s="22"/>
      <c r="AB307" s="529"/>
      <c r="AC307" s="150"/>
      <c r="AD307" s="561" t="s">
        <v>180</v>
      </c>
      <c r="AE307" s="20" t="s">
        <v>84</v>
      </c>
      <c r="AF307" s="206">
        <v>44473</v>
      </c>
      <c r="AG307" s="20" t="s">
        <v>84</v>
      </c>
      <c r="AH307" s="205"/>
      <c r="AI307" s="205"/>
      <c r="AJ307" s="95"/>
      <c r="AK307" s="193"/>
      <c r="AL307" s="20" t="s">
        <v>86</v>
      </c>
      <c r="AM307" s="35">
        <v>44727</v>
      </c>
      <c r="AN307" s="520">
        <v>45024</v>
      </c>
      <c r="AO307" s="20" t="s">
        <v>3409</v>
      </c>
      <c r="AP307" s="20" t="s">
        <v>223</v>
      </c>
      <c r="AQ307" s="34">
        <v>18869969221</v>
      </c>
      <c r="AR307" s="193"/>
      <c r="AS307" s="228"/>
      <c r="AT307" s="631" t="s">
        <v>3410</v>
      </c>
      <c r="AU307" s="20"/>
      <c r="AV307" s="20"/>
      <c r="AW307" s="20"/>
      <c r="AX307" s="193"/>
    </row>
    <row r="308" s="2" customFormat="1" customHeight="1" spans="1:50">
      <c r="A308" s="20">
        <f t="shared" si="38"/>
        <v>301</v>
      </c>
      <c r="B308" s="20" t="str">
        <f t="shared" si="34"/>
        <v>离职</v>
      </c>
      <c r="C308" s="35">
        <v>45014</v>
      </c>
      <c r="D308" s="20" t="str">
        <f ca="1" t="shared" si="32"/>
        <v>4年2月</v>
      </c>
      <c r="E308" s="20">
        <v>0</v>
      </c>
      <c r="F308" s="125">
        <v>10364</v>
      </c>
      <c r="G308" s="35">
        <v>44608</v>
      </c>
      <c r="H308" s="20" t="s">
        <v>3411</v>
      </c>
      <c r="I308" s="21" t="s">
        <v>755</v>
      </c>
      <c r="J308" s="21" t="s">
        <v>1467</v>
      </c>
      <c r="K308" s="22" t="s">
        <v>1319</v>
      </c>
      <c r="L308" s="193" t="s">
        <v>80</v>
      </c>
      <c r="M308" s="20">
        <v>16685576094</v>
      </c>
      <c r="N308" s="20"/>
      <c r="O308" s="20"/>
      <c r="P308" s="34" t="s">
        <v>3412</v>
      </c>
      <c r="Q308" s="35">
        <v>45841</v>
      </c>
      <c r="R308" s="36" t="str">
        <f t="shared" si="35"/>
        <v>男</v>
      </c>
      <c r="S308" s="107" t="str">
        <f t="shared" si="36"/>
        <v>1999-05-26</v>
      </c>
      <c r="T308" s="118">
        <f ca="1" t="shared" si="37"/>
        <v>26</v>
      </c>
      <c r="U308" s="107" t="s">
        <v>581</v>
      </c>
      <c r="V308" s="107" t="s">
        <v>70</v>
      </c>
      <c r="W308" s="45" t="s">
        <v>3413</v>
      </c>
      <c r="X308" s="193" t="s">
        <v>3414</v>
      </c>
      <c r="Y308" s="22" t="s">
        <v>113</v>
      </c>
      <c r="Z308" s="20" t="s">
        <v>266</v>
      </c>
      <c r="AA308" s="20" t="s">
        <v>3415</v>
      </c>
      <c r="AB308" s="20"/>
      <c r="AC308" s="20" t="s">
        <v>304</v>
      </c>
      <c r="AD308" s="561">
        <v>44634</v>
      </c>
      <c r="AE308" s="20" t="s">
        <v>84</v>
      </c>
      <c r="AF308" s="102">
        <v>44835</v>
      </c>
      <c r="AG308" s="20" t="s">
        <v>84</v>
      </c>
      <c r="AH308" s="205"/>
      <c r="AI308" s="205"/>
      <c r="AJ308" s="95"/>
      <c r="AK308" s="193"/>
      <c r="AL308" s="20" t="s">
        <v>72</v>
      </c>
      <c r="AM308" s="35">
        <v>44608</v>
      </c>
      <c r="AN308" s="520"/>
      <c r="AO308" s="20" t="s">
        <v>3416</v>
      </c>
      <c r="AP308" s="20" t="s">
        <v>3417</v>
      </c>
      <c r="AQ308" s="34" t="s">
        <v>3418</v>
      </c>
      <c r="AR308" s="193"/>
      <c r="AS308" s="228"/>
      <c r="AT308" s="34" t="s">
        <v>3419</v>
      </c>
      <c r="AU308" s="20" t="s">
        <v>126</v>
      </c>
      <c r="AV308" s="20" t="s">
        <v>89</v>
      </c>
      <c r="AW308" s="20"/>
      <c r="AX308" s="193"/>
    </row>
    <row r="309" s="2" customFormat="1" customHeight="1" spans="1:50">
      <c r="A309" s="20">
        <f t="shared" si="38"/>
        <v>302</v>
      </c>
      <c r="B309" s="20" t="str">
        <f t="shared" si="34"/>
        <v>离职</v>
      </c>
      <c r="C309" s="35">
        <v>45015</v>
      </c>
      <c r="D309" s="20" t="str">
        <f ca="1" t="shared" si="32"/>
        <v>4年6月</v>
      </c>
      <c r="E309" s="20">
        <v>0</v>
      </c>
      <c r="F309" s="125">
        <v>10286</v>
      </c>
      <c r="G309" s="35">
        <v>44462</v>
      </c>
      <c r="H309" s="20" t="s">
        <v>3420</v>
      </c>
      <c r="I309" s="21" t="s">
        <v>755</v>
      </c>
      <c r="J309" s="21" t="s">
        <v>1527</v>
      </c>
      <c r="K309" s="22" t="s">
        <v>1287</v>
      </c>
      <c r="L309" s="193" t="s">
        <v>80</v>
      </c>
      <c r="M309" s="20">
        <v>18367488507</v>
      </c>
      <c r="N309" s="20"/>
      <c r="O309" s="20"/>
      <c r="P309" s="623" t="s">
        <v>3421</v>
      </c>
      <c r="Q309" s="35">
        <v>49580</v>
      </c>
      <c r="R309" s="36" t="str">
        <f t="shared" si="35"/>
        <v>男</v>
      </c>
      <c r="S309" s="43" t="str">
        <f t="shared" si="36"/>
        <v>1982-01-13</v>
      </c>
      <c r="T309" s="118">
        <f ca="1" t="shared" si="37"/>
        <v>44</v>
      </c>
      <c r="U309" s="20" t="s">
        <v>69</v>
      </c>
      <c r="V309" s="20" t="s">
        <v>70</v>
      </c>
      <c r="W309" s="45" t="s">
        <v>3422</v>
      </c>
      <c r="X309" s="193" t="s">
        <v>3423</v>
      </c>
      <c r="Y309" s="22" t="s">
        <v>199</v>
      </c>
      <c r="Z309" s="22"/>
      <c r="AA309" s="22"/>
      <c r="AB309" s="529"/>
      <c r="AC309" s="150"/>
      <c r="AD309" s="561" t="s">
        <v>180</v>
      </c>
      <c r="AE309" s="20" t="s">
        <v>84</v>
      </c>
      <c r="AF309" s="206">
        <v>44495</v>
      </c>
      <c r="AG309" s="20" t="s">
        <v>84</v>
      </c>
      <c r="AH309" s="205"/>
      <c r="AI309" s="205"/>
      <c r="AJ309" s="95"/>
      <c r="AK309" s="193"/>
      <c r="AL309" s="20" t="s">
        <v>86</v>
      </c>
      <c r="AM309" s="35">
        <v>44515</v>
      </c>
      <c r="AN309" s="520">
        <v>45024</v>
      </c>
      <c r="AO309" s="20" t="s">
        <v>3424</v>
      </c>
      <c r="AP309" s="20" t="s">
        <v>106</v>
      </c>
      <c r="AQ309" s="34">
        <v>13989390985</v>
      </c>
      <c r="AR309" s="193" t="s">
        <v>3425</v>
      </c>
      <c r="AS309" s="228"/>
      <c r="AT309" s="34"/>
      <c r="AU309" s="20"/>
      <c r="AV309" s="20"/>
      <c r="AW309" s="20"/>
      <c r="AX309" s="193"/>
    </row>
    <row r="310" s="2" customFormat="1" customHeight="1" spans="1:50">
      <c r="A310" s="20">
        <f t="shared" si="38"/>
        <v>303</v>
      </c>
      <c r="B310" s="20" t="str">
        <f t="shared" si="34"/>
        <v>离职</v>
      </c>
      <c r="C310" s="35">
        <v>45015</v>
      </c>
      <c r="D310" s="20" t="str">
        <f ca="1" t="shared" si="32"/>
        <v>3年2月</v>
      </c>
      <c r="E310" s="20">
        <v>0</v>
      </c>
      <c r="F310" s="125">
        <v>10468</v>
      </c>
      <c r="G310" s="35">
        <v>44963</v>
      </c>
      <c r="H310" s="20" t="s">
        <v>3426</v>
      </c>
      <c r="I310" s="21" t="s">
        <v>755</v>
      </c>
      <c r="J310" s="21" t="s">
        <v>2182</v>
      </c>
      <c r="K310" s="22" t="s">
        <v>1319</v>
      </c>
      <c r="L310" s="193" t="s">
        <v>80</v>
      </c>
      <c r="M310" s="20">
        <v>13279457523</v>
      </c>
      <c r="N310" s="20"/>
      <c r="O310" s="20"/>
      <c r="P310" s="34" t="s">
        <v>3427</v>
      </c>
      <c r="Q310" s="35">
        <v>46564</v>
      </c>
      <c r="R310" s="36" t="str">
        <f t="shared" si="35"/>
        <v>男</v>
      </c>
      <c r="S310" s="107" t="str">
        <f t="shared" si="36"/>
        <v>1999-05-23</v>
      </c>
      <c r="T310" s="118">
        <f ca="1" t="shared" si="37"/>
        <v>26</v>
      </c>
      <c r="U310" s="107" t="s">
        <v>69</v>
      </c>
      <c r="V310" s="107" t="s">
        <v>70</v>
      </c>
      <c r="W310" s="45" t="s">
        <v>3428</v>
      </c>
      <c r="X310" s="193" t="s">
        <v>3429</v>
      </c>
      <c r="Y310" s="22" t="s">
        <v>113</v>
      </c>
      <c r="Z310" s="22"/>
      <c r="AA310" s="22"/>
      <c r="AB310" s="529"/>
      <c r="AC310" s="150" t="s">
        <v>304</v>
      </c>
      <c r="AD310" s="561"/>
      <c r="AE310" s="20" t="s">
        <v>85</v>
      </c>
      <c r="AF310" s="206"/>
      <c r="AG310" s="20" t="s">
        <v>84</v>
      </c>
      <c r="AH310" s="205"/>
      <c r="AI310" s="205"/>
      <c r="AJ310" s="95"/>
      <c r="AK310" s="193"/>
      <c r="AL310" s="20" t="s">
        <v>72</v>
      </c>
      <c r="AM310" s="35">
        <v>44963</v>
      </c>
      <c r="AN310" s="520"/>
      <c r="AO310" s="20" t="s">
        <v>3430</v>
      </c>
      <c r="AP310" s="20" t="s">
        <v>223</v>
      </c>
      <c r="AQ310" s="34" t="s">
        <v>3431</v>
      </c>
      <c r="AR310" s="193"/>
      <c r="AS310" s="228"/>
      <c r="AT310" s="536" t="s">
        <v>3432</v>
      </c>
      <c r="AU310" s="20" t="s">
        <v>2553</v>
      </c>
      <c r="AV310" s="20" t="s">
        <v>3433</v>
      </c>
      <c r="AW310" s="625" t="s">
        <v>3434</v>
      </c>
      <c r="AX310" s="193" t="s">
        <v>1301</v>
      </c>
    </row>
    <row r="311" customHeight="1" spans="1:50">
      <c r="A311" s="20">
        <f t="shared" si="38"/>
        <v>304</v>
      </c>
      <c r="B311" s="20" t="str">
        <f t="shared" si="34"/>
        <v>离职</v>
      </c>
      <c r="C311" s="35">
        <v>45016</v>
      </c>
      <c r="D311" s="20" t="str">
        <f ca="1" t="shared" si="32"/>
        <v>3年5月</v>
      </c>
      <c r="E311" s="20">
        <v>1</v>
      </c>
      <c r="F311" s="125">
        <v>10457</v>
      </c>
      <c r="G311" s="35">
        <v>44879</v>
      </c>
      <c r="H311" s="20" t="s">
        <v>3335</v>
      </c>
      <c r="I311" s="125" t="s">
        <v>3435</v>
      </c>
      <c r="J311" s="21" t="s">
        <v>3435</v>
      </c>
      <c r="K311" s="21" t="s">
        <v>3436</v>
      </c>
      <c r="L311" s="559" t="s">
        <v>102</v>
      </c>
      <c r="M311" s="20">
        <v>15868662973</v>
      </c>
      <c r="N311" s="20"/>
      <c r="O311" s="20"/>
      <c r="P311" s="34" t="s">
        <v>3437</v>
      </c>
      <c r="Q311" s="35">
        <v>51918</v>
      </c>
      <c r="R311" s="36" t="str">
        <f t="shared" si="35"/>
        <v>女</v>
      </c>
      <c r="S311" s="107" t="str">
        <f t="shared" si="36"/>
        <v>1988-07-21</v>
      </c>
      <c r="T311" s="118">
        <f ca="1" t="shared" si="37"/>
        <v>37</v>
      </c>
      <c r="U311" s="107" t="s">
        <v>69</v>
      </c>
      <c r="V311" s="107" t="s">
        <v>70</v>
      </c>
      <c r="W311" s="45" t="s">
        <v>3438</v>
      </c>
      <c r="X311" s="193" t="s">
        <v>3439</v>
      </c>
      <c r="Y311" s="22" t="s">
        <v>113</v>
      </c>
      <c r="Z311" s="20"/>
      <c r="AA311" s="20"/>
      <c r="AB311" s="150"/>
      <c r="AC311" s="150" t="s">
        <v>144</v>
      </c>
      <c r="AD311" s="561" t="s">
        <v>180</v>
      </c>
      <c r="AE311" s="20" t="s">
        <v>85</v>
      </c>
      <c r="AF311" s="206"/>
      <c r="AG311" s="20" t="s">
        <v>85</v>
      </c>
      <c r="AH311" s="205"/>
      <c r="AI311" s="205"/>
      <c r="AJ311" s="95"/>
      <c r="AK311" s="193"/>
      <c r="AL311" s="20" t="s">
        <v>86</v>
      </c>
      <c r="AM311" s="35">
        <v>44939</v>
      </c>
      <c r="AN311" s="520">
        <v>45026</v>
      </c>
      <c r="AO311" s="20" t="s">
        <v>3440</v>
      </c>
      <c r="AP311" s="20" t="s">
        <v>106</v>
      </c>
      <c r="AQ311" s="34" t="s">
        <v>3441</v>
      </c>
      <c r="AR311" s="193"/>
      <c r="AS311" s="228"/>
      <c r="AT311" s="536" t="s">
        <v>3442</v>
      </c>
      <c r="AU311" s="20" t="s">
        <v>3443</v>
      </c>
      <c r="AV311" s="3" t="s">
        <v>3444</v>
      </c>
      <c r="AX311" s="193"/>
    </row>
    <row r="312" s="2" customFormat="1" customHeight="1" spans="1:50">
      <c r="A312" s="20">
        <f t="shared" si="38"/>
        <v>305</v>
      </c>
      <c r="B312" s="20" t="str">
        <f t="shared" si="34"/>
        <v>离职</v>
      </c>
      <c r="C312" s="35">
        <v>45016</v>
      </c>
      <c r="D312" s="20" t="str">
        <f ca="1" t="shared" si="32"/>
        <v>18年3月</v>
      </c>
      <c r="E312" s="20">
        <v>1</v>
      </c>
      <c r="F312" s="125">
        <v>10005</v>
      </c>
      <c r="G312" s="35">
        <v>39440</v>
      </c>
      <c r="H312" s="20" t="s">
        <v>3445</v>
      </c>
      <c r="I312" s="21" t="s">
        <v>129</v>
      </c>
      <c r="J312" s="21" t="s">
        <v>129</v>
      </c>
      <c r="K312" s="22" t="s">
        <v>150</v>
      </c>
      <c r="L312" s="483" t="s">
        <v>67</v>
      </c>
      <c r="M312" s="20">
        <v>13566041235</v>
      </c>
      <c r="N312" s="20">
        <v>59983916</v>
      </c>
      <c r="O312" s="20">
        <v>610916</v>
      </c>
      <c r="P312" s="627" t="s">
        <v>3446</v>
      </c>
      <c r="Q312" s="35">
        <v>48579</v>
      </c>
      <c r="R312" s="36" t="str">
        <f t="shared" si="35"/>
        <v>女</v>
      </c>
      <c r="S312" s="43" t="str">
        <f t="shared" si="36"/>
        <v>1983-12-01</v>
      </c>
      <c r="T312" s="118">
        <f ca="1" t="shared" si="37"/>
        <v>42</v>
      </c>
      <c r="U312" s="96" t="s">
        <v>69</v>
      </c>
      <c r="V312" s="20" t="s">
        <v>70</v>
      </c>
      <c r="W312" s="45" t="s">
        <v>3447</v>
      </c>
      <c r="X312" s="45"/>
      <c r="Y312" s="22" t="s">
        <v>113</v>
      </c>
      <c r="Z312" s="22" t="s">
        <v>3448</v>
      </c>
      <c r="AA312" s="22" t="s">
        <v>267</v>
      </c>
      <c r="AB312" s="529"/>
      <c r="AC312" s="150"/>
      <c r="AD312" s="561"/>
      <c r="AE312" s="20" t="s">
        <v>84</v>
      </c>
      <c r="AF312" s="206" t="s">
        <v>84</v>
      </c>
      <c r="AG312" s="20" t="s">
        <v>84</v>
      </c>
      <c r="AH312" s="205" t="s">
        <v>85</v>
      </c>
      <c r="AI312" s="205" t="s">
        <v>85</v>
      </c>
      <c r="AJ312" s="95"/>
      <c r="AK312" s="198"/>
      <c r="AL312" s="20" t="s">
        <v>86</v>
      </c>
      <c r="AM312" s="35">
        <v>41760</v>
      </c>
      <c r="AN312" s="520">
        <v>45023</v>
      </c>
      <c r="AO312" s="20"/>
      <c r="AP312" s="20"/>
      <c r="AQ312" s="34"/>
      <c r="AR312" s="567" t="s">
        <v>3449</v>
      </c>
      <c r="AS312" s="228"/>
      <c r="AT312" s="34"/>
      <c r="AU312" s="20"/>
      <c r="AV312" s="20"/>
      <c r="AW312" s="20"/>
      <c r="AX312" s="193"/>
    </row>
    <row r="313" s="2" customFormat="1" customHeight="1" spans="1:50">
      <c r="A313" s="20">
        <f t="shared" si="38"/>
        <v>306</v>
      </c>
      <c r="B313" s="20" t="str">
        <f t="shared" si="34"/>
        <v>离职</v>
      </c>
      <c r="C313" s="35">
        <v>45038</v>
      </c>
      <c r="D313" s="20" t="str">
        <f ca="1" t="shared" si="32"/>
        <v>4年9月</v>
      </c>
      <c r="E313" s="20">
        <v>0</v>
      </c>
      <c r="F313" s="125">
        <v>10251</v>
      </c>
      <c r="G313" s="35">
        <v>44385</v>
      </c>
      <c r="H313" s="20" t="s">
        <v>3450</v>
      </c>
      <c r="I313" s="21" t="s">
        <v>1628</v>
      </c>
      <c r="J313" s="21" t="s">
        <v>1628</v>
      </c>
      <c r="K313" s="22" t="s">
        <v>1634</v>
      </c>
      <c r="L313" s="193" t="s">
        <v>80</v>
      </c>
      <c r="M313" s="20">
        <v>15990586222</v>
      </c>
      <c r="N313" s="20"/>
      <c r="O313" s="20"/>
      <c r="P313" s="34" t="s">
        <v>3451</v>
      </c>
      <c r="Q313" s="35">
        <v>46360</v>
      </c>
      <c r="R313" s="36" t="str">
        <f t="shared" si="35"/>
        <v>男</v>
      </c>
      <c r="S313" s="43" t="str">
        <f t="shared" si="36"/>
        <v>1975-04-05</v>
      </c>
      <c r="T313" s="118">
        <f ca="1" t="shared" si="37"/>
        <v>51</v>
      </c>
      <c r="U313" s="20" t="s">
        <v>69</v>
      </c>
      <c r="V313" s="20" t="s">
        <v>70</v>
      </c>
      <c r="W313" s="45" t="s">
        <v>3452</v>
      </c>
      <c r="X313" s="193"/>
      <c r="Y313" s="22"/>
      <c r="Z313" s="22"/>
      <c r="AA313" s="22"/>
      <c r="AB313" s="529"/>
      <c r="AC313" s="150"/>
      <c r="AD313" s="561" t="s">
        <v>180</v>
      </c>
      <c r="AE313" s="20" t="s">
        <v>84</v>
      </c>
      <c r="AF313" s="206">
        <v>44419</v>
      </c>
      <c r="AG313" s="20" t="s">
        <v>84</v>
      </c>
      <c r="AH313" s="205"/>
      <c r="AI313" s="205"/>
      <c r="AJ313" s="95"/>
      <c r="AK313" s="193"/>
      <c r="AL313" s="20" t="s">
        <v>86</v>
      </c>
      <c r="AM313" s="35">
        <v>44420</v>
      </c>
      <c r="AN313" s="520">
        <v>45051</v>
      </c>
      <c r="AO313" s="20" t="s">
        <v>3453</v>
      </c>
      <c r="AP313" s="20" t="s">
        <v>106</v>
      </c>
      <c r="AQ313" s="34">
        <v>15168516920</v>
      </c>
      <c r="AR313" s="193" t="s">
        <v>3454</v>
      </c>
      <c r="AS313" s="228"/>
      <c r="AT313" s="631" t="s">
        <v>3455</v>
      </c>
      <c r="AU313" s="20"/>
      <c r="AV313" s="20"/>
      <c r="AW313" s="20"/>
      <c r="AX313" s="193"/>
    </row>
    <row r="314" s="2" customFormat="1" customHeight="1" spans="1:50">
      <c r="A314" s="20">
        <f t="shared" si="38"/>
        <v>307</v>
      </c>
      <c r="B314" s="20" t="str">
        <f t="shared" si="34"/>
        <v>离职</v>
      </c>
      <c r="C314" s="35">
        <v>45045</v>
      </c>
      <c r="D314" s="20" t="str">
        <f ca="1" t="shared" si="32"/>
        <v>4年8月</v>
      </c>
      <c r="E314" s="20">
        <v>1</v>
      </c>
      <c r="F314" s="125">
        <v>10266</v>
      </c>
      <c r="G314" s="35">
        <v>44405</v>
      </c>
      <c r="H314" s="20" t="s">
        <v>3456</v>
      </c>
      <c r="I314" s="21" t="s">
        <v>1842</v>
      </c>
      <c r="J314" s="21" t="s">
        <v>2970</v>
      </c>
      <c r="K314" s="22" t="s">
        <v>3457</v>
      </c>
      <c r="L314" s="193" t="s">
        <v>80</v>
      </c>
      <c r="M314" s="20">
        <v>15079482022</v>
      </c>
      <c r="N314" s="20"/>
      <c r="O314" s="20"/>
      <c r="P314" s="623" t="s">
        <v>3458</v>
      </c>
      <c r="Q314" s="35">
        <v>45855</v>
      </c>
      <c r="R314" s="36" t="str">
        <f t="shared" si="35"/>
        <v>男</v>
      </c>
      <c r="S314" s="43" t="str">
        <f t="shared" si="36"/>
        <v>1999-06-25</v>
      </c>
      <c r="T314" s="118">
        <f ca="1" t="shared" si="37"/>
        <v>26</v>
      </c>
      <c r="U314" s="20" t="s">
        <v>69</v>
      </c>
      <c r="V314" s="20" t="s">
        <v>119</v>
      </c>
      <c r="W314" s="45" t="s">
        <v>3459</v>
      </c>
      <c r="X314" s="193" t="s">
        <v>481</v>
      </c>
      <c r="Y314" s="22" t="s">
        <v>113</v>
      </c>
      <c r="Z314" s="22" t="s">
        <v>470</v>
      </c>
      <c r="AA314" s="22" t="s">
        <v>482</v>
      </c>
      <c r="AB314" s="529"/>
      <c r="AC314" s="150" t="s">
        <v>179</v>
      </c>
      <c r="AD314" s="561" t="s">
        <v>180</v>
      </c>
      <c r="AE314" s="20" t="s">
        <v>84</v>
      </c>
      <c r="AF314" s="206">
        <v>44502</v>
      </c>
      <c r="AG314" s="20" t="s">
        <v>84</v>
      </c>
      <c r="AH314" s="205"/>
      <c r="AI314" s="205"/>
      <c r="AJ314" s="95">
        <v>45500</v>
      </c>
      <c r="AK314" s="193"/>
      <c r="AL314" s="20" t="s">
        <v>86</v>
      </c>
      <c r="AM314" s="35">
        <v>44420</v>
      </c>
      <c r="AN314" s="520">
        <v>45051</v>
      </c>
      <c r="AO314" s="20" t="s">
        <v>3460</v>
      </c>
      <c r="AP314" s="20" t="s">
        <v>223</v>
      </c>
      <c r="AQ314" s="34">
        <v>18258242621</v>
      </c>
      <c r="AR314" s="193"/>
      <c r="AS314" s="228"/>
      <c r="AT314" s="631" t="s">
        <v>3461</v>
      </c>
      <c r="AU314" s="544" t="s">
        <v>2483</v>
      </c>
      <c r="AV314" s="126" t="s">
        <v>3462</v>
      </c>
      <c r="AW314" s="126"/>
      <c r="AX314" s="193"/>
    </row>
    <row r="315" s="2" customFormat="1" customHeight="1" spans="1:51">
      <c r="A315" s="20">
        <f t="shared" si="38"/>
        <v>308</v>
      </c>
      <c r="B315" s="20" t="str">
        <f t="shared" si="34"/>
        <v>离职</v>
      </c>
      <c r="C315" s="35">
        <v>45046</v>
      </c>
      <c r="D315" s="20" t="str">
        <f ca="1">CONCATENATE(DATEDIF(G315,TODAY(),"y"),"年",DATEDIF(G315,TODAY(),"ym"),"月")</f>
        <v>6年4月</v>
      </c>
      <c r="E315" s="20">
        <v>1</v>
      </c>
      <c r="F315" s="125">
        <v>10079</v>
      </c>
      <c r="G315" s="35">
        <v>43800</v>
      </c>
      <c r="H315" s="20" t="s">
        <v>3463</v>
      </c>
      <c r="I315" s="21" t="s">
        <v>755</v>
      </c>
      <c r="J315" s="21" t="s">
        <v>809</v>
      </c>
      <c r="K315" s="22" t="s">
        <v>865</v>
      </c>
      <c r="L315" s="193" t="s">
        <v>80</v>
      </c>
      <c r="M315" s="20">
        <v>15770643107</v>
      </c>
      <c r="N315" s="20"/>
      <c r="O315" s="20"/>
      <c r="P315" s="623" t="s">
        <v>3464</v>
      </c>
      <c r="Q315" s="35">
        <v>45974</v>
      </c>
      <c r="R315" s="36" t="str">
        <f t="shared" si="35"/>
        <v>男</v>
      </c>
      <c r="S315" s="43" t="str">
        <f t="shared" si="36"/>
        <v>1999-02-12</v>
      </c>
      <c r="T315" s="118">
        <f ca="1" t="shared" si="37"/>
        <v>27</v>
      </c>
      <c r="U315" s="20" t="s">
        <v>69</v>
      </c>
      <c r="V315" s="20"/>
      <c r="W315" s="45" t="s">
        <v>3465</v>
      </c>
      <c r="X315" s="193"/>
      <c r="Y315" s="121" t="s">
        <v>113</v>
      </c>
      <c r="Z315" s="20"/>
      <c r="AA315" s="20"/>
      <c r="AB315" s="150"/>
      <c r="AC315" s="150"/>
      <c r="AD315" s="561" t="s">
        <v>180</v>
      </c>
      <c r="AE315" s="20" t="s">
        <v>84</v>
      </c>
      <c r="AF315" s="206" t="s">
        <v>84</v>
      </c>
      <c r="AG315" s="20" t="s">
        <v>84</v>
      </c>
      <c r="AH315" s="205" t="s">
        <v>85</v>
      </c>
      <c r="AI315" s="205" t="s">
        <v>85</v>
      </c>
      <c r="AJ315" s="95">
        <v>45473</v>
      </c>
      <c r="AK315" s="193"/>
      <c r="AL315" s="20" t="s">
        <v>86</v>
      </c>
      <c r="AM315" s="35">
        <v>44034</v>
      </c>
      <c r="AN315" s="520">
        <v>45051</v>
      </c>
      <c r="AO315" s="20" t="s">
        <v>3466</v>
      </c>
      <c r="AP315" s="20" t="s">
        <v>223</v>
      </c>
      <c r="AQ315" s="34">
        <v>18702665270</v>
      </c>
      <c r="AR315" s="193" t="s">
        <v>3467</v>
      </c>
      <c r="AS315" s="228"/>
      <c r="AT315" s="631" t="s">
        <v>3468</v>
      </c>
      <c r="AU315" s="20"/>
      <c r="AV315" s="20"/>
      <c r="AW315" s="20"/>
      <c r="AX315" s="193"/>
      <c r="AY315" s="547"/>
    </row>
    <row r="316" s="2" customFormat="1" customHeight="1" spans="1:50">
      <c r="A316" s="20">
        <f>ROW(H316)-6</f>
        <v>310</v>
      </c>
      <c r="B316" s="20" t="str">
        <f t="shared" si="34"/>
        <v>离职</v>
      </c>
      <c r="C316" s="35">
        <v>45052</v>
      </c>
      <c r="D316" s="20" t="str">
        <f ca="1">IF(G316="","",CONCATENATE(DATEDIF(G316,TODAY(),"y"),"年",DATEDIF(G316,TODAY(),"ym"),"月"))</f>
        <v>6年0月</v>
      </c>
      <c r="E316" s="20">
        <v>1</v>
      </c>
      <c r="F316" s="125">
        <v>10130</v>
      </c>
      <c r="G316" s="35">
        <v>43942</v>
      </c>
      <c r="H316" s="20" t="s">
        <v>3469</v>
      </c>
      <c r="I316" s="21" t="s">
        <v>755</v>
      </c>
      <c r="J316" s="21" t="s">
        <v>1118</v>
      </c>
      <c r="K316" s="22" t="s">
        <v>1129</v>
      </c>
      <c r="L316" s="193" t="s">
        <v>80</v>
      </c>
      <c r="M316" s="20">
        <v>18057486050</v>
      </c>
      <c r="N316" s="20"/>
      <c r="O316" s="20"/>
      <c r="P316" s="623" t="s">
        <v>3470</v>
      </c>
      <c r="Q316" s="35">
        <v>51324</v>
      </c>
      <c r="R316" s="36" t="str">
        <f>IF(H316="","",IF(MOD(MID(P316,17,1),2),"男","女"))</f>
        <v>男</v>
      </c>
      <c r="S316" s="43" t="str">
        <f t="shared" si="36"/>
        <v>1992-11-17</v>
      </c>
      <c r="T316" s="44">
        <f ca="1">IF(S316="","",YEAR(TODAY())-YEAR(S316))</f>
        <v>34</v>
      </c>
      <c r="U316" s="20" t="s">
        <v>69</v>
      </c>
      <c r="V316" s="20"/>
      <c r="W316" s="45" t="s">
        <v>3471</v>
      </c>
      <c r="X316" s="193"/>
      <c r="Y316" s="22" t="s">
        <v>113</v>
      </c>
      <c r="Z316" s="20"/>
      <c r="AA316" s="20"/>
      <c r="AB316" s="150"/>
      <c r="AC316" s="150"/>
      <c r="AD316" s="561" t="s">
        <v>180</v>
      </c>
      <c r="AE316" s="20" t="s">
        <v>84</v>
      </c>
      <c r="AF316" s="206" t="s">
        <v>84</v>
      </c>
      <c r="AG316" s="20" t="s">
        <v>84</v>
      </c>
      <c r="AH316" s="205" t="s">
        <v>85</v>
      </c>
      <c r="AI316" s="205" t="s">
        <v>85</v>
      </c>
      <c r="AJ316" s="95"/>
      <c r="AK316" s="192" t="s">
        <v>3472</v>
      </c>
      <c r="AL316" s="20" t="s">
        <v>86</v>
      </c>
      <c r="AM316" s="35">
        <v>44385</v>
      </c>
      <c r="AN316" s="520">
        <v>45064</v>
      </c>
      <c r="AO316" s="20" t="s">
        <v>3473</v>
      </c>
      <c r="AP316" s="20" t="s">
        <v>223</v>
      </c>
      <c r="AQ316" s="34">
        <v>15088475539</v>
      </c>
      <c r="AR316" s="193" t="s">
        <v>3474</v>
      </c>
      <c r="AS316" s="228"/>
      <c r="AT316" s="631" t="s">
        <v>3475</v>
      </c>
      <c r="AU316" s="20"/>
      <c r="AV316" s="20"/>
      <c r="AW316" s="20"/>
      <c r="AX316" s="193"/>
    </row>
    <row r="317" s="2" customFormat="1" customHeight="1" spans="1:50">
      <c r="A317" s="20">
        <f>ROW(H317)-6</f>
        <v>311</v>
      </c>
      <c r="B317" s="20" t="str">
        <f t="shared" si="34"/>
        <v>离职</v>
      </c>
      <c r="C317" s="35">
        <v>45053</v>
      </c>
      <c r="D317" s="20" t="str">
        <f ca="1">IF(G317="","",CONCATENATE(DATEDIF(G317,TODAY(),"y"),"年",DATEDIF(G317,TODAY(),"ym"),"月"))</f>
        <v>4年7月</v>
      </c>
      <c r="E317" s="20">
        <v>2</v>
      </c>
      <c r="F317" s="125">
        <v>10285</v>
      </c>
      <c r="G317" s="35">
        <v>44457</v>
      </c>
      <c r="H317" s="20" t="s">
        <v>3476</v>
      </c>
      <c r="I317" s="21" t="s">
        <v>78</v>
      </c>
      <c r="J317" s="21" t="s">
        <v>78</v>
      </c>
      <c r="K317" s="22" t="s">
        <v>1864</v>
      </c>
      <c r="L317" s="193" t="s">
        <v>80</v>
      </c>
      <c r="M317" s="20">
        <v>13857863510</v>
      </c>
      <c r="N317" s="20">
        <v>59983906</v>
      </c>
      <c r="O317" s="20"/>
      <c r="P317" s="623" t="s">
        <v>3477</v>
      </c>
      <c r="Q317" s="35">
        <v>47656</v>
      </c>
      <c r="R317" s="36" t="str">
        <f>IF(H317="","",IF(MOD(MID(P317,17,1),2),"男","女"))</f>
        <v>女</v>
      </c>
      <c r="S317" s="43" t="str">
        <f t="shared" si="36"/>
        <v>1996-03-13</v>
      </c>
      <c r="T317" s="44">
        <f ca="1">IF(S317="","",YEAR(TODAY())-YEAR(S317))</f>
        <v>30</v>
      </c>
      <c r="U317" s="20" t="s">
        <v>69</v>
      </c>
      <c r="V317" s="20" t="s">
        <v>70</v>
      </c>
      <c r="W317" s="45" t="s">
        <v>3478</v>
      </c>
      <c r="X317" s="193"/>
      <c r="Y317" s="22" t="s">
        <v>113</v>
      </c>
      <c r="Z317" s="22" t="s">
        <v>236</v>
      </c>
      <c r="AA317" s="22" t="s">
        <v>3479</v>
      </c>
      <c r="AB317" s="529"/>
      <c r="AC317" s="150"/>
      <c r="AD317" s="561" t="s">
        <v>180</v>
      </c>
      <c r="AE317" s="20" t="s">
        <v>84</v>
      </c>
      <c r="AF317" s="206"/>
      <c r="AG317" s="20" t="s">
        <v>84</v>
      </c>
      <c r="AH317" s="205"/>
      <c r="AI317" s="205"/>
      <c r="AJ317" s="95"/>
      <c r="AK317" s="193"/>
      <c r="AL317" s="20" t="s">
        <v>86</v>
      </c>
      <c r="AM317" s="35">
        <v>44582</v>
      </c>
      <c r="AN317" s="520">
        <v>45064</v>
      </c>
      <c r="AO317" s="20" t="s">
        <v>3480</v>
      </c>
      <c r="AP317" s="20" t="s">
        <v>662</v>
      </c>
      <c r="AQ317" s="34" t="s">
        <v>3481</v>
      </c>
      <c r="AR317" s="20"/>
      <c r="AS317" s="228"/>
      <c r="AT317" s="34"/>
      <c r="AU317" s="20"/>
      <c r="AV317" s="20"/>
      <c r="AW317" s="20"/>
      <c r="AX317" s="193"/>
    </row>
    <row r="318" s="2" customFormat="1" customHeight="1" spans="1:50">
      <c r="A318" s="20">
        <f>ROW(H318)-6</f>
        <v>312</v>
      </c>
      <c r="B318" s="20" t="str">
        <f t="shared" si="34"/>
        <v>离职</v>
      </c>
      <c r="C318" s="35">
        <v>45058</v>
      </c>
      <c r="D318" s="20" t="str">
        <f ca="1">IF(G318="","",CONCATENATE(DATEDIF(G318,TODAY(),"y"),"年",DATEDIF(G318,TODAY(),"ym"),"月"))</f>
        <v>3年7月</v>
      </c>
      <c r="E318" s="20">
        <v>0</v>
      </c>
      <c r="F318" s="125">
        <v>10441</v>
      </c>
      <c r="G318" s="35">
        <v>44805</v>
      </c>
      <c r="H318" s="20" t="s">
        <v>3482</v>
      </c>
      <c r="I318" s="21" t="s">
        <v>1691</v>
      </c>
      <c r="J318" s="21" t="s">
        <v>1691</v>
      </c>
      <c r="K318" s="22" t="s">
        <v>1829</v>
      </c>
      <c r="L318" s="193" t="s">
        <v>80</v>
      </c>
      <c r="M318" s="20">
        <v>13429274726</v>
      </c>
      <c r="N318" s="20"/>
      <c r="O318" s="20"/>
      <c r="P318" s="34" t="s">
        <v>3483</v>
      </c>
      <c r="Q318" s="35">
        <v>46455</v>
      </c>
      <c r="R318" s="36" t="str">
        <f>IF(H318="","",IF(MOD(MID(P318,17,1),2),"男","女"))</f>
        <v>女</v>
      </c>
      <c r="S318" s="43" t="str">
        <f t="shared" si="36"/>
        <v>1972-04-16</v>
      </c>
      <c r="T318" s="44">
        <f ca="1">IF(S318="","",YEAR(TODAY())-YEAR(S318))</f>
        <v>54</v>
      </c>
      <c r="U318" s="107" t="s">
        <v>69</v>
      </c>
      <c r="V318" s="107" t="s">
        <v>70</v>
      </c>
      <c r="W318" s="45" t="s">
        <v>3484</v>
      </c>
      <c r="X318" s="193" t="s">
        <v>2389</v>
      </c>
      <c r="Y318" s="22" t="s">
        <v>221</v>
      </c>
      <c r="Z318" s="20"/>
      <c r="AA318" s="20"/>
      <c r="AB318" s="150"/>
      <c r="AC318" s="150"/>
      <c r="AD318" s="561">
        <v>44886</v>
      </c>
      <c r="AE318" s="20" t="s">
        <v>84</v>
      </c>
      <c r="AF318" s="206">
        <v>44835</v>
      </c>
      <c r="AG318" s="20" t="s">
        <v>84</v>
      </c>
      <c r="AH318" s="205"/>
      <c r="AI318" s="205"/>
      <c r="AJ318" s="95"/>
      <c r="AK318" s="193"/>
      <c r="AL318" s="20" t="s">
        <v>72</v>
      </c>
      <c r="AM318" s="35">
        <v>44805</v>
      </c>
      <c r="AN318" s="520"/>
      <c r="AO318" s="20" t="s">
        <v>3485</v>
      </c>
      <c r="AP318" s="20" t="s">
        <v>106</v>
      </c>
      <c r="AQ318" s="34" t="s">
        <v>3486</v>
      </c>
      <c r="AR318" s="20"/>
      <c r="AS318" s="228"/>
      <c r="AT318" s="563" t="s">
        <v>3487</v>
      </c>
      <c r="AU318" s="20" t="s">
        <v>98</v>
      </c>
      <c r="AV318" s="20" t="s">
        <v>89</v>
      </c>
      <c r="AW318" s="20"/>
      <c r="AX318" s="193"/>
    </row>
    <row r="319" s="2" customFormat="1" customHeight="1" spans="1:50">
      <c r="A319" s="20">
        <v>315</v>
      </c>
      <c r="B319" s="20" t="s">
        <v>3229</v>
      </c>
      <c r="C319" s="35">
        <v>45078</v>
      </c>
      <c r="D319" s="20" t="s">
        <v>3488</v>
      </c>
      <c r="E319" s="20">
        <v>1</v>
      </c>
      <c r="F319" s="125">
        <v>10492</v>
      </c>
      <c r="G319" s="35">
        <v>45040</v>
      </c>
      <c r="H319" s="20" t="s">
        <v>3489</v>
      </c>
      <c r="I319" s="21" t="s">
        <v>755</v>
      </c>
      <c r="J319" s="21" t="s">
        <v>778</v>
      </c>
      <c r="K319" s="22" t="s">
        <v>803</v>
      </c>
      <c r="L319" s="193" t="s">
        <v>80</v>
      </c>
      <c r="M319" s="20">
        <v>16643337943</v>
      </c>
      <c r="N319" s="20"/>
      <c r="O319" s="20"/>
      <c r="P319" s="34" t="s">
        <v>3490</v>
      </c>
      <c r="Q319" s="102">
        <v>47876</v>
      </c>
      <c r="R319" s="36" t="s">
        <v>633</v>
      </c>
      <c r="S319" s="43" t="s">
        <v>3491</v>
      </c>
      <c r="T319" s="44">
        <v>23</v>
      </c>
      <c r="U319" s="20" t="s">
        <v>69</v>
      </c>
      <c r="V319" s="107" t="s">
        <v>70</v>
      </c>
      <c r="W319" s="45" t="s">
        <v>3492</v>
      </c>
      <c r="X319" s="193" t="s">
        <v>2185</v>
      </c>
      <c r="Y319" s="22" t="s">
        <v>141</v>
      </c>
      <c r="Z319" s="22"/>
      <c r="AA319" s="22"/>
      <c r="AB319" s="529"/>
      <c r="AC319" s="150" t="s">
        <v>2879</v>
      </c>
      <c r="AD319" s="561"/>
      <c r="AE319" s="20" t="s">
        <v>85</v>
      </c>
      <c r="AF319" s="206"/>
      <c r="AG319" s="20" t="s">
        <v>85</v>
      </c>
      <c r="AH319" s="205"/>
      <c r="AI319" s="205"/>
      <c r="AJ319" s="95"/>
      <c r="AK319" s="193"/>
      <c r="AL319" s="20" t="s">
        <v>72</v>
      </c>
      <c r="AM319" s="95">
        <v>44817</v>
      </c>
      <c r="AN319" s="520"/>
      <c r="AO319" s="20" t="s">
        <v>3493</v>
      </c>
      <c r="AP319" s="20" t="s">
        <v>223</v>
      </c>
      <c r="AQ319" s="20">
        <v>15834714351</v>
      </c>
      <c r="AR319" s="20"/>
      <c r="AS319" s="193"/>
      <c r="AT319" s="34" t="s">
        <v>3494</v>
      </c>
      <c r="AU319" s="20" t="s">
        <v>98</v>
      </c>
      <c r="AV319" s="20" t="s">
        <v>3495</v>
      </c>
      <c r="AW319" s="624" t="s">
        <v>3496</v>
      </c>
      <c r="AX319" s="193"/>
    </row>
    <row r="320" s="2" customFormat="1" customHeight="1" spans="1:50">
      <c r="A320" s="20">
        <v>316</v>
      </c>
      <c r="B320" s="20" t="s">
        <v>3229</v>
      </c>
      <c r="C320" s="35">
        <v>45078</v>
      </c>
      <c r="D320" s="20" t="s">
        <v>3488</v>
      </c>
      <c r="E320" s="20">
        <v>1</v>
      </c>
      <c r="F320" s="125">
        <v>10494</v>
      </c>
      <c r="G320" s="35">
        <v>45040</v>
      </c>
      <c r="H320" s="20" t="s">
        <v>3497</v>
      </c>
      <c r="I320" s="21" t="s">
        <v>1842</v>
      </c>
      <c r="J320" s="21" t="s">
        <v>1935</v>
      </c>
      <c r="K320" s="22" t="s">
        <v>572</v>
      </c>
      <c r="L320" s="193" t="s">
        <v>80</v>
      </c>
      <c r="M320" s="20">
        <v>15943401158</v>
      </c>
      <c r="N320" s="20"/>
      <c r="O320" s="20"/>
      <c r="P320" s="34" t="s">
        <v>3498</v>
      </c>
      <c r="Q320" s="102">
        <v>47910</v>
      </c>
      <c r="R320" s="36" t="s">
        <v>633</v>
      </c>
      <c r="S320" s="43" t="s">
        <v>3499</v>
      </c>
      <c r="T320" s="44">
        <v>22</v>
      </c>
      <c r="U320" s="20" t="s">
        <v>69</v>
      </c>
      <c r="V320" s="107" t="s">
        <v>70</v>
      </c>
      <c r="W320" s="45" t="s">
        <v>3500</v>
      </c>
      <c r="X320" s="193" t="s">
        <v>121</v>
      </c>
      <c r="Y320" s="22" t="s">
        <v>141</v>
      </c>
      <c r="Z320" s="22"/>
      <c r="AA320" s="22"/>
      <c r="AB320" s="529"/>
      <c r="AC320" s="150" t="s">
        <v>2879</v>
      </c>
      <c r="AD320" s="561"/>
      <c r="AE320" s="20" t="s">
        <v>85</v>
      </c>
      <c r="AF320" s="206"/>
      <c r="AG320" s="20" t="s">
        <v>85</v>
      </c>
      <c r="AH320" s="205"/>
      <c r="AI320" s="205"/>
      <c r="AJ320" s="95"/>
      <c r="AK320" s="193"/>
      <c r="AL320" s="20" t="s">
        <v>72</v>
      </c>
      <c r="AM320" s="95">
        <v>44817</v>
      </c>
      <c r="AN320" s="520"/>
      <c r="AO320" s="20" t="s">
        <v>3501</v>
      </c>
      <c r="AP320" s="20" t="s">
        <v>223</v>
      </c>
      <c r="AQ320" s="20">
        <v>13756862237</v>
      </c>
      <c r="AR320" s="20"/>
      <c r="AS320" s="193"/>
      <c r="AT320" s="34" t="s">
        <v>3502</v>
      </c>
      <c r="AU320" s="20" t="s">
        <v>2392</v>
      </c>
      <c r="AV320" s="20" t="s">
        <v>3503</v>
      </c>
      <c r="AW320" s="624" t="s">
        <v>3504</v>
      </c>
      <c r="AX320" s="193"/>
    </row>
    <row r="321" s="2" customFormat="1" customHeight="1" spans="1:50">
      <c r="A321" s="20">
        <f t="shared" ref="A321:A384" si="39">ROW(H321)-6</f>
        <v>315</v>
      </c>
      <c r="B321" s="20" t="str">
        <f>IF(G321="","",IF(AND(G321&lt;&gt;"",C321=""),"在职",IF(AND(G321&lt;&gt;"",C321&lt;&gt;""),"离职")))</f>
        <v>离职</v>
      </c>
      <c r="C321" s="35">
        <v>45085</v>
      </c>
      <c r="D321" s="20" t="str">
        <f ca="1" t="shared" ref="D321:D384" si="40">IF(G321="","",CONCATENATE(DATEDIF(G321,TODAY(),"y"),"年",DATEDIF(G321,TODAY(),"ym"),"月"))</f>
        <v>2年11月</v>
      </c>
      <c r="E321" s="20">
        <v>2</v>
      </c>
      <c r="F321" s="125">
        <v>10500</v>
      </c>
      <c r="G321" s="35">
        <v>45054</v>
      </c>
      <c r="H321" s="20" t="s">
        <v>3505</v>
      </c>
      <c r="I321" s="21" t="s">
        <v>78</v>
      </c>
      <c r="J321" s="21" t="s">
        <v>78</v>
      </c>
      <c r="K321" s="22" t="s">
        <v>3506</v>
      </c>
      <c r="L321" s="193" t="s">
        <v>67</v>
      </c>
      <c r="M321" s="20">
        <v>18712155265</v>
      </c>
      <c r="N321" s="20"/>
      <c r="O321" s="20"/>
      <c r="P321" s="34" t="s">
        <v>3507</v>
      </c>
      <c r="Q321" s="35">
        <v>46792</v>
      </c>
      <c r="R321" s="36" t="str">
        <f t="shared" ref="R321:R384" si="41">IF(H321="","",IF(MOD(MID(P321,17,1),2),"男","女"))</f>
        <v>女</v>
      </c>
      <c r="S321" s="43" t="str">
        <f t="shared" ref="S321:S384" si="42">TEXT(MID(P321,7,8),"0000-00-00")</f>
        <v>1995-11-15</v>
      </c>
      <c r="T321" s="44">
        <f ca="1" t="shared" ref="T321:T384" si="43">IF(S321="","",YEAR(TODAY())-YEAR(S321))</f>
        <v>31</v>
      </c>
      <c r="U321" s="20" t="s">
        <v>69</v>
      </c>
      <c r="V321" s="107" t="s">
        <v>70</v>
      </c>
      <c r="W321" s="45" t="s">
        <v>3508</v>
      </c>
      <c r="X321" s="193" t="s">
        <v>964</v>
      </c>
      <c r="Y321" s="22" t="s">
        <v>113</v>
      </c>
      <c r="Z321" s="22"/>
      <c r="AA321" s="22"/>
      <c r="AB321" s="529"/>
      <c r="AC321" s="150"/>
      <c r="AD321" s="561"/>
      <c r="AE321" s="20" t="s">
        <v>85</v>
      </c>
      <c r="AF321" s="206"/>
      <c r="AG321" s="20" t="s">
        <v>85</v>
      </c>
      <c r="AH321" s="205"/>
      <c r="AI321" s="205"/>
      <c r="AJ321" s="95"/>
      <c r="AK321" s="193"/>
      <c r="AL321" s="20" t="s">
        <v>72</v>
      </c>
      <c r="AM321" s="35">
        <v>45054</v>
      </c>
      <c r="AN321" s="520"/>
      <c r="AO321" s="20" t="s">
        <v>3509</v>
      </c>
      <c r="AP321" s="20" t="s">
        <v>106</v>
      </c>
      <c r="AQ321" s="34" t="s">
        <v>3510</v>
      </c>
      <c r="AR321" s="20"/>
      <c r="AS321" s="193"/>
      <c r="AT321" s="563" t="s">
        <v>3511</v>
      </c>
      <c r="AU321" s="20" t="s">
        <v>2392</v>
      </c>
      <c r="AV321" s="20" t="s">
        <v>3512</v>
      </c>
      <c r="AW321" s="578">
        <v>105331006033</v>
      </c>
      <c r="AX321" s="193"/>
    </row>
    <row r="322" s="2" customFormat="1" customHeight="1" spans="1:266">
      <c r="A322" s="20">
        <f t="shared" si="39"/>
        <v>316</v>
      </c>
      <c r="B322" s="20" t="str">
        <f>IF(G322="","",IF(AND(G322&lt;&gt;"",C322=""),"在职",IF(AND(G322&lt;&gt;"",C322&lt;&gt;""),"离职")))</f>
        <v>离职</v>
      </c>
      <c r="C322" s="35">
        <v>45093</v>
      </c>
      <c r="D322" s="20" t="str">
        <f ca="1" t="shared" si="40"/>
        <v>5年4月</v>
      </c>
      <c r="E322" s="20">
        <v>1</v>
      </c>
      <c r="F322" s="125">
        <v>10103</v>
      </c>
      <c r="G322" s="35">
        <v>44186</v>
      </c>
      <c r="H322" s="20" t="s">
        <v>3513</v>
      </c>
      <c r="I322" s="21" t="s">
        <v>1842</v>
      </c>
      <c r="J322" s="21" t="s">
        <v>2788</v>
      </c>
      <c r="K322" s="22" t="s">
        <v>572</v>
      </c>
      <c r="L322" s="482" t="s">
        <v>80</v>
      </c>
      <c r="M322" s="20">
        <v>18473702135</v>
      </c>
      <c r="N322" s="20"/>
      <c r="O322" s="20"/>
      <c r="P322" s="623" t="s">
        <v>3514</v>
      </c>
      <c r="Q322" s="35">
        <v>46235</v>
      </c>
      <c r="R322" s="36" t="str">
        <f t="shared" si="41"/>
        <v>男</v>
      </c>
      <c r="S322" s="43" t="str">
        <f t="shared" si="42"/>
        <v>1997-03-11</v>
      </c>
      <c r="T322" s="44">
        <f ca="1" t="shared" si="43"/>
        <v>29</v>
      </c>
      <c r="U322" s="20" t="s">
        <v>69</v>
      </c>
      <c r="V322" s="20" t="s">
        <v>70</v>
      </c>
      <c r="W322" s="45" t="s">
        <v>3515</v>
      </c>
      <c r="X322" s="193" t="s">
        <v>121</v>
      </c>
      <c r="Y322" s="20" t="s">
        <v>141</v>
      </c>
      <c r="Z322" s="205" t="s">
        <v>798</v>
      </c>
      <c r="AA322" s="22" t="s">
        <v>434</v>
      </c>
      <c r="AB322" s="22"/>
      <c r="AC322" s="20"/>
      <c r="AD322" s="20"/>
      <c r="AE322" s="150" t="s">
        <v>84</v>
      </c>
      <c r="AF322" s="561" t="s">
        <v>180</v>
      </c>
      <c r="AG322" s="20" t="s">
        <v>84</v>
      </c>
      <c r="AH322" s="206" t="s">
        <v>84</v>
      </c>
      <c r="AI322" s="20" t="s">
        <v>84</v>
      </c>
      <c r="AJ322" s="532"/>
      <c r="AK322" s="205"/>
      <c r="AL322" s="102" t="s">
        <v>86</v>
      </c>
      <c r="AM322" s="34" t="s">
        <v>3516</v>
      </c>
      <c r="AN322" s="102">
        <v>45120</v>
      </c>
      <c r="AO322" s="35" t="s">
        <v>3517</v>
      </c>
      <c r="AP322" s="520" t="s">
        <v>223</v>
      </c>
      <c r="AQ322" s="20">
        <v>13192468116</v>
      </c>
      <c r="AR322" s="20"/>
      <c r="AS322" s="34"/>
      <c r="AT322" s="625" t="s">
        <v>3518</v>
      </c>
      <c r="AU322" s="228"/>
      <c r="AV322" s="146"/>
      <c r="AW322" s="20"/>
      <c r="AX322" s="20"/>
      <c r="AY322" s="465"/>
      <c r="AZ322" s="465"/>
      <c r="BA322" s="465"/>
      <c r="BB322" s="465"/>
      <c r="BC322" s="465"/>
      <c r="BD322" s="465"/>
      <c r="BE322" s="465"/>
      <c r="BF322" s="465"/>
      <c r="BG322" s="465"/>
      <c r="BH322" s="465"/>
      <c r="BI322" s="465"/>
      <c r="BJ322" s="465"/>
      <c r="BK322" s="465"/>
      <c r="BL322" s="465"/>
      <c r="BM322" s="465"/>
      <c r="BN322" s="465"/>
      <c r="BO322" s="465"/>
      <c r="BP322" s="465"/>
      <c r="BQ322" s="465"/>
      <c r="BR322" s="465"/>
      <c r="BS322" s="465"/>
      <c r="BT322" s="465"/>
      <c r="BU322" s="465"/>
      <c r="BV322" s="465"/>
      <c r="BW322" s="465"/>
      <c r="BX322" s="465"/>
      <c r="BY322" s="465"/>
      <c r="BZ322" s="465"/>
      <c r="CA322" s="465"/>
      <c r="CB322" s="465"/>
      <c r="CC322" s="465"/>
      <c r="CD322" s="465"/>
      <c r="CE322" s="465"/>
      <c r="CF322" s="465"/>
      <c r="CG322" s="465"/>
      <c r="CH322" s="465"/>
      <c r="CI322" s="465"/>
      <c r="CJ322" s="465"/>
      <c r="CK322" s="465"/>
      <c r="CL322" s="465"/>
      <c r="CM322" s="465"/>
      <c r="CN322" s="465"/>
      <c r="CO322" s="465"/>
      <c r="CP322" s="465"/>
      <c r="CQ322" s="465"/>
      <c r="CR322" s="465"/>
      <c r="CS322" s="465"/>
      <c r="CT322" s="465"/>
      <c r="CU322" s="465"/>
      <c r="CV322" s="465"/>
      <c r="CW322" s="465"/>
      <c r="CX322" s="465"/>
      <c r="CY322" s="465"/>
      <c r="CZ322" s="465"/>
      <c r="DA322" s="465"/>
      <c r="DB322" s="465"/>
      <c r="DC322" s="465"/>
      <c r="DD322" s="465"/>
      <c r="DE322" s="465"/>
      <c r="DF322" s="465"/>
      <c r="DG322" s="465"/>
      <c r="DH322" s="465"/>
      <c r="DI322" s="465"/>
      <c r="DJ322" s="465"/>
      <c r="DK322" s="465"/>
      <c r="DL322" s="465"/>
      <c r="DM322" s="465"/>
      <c r="DN322" s="465"/>
      <c r="DO322" s="465"/>
      <c r="DP322" s="465"/>
      <c r="DQ322" s="465"/>
      <c r="DR322" s="465"/>
      <c r="DS322" s="465"/>
      <c r="DT322" s="465"/>
      <c r="DU322" s="465"/>
      <c r="DV322" s="465"/>
      <c r="DW322" s="465"/>
      <c r="DX322" s="465"/>
      <c r="DY322" s="465"/>
      <c r="DZ322" s="465"/>
      <c r="EA322" s="465"/>
      <c r="EB322" s="465"/>
      <c r="EC322" s="465"/>
      <c r="ED322" s="465"/>
      <c r="EE322" s="465"/>
      <c r="EF322" s="465"/>
      <c r="EG322" s="465"/>
      <c r="EH322" s="465"/>
      <c r="EI322" s="465"/>
      <c r="EJ322" s="465"/>
      <c r="EK322" s="465"/>
      <c r="EL322" s="465"/>
      <c r="EM322" s="465"/>
      <c r="EN322" s="465"/>
      <c r="EO322" s="465"/>
      <c r="EP322" s="465"/>
      <c r="EQ322" s="465"/>
      <c r="ER322" s="465"/>
      <c r="ES322" s="465"/>
      <c r="ET322" s="465"/>
      <c r="EU322" s="465"/>
      <c r="EV322" s="465"/>
      <c r="EW322" s="465"/>
      <c r="EX322" s="465"/>
      <c r="EY322" s="465"/>
      <c r="EZ322" s="465"/>
      <c r="FA322" s="465"/>
      <c r="FB322" s="465"/>
      <c r="FC322" s="465"/>
      <c r="FD322" s="465"/>
      <c r="FE322" s="465"/>
      <c r="FF322" s="465"/>
      <c r="FG322" s="465"/>
      <c r="FH322" s="465"/>
      <c r="FI322" s="465"/>
      <c r="FJ322" s="465"/>
      <c r="FK322" s="465"/>
      <c r="FL322" s="465"/>
      <c r="FM322" s="465"/>
      <c r="FN322" s="465"/>
      <c r="FO322" s="465"/>
      <c r="FP322" s="465"/>
      <c r="FQ322" s="465"/>
      <c r="FR322" s="465"/>
      <c r="FS322" s="465"/>
      <c r="FT322" s="465"/>
      <c r="FU322" s="465"/>
      <c r="FV322" s="465"/>
      <c r="FW322" s="465"/>
      <c r="FX322" s="465"/>
      <c r="FY322" s="465"/>
      <c r="FZ322" s="465"/>
      <c r="GA322" s="465"/>
      <c r="GB322" s="465"/>
      <c r="GC322" s="465"/>
      <c r="GD322" s="465"/>
      <c r="GE322" s="465"/>
      <c r="GF322" s="465"/>
      <c r="GG322" s="465"/>
      <c r="GH322" s="465"/>
      <c r="GI322" s="465"/>
      <c r="GJ322" s="465"/>
      <c r="GK322" s="465"/>
      <c r="GL322" s="465"/>
      <c r="GM322" s="465"/>
      <c r="GN322" s="465"/>
      <c r="GO322" s="465"/>
      <c r="GP322" s="465"/>
      <c r="GQ322" s="465"/>
      <c r="GR322" s="465"/>
      <c r="GS322" s="465"/>
      <c r="GT322" s="465"/>
      <c r="GU322" s="465"/>
      <c r="GV322" s="465"/>
      <c r="GW322" s="465"/>
      <c r="GX322" s="558"/>
      <c r="GY322" s="558"/>
      <c r="GZ322" s="558"/>
      <c r="HA322" s="558"/>
      <c r="HB322" s="558"/>
      <c r="HC322" s="558"/>
      <c r="HD322" s="558"/>
      <c r="HE322" s="558"/>
      <c r="HF322" s="558"/>
      <c r="HG322" s="558"/>
      <c r="HH322" s="558"/>
      <c r="HI322" s="558"/>
      <c r="HJ322" s="558"/>
      <c r="HK322" s="558"/>
      <c r="HL322" s="558"/>
      <c r="HM322" s="558"/>
      <c r="HN322" s="558"/>
      <c r="HO322" s="558"/>
      <c r="HP322" s="558"/>
      <c r="HQ322" s="558"/>
      <c r="HR322" s="558"/>
      <c r="HS322" s="558"/>
      <c r="HT322" s="558"/>
      <c r="HU322" s="558"/>
      <c r="HV322" s="558"/>
      <c r="HW322" s="558"/>
      <c r="HX322" s="558"/>
      <c r="HY322" s="558"/>
      <c r="HZ322" s="558"/>
      <c r="IA322" s="558"/>
      <c r="IB322" s="558"/>
      <c r="IC322" s="558"/>
      <c r="ID322" s="558"/>
      <c r="IE322" s="558"/>
      <c r="IF322" s="558"/>
      <c r="IG322" s="558"/>
      <c r="IH322" s="558"/>
      <c r="II322" s="558"/>
      <c r="IJ322" s="558"/>
      <c r="IK322" s="558"/>
      <c r="IL322" s="558"/>
      <c r="IM322" s="558"/>
      <c r="IN322" s="558"/>
      <c r="IO322" s="558"/>
      <c r="IP322" s="558"/>
      <c r="IQ322" s="558"/>
      <c r="IR322" s="558"/>
      <c r="IS322" s="558"/>
      <c r="IT322" s="558"/>
      <c r="IU322" s="558"/>
      <c r="IV322" s="558"/>
      <c r="IW322" s="558"/>
      <c r="IX322" s="558"/>
      <c r="IY322" s="558"/>
      <c r="IZ322" s="558"/>
      <c r="JA322" s="558"/>
      <c r="JB322" s="558"/>
      <c r="JC322" s="558"/>
      <c r="JD322" s="558"/>
      <c r="JE322" s="558"/>
      <c r="JF322" s="558"/>
    </row>
    <row r="323" s="2" customFormat="1" customHeight="1" spans="1:266">
      <c r="A323" s="20">
        <f t="shared" si="39"/>
        <v>317</v>
      </c>
      <c r="B323" s="20" t="s">
        <v>1735</v>
      </c>
      <c r="C323" s="35">
        <v>45117</v>
      </c>
      <c r="D323" s="20" t="str">
        <f ca="1" t="shared" si="40"/>
        <v>5年0月</v>
      </c>
      <c r="E323" s="20">
        <v>1</v>
      </c>
      <c r="F323" s="125">
        <v>10202</v>
      </c>
      <c r="G323" s="35">
        <v>44277</v>
      </c>
      <c r="H323" s="20" t="s">
        <v>3519</v>
      </c>
      <c r="I323" s="21" t="s">
        <v>1842</v>
      </c>
      <c r="J323" s="21" t="s">
        <v>3520</v>
      </c>
      <c r="K323" s="22" t="s">
        <v>3521</v>
      </c>
      <c r="L323" s="193" t="s">
        <v>80</v>
      </c>
      <c r="M323" s="20">
        <v>17316388525</v>
      </c>
      <c r="N323" s="20"/>
      <c r="O323" s="20"/>
      <c r="P323" s="623" t="s">
        <v>3522</v>
      </c>
      <c r="Q323" s="35">
        <v>49923</v>
      </c>
      <c r="R323" s="36" t="str">
        <f t="shared" si="41"/>
        <v>男</v>
      </c>
      <c r="S323" s="43" t="str">
        <f t="shared" si="42"/>
        <v>1988-05-09</v>
      </c>
      <c r="T323" s="44">
        <f ca="1" t="shared" si="43"/>
        <v>38</v>
      </c>
      <c r="U323" s="20" t="s">
        <v>69</v>
      </c>
      <c r="V323" s="20" t="s">
        <v>70</v>
      </c>
      <c r="W323" s="45" t="s">
        <v>3523</v>
      </c>
      <c r="X323" s="193" t="s">
        <v>121</v>
      </c>
      <c r="Y323" s="22" t="s">
        <v>113</v>
      </c>
      <c r="Z323" s="22" t="s">
        <v>470</v>
      </c>
      <c r="AA323" s="22" t="s">
        <v>3524</v>
      </c>
      <c r="AB323" s="529"/>
      <c r="AC323" s="150"/>
      <c r="AD323" s="561" t="s">
        <v>180</v>
      </c>
      <c r="AE323" s="20" t="s">
        <v>84</v>
      </c>
      <c r="AF323" s="206"/>
      <c r="AG323" s="20" t="s">
        <v>84</v>
      </c>
      <c r="AH323" s="205"/>
      <c r="AI323" s="205"/>
      <c r="AJ323" s="95"/>
      <c r="AK323" s="193"/>
      <c r="AL323" s="20" t="s">
        <v>86</v>
      </c>
      <c r="AM323" s="35">
        <v>44390</v>
      </c>
      <c r="AN323" s="520">
        <v>45120</v>
      </c>
      <c r="AO323" s="20" t="s">
        <v>3525</v>
      </c>
      <c r="AP323" s="20" t="s">
        <v>350</v>
      </c>
      <c r="AQ323" s="34">
        <v>17362489773</v>
      </c>
      <c r="AR323" s="20"/>
      <c r="AS323" s="228"/>
      <c r="AT323" s="626" t="s">
        <v>3526</v>
      </c>
      <c r="AU323" s="20"/>
      <c r="AV323" s="20"/>
      <c r="AW323" s="571"/>
      <c r="AX323" s="193"/>
      <c r="AY323" s="547"/>
      <c r="AZ323" s="547"/>
      <c r="BA323" s="547"/>
      <c r="BB323" s="547"/>
      <c r="BC323" s="547"/>
      <c r="BD323" s="547"/>
      <c r="BE323" s="547"/>
      <c r="BF323" s="547"/>
      <c r="BG323" s="547"/>
      <c r="BH323" s="547"/>
      <c r="BI323" s="547"/>
      <c r="BJ323" s="547"/>
      <c r="BK323" s="547"/>
      <c r="BL323" s="547"/>
      <c r="BM323" s="547"/>
      <c r="BN323" s="547"/>
      <c r="BO323" s="547"/>
      <c r="BP323" s="547"/>
      <c r="BQ323" s="547"/>
      <c r="BR323" s="547"/>
      <c r="BS323" s="547"/>
      <c r="BT323" s="547"/>
      <c r="BU323" s="547"/>
      <c r="BV323" s="547"/>
      <c r="BW323" s="547"/>
      <c r="BX323" s="547"/>
      <c r="BY323" s="547"/>
      <c r="BZ323" s="547"/>
      <c r="CA323" s="547"/>
      <c r="CB323" s="547"/>
      <c r="CC323" s="547"/>
      <c r="CD323" s="547"/>
      <c r="CE323" s="547"/>
      <c r="CF323" s="547"/>
      <c r="CG323" s="547"/>
      <c r="CH323" s="547"/>
      <c r="CI323" s="547"/>
      <c r="CJ323" s="547"/>
      <c r="CK323" s="547"/>
      <c r="CL323" s="547"/>
      <c r="CM323" s="547"/>
      <c r="CN323" s="547"/>
      <c r="CO323" s="547"/>
      <c r="CP323" s="547"/>
      <c r="CQ323" s="547"/>
      <c r="CR323" s="547"/>
      <c r="CS323" s="547"/>
      <c r="CT323" s="547"/>
      <c r="CU323" s="547"/>
      <c r="CV323" s="547"/>
      <c r="CW323" s="547"/>
      <c r="CX323" s="547"/>
      <c r="CY323" s="547"/>
      <c r="CZ323" s="547"/>
      <c r="DA323" s="547"/>
      <c r="DB323" s="547"/>
      <c r="DC323" s="547"/>
      <c r="DD323" s="547"/>
      <c r="DE323" s="547"/>
      <c r="DF323" s="547"/>
      <c r="DG323" s="547"/>
      <c r="DH323" s="547"/>
      <c r="DI323" s="547"/>
      <c r="DJ323" s="547"/>
      <c r="DK323" s="547"/>
      <c r="DL323" s="547"/>
      <c r="DM323" s="547"/>
      <c r="DN323" s="547"/>
      <c r="DO323" s="547"/>
      <c r="DP323" s="547"/>
      <c r="DQ323" s="547"/>
      <c r="DR323" s="547"/>
      <c r="DS323" s="547"/>
      <c r="DT323" s="547"/>
      <c r="DU323" s="547"/>
      <c r="DV323" s="547"/>
      <c r="DW323" s="547"/>
      <c r="DX323" s="547"/>
      <c r="DY323" s="547"/>
      <c r="DZ323" s="547"/>
      <c r="EA323" s="547"/>
      <c r="EB323" s="547"/>
      <c r="EC323" s="547"/>
      <c r="ED323" s="547"/>
      <c r="EE323" s="547"/>
      <c r="EF323" s="547"/>
      <c r="EG323" s="547"/>
      <c r="EH323" s="547"/>
      <c r="EI323" s="547"/>
      <c r="EJ323" s="547"/>
      <c r="EK323" s="547"/>
      <c r="EL323" s="547"/>
      <c r="EM323" s="547"/>
      <c r="EN323" s="547"/>
      <c r="EO323" s="547"/>
      <c r="EP323" s="547"/>
      <c r="EQ323" s="547"/>
      <c r="ER323" s="547"/>
      <c r="ES323" s="547"/>
      <c r="ET323" s="547"/>
      <c r="EU323" s="547"/>
      <c r="EV323" s="547"/>
      <c r="EW323" s="547"/>
      <c r="EX323" s="547"/>
      <c r="EY323" s="547"/>
      <c r="EZ323" s="547"/>
      <c r="FA323" s="547"/>
      <c r="FB323" s="547"/>
      <c r="FC323" s="547"/>
      <c r="FD323" s="547"/>
      <c r="FE323" s="547"/>
      <c r="FF323" s="547"/>
      <c r="FG323" s="547"/>
      <c r="FH323" s="547"/>
      <c r="FI323" s="547"/>
      <c r="FJ323" s="547"/>
      <c r="FK323" s="547"/>
      <c r="FL323" s="547"/>
      <c r="FM323" s="547"/>
      <c r="FN323" s="547"/>
      <c r="FO323" s="547"/>
      <c r="FP323" s="547"/>
      <c r="FQ323" s="547"/>
      <c r="FR323" s="547"/>
      <c r="FS323" s="547"/>
      <c r="FT323" s="547"/>
      <c r="FU323" s="547"/>
      <c r="FV323" s="547"/>
      <c r="FW323" s="547"/>
      <c r="FX323" s="547"/>
      <c r="FY323" s="547"/>
      <c r="FZ323" s="547"/>
      <c r="GA323" s="547"/>
      <c r="GB323" s="547"/>
      <c r="GC323" s="547"/>
      <c r="GD323" s="547"/>
      <c r="GE323" s="547"/>
      <c r="GF323" s="547"/>
      <c r="GG323" s="547"/>
      <c r="GH323" s="547"/>
      <c r="GI323" s="547"/>
      <c r="GJ323" s="547"/>
      <c r="GK323" s="547"/>
      <c r="GL323" s="547"/>
      <c r="GM323" s="547"/>
      <c r="GN323" s="547"/>
      <c r="GO323" s="547"/>
      <c r="GP323" s="547"/>
      <c r="GQ323" s="547"/>
      <c r="GR323" s="547"/>
      <c r="GS323" s="547"/>
      <c r="GT323" s="547"/>
      <c r="GU323" s="547"/>
      <c r="GV323" s="547"/>
      <c r="GW323" s="547"/>
      <c r="GX323" s="547"/>
      <c r="GY323" s="547"/>
      <c r="GZ323" s="547"/>
      <c r="HA323" s="547"/>
      <c r="HB323" s="547"/>
      <c r="HC323" s="547"/>
      <c r="HD323" s="547"/>
      <c r="HE323" s="547"/>
      <c r="HF323" s="547"/>
      <c r="HG323" s="547"/>
      <c r="HH323" s="547"/>
      <c r="HI323" s="547"/>
      <c r="HJ323" s="547"/>
      <c r="HK323" s="547"/>
      <c r="HL323" s="547"/>
      <c r="HM323" s="547"/>
      <c r="HN323" s="547"/>
      <c r="HO323" s="547"/>
      <c r="HP323" s="547"/>
      <c r="HQ323" s="547"/>
      <c r="HR323" s="547"/>
      <c r="HS323" s="547"/>
      <c r="HT323" s="547"/>
      <c r="HU323" s="547"/>
      <c r="HV323" s="547"/>
      <c r="HW323" s="547"/>
      <c r="HX323" s="547"/>
      <c r="HY323" s="547"/>
      <c r="HZ323" s="547"/>
      <c r="IA323" s="547"/>
      <c r="IB323" s="547"/>
      <c r="IC323" s="547"/>
      <c r="ID323" s="547"/>
      <c r="IE323" s="547"/>
      <c r="IF323" s="547"/>
      <c r="IG323" s="547"/>
      <c r="IH323" s="547"/>
      <c r="II323" s="547"/>
      <c r="IJ323" s="547"/>
      <c r="IK323" s="547"/>
      <c r="IL323" s="547"/>
      <c r="IM323" s="547"/>
      <c r="IN323" s="547"/>
      <c r="IO323" s="547"/>
      <c r="IP323" s="547"/>
      <c r="IQ323" s="547"/>
      <c r="IR323" s="547"/>
      <c r="IS323" s="547"/>
      <c r="IT323" s="547"/>
      <c r="IU323" s="547"/>
      <c r="IV323" s="547"/>
      <c r="IW323" s="547"/>
      <c r="IX323" s="547"/>
      <c r="IY323" s="547"/>
      <c r="IZ323" s="547"/>
      <c r="JA323" s="547"/>
      <c r="JB323" s="547"/>
      <c r="JC323" s="547"/>
      <c r="JD323" s="547"/>
      <c r="JE323" s="547"/>
      <c r="JF323" s="547"/>
    </row>
    <row r="324" s="2" customFormat="1" customHeight="1" spans="1:50">
      <c r="A324" s="20">
        <f t="shared" si="39"/>
        <v>318</v>
      </c>
      <c r="B324" s="20" t="s">
        <v>1737</v>
      </c>
      <c r="C324" s="35">
        <v>45127</v>
      </c>
      <c r="D324" s="20" t="str">
        <f ca="1" t="shared" si="40"/>
        <v>2年9月</v>
      </c>
      <c r="E324" s="20">
        <v>1</v>
      </c>
      <c r="F324" s="125">
        <v>10508</v>
      </c>
      <c r="G324" s="35">
        <v>45127</v>
      </c>
      <c r="H324" s="20" t="s">
        <v>3527</v>
      </c>
      <c r="I324" s="21" t="s">
        <v>129</v>
      </c>
      <c r="J324" s="21" t="s">
        <v>185</v>
      </c>
      <c r="K324" s="22" t="s">
        <v>186</v>
      </c>
      <c r="L324" s="572" t="s">
        <v>80</v>
      </c>
      <c r="M324" s="20">
        <v>13362345079</v>
      </c>
      <c r="N324" s="20"/>
      <c r="O324" s="20"/>
      <c r="P324" s="34" t="s">
        <v>3528</v>
      </c>
      <c r="Q324" s="35">
        <v>48343</v>
      </c>
      <c r="R324" s="36" t="str">
        <f t="shared" si="41"/>
        <v>女</v>
      </c>
      <c r="S324" s="43" t="str">
        <f t="shared" si="42"/>
        <v>2000-02-02</v>
      </c>
      <c r="T324" s="44">
        <f ca="1" t="shared" si="43"/>
        <v>26</v>
      </c>
      <c r="U324" s="20" t="s">
        <v>69</v>
      </c>
      <c r="V324" s="107"/>
      <c r="W324" s="45" t="s">
        <v>3529</v>
      </c>
      <c r="X324" s="193" t="s">
        <v>3530</v>
      </c>
      <c r="Y324" s="22" t="s">
        <v>113</v>
      </c>
      <c r="Z324" s="22" t="s">
        <v>3531</v>
      </c>
      <c r="AA324" s="22" t="s">
        <v>3532</v>
      </c>
      <c r="AB324" s="529"/>
      <c r="AC324" s="150" t="s">
        <v>179</v>
      </c>
      <c r="AD324" s="561"/>
      <c r="AE324" s="20" t="s">
        <v>85</v>
      </c>
      <c r="AF324" s="206"/>
      <c r="AG324" s="20" t="s">
        <v>85</v>
      </c>
      <c r="AH324" s="205"/>
      <c r="AI324" s="205"/>
      <c r="AJ324" s="95"/>
      <c r="AK324" s="193"/>
      <c r="AL324" s="20"/>
      <c r="AM324" s="35"/>
      <c r="AN324" s="520"/>
      <c r="AO324" s="20" t="s">
        <v>3533</v>
      </c>
      <c r="AP324" s="20" t="s">
        <v>662</v>
      </c>
      <c r="AQ324" s="34" t="s">
        <v>3534</v>
      </c>
      <c r="AR324" s="20"/>
      <c r="AS324" s="193"/>
      <c r="AT324" s="146" t="s">
        <v>3535</v>
      </c>
      <c r="AU324" s="20" t="s">
        <v>2483</v>
      </c>
      <c r="AV324" s="20" t="s">
        <v>3536</v>
      </c>
      <c r="AW324" s="571">
        <v>102332233000</v>
      </c>
      <c r="AX324" s="193"/>
    </row>
    <row r="325" s="2" customFormat="1" customHeight="1" spans="1:50">
      <c r="A325" s="20">
        <f t="shared" si="39"/>
        <v>319</v>
      </c>
      <c r="B325" s="20" t="s">
        <v>1735</v>
      </c>
      <c r="C325" s="35">
        <v>45138</v>
      </c>
      <c r="D325" s="20" t="str">
        <f ca="1" t="shared" si="40"/>
        <v>2年11月</v>
      </c>
      <c r="E325" s="20">
        <v>0</v>
      </c>
      <c r="F325" s="125">
        <v>10499</v>
      </c>
      <c r="G325" s="35">
        <v>45051</v>
      </c>
      <c r="H325" s="20" t="s">
        <v>3537</v>
      </c>
      <c r="I325" s="21" t="s">
        <v>755</v>
      </c>
      <c r="J325" s="21" t="s">
        <v>1049</v>
      </c>
      <c r="K325" s="22" t="s">
        <v>1057</v>
      </c>
      <c r="L325" s="193" t="s">
        <v>80</v>
      </c>
      <c r="M325" s="20">
        <v>17276484197</v>
      </c>
      <c r="N325" s="20"/>
      <c r="O325" s="20"/>
      <c r="P325" s="34" t="s">
        <v>3538</v>
      </c>
      <c r="Q325" s="35">
        <v>48169</v>
      </c>
      <c r="R325" s="36" t="str">
        <f t="shared" si="41"/>
        <v>男</v>
      </c>
      <c r="S325" s="43" t="str">
        <f t="shared" si="42"/>
        <v>2002-10-09</v>
      </c>
      <c r="T325" s="44">
        <f ca="1" t="shared" si="43"/>
        <v>24</v>
      </c>
      <c r="U325" s="20" t="s">
        <v>69</v>
      </c>
      <c r="V325" s="107" t="s">
        <v>70</v>
      </c>
      <c r="W325" s="45" t="s">
        <v>3539</v>
      </c>
      <c r="X325" s="193" t="s">
        <v>121</v>
      </c>
      <c r="Y325" s="22" t="s">
        <v>133</v>
      </c>
      <c r="Z325" s="22"/>
      <c r="AA325" s="22"/>
      <c r="AB325" s="529"/>
      <c r="AC325" s="150" t="s">
        <v>2847</v>
      </c>
      <c r="AD325" s="561"/>
      <c r="AE325" s="20" t="s">
        <v>84</v>
      </c>
      <c r="AF325" s="206">
        <v>45084</v>
      </c>
      <c r="AG325" s="20" t="s">
        <v>84</v>
      </c>
      <c r="AH325" s="205"/>
      <c r="AI325" s="205"/>
      <c r="AJ325" s="95"/>
      <c r="AK325" s="193"/>
      <c r="AL325" s="20" t="s">
        <v>72</v>
      </c>
      <c r="AM325" s="35">
        <v>45051</v>
      </c>
      <c r="AN325" s="520"/>
      <c r="AO325" s="20" t="s">
        <v>3540</v>
      </c>
      <c r="AP325" s="20" t="s">
        <v>223</v>
      </c>
      <c r="AQ325" s="34" t="s">
        <v>3541</v>
      </c>
      <c r="AR325" s="20" t="s">
        <v>3542</v>
      </c>
      <c r="AS325" s="193"/>
      <c r="AT325" s="146" t="s">
        <v>3543</v>
      </c>
      <c r="AU325" s="20" t="s">
        <v>2392</v>
      </c>
      <c r="AV325" s="20"/>
      <c r="AW325" s="571"/>
      <c r="AX325" s="193" t="s">
        <v>3338</v>
      </c>
    </row>
    <row r="326" s="2" customFormat="1" customHeight="1" spans="1:50">
      <c r="A326" s="20">
        <f t="shared" si="39"/>
        <v>320</v>
      </c>
      <c r="B326" s="20" t="s">
        <v>1735</v>
      </c>
      <c r="C326" s="35">
        <v>45138</v>
      </c>
      <c r="D326" s="20" t="str">
        <f ca="1" t="shared" si="40"/>
        <v>3年8月</v>
      </c>
      <c r="E326" s="20">
        <v>0</v>
      </c>
      <c r="F326" s="125">
        <v>10437</v>
      </c>
      <c r="G326" s="35">
        <v>44771</v>
      </c>
      <c r="H326" s="20" t="s">
        <v>1908</v>
      </c>
      <c r="I326" s="21" t="s">
        <v>1691</v>
      </c>
      <c r="J326" s="21" t="s">
        <v>1691</v>
      </c>
      <c r="K326" s="22" t="s">
        <v>1770</v>
      </c>
      <c r="L326" s="20" t="s">
        <v>80</v>
      </c>
      <c r="M326" s="20">
        <v>18383760613</v>
      </c>
      <c r="N326" s="20"/>
      <c r="O326" s="20"/>
      <c r="P326" s="34" t="s">
        <v>1909</v>
      </c>
      <c r="Q326" s="35">
        <v>45431</v>
      </c>
      <c r="R326" s="36" t="str">
        <f t="shared" si="41"/>
        <v>男</v>
      </c>
      <c r="S326" s="43" t="str">
        <f t="shared" si="42"/>
        <v>1997-10-10</v>
      </c>
      <c r="T326" s="44">
        <f ca="1" t="shared" si="43"/>
        <v>29</v>
      </c>
      <c r="U326" s="107" t="s">
        <v>69</v>
      </c>
      <c r="V326" s="107" t="s">
        <v>70</v>
      </c>
      <c r="W326" s="45" t="s">
        <v>1910</v>
      </c>
      <c r="X326" s="193" t="s">
        <v>904</v>
      </c>
      <c r="Y326" s="22" t="s">
        <v>199</v>
      </c>
      <c r="Z326" s="20"/>
      <c r="AA326" s="20"/>
      <c r="AB326" s="150"/>
      <c r="AC326" s="150" t="s">
        <v>2847</v>
      </c>
      <c r="AD326" s="561">
        <v>44804</v>
      </c>
      <c r="AE326" s="20" t="s">
        <v>85</v>
      </c>
      <c r="AF326" s="575"/>
      <c r="AG326" s="20" t="s">
        <v>84</v>
      </c>
      <c r="AH326" s="205"/>
      <c r="AI326" s="205"/>
      <c r="AJ326" s="95"/>
      <c r="AK326" s="193"/>
      <c r="AL326" s="20" t="s">
        <v>72</v>
      </c>
      <c r="AM326" s="35">
        <v>44771</v>
      </c>
      <c r="AN326" s="520"/>
      <c r="AO326" s="20" t="s">
        <v>3544</v>
      </c>
      <c r="AP326" s="20" t="s">
        <v>106</v>
      </c>
      <c r="AQ326" s="20">
        <v>18683760613</v>
      </c>
      <c r="AR326" s="20"/>
      <c r="AS326" s="228"/>
      <c r="AT326" s="146" t="s">
        <v>3545</v>
      </c>
      <c r="AU326" s="20" t="s">
        <v>126</v>
      </c>
      <c r="AV326" s="20" t="s">
        <v>158</v>
      </c>
      <c r="AW326" s="571"/>
      <c r="AX326" s="193"/>
    </row>
    <row r="327" s="2" customFormat="1" customHeight="1" spans="1:266">
      <c r="A327" s="20">
        <f t="shared" si="39"/>
        <v>321</v>
      </c>
      <c r="B327" s="20" t="s">
        <v>1735</v>
      </c>
      <c r="C327" s="35">
        <v>45131</v>
      </c>
      <c r="D327" s="20" t="str">
        <f ca="1" t="shared" si="40"/>
        <v>5年0月</v>
      </c>
      <c r="E327" s="20">
        <v>1</v>
      </c>
      <c r="F327" s="125">
        <v>10210</v>
      </c>
      <c r="G327" s="35">
        <v>44291</v>
      </c>
      <c r="H327" s="20" t="s">
        <v>3546</v>
      </c>
      <c r="I327" s="21" t="s">
        <v>129</v>
      </c>
      <c r="J327" s="21" t="s">
        <v>185</v>
      </c>
      <c r="K327" s="22" t="s">
        <v>204</v>
      </c>
      <c r="L327" s="20" t="s">
        <v>80</v>
      </c>
      <c r="M327" s="20">
        <v>15924300985</v>
      </c>
      <c r="N327" s="20"/>
      <c r="O327" s="20"/>
      <c r="P327" s="623" t="s">
        <v>3547</v>
      </c>
      <c r="Q327" s="35">
        <v>49462</v>
      </c>
      <c r="R327" s="36" t="str">
        <f t="shared" si="41"/>
        <v>女</v>
      </c>
      <c r="S327" s="43" t="str">
        <f t="shared" si="42"/>
        <v>1982-11-26</v>
      </c>
      <c r="T327" s="44">
        <f ca="1" t="shared" si="43"/>
        <v>44</v>
      </c>
      <c r="U327" s="20" t="s">
        <v>69</v>
      </c>
      <c r="V327" s="20" t="s">
        <v>70</v>
      </c>
      <c r="W327" s="45" t="s">
        <v>3548</v>
      </c>
      <c r="X327" s="193"/>
      <c r="Y327" s="22" t="s">
        <v>288</v>
      </c>
      <c r="Z327" s="22"/>
      <c r="AA327" s="22"/>
      <c r="AB327" s="529"/>
      <c r="AC327" s="150"/>
      <c r="AD327" s="561" t="s">
        <v>180</v>
      </c>
      <c r="AE327" s="20" t="s">
        <v>84</v>
      </c>
      <c r="AF327" s="206">
        <v>44327</v>
      </c>
      <c r="AG327" s="20" t="s">
        <v>84</v>
      </c>
      <c r="AH327" s="205"/>
      <c r="AI327" s="205"/>
      <c r="AJ327" s="95"/>
      <c r="AK327" s="193"/>
      <c r="AL327" s="20" t="s">
        <v>86</v>
      </c>
      <c r="AM327" s="35">
        <v>44386</v>
      </c>
      <c r="AN327" s="520">
        <v>45142</v>
      </c>
      <c r="AO327" s="20" t="s">
        <v>3549</v>
      </c>
      <c r="AP327" s="20" t="s">
        <v>106</v>
      </c>
      <c r="AQ327" s="34">
        <v>18888660782</v>
      </c>
      <c r="AR327" s="20"/>
      <c r="AS327" s="228"/>
      <c r="AT327" s="623" t="s">
        <v>3550</v>
      </c>
      <c r="AU327" s="20"/>
      <c r="AV327" s="20"/>
      <c r="AW327" s="571"/>
      <c r="AX327" s="193"/>
      <c r="AY327" s="546"/>
      <c r="AZ327" s="546"/>
      <c r="BA327" s="546"/>
      <c r="BB327" s="546"/>
      <c r="BC327" s="546"/>
      <c r="BD327" s="546"/>
      <c r="BE327" s="546"/>
      <c r="BF327" s="546"/>
      <c r="BG327" s="546"/>
      <c r="BH327" s="546"/>
      <c r="BI327" s="546"/>
      <c r="BJ327" s="546"/>
      <c r="BK327" s="546"/>
      <c r="BL327" s="546"/>
      <c r="BM327" s="546"/>
      <c r="BN327" s="546"/>
      <c r="BO327" s="546"/>
      <c r="BP327" s="546"/>
      <c r="BQ327" s="546"/>
      <c r="BR327" s="546"/>
      <c r="BS327" s="546"/>
      <c r="BT327" s="546"/>
      <c r="BU327" s="546"/>
      <c r="BV327" s="546"/>
      <c r="BW327" s="546"/>
      <c r="BX327" s="546"/>
      <c r="BY327" s="546"/>
      <c r="BZ327" s="546"/>
      <c r="CA327" s="546"/>
      <c r="CB327" s="546"/>
      <c r="CC327" s="546"/>
      <c r="CD327" s="546"/>
      <c r="CE327" s="546"/>
      <c r="CF327" s="546"/>
      <c r="CG327" s="546"/>
      <c r="CH327" s="546"/>
      <c r="CI327" s="546"/>
      <c r="CJ327" s="546"/>
      <c r="CK327" s="546"/>
      <c r="CL327" s="546"/>
      <c r="CM327" s="546"/>
      <c r="CN327" s="546"/>
      <c r="CO327" s="546"/>
      <c r="CP327" s="546"/>
      <c r="CQ327" s="546"/>
      <c r="CR327" s="546"/>
      <c r="CS327" s="546"/>
      <c r="CT327" s="546"/>
      <c r="CU327" s="546"/>
      <c r="CV327" s="546"/>
      <c r="CW327" s="546"/>
      <c r="CX327" s="546"/>
      <c r="CY327" s="546"/>
      <c r="CZ327" s="546"/>
      <c r="DA327" s="546"/>
      <c r="DB327" s="546"/>
      <c r="DC327" s="546"/>
      <c r="DD327" s="546"/>
      <c r="DE327" s="546"/>
      <c r="DF327" s="546"/>
      <c r="DG327" s="546"/>
      <c r="DH327" s="546"/>
      <c r="DI327" s="546"/>
      <c r="DJ327" s="546"/>
      <c r="DK327" s="546"/>
      <c r="DL327" s="546"/>
      <c r="DM327" s="546"/>
      <c r="DN327" s="546"/>
      <c r="DO327" s="546"/>
      <c r="DP327" s="546"/>
      <c r="DQ327" s="546"/>
      <c r="DR327" s="546"/>
      <c r="DS327" s="546"/>
      <c r="DT327" s="546"/>
      <c r="DU327" s="546"/>
      <c r="DV327" s="546"/>
      <c r="DW327" s="546"/>
      <c r="DX327" s="546"/>
      <c r="DY327" s="546"/>
      <c r="DZ327" s="546"/>
      <c r="EA327" s="546"/>
      <c r="EB327" s="546"/>
      <c r="EC327" s="546"/>
      <c r="ED327" s="546"/>
      <c r="EE327" s="546"/>
      <c r="EF327" s="546"/>
      <c r="EG327" s="546"/>
      <c r="EH327" s="546"/>
      <c r="EI327" s="546"/>
      <c r="EJ327" s="546"/>
      <c r="EK327" s="546"/>
      <c r="EL327" s="546"/>
      <c r="EM327" s="546"/>
      <c r="EN327" s="546"/>
      <c r="EO327" s="546"/>
      <c r="EP327" s="546"/>
      <c r="EQ327" s="546"/>
      <c r="ER327" s="546"/>
      <c r="ES327" s="546"/>
      <c r="ET327" s="546"/>
      <c r="EU327" s="546"/>
      <c r="EV327" s="546"/>
      <c r="EW327" s="546"/>
      <c r="EX327" s="546"/>
      <c r="EY327" s="546"/>
      <c r="EZ327" s="546"/>
      <c r="FA327" s="546"/>
      <c r="FB327" s="546"/>
      <c r="FC327" s="546"/>
      <c r="FD327" s="546"/>
      <c r="FE327" s="546"/>
      <c r="FF327" s="546"/>
      <c r="FG327" s="546"/>
      <c r="FH327" s="546"/>
      <c r="FI327" s="546"/>
      <c r="FJ327" s="546"/>
      <c r="FK327" s="546"/>
      <c r="FL327" s="546"/>
      <c r="FM327" s="546"/>
      <c r="FN327" s="546"/>
      <c r="FO327" s="546"/>
      <c r="FP327" s="546"/>
      <c r="FQ327" s="546"/>
      <c r="FR327" s="546"/>
      <c r="FS327" s="546"/>
      <c r="FT327" s="546"/>
      <c r="FU327" s="546"/>
      <c r="FV327" s="546"/>
      <c r="FW327" s="546"/>
      <c r="FX327" s="546"/>
      <c r="FY327" s="546"/>
      <c r="FZ327" s="546"/>
      <c r="GA327" s="546"/>
      <c r="GB327" s="546"/>
      <c r="GC327" s="546"/>
      <c r="GD327" s="546"/>
      <c r="GE327" s="546"/>
      <c r="GF327" s="546"/>
      <c r="GG327" s="546"/>
      <c r="GH327" s="546"/>
      <c r="GI327" s="546"/>
      <c r="GJ327" s="546"/>
      <c r="GK327" s="546"/>
      <c r="GL327" s="546"/>
      <c r="GM327" s="546"/>
      <c r="GN327" s="546"/>
      <c r="GO327" s="546"/>
      <c r="GP327" s="546"/>
      <c r="GQ327" s="546"/>
      <c r="GR327" s="546"/>
      <c r="GS327" s="546"/>
      <c r="GT327" s="546"/>
      <c r="GU327" s="546"/>
      <c r="GV327" s="546"/>
      <c r="GW327" s="546"/>
      <c r="GX327" s="546"/>
      <c r="GY327" s="546"/>
      <c r="GZ327" s="546"/>
      <c r="HA327" s="546"/>
      <c r="HB327" s="546"/>
      <c r="HC327" s="546"/>
      <c r="HD327" s="546"/>
      <c r="HE327" s="546"/>
      <c r="HF327" s="546"/>
      <c r="HG327" s="546"/>
      <c r="HH327" s="546"/>
      <c r="HI327" s="546"/>
      <c r="HJ327" s="546"/>
      <c r="HK327" s="546"/>
      <c r="HL327" s="546"/>
      <c r="HM327" s="546"/>
      <c r="HN327" s="546"/>
      <c r="HO327" s="546"/>
      <c r="HP327" s="546"/>
      <c r="HQ327" s="546"/>
      <c r="HR327" s="546"/>
      <c r="HS327" s="546"/>
      <c r="HT327" s="546"/>
      <c r="HU327" s="546"/>
      <c r="HV327" s="546"/>
      <c r="HW327" s="546"/>
      <c r="HX327" s="546"/>
      <c r="HY327" s="546"/>
      <c r="HZ327" s="546"/>
      <c r="IA327" s="546"/>
      <c r="IB327" s="546"/>
      <c r="IC327" s="546"/>
      <c r="ID327" s="546"/>
      <c r="IE327" s="546"/>
      <c r="IF327" s="546"/>
      <c r="IG327" s="546"/>
      <c r="IH327" s="546"/>
      <c r="II327" s="546"/>
      <c r="IJ327" s="546"/>
      <c r="IK327" s="546"/>
      <c r="IL327" s="546"/>
      <c r="IM327" s="546"/>
      <c r="IN327" s="546"/>
      <c r="IO327" s="546"/>
      <c r="IP327" s="546"/>
      <c r="IQ327" s="546"/>
      <c r="IR327" s="546"/>
      <c r="IS327" s="546"/>
      <c r="IT327" s="546"/>
      <c r="IU327" s="546"/>
      <c r="IV327" s="546"/>
      <c r="IW327" s="546"/>
      <c r="IX327" s="546"/>
      <c r="IY327" s="546"/>
      <c r="IZ327" s="546"/>
      <c r="JA327" s="546"/>
      <c r="JB327" s="546"/>
      <c r="JC327" s="546"/>
      <c r="JD327" s="546"/>
      <c r="JE327" s="546"/>
      <c r="JF327" s="546"/>
    </row>
    <row r="328" s="2" customFormat="1" customHeight="1" spans="1:50">
      <c r="A328" s="20">
        <f t="shared" si="39"/>
        <v>322</v>
      </c>
      <c r="B328" s="20" t="s">
        <v>1735</v>
      </c>
      <c r="C328" s="35">
        <v>45138</v>
      </c>
      <c r="D328" s="20" t="str">
        <f ca="1" t="shared" si="40"/>
        <v>4年1月</v>
      </c>
      <c r="E328" s="20">
        <v>0</v>
      </c>
      <c r="F328" s="125">
        <v>10381</v>
      </c>
      <c r="G328" s="35">
        <v>44627</v>
      </c>
      <c r="H328" s="20" t="s">
        <v>1249</v>
      </c>
      <c r="I328" s="21" t="s">
        <v>755</v>
      </c>
      <c r="J328" s="21" t="s">
        <v>1212</v>
      </c>
      <c r="K328" s="22" t="s">
        <v>1222</v>
      </c>
      <c r="L328" s="20" t="s">
        <v>80</v>
      </c>
      <c r="M328" s="20">
        <v>13386621709</v>
      </c>
      <c r="N328" s="20"/>
      <c r="O328" s="20"/>
      <c r="P328" s="34" t="s">
        <v>1250</v>
      </c>
      <c r="Q328" s="35">
        <v>49790</v>
      </c>
      <c r="R328" s="36" t="str">
        <f t="shared" si="41"/>
        <v>男</v>
      </c>
      <c r="S328" s="43" t="str">
        <f t="shared" si="42"/>
        <v>1990-03-13</v>
      </c>
      <c r="T328" s="44">
        <f ca="1" t="shared" si="43"/>
        <v>36</v>
      </c>
      <c r="U328" s="107" t="s">
        <v>69</v>
      </c>
      <c r="V328" s="107" t="s">
        <v>70</v>
      </c>
      <c r="W328" s="45" t="s">
        <v>1251</v>
      </c>
      <c r="X328" s="193" t="s">
        <v>1229</v>
      </c>
      <c r="Y328" s="22" t="s">
        <v>199</v>
      </c>
      <c r="Z328" s="20"/>
      <c r="AA328" s="20"/>
      <c r="AB328" s="20"/>
      <c r="AC328" s="20" t="s">
        <v>2847</v>
      </c>
      <c r="AD328" s="561">
        <v>44650</v>
      </c>
      <c r="AE328" s="20" t="s">
        <v>84</v>
      </c>
      <c r="AF328" s="102"/>
      <c r="AG328" s="20" t="s">
        <v>84</v>
      </c>
      <c r="AH328" s="205"/>
      <c r="AI328" s="205"/>
      <c r="AJ328" s="95"/>
      <c r="AK328" s="193"/>
      <c r="AL328" s="20" t="s">
        <v>86</v>
      </c>
      <c r="AM328" s="35">
        <v>44733</v>
      </c>
      <c r="AN328" s="520">
        <v>45142</v>
      </c>
      <c r="AO328" s="20" t="s">
        <v>1252</v>
      </c>
      <c r="AP328" s="20" t="s">
        <v>106</v>
      </c>
      <c r="AQ328" s="34" t="s">
        <v>1253</v>
      </c>
      <c r="AR328" s="20" t="s">
        <v>1254</v>
      </c>
      <c r="AS328" s="228"/>
      <c r="AT328" s="34" t="s">
        <v>1255</v>
      </c>
      <c r="AU328" s="20" t="s">
        <v>126</v>
      </c>
      <c r="AV328" s="20" t="s">
        <v>158</v>
      </c>
      <c r="AW328" s="571"/>
      <c r="AX328" s="193" t="s">
        <v>1241</v>
      </c>
    </row>
    <row r="329" s="2" customFormat="1" customHeight="1" spans="1:50">
      <c r="A329" s="20">
        <f t="shared" si="39"/>
        <v>323</v>
      </c>
      <c r="B329" s="20" t="s">
        <v>1735</v>
      </c>
      <c r="C329" s="35">
        <v>45138</v>
      </c>
      <c r="D329" s="20" t="str">
        <f ca="1" t="shared" si="40"/>
        <v>2年10月</v>
      </c>
      <c r="E329" s="20">
        <v>0</v>
      </c>
      <c r="F329" s="125">
        <v>10502</v>
      </c>
      <c r="G329" s="35">
        <v>45078</v>
      </c>
      <c r="H329" s="20" t="s">
        <v>3551</v>
      </c>
      <c r="I329" s="21" t="s">
        <v>1628</v>
      </c>
      <c r="J329" s="21" t="s">
        <v>1628</v>
      </c>
      <c r="K329" s="22" t="s">
        <v>1641</v>
      </c>
      <c r="L329" s="20" t="s">
        <v>80</v>
      </c>
      <c r="M329" s="20">
        <v>18251134064</v>
      </c>
      <c r="N329" s="20"/>
      <c r="O329" s="20"/>
      <c r="P329" s="34" t="s">
        <v>3552</v>
      </c>
      <c r="Q329" s="35">
        <v>49377</v>
      </c>
      <c r="R329" s="36" t="str">
        <f t="shared" si="41"/>
        <v>男</v>
      </c>
      <c r="S329" s="43" t="str">
        <f t="shared" si="42"/>
        <v>1985-08-13</v>
      </c>
      <c r="T329" s="44">
        <f ca="1" t="shared" si="43"/>
        <v>41</v>
      </c>
      <c r="U329" s="20" t="s">
        <v>69</v>
      </c>
      <c r="V329" s="107" t="s">
        <v>70</v>
      </c>
      <c r="W329" s="45" t="s">
        <v>3553</v>
      </c>
      <c r="X329" s="193" t="s">
        <v>121</v>
      </c>
      <c r="Y329" s="22" t="s">
        <v>133</v>
      </c>
      <c r="Z329" s="22"/>
      <c r="AA329" s="22"/>
      <c r="AB329" s="529"/>
      <c r="AC329" s="150" t="s">
        <v>71</v>
      </c>
      <c r="AD329" s="561"/>
      <c r="AE329" s="20" t="s">
        <v>84</v>
      </c>
      <c r="AF329" s="206"/>
      <c r="AG329" s="20" t="s">
        <v>85</v>
      </c>
      <c r="AH329" s="205"/>
      <c r="AI329" s="205"/>
      <c r="AJ329" s="95"/>
      <c r="AK329" s="193"/>
      <c r="AL329" s="20" t="s">
        <v>86</v>
      </c>
      <c r="AM329" s="35">
        <v>45096</v>
      </c>
      <c r="AN329" s="520">
        <v>45142</v>
      </c>
      <c r="AO329" s="20" t="s">
        <v>3554</v>
      </c>
      <c r="AP329" s="20"/>
      <c r="AQ329" s="34" t="s">
        <v>3555</v>
      </c>
      <c r="AR329" s="20" t="s">
        <v>3556</v>
      </c>
      <c r="AS329" s="193"/>
      <c r="AT329" s="34" t="s">
        <v>3557</v>
      </c>
      <c r="AU329" s="20" t="s">
        <v>2882</v>
      </c>
      <c r="AV329" s="20" t="s">
        <v>127</v>
      </c>
      <c r="AW329" s="571">
        <v>301345000048</v>
      </c>
      <c r="AX329" s="193"/>
    </row>
    <row r="330" s="2" customFormat="1" customHeight="1" spans="1:50">
      <c r="A330" s="20">
        <f t="shared" si="39"/>
        <v>324</v>
      </c>
      <c r="B330" s="20" t="s">
        <v>1735</v>
      </c>
      <c r="C330" s="35">
        <v>45153</v>
      </c>
      <c r="D330" s="20" t="str">
        <f ca="1" t="shared" si="40"/>
        <v>4年2月</v>
      </c>
      <c r="E330" s="20">
        <v>0</v>
      </c>
      <c r="F330" s="125">
        <v>10340</v>
      </c>
      <c r="G330" s="35">
        <v>44585</v>
      </c>
      <c r="H330" s="20" t="s">
        <v>3558</v>
      </c>
      <c r="I330" s="21" t="s">
        <v>1691</v>
      </c>
      <c r="J330" s="21" t="s">
        <v>1691</v>
      </c>
      <c r="K330" s="22" t="s">
        <v>1770</v>
      </c>
      <c r="L330" s="20" t="s">
        <v>80</v>
      </c>
      <c r="M330" s="20">
        <v>15824268309</v>
      </c>
      <c r="N330" s="95"/>
      <c r="O330" s="95"/>
      <c r="P330" s="34" t="s">
        <v>3559</v>
      </c>
      <c r="Q330" s="102">
        <v>48379</v>
      </c>
      <c r="R330" s="36" t="str">
        <f t="shared" si="41"/>
        <v>男</v>
      </c>
      <c r="S330" s="43" t="str">
        <f t="shared" si="42"/>
        <v>1982-07-07</v>
      </c>
      <c r="T330" s="44">
        <f ca="1" t="shared" si="43"/>
        <v>44</v>
      </c>
      <c r="U330" s="20" t="s">
        <v>1670</v>
      </c>
      <c r="V330" s="20" t="s">
        <v>70</v>
      </c>
      <c r="W330" s="45" t="s">
        <v>3560</v>
      </c>
      <c r="X330" s="193" t="s">
        <v>876</v>
      </c>
      <c r="Y330" s="22" t="s">
        <v>199</v>
      </c>
      <c r="Z330" s="20"/>
      <c r="AA330" s="20"/>
      <c r="AB330" s="20"/>
      <c r="AC330" s="20"/>
      <c r="AD330" s="561" t="s">
        <v>180</v>
      </c>
      <c r="AE330" s="20" t="s">
        <v>84</v>
      </c>
      <c r="AF330" s="20"/>
      <c r="AG330" s="20" t="s">
        <v>85</v>
      </c>
      <c r="AH330" s="205"/>
      <c r="AI330" s="205"/>
      <c r="AJ330" s="95"/>
      <c r="AK330" s="20"/>
      <c r="AL330" s="20" t="s">
        <v>72</v>
      </c>
      <c r="AM330" s="102">
        <v>44543</v>
      </c>
      <c r="AN330" s="102"/>
      <c r="AO330" s="20" t="s">
        <v>1702</v>
      </c>
      <c r="AP330" s="20" t="s">
        <v>950</v>
      </c>
      <c r="AQ330" s="20">
        <v>15968435739</v>
      </c>
      <c r="AR330" s="20" t="s">
        <v>3561</v>
      </c>
      <c r="AS330" s="228"/>
      <c r="AT330" s="625" t="s">
        <v>3562</v>
      </c>
      <c r="AU330" s="20" t="s">
        <v>126</v>
      </c>
      <c r="AV330" s="20" t="s">
        <v>158</v>
      </c>
      <c r="AW330" s="571"/>
      <c r="AX330" s="193" t="s">
        <v>3563</v>
      </c>
    </row>
    <row r="331" s="2" customFormat="1" customHeight="1" spans="1:50">
      <c r="A331" s="20">
        <f t="shared" si="39"/>
        <v>325</v>
      </c>
      <c r="B331" s="20" t="s">
        <v>1768</v>
      </c>
      <c r="C331" s="35">
        <v>45153</v>
      </c>
      <c r="D331" s="20" t="str">
        <f ca="1" t="shared" si="40"/>
        <v>2年8月</v>
      </c>
      <c r="E331" s="20">
        <v>1</v>
      </c>
      <c r="F331" s="125">
        <v>10509</v>
      </c>
      <c r="G331" s="35">
        <v>45132</v>
      </c>
      <c r="H331" s="20" t="s">
        <v>3564</v>
      </c>
      <c r="I331" s="21" t="s">
        <v>129</v>
      </c>
      <c r="J331" s="21" t="s">
        <v>185</v>
      </c>
      <c r="K331" s="22" t="s">
        <v>186</v>
      </c>
      <c r="L331" s="20" t="s">
        <v>80</v>
      </c>
      <c r="M331" s="20">
        <v>13968286887</v>
      </c>
      <c r="N331" s="20"/>
      <c r="O331" s="20"/>
      <c r="P331" s="34" t="s">
        <v>3565</v>
      </c>
      <c r="Q331" s="35">
        <v>49440</v>
      </c>
      <c r="R331" s="36" t="str">
        <f t="shared" si="41"/>
        <v>男</v>
      </c>
      <c r="S331" s="43" t="str">
        <f t="shared" si="42"/>
        <v>1971-08-07</v>
      </c>
      <c r="T331" s="44">
        <f ca="1" t="shared" si="43"/>
        <v>55</v>
      </c>
      <c r="U331" s="20" t="s">
        <v>69</v>
      </c>
      <c r="V331" s="107"/>
      <c r="W331" s="45" t="s">
        <v>3566</v>
      </c>
      <c r="X331" s="193" t="s">
        <v>3567</v>
      </c>
      <c r="Y331" s="22" t="s">
        <v>141</v>
      </c>
      <c r="Z331" s="22" t="s">
        <v>3568</v>
      </c>
      <c r="AA331" s="22" t="s">
        <v>3569</v>
      </c>
      <c r="AB331" s="529"/>
      <c r="AC331" s="150" t="s">
        <v>144</v>
      </c>
      <c r="AD331" s="561"/>
      <c r="AE331" s="20" t="s">
        <v>85</v>
      </c>
      <c r="AF331" s="206"/>
      <c r="AG331" s="20" t="s">
        <v>84</v>
      </c>
      <c r="AH331" s="205"/>
      <c r="AI331" s="205"/>
      <c r="AJ331" s="95"/>
      <c r="AK331" s="193"/>
      <c r="AL331" s="20" t="s">
        <v>72</v>
      </c>
      <c r="AM331" s="35">
        <v>45132</v>
      </c>
      <c r="AN331" s="520"/>
      <c r="AO331" s="20" t="s">
        <v>3570</v>
      </c>
      <c r="AP331" s="20" t="s">
        <v>106</v>
      </c>
      <c r="AQ331" s="34" t="s">
        <v>3571</v>
      </c>
      <c r="AR331" s="20"/>
      <c r="AS331" s="193"/>
      <c r="AT331" s="34" t="s">
        <v>3572</v>
      </c>
      <c r="AU331" s="20" t="s">
        <v>214</v>
      </c>
      <c r="AV331" s="33" t="s">
        <v>3573</v>
      </c>
      <c r="AW331" s="571">
        <v>403332200013</v>
      </c>
      <c r="AX331" s="193"/>
    </row>
    <row r="332" s="2" customFormat="1" customHeight="1" spans="1:50">
      <c r="A332" s="20">
        <f t="shared" si="39"/>
        <v>326</v>
      </c>
      <c r="B332" s="20" t="s">
        <v>1735</v>
      </c>
      <c r="C332" s="35">
        <v>45146</v>
      </c>
      <c r="D332" s="20" t="str">
        <f ca="1" t="shared" si="40"/>
        <v>3年8月</v>
      </c>
      <c r="E332" s="20">
        <v>1</v>
      </c>
      <c r="F332" s="125">
        <v>10439</v>
      </c>
      <c r="G332" s="35">
        <v>44784</v>
      </c>
      <c r="H332" s="20" t="s">
        <v>3574</v>
      </c>
      <c r="I332" s="21" t="s">
        <v>129</v>
      </c>
      <c r="J332" s="21" t="s">
        <v>185</v>
      </c>
      <c r="K332" s="22" t="s">
        <v>186</v>
      </c>
      <c r="L332" s="20" t="s">
        <v>80</v>
      </c>
      <c r="M332" s="20">
        <v>13429279114</v>
      </c>
      <c r="N332" s="20"/>
      <c r="O332" s="20"/>
      <c r="P332" s="34" t="s">
        <v>3575</v>
      </c>
      <c r="Q332" s="35">
        <v>46734</v>
      </c>
      <c r="R332" s="36" t="str">
        <f t="shared" si="41"/>
        <v>女</v>
      </c>
      <c r="S332" s="43" t="str">
        <f t="shared" si="42"/>
        <v>1978-08-03</v>
      </c>
      <c r="T332" s="44">
        <f ca="1" t="shared" si="43"/>
        <v>48</v>
      </c>
      <c r="U332" s="107" t="s">
        <v>69</v>
      </c>
      <c r="V332" s="107" t="s">
        <v>119</v>
      </c>
      <c r="W332" s="45" t="s">
        <v>3576</v>
      </c>
      <c r="X332" s="193"/>
      <c r="Y332" s="22" t="s">
        <v>113</v>
      </c>
      <c r="Z332" s="20"/>
      <c r="AA332" s="20"/>
      <c r="AB332" s="150"/>
      <c r="AC332" s="150"/>
      <c r="AD332" s="561">
        <v>44804</v>
      </c>
      <c r="AE332" s="20" t="s">
        <v>84</v>
      </c>
      <c r="AF332" s="206">
        <v>44823</v>
      </c>
      <c r="AG332" s="20" t="s">
        <v>84</v>
      </c>
      <c r="AH332" s="205"/>
      <c r="AI332" s="205"/>
      <c r="AJ332" s="95"/>
      <c r="AK332" s="193"/>
      <c r="AL332" s="20" t="s">
        <v>86</v>
      </c>
      <c r="AM332" s="35">
        <v>44795</v>
      </c>
      <c r="AN332" s="520">
        <v>45157</v>
      </c>
      <c r="AO332" s="20" t="s">
        <v>3577</v>
      </c>
      <c r="AP332" s="20" t="s">
        <v>106</v>
      </c>
      <c r="AQ332" s="34" t="s">
        <v>3578</v>
      </c>
      <c r="AR332" s="20"/>
      <c r="AS332" s="228"/>
      <c r="AT332" s="34" t="s">
        <v>3579</v>
      </c>
      <c r="AU332" s="20" t="s">
        <v>126</v>
      </c>
      <c r="AV332" s="20" t="s">
        <v>158</v>
      </c>
      <c r="AW332" s="571"/>
      <c r="AX332" s="193"/>
    </row>
    <row r="333" s="2" customFormat="1" customHeight="1" spans="1:50">
      <c r="A333" s="20">
        <f t="shared" si="39"/>
        <v>327</v>
      </c>
      <c r="B333" s="20" t="s">
        <v>1735</v>
      </c>
      <c r="C333" s="35">
        <v>45140</v>
      </c>
      <c r="D333" s="20" t="str">
        <f ca="1" t="shared" si="40"/>
        <v>3年2月</v>
      </c>
      <c r="E333" s="20">
        <v>0</v>
      </c>
      <c r="F333" s="125">
        <v>10465</v>
      </c>
      <c r="G333" s="35">
        <v>44960</v>
      </c>
      <c r="H333" s="20" t="s">
        <v>3580</v>
      </c>
      <c r="I333" s="21" t="s">
        <v>755</v>
      </c>
      <c r="J333" s="21" t="s">
        <v>1118</v>
      </c>
      <c r="K333" s="22" t="s">
        <v>1143</v>
      </c>
      <c r="L333" s="20" t="s">
        <v>80</v>
      </c>
      <c r="M333" s="20">
        <v>15867330577</v>
      </c>
      <c r="N333" s="20"/>
      <c r="O333" s="20"/>
      <c r="P333" s="34" t="s">
        <v>3581</v>
      </c>
      <c r="Q333" s="35">
        <v>46518</v>
      </c>
      <c r="R333" s="36" t="str">
        <f t="shared" si="41"/>
        <v>男</v>
      </c>
      <c r="S333" s="43" t="str">
        <f t="shared" si="42"/>
        <v>1978-08-11</v>
      </c>
      <c r="T333" s="44">
        <f ca="1" t="shared" si="43"/>
        <v>48</v>
      </c>
      <c r="U333" s="107" t="s">
        <v>69</v>
      </c>
      <c r="V333" s="107" t="s">
        <v>70</v>
      </c>
      <c r="W333" s="45" t="s">
        <v>3582</v>
      </c>
      <c r="X333" s="193" t="s">
        <v>3583</v>
      </c>
      <c r="Y333" s="22" t="s">
        <v>199</v>
      </c>
      <c r="Z333" s="22"/>
      <c r="AA333" s="22"/>
      <c r="AB333" s="529"/>
      <c r="AC333" s="150" t="s">
        <v>304</v>
      </c>
      <c r="AD333" s="561"/>
      <c r="AE333" s="20" t="s">
        <v>84</v>
      </c>
      <c r="AF333" s="206">
        <v>44986</v>
      </c>
      <c r="AG333" s="20" t="s">
        <v>84</v>
      </c>
      <c r="AH333" s="205"/>
      <c r="AI333" s="205"/>
      <c r="AJ333" s="95"/>
      <c r="AK333" s="193"/>
      <c r="AL333" s="20" t="s">
        <v>86</v>
      </c>
      <c r="AM333" s="35">
        <v>45051</v>
      </c>
      <c r="AN333" s="520">
        <v>45157</v>
      </c>
      <c r="AO333" s="20"/>
      <c r="AP333" s="20"/>
      <c r="AQ333" s="34" t="s">
        <v>3584</v>
      </c>
      <c r="AR333" s="20"/>
      <c r="AS333" s="228"/>
      <c r="AT333" s="34" t="s">
        <v>3585</v>
      </c>
      <c r="AU333" s="20" t="s">
        <v>126</v>
      </c>
      <c r="AV333" s="20" t="s">
        <v>158</v>
      </c>
      <c r="AW333" s="571"/>
      <c r="AX333" s="193" t="s">
        <v>2968</v>
      </c>
    </row>
    <row r="334" s="2" customFormat="1" customHeight="1" spans="1:50">
      <c r="A334" s="20">
        <f t="shared" si="39"/>
        <v>328</v>
      </c>
      <c r="B334" s="20" t="s">
        <v>1735</v>
      </c>
      <c r="C334" s="35">
        <v>45138</v>
      </c>
      <c r="D334" s="20" t="str">
        <f ca="1" t="shared" si="40"/>
        <v>4年1月</v>
      </c>
      <c r="E334" s="20">
        <v>0</v>
      </c>
      <c r="F334" s="125">
        <v>10372</v>
      </c>
      <c r="G334" s="35">
        <v>44617</v>
      </c>
      <c r="H334" s="20" t="s">
        <v>3586</v>
      </c>
      <c r="I334" s="21" t="s">
        <v>755</v>
      </c>
      <c r="J334" s="21" t="s">
        <v>1357</v>
      </c>
      <c r="K334" s="22" t="s">
        <v>1287</v>
      </c>
      <c r="L334" s="20" t="s">
        <v>80</v>
      </c>
      <c r="M334" s="20">
        <v>19906887912</v>
      </c>
      <c r="N334" s="20"/>
      <c r="O334" s="20"/>
      <c r="P334" s="34" t="s">
        <v>3587</v>
      </c>
      <c r="Q334" s="35">
        <v>50798</v>
      </c>
      <c r="R334" s="36" t="str">
        <f t="shared" si="41"/>
        <v>男</v>
      </c>
      <c r="S334" s="43" t="str">
        <f t="shared" si="42"/>
        <v>1990-05-05</v>
      </c>
      <c r="T334" s="44">
        <f ca="1" t="shared" si="43"/>
        <v>36</v>
      </c>
      <c r="U334" s="107" t="s">
        <v>69</v>
      </c>
      <c r="V334" s="107" t="s">
        <v>70</v>
      </c>
      <c r="W334" s="45" t="s">
        <v>3588</v>
      </c>
      <c r="X334" s="193" t="s">
        <v>3589</v>
      </c>
      <c r="Y334" s="22" t="s">
        <v>2262</v>
      </c>
      <c r="Z334" s="20"/>
      <c r="AA334" s="20"/>
      <c r="AB334" s="20"/>
      <c r="AC334" s="20" t="s">
        <v>2847</v>
      </c>
      <c r="AD334" s="561">
        <v>44634</v>
      </c>
      <c r="AE334" s="20" t="s">
        <v>84</v>
      </c>
      <c r="AF334" s="102"/>
      <c r="AG334" s="20" t="s">
        <v>84</v>
      </c>
      <c r="AH334" s="205"/>
      <c r="AI334" s="205"/>
      <c r="AJ334" s="95"/>
      <c r="AK334" s="193"/>
      <c r="AL334" s="20" t="s">
        <v>86</v>
      </c>
      <c r="AM334" s="35">
        <v>44698</v>
      </c>
      <c r="AN334" s="520">
        <v>45157</v>
      </c>
      <c r="AO334" s="20"/>
      <c r="AP334" s="20"/>
      <c r="AQ334" s="34"/>
      <c r="AR334" s="20" t="s">
        <v>3590</v>
      </c>
      <c r="AS334" s="228"/>
      <c r="AT334" s="34" t="s">
        <v>3591</v>
      </c>
      <c r="AU334" s="20" t="s">
        <v>126</v>
      </c>
      <c r="AV334" s="20" t="s">
        <v>158</v>
      </c>
      <c r="AW334" s="571"/>
      <c r="AX334" s="193"/>
    </row>
    <row r="335" s="2" customFormat="1" customHeight="1" spans="1:50">
      <c r="A335" s="20">
        <f t="shared" si="39"/>
        <v>329</v>
      </c>
      <c r="B335" s="20" t="s">
        <v>1735</v>
      </c>
      <c r="C335" s="35">
        <v>45166</v>
      </c>
      <c r="D335" s="20" t="str">
        <f ca="1" t="shared" si="40"/>
        <v>4年2月</v>
      </c>
      <c r="E335" s="20">
        <v>0</v>
      </c>
      <c r="F335" s="125">
        <v>10360</v>
      </c>
      <c r="G335" s="35">
        <v>44606</v>
      </c>
      <c r="H335" s="20" t="s">
        <v>3592</v>
      </c>
      <c r="I335" s="21" t="s">
        <v>755</v>
      </c>
      <c r="J335" s="21" t="s">
        <v>1467</v>
      </c>
      <c r="K335" s="22" t="s">
        <v>1287</v>
      </c>
      <c r="L335" s="20" t="s">
        <v>80</v>
      </c>
      <c r="M335" s="20">
        <v>13736062172</v>
      </c>
      <c r="N335" s="20"/>
      <c r="O335" s="20"/>
      <c r="P335" s="34" t="s">
        <v>3593</v>
      </c>
      <c r="Q335" s="35">
        <v>49391</v>
      </c>
      <c r="R335" s="36" t="str">
        <f t="shared" si="41"/>
        <v>男</v>
      </c>
      <c r="S335" s="43" t="str">
        <f t="shared" si="42"/>
        <v>1982-11-21</v>
      </c>
      <c r="T335" s="44">
        <f ca="1" t="shared" si="43"/>
        <v>44</v>
      </c>
      <c r="U335" s="107" t="s">
        <v>69</v>
      </c>
      <c r="V335" s="107" t="s">
        <v>70</v>
      </c>
      <c r="W335" s="45" t="s">
        <v>3594</v>
      </c>
      <c r="X335" s="193" t="s">
        <v>1245</v>
      </c>
      <c r="Y335" s="22" t="s">
        <v>199</v>
      </c>
      <c r="Z335" s="20"/>
      <c r="AA335" s="20"/>
      <c r="AB335" s="20"/>
      <c r="AC335" s="20" t="s">
        <v>304</v>
      </c>
      <c r="AD335" s="561">
        <v>44615</v>
      </c>
      <c r="AE335" s="20" t="s">
        <v>84</v>
      </c>
      <c r="AF335" s="102">
        <v>44634</v>
      </c>
      <c r="AG335" s="20" t="s">
        <v>84</v>
      </c>
      <c r="AH335" s="205"/>
      <c r="AI335" s="205"/>
      <c r="AJ335" s="95"/>
      <c r="AK335" s="193"/>
      <c r="AL335" s="20" t="s">
        <v>86</v>
      </c>
      <c r="AM335" s="35">
        <v>44606</v>
      </c>
      <c r="AN335" s="520">
        <v>45161</v>
      </c>
      <c r="AO335" s="20" t="s">
        <v>3595</v>
      </c>
      <c r="AP335" s="20" t="s">
        <v>106</v>
      </c>
      <c r="AQ335" s="34" t="s">
        <v>3596</v>
      </c>
      <c r="AR335" s="20"/>
      <c r="AS335" s="228"/>
      <c r="AT335" s="34" t="s">
        <v>3597</v>
      </c>
      <c r="AU335" s="20" t="s">
        <v>3228</v>
      </c>
      <c r="AV335" s="20" t="s">
        <v>158</v>
      </c>
      <c r="AW335" s="571"/>
      <c r="AX335" s="193"/>
    </row>
    <row r="336" s="2" customFormat="1" customHeight="1" spans="1:50">
      <c r="A336" s="20">
        <f t="shared" si="39"/>
        <v>330</v>
      </c>
      <c r="B336" s="20" t="s">
        <v>1737</v>
      </c>
      <c r="C336" s="35">
        <v>45170</v>
      </c>
      <c r="D336" s="20" t="str">
        <f ca="1" t="shared" si="40"/>
        <v>2年7月</v>
      </c>
      <c r="E336" s="20">
        <v>0</v>
      </c>
      <c r="F336" s="125">
        <v>10516</v>
      </c>
      <c r="G336" s="35">
        <v>45166</v>
      </c>
      <c r="H336" s="20" t="s">
        <v>3598</v>
      </c>
      <c r="I336" s="21" t="s">
        <v>755</v>
      </c>
      <c r="J336" s="21" t="s">
        <v>1357</v>
      </c>
      <c r="K336" s="22" t="s">
        <v>1287</v>
      </c>
      <c r="L336" s="20" t="s">
        <v>80</v>
      </c>
      <c r="M336" s="20">
        <v>15168513397</v>
      </c>
      <c r="N336" s="20"/>
      <c r="O336" s="20"/>
      <c r="P336" s="34" t="s">
        <v>3599</v>
      </c>
      <c r="Q336" s="35">
        <v>51197</v>
      </c>
      <c r="R336" s="36" t="str">
        <f t="shared" si="41"/>
        <v>男</v>
      </c>
      <c r="S336" s="43" t="str">
        <f t="shared" si="42"/>
        <v>1990-10-15</v>
      </c>
      <c r="T336" s="44">
        <f ca="1" t="shared" si="43"/>
        <v>36</v>
      </c>
      <c r="U336" s="20" t="s">
        <v>69</v>
      </c>
      <c r="V336" s="107"/>
      <c r="W336" s="45" t="s">
        <v>3600</v>
      </c>
      <c r="X336" s="193" t="s">
        <v>3601</v>
      </c>
      <c r="Y336" s="22" t="s">
        <v>113</v>
      </c>
      <c r="Z336" s="22"/>
      <c r="AA336" s="22"/>
      <c r="AB336" s="529"/>
      <c r="AC336" s="150" t="s">
        <v>304</v>
      </c>
      <c r="AD336" s="561"/>
      <c r="AE336" s="20" t="s">
        <v>85</v>
      </c>
      <c r="AF336" s="206"/>
      <c r="AG336" s="20" t="s">
        <v>85</v>
      </c>
      <c r="AH336" s="205"/>
      <c r="AI336" s="205"/>
      <c r="AJ336" s="95"/>
      <c r="AK336" s="193"/>
      <c r="AL336" s="20" t="s">
        <v>72</v>
      </c>
      <c r="AM336" s="35">
        <v>45166</v>
      </c>
      <c r="AN336" s="520"/>
      <c r="AO336" s="20" t="s">
        <v>3602</v>
      </c>
      <c r="AP336" s="20" t="s">
        <v>2359</v>
      </c>
      <c r="AQ336" s="34" t="s">
        <v>3603</v>
      </c>
      <c r="AR336" s="20" t="s">
        <v>3604</v>
      </c>
      <c r="AS336" s="193"/>
      <c r="AT336" s="34" t="s">
        <v>3605</v>
      </c>
      <c r="AU336" s="20" t="s">
        <v>126</v>
      </c>
      <c r="AV336" s="20" t="s">
        <v>158</v>
      </c>
      <c r="AW336" s="571"/>
      <c r="AX336" s="193"/>
    </row>
    <row r="337" s="2" customFormat="1" customHeight="1" spans="1:266">
      <c r="A337" s="20">
        <f t="shared" si="39"/>
        <v>331</v>
      </c>
      <c r="B337" s="20" t="str">
        <f>IF(G337="","",IF(AND(G337&lt;&gt;"",C337=""),"在职",IF(AND(G337&lt;&gt;"",C337&lt;&gt;""),"离职")))</f>
        <v>离职</v>
      </c>
      <c r="C337" s="35">
        <v>45175</v>
      </c>
      <c r="D337" s="20" t="str">
        <f ca="1" t="shared" si="40"/>
        <v>8年1月</v>
      </c>
      <c r="E337" s="20">
        <v>0</v>
      </c>
      <c r="F337" s="125">
        <v>10175</v>
      </c>
      <c r="G337" s="35">
        <v>43165</v>
      </c>
      <c r="H337" s="20" t="s">
        <v>3606</v>
      </c>
      <c r="I337" s="21" t="s">
        <v>1691</v>
      </c>
      <c r="J337" s="21" t="s">
        <v>1691</v>
      </c>
      <c r="K337" s="22" t="s">
        <v>1829</v>
      </c>
      <c r="L337" s="102" t="s">
        <v>80</v>
      </c>
      <c r="M337" s="20">
        <v>18358251863</v>
      </c>
      <c r="N337" s="20"/>
      <c r="O337" s="20"/>
      <c r="P337" s="108" t="s">
        <v>3607</v>
      </c>
      <c r="Q337" s="35">
        <v>46581</v>
      </c>
      <c r="R337" s="36" t="str">
        <f t="shared" si="41"/>
        <v>女</v>
      </c>
      <c r="S337" s="43" t="str">
        <f t="shared" si="42"/>
        <v>1968-11-24</v>
      </c>
      <c r="T337" s="44">
        <f ca="1" t="shared" si="43"/>
        <v>58</v>
      </c>
      <c r="U337" s="20" t="s">
        <v>703</v>
      </c>
      <c r="V337" s="20"/>
      <c r="W337" s="45" t="s">
        <v>3608</v>
      </c>
      <c r="X337" s="202" t="s">
        <v>868</v>
      </c>
      <c r="Y337" s="22"/>
      <c r="Z337" s="22"/>
      <c r="AA337" s="22"/>
      <c r="AB337" s="529"/>
      <c r="AC337" s="150" t="s">
        <v>144</v>
      </c>
      <c r="AD337" s="561" t="s">
        <v>180</v>
      </c>
      <c r="AE337" s="20" t="s">
        <v>84</v>
      </c>
      <c r="AF337" s="575" t="s">
        <v>84</v>
      </c>
      <c r="AG337" s="20" t="s">
        <v>84</v>
      </c>
      <c r="AH337" s="205" t="s">
        <v>85</v>
      </c>
      <c r="AI337" s="205" t="s">
        <v>85</v>
      </c>
      <c r="AJ337" s="95"/>
      <c r="AK337" s="198"/>
      <c r="AL337" s="20" t="s">
        <v>72</v>
      </c>
      <c r="AM337" s="35">
        <v>43404</v>
      </c>
      <c r="AN337" s="520"/>
      <c r="AO337" s="20"/>
      <c r="AP337" s="20"/>
      <c r="AQ337" s="34"/>
      <c r="AR337" s="20"/>
      <c r="AS337" s="228"/>
      <c r="AT337" s="623" t="s">
        <v>3609</v>
      </c>
      <c r="AU337" s="20"/>
      <c r="AV337" s="20"/>
      <c r="AW337" s="571"/>
      <c r="AX337" s="193"/>
      <c r="AY337" s="546"/>
      <c r="AZ337" s="546"/>
      <c r="BA337" s="546"/>
      <c r="BB337" s="546"/>
      <c r="BC337" s="546"/>
      <c r="BD337" s="546"/>
      <c r="BE337" s="546"/>
      <c r="BF337" s="546"/>
      <c r="BG337" s="546"/>
      <c r="BH337" s="546"/>
      <c r="BI337" s="546"/>
      <c r="BJ337" s="546"/>
      <c r="BK337" s="546"/>
      <c r="BL337" s="546"/>
      <c r="BM337" s="546"/>
      <c r="BN337" s="546"/>
      <c r="BO337" s="546"/>
      <c r="BP337" s="546"/>
      <c r="BQ337" s="546"/>
      <c r="BR337" s="546"/>
      <c r="BS337" s="546"/>
      <c r="BT337" s="546"/>
      <c r="BU337" s="546"/>
      <c r="BV337" s="546"/>
      <c r="BW337" s="570"/>
      <c r="BX337" s="570"/>
      <c r="BY337" s="570"/>
      <c r="BZ337" s="570"/>
      <c r="CA337" s="570"/>
      <c r="CB337" s="570"/>
      <c r="CC337" s="570"/>
      <c r="CD337" s="570"/>
      <c r="CE337" s="570"/>
      <c r="CF337" s="570"/>
      <c r="CG337" s="570"/>
      <c r="CH337" s="570"/>
      <c r="CI337" s="570"/>
      <c r="CJ337" s="570"/>
      <c r="CK337" s="570"/>
      <c r="CL337" s="570"/>
      <c r="CM337" s="570"/>
      <c r="CN337" s="570"/>
      <c r="CO337" s="570"/>
      <c r="CP337" s="570"/>
      <c r="CQ337" s="570"/>
      <c r="CR337" s="570"/>
      <c r="CS337" s="570"/>
      <c r="CT337" s="570"/>
      <c r="CU337" s="570"/>
      <c r="CV337" s="570"/>
      <c r="CW337" s="570"/>
      <c r="CX337" s="570"/>
      <c r="CY337" s="570"/>
      <c r="CZ337" s="570"/>
      <c r="DA337" s="570"/>
      <c r="DB337" s="570"/>
      <c r="DC337" s="570"/>
      <c r="DD337" s="570"/>
      <c r="DE337" s="570"/>
      <c r="DF337" s="570"/>
      <c r="DG337" s="570"/>
      <c r="DH337" s="570"/>
      <c r="DI337" s="570"/>
      <c r="DJ337" s="570"/>
      <c r="DK337" s="570"/>
      <c r="DL337" s="570"/>
      <c r="DM337" s="570"/>
      <c r="DN337" s="570"/>
      <c r="DO337" s="570"/>
      <c r="DP337" s="570"/>
      <c r="DQ337" s="570"/>
      <c r="DR337" s="570"/>
      <c r="DS337" s="570"/>
      <c r="DT337" s="570"/>
      <c r="DU337" s="570"/>
      <c r="DV337" s="570"/>
      <c r="DW337" s="570"/>
      <c r="DX337" s="570"/>
      <c r="DY337" s="570"/>
      <c r="DZ337" s="570"/>
      <c r="EA337" s="570"/>
      <c r="EB337" s="570"/>
      <c r="EC337" s="570"/>
      <c r="ED337" s="570"/>
      <c r="EE337" s="570"/>
      <c r="EF337" s="570"/>
      <c r="EG337" s="570"/>
      <c r="EH337" s="570"/>
      <c r="EI337" s="570"/>
      <c r="EJ337" s="570"/>
      <c r="EK337" s="570"/>
      <c r="EL337" s="570"/>
      <c r="EM337" s="570"/>
      <c r="EN337" s="570"/>
      <c r="EO337" s="570"/>
      <c r="EP337" s="570"/>
      <c r="EQ337" s="570"/>
      <c r="ER337" s="570"/>
      <c r="ES337" s="570"/>
      <c r="ET337" s="570"/>
      <c r="EU337" s="570"/>
      <c r="EV337" s="570"/>
      <c r="EW337" s="570"/>
      <c r="EX337" s="570"/>
      <c r="EY337" s="570"/>
      <c r="EZ337" s="570"/>
      <c r="FA337" s="570"/>
      <c r="FB337" s="570"/>
      <c r="FC337" s="570"/>
      <c r="FD337" s="570"/>
      <c r="FE337" s="570"/>
      <c r="FF337" s="570"/>
      <c r="FG337" s="570"/>
      <c r="FH337" s="570"/>
      <c r="FI337" s="570"/>
      <c r="FJ337" s="570"/>
      <c r="FK337" s="570"/>
      <c r="FL337" s="570"/>
      <c r="FM337" s="570"/>
      <c r="FN337" s="570"/>
      <c r="FO337" s="570"/>
      <c r="FP337" s="570"/>
      <c r="FQ337" s="570"/>
      <c r="FR337" s="570"/>
      <c r="FS337" s="570"/>
      <c r="FT337" s="570"/>
      <c r="FU337" s="570"/>
      <c r="FV337" s="570"/>
      <c r="FW337" s="570"/>
      <c r="FX337" s="570"/>
      <c r="FY337" s="570"/>
      <c r="FZ337" s="570"/>
      <c r="GA337" s="570"/>
      <c r="GB337" s="570"/>
      <c r="GC337" s="570"/>
      <c r="GD337" s="570"/>
      <c r="GE337" s="570"/>
      <c r="GF337" s="570"/>
      <c r="GG337" s="570"/>
      <c r="GH337" s="570"/>
      <c r="GI337" s="570"/>
      <c r="GJ337" s="570"/>
      <c r="GK337" s="570"/>
      <c r="GL337" s="570"/>
      <c r="GM337" s="570"/>
      <c r="GN337" s="570"/>
      <c r="GO337" s="570"/>
      <c r="GP337" s="570"/>
      <c r="GQ337" s="570"/>
      <c r="GR337" s="570"/>
      <c r="GS337" s="570"/>
      <c r="GT337" s="570"/>
      <c r="GU337" s="570"/>
      <c r="GV337" s="570"/>
      <c r="GW337" s="570"/>
      <c r="GX337" s="570"/>
      <c r="GY337" s="570"/>
      <c r="GZ337" s="570"/>
      <c r="HA337" s="570"/>
      <c r="HB337" s="570"/>
      <c r="HC337" s="570"/>
      <c r="HD337" s="570"/>
      <c r="HE337" s="570"/>
      <c r="HF337" s="570"/>
      <c r="HG337" s="570"/>
      <c r="HH337" s="570"/>
      <c r="HI337" s="570"/>
      <c r="HJ337" s="570"/>
      <c r="HK337" s="570"/>
      <c r="HL337" s="570"/>
      <c r="HM337" s="570"/>
      <c r="HN337" s="570"/>
      <c r="HO337" s="570"/>
      <c r="HP337" s="570"/>
      <c r="HQ337" s="570"/>
      <c r="HR337" s="570"/>
      <c r="HS337" s="570"/>
      <c r="HT337" s="570"/>
      <c r="HU337" s="570"/>
      <c r="HV337" s="570"/>
      <c r="HW337" s="570"/>
      <c r="HX337" s="570"/>
      <c r="HY337" s="570"/>
      <c r="HZ337" s="570"/>
      <c r="IA337" s="570"/>
      <c r="IB337" s="570"/>
      <c r="IC337" s="570"/>
      <c r="ID337" s="570"/>
      <c r="IE337" s="570"/>
      <c r="IF337" s="570"/>
      <c r="IG337" s="570"/>
      <c r="IH337" s="570"/>
      <c r="II337" s="570"/>
      <c r="IJ337" s="570"/>
      <c r="IK337" s="570"/>
      <c r="IL337" s="570"/>
      <c r="IM337" s="570"/>
      <c r="IN337" s="570"/>
      <c r="IO337" s="570"/>
      <c r="IP337" s="570"/>
      <c r="IQ337" s="570"/>
      <c r="IR337" s="570"/>
      <c r="IS337" s="570"/>
      <c r="IT337" s="570"/>
      <c r="IU337" s="570"/>
      <c r="IV337" s="570"/>
      <c r="IW337" s="570"/>
      <c r="IX337" s="570"/>
      <c r="IY337" s="570"/>
      <c r="IZ337" s="570"/>
      <c r="JA337" s="570"/>
      <c r="JB337" s="570"/>
      <c r="JC337" s="570"/>
      <c r="JD337" s="570"/>
      <c r="JE337" s="570"/>
      <c r="JF337" s="570"/>
    </row>
    <row r="338" s="2" customFormat="1" customHeight="1" spans="1:50">
      <c r="A338" s="20">
        <f t="shared" si="39"/>
        <v>332</v>
      </c>
      <c r="B338" s="20" t="s">
        <v>1768</v>
      </c>
      <c r="C338" s="35">
        <v>45178</v>
      </c>
      <c r="D338" s="20" t="str">
        <f ca="1" t="shared" si="40"/>
        <v>2年8月</v>
      </c>
      <c r="E338" s="20">
        <v>0</v>
      </c>
      <c r="F338" s="125">
        <v>10512</v>
      </c>
      <c r="G338" s="35">
        <v>45139</v>
      </c>
      <c r="H338" s="20" t="s">
        <v>3610</v>
      </c>
      <c r="I338" s="21" t="s">
        <v>1628</v>
      </c>
      <c r="J338" s="21" t="s">
        <v>1628</v>
      </c>
      <c r="K338" s="22" t="s">
        <v>1641</v>
      </c>
      <c r="L338" s="20" t="s">
        <v>80</v>
      </c>
      <c r="M338" s="20">
        <v>13605786782</v>
      </c>
      <c r="N338" s="20"/>
      <c r="O338" s="20"/>
      <c r="P338" s="34" t="s">
        <v>3611</v>
      </c>
      <c r="Q338" s="35">
        <v>49573</v>
      </c>
      <c r="R338" s="36" t="str">
        <f t="shared" si="41"/>
        <v>男</v>
      </c>
      <c r="S338" s="43" t="str">
        <f t="shared" si="42"/>
        <v>1974-03-18</v>
      </c>
      <c r="T338" s="44">
        <f ca="1" t="shared" si="43"/>
        <v>52</v>
      </c>
      <c r="U338" s="20" t="s">
        <v>69</v>
      </c>
      <c r="V338" s="107"/>
      <c r="W338" s="45" t="s">
        <v>3612</v>
      </c>
      <c r="X338" s="193" t="s">
        <v>3613</v>
      </c>
      <c r="Y338" s="22" t="s">
        <v>113</v>
      </c>
      <c r="Z338" s="22"/>
      <c r="AA338" s="22"/>
      <c r="AB338" s="529"/>
      <c r="AC338" s="150" t="s">
        <v>179</v>
      </c>
      <c r="AD338" s="561"/>
      <c r="AE338" s="20" t="s">
        <v>85</v>
      </c>
      <c r="AF338" s="206"/>
      <c r="AG338" s="20" t="s">
        <v>84</v>
      </c>
      <c r="AH338" s="205" t="s">
        <v>85</v>
      </c>
      <c r="AI338" s="205" t="s">
        <v>85</v>
      </c>
      <c r="AJ338" s="95"/>
      <c r="AK338" s="193"/>
      <c r="AL338" s="20" t="s">
        <v>72</v>
      </c>
      <c r="AM338" s="35">
        <v>45139</v>
      </c>
      <c r="AN338" s="520"/>
      <c r="AO338" s="20" t="s">
        <v>3614</v>
      </c>
      <c r="AP338" s="20" t="s">
        <v>106</v>
      </c>
      <c r="AQ338" s="34" t="s">
        <v>3615</v>
      </c>
      <c r="AR338" s="20" t="s">
        <v>3616</v>
      </c>
      <c r="AS338" s="193"/>
      <c r="AT338" s="146" t="s">
        <v>3617</v>
      </c>
      <c r="AU338" s="20" t="s">
        <v>88</v>
      </c>
      <c r="AV338" s="20" t="s">
        <v>3618</v>
      </c>
      <c r="AW338" s="571">
        <v>403332000011</v>
      </c>
      <c r="AX338" s="193"/>
    </row>
    <row r="339" s="2" customFormat="1" customHeight="1" spans="1:50">
      <c r="A339" s="20">
        <f t="shared" si="39"/>
        <v>333</v>
      </c>
      <c r="B339" s="20" t="s">
        <v>1768</v>
      </c>
      <c r="C339" s="35">
        <v>45177</v>
      </c>
      <c r="D339" s="20" t="str">
        <f ca="1" t="shared" si="40"/>
        <v>2年7月</v>
      </c>
      <c r="E339" s="20">
        <v>0</v>
      </c>
      <c r="F339" s="125">
        <v>10515</v>
      </c>
      <c r="G339" s="35">
        <v>45160</v>
      </c>
      <c r="H339" s="20" t="s">
        <v>3619</v>
      </c>
      <c r="I339" s="21" t="s">
        <v>755</v>
      </c>
      <c r="J339" s="21" t="s">
        <v>1437</v>
      </c>
      <c r="K339" s="22" t="s">
        <v>1287</v>
      </c>
      <c r="L339" s="20" t="s">
        <v>80</v>
      </c>
      <c r="M339" s="20">
        <v>15867218851</v>
      </c>
      <c r="N339" s="20"/>
      <c r="O339" s="20"/>
      <c r="P339" s="34" t="s">
        <v>3620</v>
      </c>
      <c r="Q339" s="35">
        <v>51844</v>
      </c>
      <c r="R339" s="36" t="str">
        <f t="shared" si="41"/>
        <v>男</v>
      </c>
      <c r="S339" s="43" t="str">
        <f t="shared" si="42"/>
        <v>1988-12-19</v>
      </c>
      <c r="T339" s="44">
        <f ca="1" t="shared" si="43"/>
        <v>38</v>
      </c>
      <c r="U339" s="20" t="s">
        <v>69</v>
      </c>
      <c r="V339" s="107"/>
      <c r="W339" s="45" t="s">
        <v>3621</v>
      </c>
      <c r="X339" s="193" t="s">
        <v>3622</v>
      </c>
      <c r="Y339" s="22" t="s">
        <v>288</v>
      </c>
      <c r="Z339" s="22"/>
      <c r="AA339" s="22"/>
      <c r="AB339" s="529"/>
      <c r="AC339" s="150" t="s">
        <v>304</v>
      </c>
      <c r="AD339" s="561"/>
      <c r="AE339" s="20" t="s">
        <v>85</v>
      </c>
      <c r="AF339" s="206"/>
      <c r="AG339" s="20" t="s">
        <v>84</v>
      </c>
      <c r="AH339" s="205" t="s">
        <v>85</v>
      </c>
      <c r="AI339" s="205" t="s">
        <v>85</v>
      </c>
      <c r="AJ339" s="95"/>
      <c r="AK339" s="193"/>
      <c r="AL339" s="20" t="s">
        <v>72</v>
      </c>
      <c r="AM339" s="35">
        <v>45160</v>
      </c>
      <c r="AN339" s="520"/>
      <c r="AO339" s="20" t="s">
        <v>3623</v>
      </c>
      <c r="AP339" s="20" t="s">
        <v>211</v>
      </c>
      <c r="AQ339" s="34" t="s">
        <v>3624</v>
      </c>
      <c r="AR339" s="20"/>
      <c r="AS339" s="193"/>
      <c r="AT339" s="146" t="s">
        <v>3625</v>
      </c>
      <c r="AU339" s="20" t="s">
        <v>2483</v>
      </c>
      <c r="AV339" s="20" t="s">
        <v>3536</v>
      </c>
      <c r="AW339" s="571">
        <v>102332233000</v>
      </c>
      <c r="AX339" s="193"/>
    </row>
    <row r="340" s="2" customFormat="1" customHeight="1" spans="1:50">
      <c r="A340" s="20">
        <f t="shared" si="39"/>
        <v>334</v>
      </c>
      <c r="B340" s="20" t="s">
        <v>1768</v>
      </c>
      <c r="C340" s="35">
        <v>45180</v>
      </c>
      <c r="D340" s="20" t="str">
        <f ca="1" t="shared" si="40"/>
        <v>2年7月</v>
      </c>
      <c r="E340" s="20">
        <v>0</v>
      </c>
      <c r="F340" s="125">
        <v>10519</v>
      </c>
      <c r="G340" s="35">
        <v>45173</v>
      </c>
      <c r="H340" s="20" t="s">
        <v>1749</v>
      </c>
      <c r="I340" s="21" t="s">
        <v>755</v>
      </c>
      <c r="J340" s="21" t="s">
        <v>1357</v>
      </c>
      <c r="K340" s="22" t="s">
        <v>1287</v>
      </c>
      <c r="L340" s="20" t="s">
        <v>80</v>
      </c>
      <c r="M340" s="20">
        <v>15268400635</v>
      </c>
      <c r="N340" s="20"/>
      <c r="O340" s="20"/>
      <c r="P340" s="34" t="s">
        <v>1751</v>
      </c>
      <c r="Q340" s="35">
        <v>50742</v>
      </c>
      <c r="R340" s="36" t="str">
        <f t="shared" si="41"/>
        <v>男</v>
      </c>
      <c r="S340" s="43" t="str">
        <f t="shared" si="42"/>
        <v>1987-06-22</v>
      </c>
      <c r="T340" s="44">
        <f ca="1" t="shared" si="43"/>
        <v>39</v>
      </c>
      <c r="U340" s="20" t="s">
        <v>69</v>
      </c>
      <c r="V340" s="107"/>
      <c r="W340" s="45" t="s">
        <v>1752</v>
      </c>
      <c r="X340" s="193" t="s">
        <v>964</v>
      </c>
      <c r="Y340" s="22" t="s">
        <v>288</v>
      </c>
      <c r="Z340" s="22"/>
      <c r="AA340" s="22"/>
      <c r="AB340" s="529"/>
      <c r="AC340" s="150" t="s">
        <v>304</v>
      </c>
      <c r="AD340" s="561"/>
      <c r="AE340" s="20" t="s">
        <v>85</v>
      </c>
      <c r="AF340" s="206"/>
      <c r="AG340" s="20" t="s">
        <v>84</v>
      </c>
      <c r="AH340" s="205" t="s">
        <v>85</v>
      </c>
      <c r="AI340" s="205" t="s">
        <v>85</v>
      </c>
      <c r="AJ340" s="95"/>
      <c r="AK340" s="193"/>
      <c r="AL340" s="20" t="s">
        <v>72</v>
      </c>
      <c r="AM340" s="35">
        <v>45173</v>
      </c>
      <c r="AN340" s="520"/>
      <c r="AO340" s="20" t="s">
        <v>3626</v>
      </c>
      <c r="AP340" s="20" t="s">
        <v>106</v>
      </c>
      <c r="AQ340" s="34" t="s">
        <v>3627</v>
      </c>
      <c r="AR340" s="20"/>
      <c r="AS340" s="193"/>
      <c r="AT340" s="146" t="s">
        <v>3628</v>
      </c>
      <c r="AU340" s="20" t="s">
        <v>126</v>
      </c>
      <c r="AV340" s="20" t="s">
        <v>89</v>
      </c>
      <c r="AW340" s="571"/>
      <c r="AX340" s="193"/>
    </row>
    <row r="341" s="2" customFormat="1" customHeight="1" spans="1:50">
      <c r="A341" s="20">
        <f t="shared" si="39"/>
        <v>335</v>
      </c>
      <c r="B341" s="20" t="s">
        <v>1737</v>
      </c>
      <c r="C341" s="35">
        <v>45189</v>
      </c>
      <c r="D341" s="20" t="str">
        <f ca="1" t="shared" si="40"/>
        <v>2年7月</v>
      </c>
      <c r="E341" s="20">
        <v>1</v>
      </c>
      <c r="F341" s="125">
        <v>10526</v>
      </c>
      <c r="G341" s="35">
        <v>45188</v>
      </c>
      <c r="H341" s="20" t="s">
        <v>3629</v>
      </c>
      <c r="I341" s="21" t="s">
        <v>664</v>
      </c>
      <c r="J341" s="21" t="s">
        <v>664</v>
      </c>
      <c r="K341" s="22" t="s">
        <v>2452</v>
      </c>
      <c r="L341" s="20" t="s">
        <v>80</v>
      </c>
      <c r="M341" s="20">
        <v>17326720282</v>
      </c>
      <c r="N341" s="20"/>
      <c r="O341" s="20"/>
      <c r="P341" s="34" t="s">
        <v>3630</v>
      </c>
      <c r="Q341" s="35">
        <v>47800</v>
      </c>
      <c r="R341" s="36" t="str">
        <f t="shared" si="41"/>
        <v>男</v>
      </c>
      <c r="S341" s="43" t="str">
        <f t="shared" si="42"/>
        <v>2002-10-03</v>
      </c>
      <c r="T341" s="44">
        <f ca="1" t="shared" si="43"/>
        <v>24</v>
      </c>
      <c r="U341" s="20" t="s">
        <v>69</v>
      </c>
      <c r="V341" s="107"/>
      <c r="W341" s="45" t="s">
        <v>3631</v>
      </c>
      <c r="X341" s="193" t="s">
        <v>3632</v>
      </c>
      <c r="Y341" s="22" t="s">
        <v>288</v>
      </c>
      <c r="Z341" s="22"/>
      <c r="AA341" s="22"/>
      <c r="AB341" s="529"/>
      <c r="AC341" s="150" t="s">
        <v>304</v>
      </c>
      <c r="AD341" s="561"/>
      <c r="AE341" s="20" t="s">
        <v>85</v>
      </c>
      <c r="AF341" s="206"/>
      <c r="AG341" s="20" t="s">
        <v>85</v>
      </c>
      <c r="AH341" s="205" t="s">
        <v>85</v>
      </c>
      <c r="AI341" s="205" t="s">
        <v>85</v>
      </c>
      <c r="AJ341" s="95"/>
      <c r="AK341" s="193"/>
      <c r="AL341" s="20" t="s">
        <v>72</v>
      </c>
      <c r="AM341" s="35">
        <v>45188</v>
      </c>
      <c r="AN341" s="520"/>
      <c r="AO341" s="20" t="s">
        <v>3633</v>
      </c>
      <c r="AP341" s="20" t="s">
        <v>191</v>
      </c>
      <c r="AQ341" s="34" t="s">
        <v>3634</v>
      </c>
      <c r="AR341" s="20"/>
      <c r="AS341" s="193"/>
      <c r="AT341" s="146" t="s">
        <v>3635</v>
      </c>
      <c r="AU341" s="20" t="s">
        <v>126</v>
      </c>
      <c r="AV341" s="20" t="s">
        <v>3536</v>
      </c>
      <c r="AW341" s="571"/>
      <c r="AX341" s="193"/>
    </row>
    <row r="342" customHeight="1" spans="1:50">
      <c r="A342" s="20">
        <f t="shared" si="39"/>
        <v>336</v>
      </c>
      <c r="B342" s="20" t="s">
        <v>2649</v>
      </c>
      <c r="C342" s="35">
        <v>45174</v>
      </c>
      <c r="D342" s="20" t="str">
        <f ca="1" t="shared" si="40"/>
        <v>3年6月</v>
      </c>
      <c r="E342" s="20">
        <v>1</v>
      </c>
      <c r="F342" s="125">
        <v>10449</v>
      </c>
      <c r="G342" s="35">
        <v>44851</v>
      </c>
      <c r="H342" s="20" t="s">
        <v>3636</v>
      </c>
      <c r="I342" s="21" t="s">
        <v>78</v>
      </c>
      <c r="J342" s="21" t="s">
        <v>78</v>
      </c>
      <c r="K342" s="22" t="s">
        <v>262</v>
      </c>
      <c r="L342" s="20" t="s">
        <v>80</v>
      </c>
      <c r="M342" s="20">
        <v>13906605797</v>
      </c>
      <c r="N342" s="20"/>
      <c r="O342" s="20"/>
      <c r="P342" s="34" t="s">
        <v>3637</v>
      </c>
      <c r="Q342" s="35">
        <v>50108</v>
      </c>
      <c r="R342" s="36" t="str">
        <f t="shared" si="41"/>
        <v>男</v>
      </c>
      <c r="S342" s="43" t="str">
        <f t="shared" si="42"/>
        <v>1989-10-01</v>
      </c>
      <c r="T342" s="44">
        <f ca="1" t="shared" si="43"/>
        <v>37</v>
      </c>
      <c r="U342" s="107" t="s">
        <v>69</v>
      </c>
      <c r="V342" s="107" t="s">
        <v>70</v>
      </c>
      <c r="W342" s="45" t="s">
        <v>3638</v>
      </c>
      <c r="X342" s="193"/>
      <c r="Y342" s="22" t="s">
        <v>288</v>
      </c>
      <c r="Z342" s="20"/>
      <c r="AA342" s="20"/>
      <c r="AB342" s="150"/>
      <c r="AC342" s="150"/>
      <c r="AD342" s="561">
        <v>44886</v>
      </c>
      <c r="AE342" s="20" t="s">
        <v>84</v>
      </c>
      <c r="AF342" s="206">
        <v>44896</v>
      </c>
      <c r="AG342" s="20" t="s">
        <v>84</v>
      </c>
      <c r="AH342" s="205" t="s">
        <v>85</v>
      </c>
      <c r="AI342" s="205" t="s">
        <v>85</v>
      </c>
      <c r="AJ342" s="95"/>
      <c r="AK342" s="193"/>
      <c r="AL342" s="20" t="s">
        <v>86</v>
      </c>
      <c r="AM342" s="35">
        <v>44942</v>
      </c>
      <c r="AN342" s="520">
        <v>45192</v>
      </c>
      <c r="AO342" s="20" t="s">
        <v>3639</v>
      </c>
      <c r="AP342" s="20" t="s">
        <v>350</v>
      </c>
      <c r="AQ342" s="207" t="s">
        <v>3640</v>
      </c>
      <c r="AR342" s="205" t="s">
        <v>3641</v>
      </c>
      <c r="AS342" s="228"/>
      <c r="AT342" s="34" t="s">
        <v>3642</v>
      </c>
      <c r="AU342" s="20" t="s">
        <v>2392</v>
      </c>
      <c r="AV342" s="20" t="s">
        <v>3643</v>
      </c>
      <c r="AW342" s="571"/>
      <c r="AX342" s="193"/>
    </row>
    <row r="343" s="2" customFormat="1" ht="20.1" customHeight="1" spans="1:50">
      <c r="A343" s="20">
        <f t="shared" si="39"/>
        <v>337</v>
      </c>
      <c r="B343" s="20" t="s">
        <v>1735</v>
      </c>
      <c r="C343" s="35">
        <v>45159</v>
      </c>
      <c r="D343" s="20" t="str">
        <f ca="1" t="shared" si="40"/>
        <v>7年9月</v>
      </c>
      <c r="E343" s="20">
        <v>0</v>
      </c>
      <c r="F343" s="125">
        <v>10141</v>
      </c>
      <c r="G343" s="35">
        <v>43291</v>
      </c>
      <c r="H343" s="20" t="s">
        <v>1448</v>
      </c>
      <c r="I343" s="21" t="s">
        <v>755</v>
      </c>
      <c r="J343" s="21" t="s">
        <v>1437</v>
      </c>
      <c r="K343" s="22" t="s">
        <v>1287</v>
      </c>
      <c r="L343" s="102" t="s">
        <v>80</v>
      </c>
      <c r="M343" s="20">
        <v>13486023275</v>
      </c>
      <c r="N343" s="20"/>
      <c r="O343" s="20"/>
      <c r="P343" s="623" t="s">
        <v>1449</v>
      </c>
      <c r="Q343" s="35">
        <v>50396</v>
      </c>
      <c r="R343" s="36" t="str">
        <f t="shared" si="41"/>
        <v>男</v>
      </c>
      <c r="S343" s="43" t="str">
        <f t="shared" si="42"/>
        <v>1989-04-03</v>
      </c>
      <c r="T343" s="44">
        <f ca="1" t="shared" si="43"/>
        <v>37</v>
      </c>
      <c r="U343" s="20" t="s">
        <v>69</v>
      </c>
      <c r="V343" s="20"/>
      <c r="W343" s="45" t="s">
        <v>1450</v>
      </c>
      <c r="X343" s="193" t="s">
        <v>1451</v>
      </c>
      <c r="Y343" s="22" t="s">
        <v>133</v>
      </c>
      <c r="Z343" s="20"/>
      <c r="AA343" s="20"/>
      <c r="AB343" s="150"/>
      <c r="AC343" s="150" t="s">
        <v>692</v>
      </c>
      <c r="AD343" s="561"/>
      <c r="AE343" s="20" t="s">
        <v>84</v>
      </c>
      <c r="AF343" s="206" t="s">
        <v>84</v>
      </c>
      <c r="AG343" s="20" t="s">
        <v>84</v>
      </c>
      <c r="AH343" s="205" t="s">
        <v>85</v>
      </c>
      <c r="AI343" s="205" t="s">
        <v>85</v>
      </c>
      <c r="AJ343" s="95"/>
      <c r="AK343" s="198"/>
      <c r="AL343" s="20" t="s">
        <v>86</v>
      </c>
      <c r="AM343" s="35">
        <v>43543</v>
      </c>
      <c r="AN343" s="520">
        <v>45252</v>
      </c>
      <c r="AO343" s="20" t="s">
        <v>1452</v>
      </c>
      <c r="AP343" s="20" t="s">
        <v>350</v>
      </c>
      <c r="AQ343" s="34" t="s">
        <v>1453</v>
      </c>
      <c r="AR343" s="20" t="s">
        <v>1454</v>
      </c>
      <c r="AS343" s="228"/>
      <c r="AT343" s="34"/>
      <c r="AU343" s="20"/>
      <c r="AV343" s="20"/>
      <c r="AW343" s="571"/>
      <c r="AX343" s="193"/>
    </row>
    <row r="344" s="2" customFormat="1" customHeight="1" spans="1:50">
      <c r="A344" s="20">
        <f t="shared" si="39"/>
        <v>338</v>
      </c>
      <c r="B344" s="20" t="s">
        <v>1768</v>
      </c>
      <c r="C344" s="35">
        <v>45199</v>
      </c>
      <c r="D344" s="20" t="str">
        <f ca="1" t="shared" si="40"/>
        <v>2年7月</v>
      </c>
      <c r="E344" s="20">
        <v>1</v>
      </c>
      <c r="F344" s="125">
        <v>10517</v>
      </c>
      <c r="G344" s="35">
        <v>45170</v>
      </c>
      <c r="H344" s="20" t="s">
        <v>3644</v>
      </c>
      <c r="I344" s="21" t="s">
        <v>129</v>
      </c>
      <c r="J344" s="21" t="s">
        <v>185</v>
      </c>
      <c r="K344" s="22" t="s">
        <v>186</v>
      </c>
      <c r="L344" s="20" t="s">
        <v>80</v>
      </c>
      <c r="M344" s="20">
        <v>18327527020</v>
      </c>
      <c r="N344" s="20"/>
      <c r="O344" s="20"/>
      <c r="P344" s="34" t="s">
        <v>3645</v>
      </c>
      <c r="Q344" s="35">
        <v>45340</v>
      </c>
      <c r="R344" s="36" t="str">
        <f t="shared" si="41"/>
        <v>男</v>
      </c>
      <c r="S344" s="43" t="str">
        <f t="shared" si="42"/>
        <v>1992-01-11</v>
      </c>
      <c r="T344" s="44">
        <f ca="1" t="shared" si="43"/>
        <v>34</v>
      </c>
      <c r="U344" s="20" t="s">
        <v>69</v>
      </c>
      <c r="V344" s="107"/>
      <c r="W344" s="45" t="s">
        <v>3646</v>
      </c>
      <c r="X344" s="193" t="s">
        <v>121</v>
      </c>
      <c r="Y344" s="22" t="s">
        <v>113</v>
      </c>
      <c r="Z344" s="22"/>
      <c r="AA344" s="22"/>
      <c r="AB344" s="529"/>
      <c r="AC344" s="150" t="s">
        <v>144</v>
      </c>
      <c r="AD344" s="561"/>
      <c r="AE344" s="20" t="s">
        <v>85</v>
      </c>
      <c r="AF344" s="206"/>
      <c r="AG344" s="20" t="s">
        <v>84</v>
      </c>
      <c r="AH344" s="205" t="s">
        <v>85</v>
      </c>
      <c r="AI344" s="205" t="s">
        <v>85</v>
      </c>
      <c r="AJ344" s="95"/>
      <c r="AK344" s="193"/>
      <c r="AL344" s="20" t="s">
        <v>72</v>
      </c>
      <c r="AM344" s="35">
        <v>45170</v>
      </c>
      <c r="AN344" s="520"/>
      <c r="AO344" s="20" t="s">
        <v>3647</v>
      </c>
      <c r="AP344" s="20" t="s">
        <v>106</v>
      </c>
      <c r="AQ344" s="34" t="s">
        <v>3648</v>
      </c>
      <c r="AR344" s="20"/>
      <c r="AS344" s="193"/>
      <c r="AT344" s="146" t="s">
        <v>3649</v>
      </c>
      <c r="AU344" s="20" t="s">
        <v>126</v>
      </c>
      <c r="AV344" s="20" t="s">
        <v>3536</v>
      </c>
      <c r="AW344" s="571"/>
      <c r="AX344" s="193"/>
    </row>
    <row r="345" s="2" customFormat="1" customHeight="1" spans="1:50">
      <c r="A345" s="20">
        <f t="shared" si="39"/>
        <v>339</v>
      </c>
      <c r="B345" s="20" t="s">
        <v>1833</v>
      </c>
      <c r="C345" s="35">
        <v>45210</v>
      </c>
      <c r="D345" s="20" t="str">
        <f ca="1" t="shared" si="40"/>
        <v>3年2月</v>
      </c>
      <c r="E345" s="20">
        <v>0</v>
      </c>
      <c r="F345" s="125">
        <v>10474</v>
      </c>
      <c r="G345" s="35">
        <v>44968</v>
      </c>
      <c r="H345" s="20" t="s">
        <v>3650</v>
      </c>
      <c r="I345" s="21" t="s">
        <v>755</v>
      </c>
      <c r="J345" s="21" t="s">
        <v>1527</v>
      </c>
      <c r="K345" s="22" t="s">
        <v>1294</v>
      </c>
      <c r="L345" s="20" t="s">
        <v>80</v>
      </c>
      <c r="M345" s="20">
        <v>18573420607</v>
      </c>
      <c r="N345" s="20"/>
      <c r="O345" s="20"/>
      <c r="P345" s="34" t="s">
        <v>3651</v>
      </c>
      <c r="Q345" s="35">
        <v>46875</v>
      </c>
      <c r="R345" s="36" t="str">
        <f t="shared" si="41"/>
        <v>男</v>
      </c>
      <c r="S345" s="43" t="str">
        <f t="shared" si="42"/>
        <v>2000-06-01</v>
      </c>
      <c r="T345" s="44">
        <f ca="1" t="shared" si="43"/>
        <v>26</v>
      </c>
      <c r="U345" s="20" t="s">
        <v>69</v>
      </c>
      <c r="V345" s="107" t="s">
        <v>70</v>
      </c>
      <c r="W345" s="45" t="s">
        <v>3652</v>
      </c>
      <c r="X345" s="193" t="s">
        <v>3653</v>
      </c>
      <c r="Y345" s="22" t="s">
        <v>288</v>
      </c>
      <c r="Z345" s="22"/>
      <c r="AA345" s="22"/>
      <c r="AB345" s="529"/>
      <c r="AC345" s="150" t="s">
        <v>304</v>
      </c>
      <c r="AD345" s="561"/>
      <c r="AE345" s="20" t="s">
        <v>84</v>
      </c>
      <c r="AF345" s="206">
        <v>45056</v>
      </c>
      <c r="AG345" s="20" t="s">
        <v>84</v>
      </c>
      <c r="AH345" s="205" t="s">
        <v>85</v>
      </c>
      <c r="AI345" s="205" t="s">
        <v>85</v>
      </c>
      <c r="AJ345" s="95"/>
      <c r="AK345" s="193"/>
      <c r="AL345" s="20" t="s">
        <v>72</v>
      </c>
      <c r="AM345" s="35">
        <v>44967</v>
      </c>
      <c r="AN345" s="520"/>
      <c r="AO345" s="20" t="s">
        <v>3654</v>
      </c>
      <c r="AP345" s="20" t="s">
        <v>223</v>
      </c>
      <c r="AQ345" s="34" t="s">
        <v>3655</v>
      </c>
      <c r="AR345" s="20"/>
      <c r="AS345" s="228"/>
      <c r="AT345" s="34" t="s">
        <v>3656</v>
      </c>
      <c r="AU345" s="20" t="s">
        <v>126</v>
      </c>
      <c r="AV345" s="20" t="s">
        <v>158</v>
      </c>
      <c r="AW345" s="571"/>
      <c r="AX345" s="193" t="s">
        <v>3657</v>
      </c>
    </row>
    <row r="346" customHeight="1" spans="1:50">
      <c r="A346" s="20">
        <f t="shared" si="39"/>
        <v>340</v>
      </c>
      <c r="B346" s="20" t="s">
        <v>1735</v>
      </c>
      <c r="C346" s="35">
        <v>45209</v>
      </c>
      <c r="D346" s="20" t="str">
        <f ca="1" t="shared" si="40"/>
        <v>3年6月</v>
      </c>
      <c r="E346" s="20">
        <v>1</v>
      </c>
      <c r="F346" s="125">
        <v>10446</v>
      </c>
      <c r="G346" s="95">
        <v>44844</v>
      </c>
      <c r="H346" s="20" t="s">
        <v>3658</v>
      </c>
      <c r="I346" s="21" t="s">
        <v>1842</v>
      </c>
      <c r="J346" s="21" t="s">
        <v>2669</v>
      </c>
      <c r="K346" s="22" t="s">
        <v>572</v>
      </c>
      <c r="L346" s="20" t="s">
        <v>80</v>
      </c>
      <c r="M346" s="20">
        <v>15048635874</v>
      </c>
      <c r="N346" s="20"/>
      <c r="O346" s="20"/>
      <c r="P346" s="34" t="s">
        <v>3659</v>
      </c>
      <c r="Q346" s="102">
        <v>46916</v>
      </c>
      <c r="R346" s="36" t="str">
        <f t="shared" si="41"/>
        <v>男</v>
      </c>
      <c r="S346" s="43" t="str">
        <f t="shared" si="42"/>
        <v>2000-02-16</v>
      </c>
      <c r="T346" s="44">
        <f ca="1" t="shared" si="43"/>
        <v>26</v>
      </c>
      <c r="U346" s="107" t="s">
        <v>69</v>
      </c>
      <c r="V346" s="107" t="s">
        <v>70</v>
      </c>
      <c r="W346" s="45" t="s">
        <v>3660</v>
      </c>
      <c r="X346" s="193" t="s">
        <v>121</v>
      </c>
      <c r="Y346" s="22" t="s">
        <v>141</v>
      </c>
      <c r="Z346" s="20" t="s">
        <v>560</v>
      </c>
      <c r="AA346" s="20" t="s">
        <v>434</v>
      </c>
      <c r="AB346" s="150"/>
      <c r="AC346" s="150"/>
      <c r="AD346" s="561">
        <v>44886</v>
      </c>
      <c r="AE346" s="20" t="s">
        <v>84</v>
      </c>
      <c r="AF346" s="206">
        <v>44936</v>
      </c>
      <c r="AG346" s="20" t="s">
        <v>84</v>
      </c>
      <c r="AH346" s="205" t="s">
        <v>84</v>
      </c>
      <c r="AI346" s="205" t="s">
        <v>85</v>
      </c>
      <c r="AJ346" s="95">
        <v>45939</v>
      </c>
      <c r="AK346" s="193"/>
      <c r="AL346" s="20" t="s">
        <v>86</v>
      </c>
      <c r="AM346" s="35">
        <v>44856</v>
      </c>
      <c r="AN346" s="520">
        <v>45219</v>
      </c>
      <c r="AO346" s="20"/>
      <c r="AP346" s="20"/>
      <c r="AQ346" s="34"/>
      <c r="AR346" s="20"/>
      <c r="AS346" s="228"/>
      <c r="AT346" s="34"/>
      <c r="AU346" s="20"/>
      <c r="AV346" s="20"/>
      <c r="AW346" s="571"/>
      <c r="AX346" s="193"/>
    </row>
    <row r="347" s="2" customFormat="1" customHeight="1" spans="1:50">
      <c r="A347" s="20">
        <f t="shared" si="39"/>
        <v>341</v>
      </c>
      <c r="B347" s="20" t="s">
        <v>1737</v>
      </c>
      <c r="C347" s="35">
        <v>45224</v>
      </c>
      <c r="D347" s="20" t="str">
        <f ca="1" t="shared" si="40"/>
        <v>2年5月</v>
      </c>
      <c r="E347" s="20">
        <v>0</v>
      </c>
      <c r="F347" s="125">
        <v>10532</v>
      </c>
      <c r="G347" s="35">
        <v>45222</v>
      </c>
      <c r="H347" s="20" t="s">
        <v>3661</v>
      </c>
      <c r="I347" s="21" t="s">
        <v>664</v>
      </c>
      <c r="J347" s="21" t="s">
        <v>664</v>
      </c>
      <c r="K347" s="22" t="s">
        <v>685</v>
      </c>
      <c r="L347" s="20" t="s">
        <v>80</v>
      </c>
      <c r="M347" s="20">
        <v>15888554044</v>
      </c>
      <c r="N347" s="20"/>
      <c r="O347" s="20"/>
      <c r="P347" s="34" t="s">
        <v>3662</v>
      </c>
      <c r="Q347" s="35">
        <v>49419</v>
      </c>
      <c r="R347" s="36" t="str">
        <f t="shared" si="41"/>
        <v>男</v>
      </c>
      <c r="S347" s="43" t="str">
        <f t="shared" si="42"/>
        <v>1979-09-27</v>
      </c>
      <c r="T347" s="44">
        <f ca="1" t="shared" si="43"/>
        <v>47</v>
      </c>
      <c r="U347" s="20" t="s">
        <v>69</v>
      </c>
      <c r="V347" s="107"/>
      <c r="W347" s="45" t="s">
        <v>3663</v>
      </c>
      <c r="X347" s="193" t="s">
        <v>3664</v>
      </c>
      <c r="Y347" s="22" t="s">
        <v>133</v>
      </c>
      <c r="Z347" s="22"/>
      <c r="AA347" s="22"/>
      <c r="AB347" s="529"/>
      <c r="AC347" s="150"/>
      <c r="AD347" s="561"/>
      <c r="AE347" s="20" t="s">
        <v>85</v>
      </c>
      <c r="AF347" s="206"/>
      <c r="AG347" s="20" t="s">
        <v>85</v>
      </c>
      <c r="AH347" s="205" t="s">
        <v>85</v>
      </c>
      <c r="AI347" s="205" t="s">
        <v>85</v>
      </c>
      <c r="AJ347" s="95"/>
      <c r="AK347" s="193"/>
      <c r="AL347" s="20" t="s">
        <v>72</v>
      </c>
      <c r="AM347" s="35">
        <v>45222</v>
      </c>
      <c r="AN347" s="520"/>
      <c r="AO347" s="20" t="s">
        <v>3665</v>
      </c>
      <c r="AP347" s="20" t="s">
        <v>913</v>
      </c>
      <c r="AQ347" s="34" t="s">
        <v>3666</v>
      </c>
      <c r="AR347" s="20"/>
      <c r="AS347" s="193"/>
      <c r="AT347" s="146" t="s">
        <v>3667</v>
      </c>
      <c r="AU347" s="20" t="s">
        <v>2553</v>
      </c>
      <c r="AV347" s="20" t="s">
        <v>855</v>
      </c>
      <c r="AW347" s="571">
        <v>308332214147</v>
      </c>
      <c r="AX347" s="193"/>
    </row>
    <row r="348" s="2" customFormat="1" customHeight="1" spans="1:50">
      <c r="A348" s="20">
        <f t="shared" si="39"/>
        <v>342</v>
      </c>
      <c r="B348" s="20" t="s">
        <v>1833</v>
      </c>
      <c r="C348" s="35">
        <v>45225</v>
      </c>
      <c r="D348" s="20" t="str">
        <f ca="1" t="shared" si="40"/>
        <v>4年1月</v>
      </c>
      <c r="E348" s="20">
        <v>0</v>
      </c>
      <c r="F348" s="125">
        <v>10382</v>
      </c>
      <c r="G348" s="35">
        <v>44627</v>
      </c>
      <c r="H348" s="20" t="s">
        <v>3668</v>
      </c>
      <c r="I348" s="21" t="s">
        <v>755</v>
      </c>
      <c r="J348" s="21" t="s">
        <v>2279</v>
      </c>
      <c r="K348" s="22" t="s">
        <v>1287</v>
      </c>
      <c r="L348" s="20" t="s">
        <v>80</v>
      </c>
      <c r="M348" s="20">
        <v>19151320615</v>
      </c>
      <c r="N348" s="20"/>
      <c r="O348" s="20"/>
      <c r="P348" s="34" t="s">
        <v>3669</v>
      </c>
      <c r="Q348" s="35">
        <v>45776</v>
      </c>
      <c r="R348" s="36" t="str">
        <f t="shared" si="41"/>
        <v>男</v>
      </c>
      <c r="S348" s="43" t="str">
        <f t="shared" si="42"/>
        <v>1993-04-15</v>
      </c>
      <c r="T348" s="44">
        <f ca="1" t="shared" si="43"/>
        <v>33</v>
      </c>
      <c r="U348" s="107" t="s">
        <v>2373</v>
      </c>
      <c r="V348" s="107" t="s">
        <v>70</v>
      </c>
      <c r="W348" s="45" t="s">
        <v>3154</v>
      </c>
      <c r="X348" s="193" t="s">
        <v>121</v>
      </c>
      <c r="Y348" s="22" t="s">
        <v>199</v>
      </c>
      <c r="Z348" s="20"/>
      <c r="AA348" s="20"/>
      <c r="AB348" s="20"/>
      <c r="AC348" s="20" t="s">
        <v>2847</v>
      </c>
      <c r="AD348" s="561">
        <v>44650</v>
      </c>
      <c r="AE348" s="20" t="s">
        <v>84</v>
      </c>
      <c r="AF348" s="102">
        <v>44652</v>
      </c>
      <c r="AG348" s="20" t="s">
        <v>84</v>
      </c>
      <c r="AH348" s="205" t="s">
        <v>85</v>
      </c>
      <c r="AI348" s="205" t="s">
        <v>85</v>
      </c>
      <c r="AJ348" s="95"/>
      <c r="AK348" s="193"/>
      <c r="AL348" s="20" t="s">
        <v>86</v>
      </c>
      <c r="AM348" s="35">
        <v>44664</v>
      </c>
      <c r="AN348" s="520">
        <v>45252</v>
      </c>
      <c r="AO348" s="20" t="s">
        <v>3670</v>
      </c>
      <c r="AP348" s="20" t="s">
        <v>223</v>
      </c>
      <c r="AQ348" s="34" t="s">
        <v>3671</v>
      </c>
      <c r="AR348" s="20"/>
      <c r="AS348" s="228"/>
      <c r="AT348" s="34" t="s">
        <v>3672</v>
      </c>
      <c r="AU348" s="20" t="s">
        <v>126</v>
      </c>
      <c r="AV348" s="20" t="s">
        <v>158</v>
      </c>
      <c r="AW348" s="571"/>
      <c r="AX348" s="193" t="s">
        <v>2947</v>
      </c>
    </row>
    <row r="349" s="2" customFormat="1" customHeight="1" spans="1:50">
      <c r="A349" s="20">
        <f t="shared" si="39"/>
        <v>343</v>
      </c>
      <c r="B349" s="20" t="s">
        <v>1768</v>
      </c>
      <c r="C349" s="35">
        <v>45239</v>
      </c>
      <c r="D349" s="20" t="str">
        <f ca="1" t="shared" si="40"/>
        <v>2年7月</v>
      </c>
      <c r="E349" s="20">
        <v>0</v>
      </c>
      <c r="F349" s="125">
        <v>10522</v>
      </c>
      <c r="G349" s="35">
        <v>45178</v>
      </c>
      <c r="H349" s="20" t="s">
        <v>3673</v>
      </c>
      <c r="I349" s="21" t="s">
        <v>755</v>
      </c>
      <c r="J349" s="21" t="s">
        <v>1357</v>
      </c>
      <c r="K349" s="22" t="s">
        <v>1319</v>
      </c>
      <c r="L349" s="20" t="s">
        <v>80</v>
      </c>
      <c r="M349" s="20">
        <v>15258160406</v>
      </c>
      <c r="N349" s="20"/>
      <c r="O349" s="20"/>
      <c r="P349" s="34" t="s">
        <v>3674</v>
      </c>
      <c r="Q349" s="35">
        <v>48745</v>
      </c>
      <c r="R349" s="36" t="str">
        <f t="shared" si="41"/>
        <v>男</v>
      </c>
      <c r="S349" s="43" t="str">
        <f t="shared" si="42"/>
        <v>2003-02-04</v>
      </c>
      <c r="T349" s="44">
        <f ca="1" t="shared" si="43"/>
        <v>23</v>
      </c>
      <c r="U349" s="20" t="s">
        <v>69</v>
      </c>
      <c r="V349" s="107"/>
      <c r="W349" s="45" t="s">
        <v>3675</v>
      </c>
      <c r="X349" s="193" t="s">
        <v>3676</v>
      </c>
      <c r="Y349" s="22" t="s">
        <v>113</v>
      </c>
      <c r="Z349" s="22" t="s">
        <v>470</v>
      </c>
      <c r="AA349" s="22" t="s">
        <v>452</v>
      </c>
      <c r="AB349" s="529"/>
      <c r="AC349" s="150" t="s">
        <v>304</v>
      </c>
      <c r="AD349" s="561"/>
      <c r="AE349" s="20" t="s">
        <v>85</v>
      </c>
      <c r="AF349" s="206"/>
      <c r="AG349" s="20" t="s">
        <v>85</v>
      </c>
      <c r="AH349" s="205" t="s">
        <v>85</v>
      </c>
      <c r="AI349" s="205" t="s">
        <v>85</v>
      </c>
      <c r="AJ349" s="95"/>
      <c r="AK349" s="193"/>
      <c r="AL349" s="20" t="s">
        <v>72</v>
      </c>
      <c r="AM349" s="35">
        <v>45177</v>
      </c>
      <c r="AN349" s="520"/>
      <c r="AO349" s="20" t="s">
        <v>3677</v>
      </c>
      <c r="AP349" s="20" t="s">
        <v>211</v>
      </c>
      <c r="AQ349" s="34" t="s">
        <v>3678</v>
      </c>
      <c r="AR349" s="20"/>
      <c r="AS349" s="193"/>
      <c r="AT349" s="146" t="s">
        <v>3679</v>
      </c>
      <c r="AU349" s="20" t="s">
        <v>2392</v>
      </c>
      <c r="AV349" s="20" t="s">
        <v>3680</v>
      </c>
      <c r="AW349" s="571">
        <v>105332051366</v>
      </c>
      <c r="AX349" s="193"/>
    </row>
    <row r="350" s="2" customFormat="1" customHeight="1" spans="1:50">
      <c r="A350" s="20">
        <f t="shared" si="39"/>
        <v>344</v>
      </c>
      <c r="B350" s="20" t="str">
        <f>IF(G350="","",IF(AND(G350&lt;&gt;"",C350=""),"在职",IF(AND(G350&lt;&gt;"",C350&lt;&gt;""),"离职")))</f>
        <v>离职</v>
      </c>
      <c r="C350" s="35">
        <v>45244</v>
      </c>
      <c r="D350" s="20" t="str">
        <f ca="1" t="shared" si="40"/>
        <v>2年11月</v>
      </c>
      <c r="E350" s="20">
        <v>0</v>
      </c>
      <c r="F350" s="125">
        <v>10501</v>
      </c>
      <c r="G350" s="35">
        <v>45055</v>
      </c>
      <c r="H350" s="20" t="s">
        <v>3681</v>
      </c>
      <c r="I350" s="21" t="s">
        <v>755</v>
      </c>
      <c r="J350" s="21" t="s">
        <v>1467</v>
      </c>
      <c r="K350" s="22" t="s">
        <v>1319</v>
      </c>
      <c r="L350" s="20" t="s">
        <v>80</v>
      </c>
      <c r="M350" s="20">
        <v>18606877737</v>
      </c>
      <c r="N350" s="20"/>
      <c r="O350" s="20"/>
      <c r="P350" s="34" t="s">
        <v>3682</v>
      </c>
      <c r="Q350" s="35">
        <v>45882</v>
      </c>
      <c r="R350" s="36" t="str">
        <f t="shared" si="41"/>
        <v>男</v>
      </c>
      <c r="S350" s="43" t="str">
        <f t="shared" si="42"/>
        <v>1992-09-05</v>
      </c>
      <c r="T350" s="44">
        <f ca="1" t="shared" si="43"/>
        <v>34</v>
      </c>
      <c r="U350" s="20" t="s">
        <v>69</v>
      </c>
      <c r="V350" s="107" t="s">
        <v>70</v>
      </c>
      <c r="W350" s="45" t="s">
        <v>3683</v>
      </c>
      <c r="X350" s="193" t="s">
        <v>121</v>
      </c>
      <c r="Y350" s="22" t="s">
        <v>199</v>
      </c>
      <c r="Z350" s="22"/>
      <c r="AA350" s="22"/>
      <c r="AB350" s="529"/>
      <c r="AC350" s="150" t="s">
        <v>2847</v>
      </c>
      <c r="AD350" s="561"/>
      <c r="AE350" s="20" t="s">
        <v>84</v>
      </c>
      <c r="AF350" s="206">
        <v>45196</v>
      </c>
      <c r="AG350" s="20" t="s">
        <v>84</v>
      </c>
      <c r="AH350" s="205" t="s">
        <v>85</v>
      </c>
      <c r="AI350" s="205" t="s">
        <v>85</v>
      </c>
      <c r="AJ350" s="95"/>
      <c r="AK350" s="193"/>
      <c r="AL350" s="20" t="s">
        <v>72</v>
      </c>
      <c r="AM350" s="35">
        <v>45054</v>
      </c>
      <c r="AN350" s="520"/>
      <c r="AO350" s="20" t="s">
        <v>3684</v>
      </c>
      <c r="AP350" s="20" t="s">
        <v>106</v>
      </c>
      <c r="AQ350" s="34" t="s">
        <v>3685</v>
      </c>
      <c r="AR350" s="20" t="s">
        <v>3686</v>
      </c>
      <c r="AS350" s="193"/>
      <c r="AT350" s="146" t="s">
        <v>3687</v>
      </c>
      <c r="AU350" s="20" t="s">
        <v>98</v>
      </c>
      <c r="AV350" s="20" t="s">
        <v>3688</v>
      </c>
      <c r="AW350" s="571">
        <v>103332031008</v>
      </c>
      <c r="AX350" s="193" t="s">
        <v>1301</v>
      </c>
    </row>
    <row r="351" s="2" customFormat="1" customHeight="1" spans="1:50">
      <c r="A351" s="20">
        <f t="shared" si="39"/>
        <v>345</v>
      </c>
      <c r="B351" s="20" t="str">
        <f>IF(G351="","",IF(AND(G351&lt;&gt;"",C351=""),"在职",IF(AND(G351&lt;&gt;"",C351&lt;&gt;""),"离职")))</f>
        <v>离职</v>
      </c>
      <c r="C351" s="35">
        <v>45247</v>
      </c>
      <c r="D351" s="20" t="str">
        <f ca="1" t="shared" si="40"/>
        <v>7年1月</v>
      </c>
      <c r="E351" s="20">
        <v>0</v>
      </c>
      <c r="F351" s="125">
        <v>10167</v>
      </c>
      <c r="G351" s="35">
        <v>43543</v>
      </c>
      <c r="H351" s="20" t="s">
        <v>3689</v>
      </c>
      <c r="I351" s="21" t="s">
        <v>1691</v>
      </c>
      <c r="J351" s="21" t="s">
        <v>1691</v>
      </c>
      <c r="K351" s="22" t="s">
        <v>1703</v>
      </c>
      <c r="L351" s="20" t="s">
        <v>80</v>
      </c>
      <c r="M351" s="20">
        <v>13757471511</v>
      </c>
      <c r="N351" s="20"/>
      <c r="O351" s="20"/>
      <c r="P351" s="623" t="s">
        <v>3690</v>
      </c>
      <c r="Q351" s="35">
        <v>46442</v>
      </c>
      <c r="R351" s="36" t="str">
        <f t="shared" si="41"/>
        <v>男</v>
      </c>
      <c r="S351" s="43" t="str">
        <f t="shared" si="42"/>
        <v>1962-02-21</v>
      </c>
      <c r="T351" s="44">
        <f ca="1" t="shared" si="43"/>
        <v>64</v>
      </c>
      <c r="U351" s="20" t="s">
        <v>69</v>
      </c>
      <c r="V351" s="20"/>
      <c r="W351" s="45" t="s">
        <v>3691</v>
      </c>
      <c r="X351" s="193" t="s">
        <v>3692</v>
      </c>
      <c r="Y351" s="22"/>
      <c r="Z351" s="20"/>
      <c r="AA351" s="20"/>
      <c r="AB351" s="150"/>
      <c r="AC351" s="150"/>
      <c r="AD351" s="561" t="s">
        <v>180</v>
      </c>
      <c r="AE351" s="20" t="s">
        <v>84</v>
      </c>
      <c r="AF351" s="575" t="s">
        <v>84</v>
      </c>
      <c r="AG351" s="20" t="s">
        <v>84</v>
      </c>
      <c r="AH351" s="205" t="s">
        <v>85</v>
      </c>
      <c r="AI351" s="205" t="s">
        <v>85</v>
      </c>
      <c r="AJ351" s="95"/>
      <c r="AK351" s="193"/>
      <c r="AL351" s="20" t="s">
        <v>72</v>
      </c>
      <c r="AM351" s="35">
        <v>43543</v>
      </c>
      <c r="AN351" s="520"/>
      <c r="AO351" s="20" t="s">
        <v>3693</v>
      </c>
      <c r="AP351" s="20" t="s">
        <v>223</v>
      </c>
      <c r="AQ351" s="34">
        <v>15825597421</v>
      </c>
      <c r="AR351" s="20"/>
      <c r="AS351" s="228"/>
      <c r="AT351" s="626" t="s">
        <v>3694</v>
      </c>
      <c r="AU351" s="20"/>
      <c r="AV351" s="20"/>
      <c r="AW351" s="571"/>
      <c r="AX351" s="193"/>
    </row>
    <row r="352" s="2" customFormat="1" customHeight="1" spans="1:50">
      <c r="A352" s="20">
        <f t="shared" si="39"/>
        <v>346</v>
      </c>
      <c r="B352" s="20" t="s">
        <v>1768</v>
      </c>
      <c r="C352" s="35">
        <v>45246</v>
      </c>
      <c r="D352" s="20" t="str">
        <f ca="1" t="shared" si="40"/>
        <v>2年7月</v>
      </c>
      <c r="E352" s="20">
        <v>0</v>
      </c>
      <c r="F352" s="125">
        <v>10521</v>
      </c>
      <c r="G352" s="35">
        <v>45175</v>
      </c>
      <c r="H352" s="20" t="s">
        <v>3695</v>
      </c>
      <c r="I352" s="21" t="s">
        <v>755</v>
      </c>
      <c r="J352" s="21" t="s">
        <v>1527</v>
      </c>
      <c r="K352" s="22" t="s">
        <v>1319</v>
      </c>
      <c r="L352" s="20" t="s">
        <v>80</v>
      </c>
      <c r="M352" s="20">
        <v>17826317055</v>
      </c>
      <c r="N352" s="20"/>
      <c r="O352" s="20"/>
      <c r="P352" s="34" t="s">
        <v>3696</v>
      </c>
      <c r="Q352" s="35">
        <v>47772</v>
      </c>
      <c r="R352" s="36" t="str">
        <f t="shared" si="41"/>
        <v>男</v>
      </c>
      <c r="S352" s="43" t="str">
        <f t="shared" si="42"/>
        <v>2001-11-12</v>
      </c>
      <c r="T352" s="44">
        <f ca="1" t="shared" si="43"/>
        <v>25</v>
      </c>
      <c r="U352" s="20" t="s">
        <v>69</v>
      </c>
      <c r="V352" s="107"/>
      <c r="W352" s="45" t="s">
        <v>3697</v>
      </c>
      <c r="X352" s="193" t="s">
        <v>964</v>
      </c>
      <c r="Y352" s="22" t="s">
        <v>2615</v>
      </c>
      <c r="Z352" s="22" t="s">
        <v>470</v>
      </c>
      <c r="AA352" s="22" t="s">
        <v>3698</v>
      </c>
      <c r="AB352" s="529"/>
      <c r="AC352" s="150" t="s">
        <v>304</v>
      </c>
      <c r="AD352" s="561"/>
      <c r="AE352" s="20" t="s">
        <v>85</v>
      </c>
      <c r="AF352" s="206"/>
      <c r="AG352" s="20" t="s">
        <v>85</v>
      </c>
      <c r="AH352" s="205" t="s">
        <v>85</v>
      </c>
      <c r="AI352" s="205" t="s">
        <v>85</v>
      </c>
      <c r="AJ352" s="95"/>
      <c r="AK352" s="193"/>
      <c r="AL352" s="20" t="s">
        <v>72</v>
      </c>
      <c r="AM352" s="35">
        <v>45175</v>
      </c>
      <c r="AN352" s="520"/>
      <c r="AO352" s="20" t="s">
        <v>3699</v>
      </c>
      <c r="AP352" s="20" t="s">
        <v>679</v>
      </c>
      <c r="AQ352" s="34" t="s">
        <v>3700</v>
      </c>
      <c r="AR352" s="20"/>
      <c r="AS352" s="193"/>
      <c r="AT352" s="146" t="s">
        <v>3701</v>
      </c>
      <c r="AU352" s="20" t="s">
        <v>157</v>
      </c>
      <c r="AV352" s="20" t="s">
        <v>3702</v>
      </c>
      <c r="AW352" s="571">
        <v>104304047001</v>
      </c>
      <c r="AX352" s="193"/>
    </row>
    <row r="353" customHeight="1" spans="1:50">
      <c r="A353" s="20">
        <f t="shared" si="39"/>
        <v>347</v>
      </c>
      <c r="B353" s="20" t="s">
        <v>1735</v>
      </c>
      <c r="C353" s="35">
        <v>45245</v>
      </c>
      <c r="D353" s="20" t="str">
        <f ca="1" t="shared" si="40"/>
        <v>3年6月</v>
      </c>
      <c r="E353" s="20">
        <v>1</v>
      </c>
      <c r="F353" s="125">
        <v>10447</v>
      </c>
      <c r="G353" s="95">
        <v>44844</v>
      </c>
      <c r="H353" s="20" t="s">
        <v>3703</v>
      </c>
      <c r="I353" s="21" t="s">
        <v>1842</v>
      </c>
      <c r="J353" s="21" t="s">
        <v>1935</v>
      </c>
      <c r="K353" s="22" t="s">
        <v>572</v>
      </c>
      <c r="L353" s="20" t="s">
        <v>80</v>
      </c>
      <c r="M353" s="20">
        <v>13032655312</v>
      </c>
      <c r="N353" s="20"/>
      <c r="O353" s="20"/>
      <c r="P353" s="34" t="s">
        <v>3704</v>
      </c>
      <c r="Q353" s="102">
        <v>47322</v>
      </c>
      <c r="R353" s="36" t="str">
        <f t="shared" si="41"/>
        <v>男</v>
      </c>
      <c r="S353" s="43" t="str">
        <f t="shared" si="42"/>
        <v>1998-10-10</v>
      </c>
      <c r="T353" s="44">
        <f ca="1" t="shared" si="43"/>
        <v>28</v>
      </c>
      <c r="U353" s="107" t="s">
        <v>69</v>
      </c>
      <c r="V353" s="107" t="s">
        <v>70</v>
      </c>
      <c r="W353" s="45" t="s">
        <v>3705</v>
      </c>
      <c r="X353" s="193" t="s">
        <v>121</v>
      </c>
      <c r="Y353" s="22" t="s">
        <v>141</v>
      </c>
      <c r="Z353" s="20" t="s">
        <v>560</v>
      </c>
      <c r="AA353" s="20" t="s">
        <v>561</v>
      </c>
      <c r="AB353" s="573">
        <v>44728</v>
      </c>
      <c r="AC353" s="150"/>
      <c r="AD353" s="561">
        <v>44886</v>
      </c>
      <c r="AE353" s="20" t="s">
        <v>84</v>
      </c>
      <c r="AF353" s="206">
        <v>44936</v>
      </c>
      <c r="AG353" s="20" t="s">
        <v>84</v>
      </c>
      <c r="AH353" s="205" t="s">
        <v>84</v>
      </c>
      <c r="AI353" s="205" t="s">
        <v>85</v>
      </c>
      <c r="AJ353" s="95">
        <v>45939</v>
      </c>
      <c r="AK353" s="193"/>
      <c r="AL353" s="20" t="s">
        <v>86</v>
      </c>
      <c r="AM353" s="35">
        <v>44856</v>
      </c>
      <c r="AN353" s="520">
        <v>45252</v>
      </c>
      <c r="AO353" s="20"/>
      <c r="AP353" s="20"/>
      <c r="AQ353" s="152"/>
      <c r="AR353" s="151"/>
      <c r="AS353" s="228"/>
      <c r="AT353" s="34"/>
      <c r="AU353" s="20"/>
      <c r="AV353" s="20"/>
      <c r="AW353" s="571"/>
      <c r="AX353" s="193"/>
    </row>
    <row r="354" s="2" customFormat="1" customHeight="1" spans="1:50">
      <c r="A354" s="20">
        <f t="shared" si="39"/>
        <v>348</v>
      </c>
      <c r="B354" s="20" t="str">
        <f t="shared" ref="B354:B359" si="44">IF(G354="","",IF(AND(G354&lt;&gt;"",C354=""),"在职",IF(AND(G354&lt;&gt;"",C354&lt;&gt;""),"离职")))</f>
        <v>离职</v>
      </c>
      <c r="C354" s="35">
        <v>45262</v>
      </c>
      <c r="D354" s="20" t="str">
        <f ca="1" t="shared" si="40"/>
        <v>2年7月</v>
      </c>
      <c r="E354" s="20">
        <v>0</v>
      </c>
      <c r="F354" s="125">
        <v>10524</v>
      </c>
      <c r="G354" s="35">
        <v>45181</v>
      </c>
      <c r="H354" s="20" t="s">
        <v>3706</v>
      </c>
      <c r="I354" s="21" t="s">
        <v>755</v>
      </c>
      <c r="J354" s="21" t="s">
        <v>1118</v>
      </c>
      <c r="K354" s="22" t="s">
        <v>1143</v>
      </c>
      <c r="L354" s="20" t="s">
        <v>80</v>
      </c>
      <c r="M354" s="20">
        <v>18329462843</v>
      </c>
      <c r="N354" s="20"/>
      <c r="O354" s="20"/>
      <c r="P354" s="34" t="s">
        <v>3707</v>
      </c>
      <c r="Q354" s="35">
        <v>48079</v>
      </c>
      <c r="R354" s="36" t="str">
        <f t="shared" si="41"/>
        <v>男</v>
      </c>
      <c r="S354" s="43" t="str">
        <f t="shared" si="42"/>
        <v>2001-09-15</v>
      </c>
      <c r="T354" s="44">
        <f ca="1" t="shared" si="43"/>
        <v>25</v>
      </c>
      <c r="U354" s="20" t="s">
        <v>69</v>
      </c>
      <c r="V354" s="107"/>
      <c r="W354" s="45" t="s">
        <v>3708</v>
      </c>
      <c r="X354" s="193" t="s">
        <v>1376</v>
      </c>
      <c r="Y354" s="22" t="s">
        <v>199</v>
      </c>
      <c r="Z354" s="22"/>
      <c r="AA354" s="22"/>
      <c r="AB354" s="529"/>
      <c r="AC354" s="150" t="s">
        <v>304</v>
      </c>
      <c r="AD354" s="561">
        <v>45205</v>
      </c>
      <c r="AE354" s="20" t="s">
        <v>84</v>
      </c>
      <c r="AF354" s="206">
        <v>45218</v>
      </c>
      <c r="AG354" s="20" t="s">
        <v>84</v>
      </c>
      <c r="AH354" s="205" t="s">
        <v>85</v>
      </c>
      <c r="AI354" s="205" t="s">
        <v>85</v>
      </c>
      <c r="AJ354" s="95"/>
      <c r="AK354" s="193"/>
      <c r="AL354" s="20" t="s">
        <v>72</v>
      </c>
      <c r="AM354" s="35">
        <v>45181</v>
      </c>
      <c r="AN354" s="520"/>
      <c r="AO354" s="20" t="s">
        <v>3709</v>
      </c>
      <c r="AP354" s="20" t="s">
        <v>211</v>
      </c>
      <c r="AQ354" s="34" t="s">
        <v>3710</v>
      </c>
      <c r="AR354" s="20"/>
      <c r="AS354" s="193"/>
      <c r="AT354" s="34" t="s">
        <v>3711</v>
      </c>
      <c r="AU354" s="20" t="s">
        <v>126</v>
      </c>
      <c r="AV354" s="20" t="s">
        <v>158</v>
      </c>
      <c r="AW354" s="571"/>
      <c r="AX354" s="193" t="s">
        <v>3712</v>
      </c>
    </row>
    <row r="355" s="2" customFormat="1" customHeight="1" spans="1:50">
      <c r="A355" s="20">
        <f t="shared" si="39"/>
        <v>349</v>
      </c>
      <c r="B355" s="20" t="str">
        <f t="shared" si="44"/>
        <v>离职</v>
      </c>
      <c r="C355" s="35">
        <v>45276</v>
      </c>
      <c r="D355" s="20" t="str">
        <f ca="1" t="shared" si="40"/>
        <v>2年9月</v>
      </c>
      <c r="E355" s="20">
        <v>0</v>
      </c>
      <c r="F355" s="125">
        <v>10507</v>
      </c>
      <c r="G355" s="35">
        <v>45126</v>
      </c>
      <c r="H355" s="20" t="s">
        <v>3713</v>
      </c>
      <c r="I355" s="21" t="s">
        <v>755</v>
      </c>
      <c r="J355" s="21" t="s">
        <v>1118</v>
      </c>
      <c r="K355" s="22" t="s">
        <v>1143</v>
      </c>
      <c r="L355" s="20" t="s">
        <v>80</v>
      </c>
      <c r="M355" s="20">
        <v>18237801697</v>
      </c>
      <c r="N355" s="20"/>
      <c r="O355" s="20"/>
      <c r="P355" s="34" t="s">
        <v>3714</v>
      </c>
      <c r="Q355" s="35">
        <v>46441</v>
      </c>
      <c r="R355" s="36" t="str">
        <f t="shared" si="41"/>
        <v>男</v>
      </c>
      <c r="S355" s="43" t="str">
        <f t="shared" si="42"/>
        <v>1998-05-12</v>
      </c>
      <c r="T355" s="44">
        <f ca="1" t="shared" si="43"/>
        <v>28</v>
      </c>
      <c r="U355" s="20" t="s">
        <v>69</v>
      </c>
      <c r="V355" s="107"/>
      <c r="W355" s="45" t="s">
        <v>3715</v>
      </c>
      <c r="X355" s="193" t="s">
        <v>3716</v>
      </c>
      <c r="Y355" s="22" t="s">
        <v>133</v>
      </c>
      <c r="Z355" s="22"/>
      <c r="AA355" s="22"/>
      <c r="AB355" s="529"/>
      <c r="AC355" s="150" t="s">
        <v>304</v>
      </c>
      <c r="AD355" s="561">
        <v>45134</v>
      </c>
      <c r="AE355" s="20" t="s">
        <v>84</v>
      </c>
      <c r="AF355" s="206">
        <v>45161</v>
      </c>
      <c r="AG355" s="20" t="s">
        <v>84</v>
      </c>
      <c r="AH355" s="205" t="s">
        <v>85</v>
      </c>
      <c r="AI355" s="205" t="s">
        <v>85</v>
      </c>
      <c r="AJ355" s="95"/>
      <c r="AK355" s="193"/>
      <c r="AL355" s="20" t="s">
        <v>72</v>
      </c>
      <c r="AM355" s="35">
        <v>45126</v>
      </c>
      <c r="AN355" s="520"/>
      <c r="AO355" s="20" t="s">
        <v>3717</v>
      </c>
      <c r="AP355" s="20" t="s">
        <v>106</v>
      </c>
      <c r="AQ355" s="34" t="s">
        <v>3718</v>
      </c>
      <c r="AR355" s="20" t="s">
        <v>3719</v>
      </c>
      <c r="AS355" s="193"/>
      <c r="AT355" s="146" t="s">
        <v>3720</v>
      </c>
      <c r="AU355" s="20" t="s">
        <v>126</v>
      </c>
      <c r="AV355" s="20" t="s">
        <v>3721</v>
      </c>
      <c r="AW355" s="571"/>
      <c r="AX355" s="193"/>
    </row>
    <row r="356" s="2" customFormat="1" customHeight="1" spans="1:50">
      <c r="A356" s="20">
        <f t="shared" si="39"/>
        <v>350</v>
      </c>
      <c r="B356" s="20" t="str">
        <f t="shared" si="44"/>
        <v>离职</v>
      </c>
      <c r="C356" s="35">
        <v>45277</v>
      </c>
      <c r="D356" s="20" t="str">
        <f ca="1" t="shared" si="40"/>
        <v>4年11月</v>
      </c>
      <c r="E356" s="20">
        <v>0</v>
      </c>
      <c r="F356" s="125">
        <v>10229</v>
      </c>
      <c r="G356" s="35">
        <v>44337</v>
      </c>
      <c r="H356" s="20" t="s">
        <v>3722</v>
      </c>
      <c r="I356" s="21" t="s">
        <v>755</v>
      </c>
      <c r="J356" s="21" t="s">
        <v>1049</v>
      </c>
      <c r="K356" s="22" t="s">
        <v>1057</v>
      </c>
      <c r="L356" s="20" t="s">
        <v>80</v>
      </c>
      <c r="M356" s="20">
        <v>15824544594</v>
      </c>
      <c r="N356" s="20"/>
      <c r="O356" s="20"/>
      <c r="P356" s="623" t="s">
        <v>3723</v>
      </c>
      <c r="Q356" s="35">
        <v>51057</v>
      </c>
      <c r="R356" s="36" t="str">
        <f t="shared" si="41"/>
        <v>男</v>
      </c>
      <c r="S356" s="43" t="str">
        <f t="shared" si="42"/>
        <v>1989-01-08</v>
      </c>
      <c r="T356" s="44">
        <f ca="1" t="shared" si="43"/>
        <v>37</v>
      </c>
      <c r="U356" s="20" t="s">
        <v>69</v>
      </c>
      <c r="V356" s="20" t="s">
        <v>70</v>
      </c>
      <c r="W356" s="45" t="s">
        <v>3724</v>
      </c>
      <c r="X356" s="193"/>
      <c r="Y356" s="22" t="s">
        <v>288</v>
      </c>
      <c r="Z356" s="22"/>
      <c r="AA356" s="22"/>
      <c r="AB356" s="529"/>
      <c r="AC356" s="150" t="s">
        <v>304</v>
      </c>
      <c r="AD356" s="561" t="s">
        <v>180</v>
      </c>
      <c r="AE356" s="20" t="s">
        <v>84</v>
      </c>
      <c r="AF356" s="206">
        <v>44369</v>
      </c>
      <c r="AG356" s="20" t="s">
        <v>84</v>
      </c>
      <c r="AH356" s="205" t="s">
        <v>85</v>
      </c>
      <c r="AI356" s="205" t="s">
        <v>85</v>
      </c>
      <c r="AJ356" s="95"/>
      <c r="AK356" s="193"/>
      <c r="AL356" s="20" t="s">
        <v>86</v>
      </c>
      <c r="AM356" s="35">
        <v>44432</v>
      </c>
      <c r="AN356" s="520">
        <v>45314</v>
      </c>
      <c r="AO356" s="20" t="s">
        <v>3725</v>
      </c>
      <c r="AP356" s="20" t="s">
        <v>106</v>
      </c>
      <c r="AQ356" s="34">
        <v>13968352595</v>
      </c>
      <c r="AR356" s="20" t="s">
        <v>3726</v>
      </c>
      <c r="AS356" s="228"/>
      <c r="AT356" s="623" t="s">
        <v>3727</v>
      </c>
      <c r="AU356" s="20"/>
      <c r="AV356" s="20"/>
      <c r="AW356" s="571"/>
      <c r="AX356" s="193"/>
    </row>
    <row r="357" s="2" customFormat="1" customHeight="1" spans="1:50">
      <c r="A357" s="20">
        <f t="shared" si="39"/>
        <v>351</v>
      </c>
      <c r="B357" s="20" t="str">
        <f t="shared" si="44"/>
        <v>离职</v>
      </c>
      <c r="C357" s="35">
        <v>45261</v>
      </c>
      <c r="D357" s="20" t="str">
        <f ca="1" t="shared" si="40"/>
        <v>4年5月</v>
      </c>
      <c r="E357" s="20">
        <v>1</v>
      </c>
      <c r="F357" s="125">
        <v>10321</v>
      </c>
      <c r="G357" s="35">
        <v>44501</v>
      </c>
      <c r="H357" s="20" t="s">
        <v>3728</v>
      </c>
      <c r="I357" s="21" t="s">
        <v>664</v>
      </c>
      <c r="J357" s="21" t="s">
        <v>664</v>
      </c>
      <c r="K357" s="22" t="s">
        <v>672</v>
      </c>
      <c r="L357" s="102" t="s">
        <v>80</v>
      </c>
      <c r="M357" s="20">
        <v>13586937582</v>
      </c>
      <c r="N357" s="20"/>
      <c r="O357" s="20"/>
      <c r="P357" s="34" t="s">
        <v>3729</v>
      </c>
      <c r="Q357" s="35">
        <v>48913</v>
      </c>
      <c r="R357" s="36" t="str">
        <f t="shared" si="41"/>
        <v>男</v>
      </c>
      <c r="S357" s="43" t="str">
        <f t="shared" si="42"/>
        <v>1982-04-22</v>
      </c>
      <c r="T357" s="44">
        <f ca="1" t="shared" si="43"/>
        <v>44</v>
      </c>
      <c r="U357" s="107" t="s">
        <v>69</v>
      </c>
      <c r="V357" s="107" t="s">
        <v>70</v>
      </c>
      <c r="W357" s="45" t="s">
        <v>3730</v>
      </c>
      <c r="X357" s="45"/>
      <c r="Y357" s="22" t="s">
        <v>113</v>
      </c>
      <c r="Z357" s="20"/>
      <c r="AA357" s="20"/>
      <c r="AB357" s="20"/>
      <c r="AC357" s="20"/>
      <c r="AD357" s="561" t="s">
        <v>180</v>
      </c>
      <c r="AE357" s="20" t="s">
        <v>84</v>
      </c>
      <c r="AF357" s="206">
        <v>44537</v>
      </c>
      <c r="AG357" s="20" t="s">
        <v>84</v>
      </c>
      <c r="AH357" s="205" t="s">
        <v>85</v>
      </c>
      <c r="AI357" s="205" t="s">
        <v>85</v>
      </c>
      <c r="AJ357" s="95"/>
      <c r="AK357" s="193"/>
      <c r="AL357" s="20" t="s">
        <v>86</v>
      </c>
      <c r="AM357" s="35">
        <v>44538</v>
      </c>
      <c r="AN357" s="520">
        <v>45224</v>
      </c>
      <c r="AO357" s="20" t="s">
        <v>3731</v>
      </c>
      <c r="AP357" s="20" t="s">
        <v>223</v>
      </c>
      <c r="AQ357" s="34" t="s">
        <v>3732</v>
      </c>
      <c r="AR357" s="20"/>
      <c r="AS357" s="228"/>
      <c r="AT357" s="34"/>
      <c r="AU357" s="20"/>
      <c r="AV357" s="20"/>
      <c r="AW357" s="571"/>
      <c r="AX357" s="193"/>
    </row>
    <row r="358" s="2" customFormat="1" customHeight="1" spans="1:50">
      <c r="A358" s="20">
        <f t="shared" si="39"/>
        <v>352</v>
      </c>
      <c r="B358" s="20" t="str">
        <f t="shared" si="44"/>
        <v>离职</v>
      </c>
      <c r="C358" s="35">
        <v>45309</v>
      </c>
      <c r="D358" s="20" t="str">
        <f ca="1" t="shared" si="40"/>
        <v>2年6月</v>
      </c>
      <c r="E358" s="20">
        <v>0</v>
      </c>
      <c r="F358" s="125">
        <v>10530</v>
      </c>
      <c r="G358" s="35">
        <v>45218</v>
      </c>
      <c r="H358" s="20" t="s">
        <v>3733</v>
      </c>
      <c r="I358" s="21" t="s">
        <v>755</v>
      </c>
      <c r="J358" s="21" t="s">
        <v>809</v>
      </c>
      <c r="K358" s="22" t="s">
        <v>943</v>
      </c>
      <c r="L358" s="20" t="s">
        <v>80</v>
      </c>
      <c r="M358" s="20">
        <v>18946766108</v>
      </c>
      <c r="N358" s="20"/>
      <c r="O358" s="20"/>
      <c r="P358" s="623" t="s">
        <v>3734</v>
      </c>
      <c r="Q358" s="35">
        <v>48406</v>
      </c>
      <c r="R358" s="36" t="str">
        <f t="shared" si="41"/>
        <v>男</v>
      </c>
      <c r="S358" s="43" t="str">
        <f t="shared" si="42"/>
        <v>2001-10-12</v>
      </c>
      <c r="T358" s="44">
        <f ca="1" t="shared" si="43"/>
        <v>25</v>
      </c>
      <c r="U358" s="20" t="s">
        <v>69</v>
      </c>
      <c r="V358" s="107"/>
      <c r="W358" s="45" t="s">
        <v>3735</v>
      </c>
      <c r="X358" s="193" t="s">
        <v>121</v>
      </c>
      <c r="Y358" s="22" t="s">
        <v>141</v>
      </c>
      <c r="Z358" s="22" t="s">
        <v>433</v>
      </c>
      <c r="AA358" s="22"/>
      <c r="AB358" s="529"/>
      <c r="AC358" s="150" t="s">
        <v>179</v>
      </c>
      <c r="AD358" s="561"/>
      <c r="AE358" s="20" t="s">
        <v>85</v>
      </c>
      <c r="AF358" s="206"/>
      <c r="AG358" s="20" t="s">
        <v>85</v>
      </c>
      <c r="AH358" s="205" t="s">
        <v>85</v>
      </c>
      <c r="AI358" s="205" t="s">
        <v>85</v>
      </c>
      <c r="AJ358" s="95"/>
      <c r="AK358" s="193"/>
      <c r="AL358" s="20" t="s">
        <v>72</v>
      </c>
      <c r="AM358" s="35">
        <v>45218</v>
      </c>
      <c r="AN358" s="520"/>
      <c r="AO358" s="20" t="s">
        <v>3736</v>
      </c>
      <c r="AP358" s="20" t="s">
        <v>350</v>
      </c>
      <c r="AQ358" s="34" t="s">
        <v>3737</v>
      </c>
      <c r="AR358" s="20"/>
      <c r="AS358" s="193"/>
      <c r="AT358" s="146" t="s">
        <v>3738</v>
      </c>
      <c r="AU358" s="20" t="s">
        <v>2392</v>
      </c>
      <c r="AV358" s="20" t="s">
        <v>89</v>
      </c>
      <c r="AW358" s="571">
        <v>105332272002</v>
      </c>
      <c r="AX358" s="193"/>
    </row>
    <row r="359" s="2" customFormat="1" customHeight="1" spans="1:50">
      <c r="A359" s="20">
        <f t="shared" si="39"/>
        <v>353</v>
      </c>
      <c r="B359" s="20" t="str">
        <f t="shared" si="44"/>
        <v>离职</v>
      </c>
      <c r="C359" s="35">
        <v>45313</v>
      </c>
      <c r="D359" s="20" t="str">
        <f ca="1" t="shared" si="40"/>
        <v>2年5月</v>
      </c>
      <c r="E359" s="20">
        <v>1</v>
      </c>
      <c r="F359" s="125">
        <v>10534</v>
      </c>
      <c r="G359" s="35">
        <v>45243</v>
      </c>
      <c r="H359" s="20" t="s">
        <v>3739</v>
      </c>
      <c r="I359" s="21" t="s">
        <v>664</v>
      </c>
      <c r="J359" s="21" t="s">
        <v>664</v>
      </c>
      <c r="K359" s="22" t="s">
        <v>3326</v>
      </c>
      <c r="L359" s="20" t="s">
        <v>80</v>
      </c>
      <c r="M359" s="20">
        <v>13421826307</v>
      </c>
      <c r="N359" s="20"/>
      <c r="O359" s="20"/>
      <c r="P359" s="34" t="s">
        <v>3740</v>
      </c>
      <c r="Q359" s="35">
        <v>48821</v>
      </c>
      <c r="R359" s="36" t="str">
        <f t="shared" si="41"/>
        <v>女</v>
      </c>
      <c r="S359" s="43" t="str">
        <f t="shared" si="42"/>
        <v>2005-05-02</v>
      </c>
      <c r="T359" s="44">
        <f ca="1" t="shared" si="43"/>
        <v>21</v>
      </c>
      <c r="U359" s="20" t="s">
        <v>69</v>
      </c>
      <c r="V359" s="107"/>
      <c r="W359" s="45" t="s">
        <v>3741</v>
      </c>
      <c r="X359" s="193" t="s">
        <v>1658</v>
      </c>
      <c r="Y359" s="22" t="s">
        <v>288</v>
      </c>
      <c r="Z359" s="22"/>
      <c r="AA359" s="22"/>
      <c r="AB359" s="529"/>
      <c r="AC359" s="150" t="s">
        <v>179</v>
      </c>
      <c r="AD359" s="561"/>
      <c r="AE359" s="20" t="s">
        <v>85</v>
      </c>
      <c r="AF359" s="206"/>
      <c r="AG359" s="20" t="s">
        <v>84</v>
      </c>
      <c r="AH359" s="205" t="s">
        <v>85</v>
      </c>
      <c r="AI359" s="205" t="s">
        <v>85</v>
      </c>
      <c r="AJ359" s="95"/>
      <c r="AK359" s="193"/>
      <c r="AL359" s="20" t="s">
        <v>72</v>
      </c>
      <c r="AM359" s="35">
        <v>45243</v>
      </c>
      <c r="AN359" s="520"/>
      <c r="AO359" s="20" t="s">
        <v>3742</v>
      </c>
      <c r="AP359" s="20" t="s">
        <v>239</v>
      </c>
      <c r="AQ359" s="34" t="s">
        <v>3743</v>
      </c>
      <c r="AR359" s="20"/>
      <c r="AS359" s="193"/>
      <c r="AT359" s="146" t="s">
        <v>3744</v>
      </c>
      <c r="AU359" s="20" t="s">
        <v>88</v>
      </c>
      <c r="AV359" s="20" t="s">
        <v>3745</v>
      </c>
      <c r="AW359" s="571">
        <v>403598100138</v>
      </c>
      <c r="AX359" s="193"/>
    </row>
    <row r="360" s="2" customFormat="1" customHeight="1" spans="1:266">
      <c r="A360" s="20">
        <f t="shared" si="39"/>
        <v>354</v>
      </c>
      <c r="B360" s="20" t="s">
        <v>3229</v>
      </c>
      <c r="C360" s="35">
        <v>45279</v>
      </c>
      <c r="D360" s="20" t="str">
        <f ca="1" t="shared" si="40"/>
        <v>7年1月</v>
      </c>
      <c r="E360" s="20">
        <v>0</v>
      </c>
      <c r="F360" s="125">
        <v>10021</v>
      </c>
      <c r="G360" s="35">
        <v>43525</v>
      </c>
      <c r="H360" s="20" t="s">
        <v>3746</v>
      </c>
      <c r="I360" s="21" t="s">
        <v>78</v>
      </c>
      <c r="J360" s="21" t="s">
        <v>295</v>
      </c>
      <c r="K360" s="22" t="s">
        <v>296</v>
      </c>
      <c r="L360" s="20" t="s">
        <v>80</v>
      </c>
      <c r="M360" s="20">
        <v>13777019240</v>
      </c>
      <c r="N360" s="20"/>
      <c r="O360" s="20"/>
      <c r="P360" s="623" t="s">
        <v>3747</v>
      </c>
      <c r="Q360" s="35" t="s">
        <v>82</v>
      </c>
      <c r="R360" s="36" t="str">
        <f t="shared" si="41"/>
        <v>女</v>
      </c>
      <c r="S360" s="43" t="str">
        <f t="shared" si="42"/>
        <v>1957-08-16</v>
      </c>
      <c r="T360" s="44">
        <f ca="1" t="shared" si="43"/>
        <v>69</v>
      </c>
      <c r="U360" s="20" t="s">
        <v>69</v>
      </c>
      <c r="V360" s="20"/>
      <c r="W360" s="45" t="s">
        <v>3748</v>
      </c>
      <c r="X360" s="193"/>
      <c r="Y360" s="22" t="s">
        <v>71</v>
      </c>
      <c r="Z360" s="20" t="s">
        <v>71</v>
      </c>
      <c r="AA360" s="20" t="s">
        <v>71</v>
      </c>
      <c r="AB360" s="150"/>
      <c r="AC360" s="150"/>
      <c r="AD360" s="561" t="s">
        <v>180</v>
      </c>
      <c r="AE360" s="20" t="s">
        <v>84</v>
      </c>
      <c r="AF360" s="575" t="s">
        <v>84</v>
      </c>
      <c r="AG360" s="20" t="s">
        <v>85</v>
      </c>
      <c r="AH360" s="205" t="s">
        <v>85</v>
      </c>
      <c r="AI360" s="205" t="s">
        <v>85</v>
      </c>
      <c r="AJ360" s="95"/>
      <c r="AK360" s="198"/>
      <c r="AL360" s="20" t="s">
        <v>72</v>
      </c>
      <c r="AM360" s="35">
        <v>43767</v>
      </c>
      <c r="AN360" s="520"/>
      <c r="AO360" s="20"/>
      <c r="AP360" s="20" t="s">
        <v>350</v>
      </c>
      <c r="AQ360" s="34">
        <v>13777291833</v>
      </c>
      <c r="AR360" s="20"/>
      <c r="AS360" s="228"/>
      <c r="AT360" s="623" t="s">
        <v>3749</v>
      </c>
      <c r="AU360" s="20"/>
      <c r="AV360" s="20"/>
      <c r="AW360" s="571"/>
      <c r="AX360" s="193"/>
      <c r="AY360" s="579"/>
      <c r="AZ360" s="579"/>
      <c r="BA360" s="579"/>
      <c r="BB360" s="579"/>
      <c r="BC360" s="579"/>
      <c r="BD360" s="579"/>
      <c r="BE360" s="579"/>
      <c r="BF360" s="579"/>
      <c r="BG360" s="579"/>
      <c r="BH360" s="579"/>
      <c r="BI360" s="579"/>
      <c r="BJ360" s="579"/>
      <c r="BK360" s="579"/>
      <c r="BL360" s="579"/>
      <c r="BM360" s="579"/>
      <c r="BN360" s="579"/>
      <c r="BO360" s="579"/>
      <c r="BP360" s="579"/>
      <c r="BQ360" s="579"/>
      <c r="BR360" s="579"/>
      <c r="BS360" s="579"/>
      <c r="BT360" s="579"/>
      <c r="BU360" s="579"/>
      <c r="BV360" s="579"/>
      <c r="BW360" s="579"/>
      <c r="BX360" s="579"/>
      <c r="BY360" s="579"/>
      <c r="BZ360" s="579"/>
      <c r="CA360" s="579"/>
      <c r="CB360" s="579"/>
      <c r="CC360" s="579"/>
      <c r="CD360" s="579"/>
      <c r="CE360" s="579"/>
      <c r="CF360" s="579"/>
      <c r="CG360" s="579"/>
      <c r="CH360" s="579"/>
      <c r="CI360" s="579"/>
      <c r="CJ360" s="579"/>
      <c r="CK360" s="579"/>
      <c r="CL360" s="579"/>
      <c r="CM360" s="579"/>
      <c r="CN360" s="579"/>
      <c r="CO360" s="579"/>
      <c r="CP360" s="579"/>
      <c r="CQ360" s="579"/>
      <c r="CR360" s="579"/>
      <c r="CS360" s="579"/>
      <c r="CT360" s="579"/>
      <c r="CU360" s="579"/>
      <c r="CV360" s="579"/>
      <c r="CW360" s="579"/>
      <c r="CX360" s="579"/>
      <c r="CY360" s="579"/>
      <c r="CZ360" s="579"/>
      <c r="DA360" s="579"/>
      <c r="DB360" s="579"/>
      <c r="DC360" s="579"/>
      <c r="DD360" s="579"/>
      <c r="DE360" s="579"/>
      <c r="DF360" s="579"/>
      <c r="DG360" s="579"/>
      <c r="DH360" s="579"/>
      <c r="DI360" s="579"/>
      <c r="DJ360" s="579"/>
      <c r="DK360" s="579"/>
      <c r="DL360" s="579"/>
      <c r="DM360" s="579"/>
      <c r="DN360" s="579"/>
      <c r="DO360" s="579"/>
      <c r="DP360" s="579"/>
      <c r="DQ360" s="579"/>
      <c r="DR360" s="579"/>
      <c r="DS360" s="579"/>
      <c r="DT360" s="579"/>
      <c r="DU360" s="579"/>
      <c r="DV360" s="579"/>
      <c r="DW360" s="579"/>
      <c r="DX360" s="579"/>
      <c r="DY360" s="579"/>
      <c r="DZ360" s="579"/>
      <c r="EA360" s="579"/>
      <c r="EB360" s="579"/>
      <c r="EC360" s="579"/>
      <c r="ED360" s="579"/>
      <c r="EE360" s="579"/>
      <c r="EF360" s="579"/>
      <c r="EG360" s="579"/>
      <c r="EH360" s="579"/>
      <c r="EI360" s="579"/>
      <c r="EJ360" s="579"/>
      <c r="EK360" s="579"/>
      <c r="EL360" s="579"/>
      <c r="EM360" s="579"/>
      <c r="EN360" s="579"/>
      <c r="EO360" s="579"/>
      <c r="EP360" s="579"/>
      <c r="EQ360" s="579"/>
      <c r="ER360" s="579"/>
      <c r="ES360" s="579"/>
      <c r="ET360" s="579"/>
      <c r="EU360" s="579"/>
      <c r="EV360" s="579"/>
      <c r="EW360" s="579"/>
      <c r="EX360" s="579"/>
      <c r="EY360" s="579"/>
      <c r="EZ360" s="579"/>
      <c r="FA360" s="579"/>
      <c r="FB360" s="579"/>
      <c r="FC360" s="579"/>
      <c r="FD360" s="579"/>
      <c r="FE360" s="579"/>
      <c r="FF360" s="579"/>
      <c r="FG360" s="579"/>
      <c r="FH360" s="579"/>
      <c r="FI360" s="579"/>
      <c r="FJ360" s="579"/>
      <c r="FK360" s="579"/>
      <c r="FL360" s="579"/>
      <c r="FM360" s="579"/>
      <c r="FN360" s="579"/>
      <c r="FO360" s="579"/>
      <c r="FP360" s="579"/>
      <c r="FQ360" s="579"/>
      <c r="FR360" s="579"/>
      <c r="FS360" s="579"/>
      <c r="FT360" s="579"/>
      <c r="FU360" s="579"/>
      <c r="FV360" s="579"/>
      <c r="FW360" s="579"/>
      <c r="FX360" s="579"/>
      <c r="FY360" s="579"/>
      <c r="FZ360" s="579"/>
      <c r="GA360" s="579"/>
      <c r="GB360" s="579"/>
      <c r="GC360" s="579"/>
      <c r="GD360" s="579"/>
      <c r="GE360" s="579"/>
      <c r="GF360" s="579"/>
      <c r="GG360" s="579"/>
      <c r="GH360" s="579"/>
      <c r="GI360" s="579"/>
      <c r="GJ360" s="579"/>
      <c r="GK360" s="579"/>
      <c r="GL360" s="579"/>
      <c r="GM360" s="579"/>
      <c r="GN360" s="579"/>
      <c r="GO360" s="579"/>
      <c r="GP360" s="579"/>
      <c r="GQ360" s="579"/>
      <c r="GR360" s="579"/>
      <c r="GS360" s="579"/>
      <c r="GT360" s="579"/>
      <c r="GU360" s="579"/>
      <c r="GV360" s="579"/>
      <c r="GW360" s="579"/>
      <c r="GX360" s="579"/>
      <c r="GY360" s="579"/>
      <c r="GZ360" s="579"/>
      <c r="HA360" s="579"/>
      <c r="HB360" s="579"/>
      <c r="HC360" s="579"/>
      <c r="HD360" s="579"/>
      <c r="HE360" s="579"/>
      <c r="HF360" s="579"/>
      <c r="HG360" s="579"/>
      <c r="HH360" s="579"/>
      <c r="HI360" s="579"/>
      <c r="HJ360" s="579"/>
      <c r="HK360" s="579"/>
      <c r="HL360" s="579"/>
      <c r="HM360" s="579"/>
      <c r="HN360" s="579"/>
      <c r="HO360" s="579"/>
      <c r="HP360" s="579"/>
      <c r="HQ360" s="579"/>
      <c r="HR360" s="579"/>
      <c r="HS360" s="579"/>
      <c r="HT360" s="579"/>
      <c r="HU360" s="579"/>
      <c r="HV360" s="579"/>
      <c r="HW360" s="579"/>
      <c r="HX360" s="579"/>
      <c r="HY360" s="579"/>
      <c r="HZ360" s="579"/>
      <c r="IA360" s="579"/>
      <c r="IB360" s="579"/>
      <c r="IC360" s="579"/>
      <c r="ID360" s="579"/>
      <c r="IE360" s="579"/>
      <c r="IF360" s="579"/>
      <c r="IG360" s="579"/>
      <c r="IH360" s="579"/>
      <c r="II360" s="579"/>
      <c r="IJ360" s="579"/>
      <c r="IK360" s="579"/>
      <c r="IL360" s="579"/>
      <c r="IM360" s="579"/>
      <c r="IN360" s="579"/>
      <c r="IO360" s="579"/>
      <c r="IP360" s="579"/>
      <c r="IQ360" s="579"/>
      <c r="IR360" s="579"/>
      <c r="IS360" s="579"/>
      <c r="IT360" s="579"/>
      <c r="IU360" s="579"/>
      <c r="IV360" s="579"/>
      <c r="IW360" s="579"/>
      <c r="IX360" s="579"/>
      <c r="IY360" s="579"/>
      <c r="IZ360" s="579"/>
      <c r="JA360" s="579"/>
      <c r="JB360" s="579"/>
      <c r="JC360" s="579"/>
      <c r="JD360" s="579"/>
      <c r="JE360" s="579"/>
      <c r="JF360" s="579"/>
    </row>
    <row r="361" s="2" customFormat="1" customHeight="1" spans="1:50">
      <c r="A361" s="20">
        <f t="shared" si="39"/>
        <v>355</v>
      </c>
      <c r="B361" s="20" t="str">
        <f t="shared" ref="B361:B381" si="45">IF(G361="","",IF(AND(G361&lt;&gt;"",C361=""),"在职",IF(AND(G361&lt;&gt;"",C361&lt;&gt;""),"离职")))</f>
        <v>离职</v>
      </c>
      <c r="C361" s="35">
        <v>45329</v>
      </c>
      <c r="D361" s="20" t="str">
        <f ca="1" t="shared" si="40"/>
        <v>2年6月</v>
      </c>
      <c r="E361" s="20">
        <v>1</v>
      </c>
      <c r="F361" s="125">
        <v>10528</v>
      </c>
      <c r="G361" s="35">
        <v>45195</v>
      </c>
      <c r="H361" s="20" t="s">
        <v>3750</v>
      </c>
      <c r="I361" s="21" t="s">
        <v>664</v>
      </c>
      <c r="J361" s="21" t="s">
        <v>664</v>
      </c>
      <c r="K361" s="22" t="s">
        <v>2452</v>
      </c>
      <c r="L361" s="20" t="s">
        <v>80</v>
      </c>
      <c r="M361" s="20">
        <v>18758836411</v>
      </c>
      <c r="N361" s="20"/>
      <c r="O361" s="20"/>
      <c r="P361" s="34" t="s">
        <v>3751</v>
      </c>
      <c r="Q361" s="35">
        <v>51514</v>
      </c>
      <c r="R361" s="36" t="str">
        <f t="shared" si="41"/>
        <v>男</v>
      </c>
      <c r="S361" s="43" t="str">
        <f t="shared" si="42"/>
        <v>1992-06-08</v>
      </c>
      <c r="T361" s="44">
        <f ca="1" t="shared" si="43"/>
        <v>34</v>
      </c>
      <c r="U361" s="20" t="s">
        <v>69</v>
      </c>
      <c r="V361" s="107"/>
      <c r="W361" s="45" t="s">
        <v>3752</v>
      </c>
      <c r="X361" s="193" t="s">
        <v>3753</v>
      </c>
      <c r="Y361" s="22" t="s">
        <v>113</v>
      </c>
      <c r="Z361" s="22"/>
      <c r="AA361" s="22"/>
      <c r="AB361" s="529"/>
      <c r="AC361" s="150" t="s">
        <v>304</v>
      </c>
      <c r="AD361" s="561">
        <v>45224</v>
      </c>
      <c r="AE361" s="20" t="s">
        <v>84</v>
      </c>
      <c r="AF361" s="206">
        <v>45231</v>
      </c>
      <c r="AG361" s="20" t="s">
        <v>84</v>
      </c>
      <c r="AH361" s="205" t="s">
        <v>85</v>
      </c>
      <c r="AI361" s="205" t="s">
        <v>85</v>
      </c>
      <c r="AJ361" s="95"/>
      <c r="AK361" s="193"/>
      <c r="AL361" s="20" t="s">
        <v>86</v>
      </c>
      <c r="AM361" s="35">
        <v>45314</v>
      </c>
      <c r="AN361" s="520">
        <v>45341</v>
      </c>
      <c r="AO361" s="20" t="s">
        <v>3754</v>
      </c>
      <c r="AP361" s="20" t="s">
        <v>191</v>
      </c>
      <c r="AQ361" s="34" t="s">
        <v>3755</v>
      </c>
      <c r="AR361" s="20" t="s">
        <v>3756</v>
      </c>
      <c r="AS361" s="193"/>
      <c r="AT361" s="34" t="s">
        <v>3757</v>
      </c>
      <c r="AU361" s="20" t="s">
        <v>126</v>
      </c>
      <c r="AV361" s="20" t="s">
        <v>3536</v>
      </c>
      <c r="AW361" s="571"/>
      <c r="AX361" s="193"/>
    </row>
    <row r="362" s="2" customFormat="1" customHeight="1" spans="1:50">
      <c r="A362" s="20">
        <f t="shared" si="39"/>
        <v>356</v>
      </c>
      <c r="B362" s="20" t="str">
        <f t="shared" si="45"/>
        <v>离职</v>
      </c>
      <c r="C362" s="35">
        <v>45329</v>
      </c>
      <c r="D362" s="20" t="str">
        <f ca="1" t="shared" si="40"/>
        <v>2年3月</v>
      </c>
      <c r="E362" s="20">
        <v>0</v>
      </c>
      <c r="F362" s="125">
        <v>10535</v>
      </c>
      <c r="G362" s="35">
        <v>45283</v>
      </c>
      <c r="H362" s="20" t="s">
        <v>3758</v>
      </c>
      <c r="I362" s="21" t="s">
        <v>78</v>
      </c>
      <c r="J362" s="21" t="s">
        <v>295</v>
      </c>
      <c r="K362" s="22" t="s">
        <v>296</v>
      </c>
      <c r="L362" s="20" t="s">
        <v>80</v>
      </c>
      <c r="M362" s="20">
        <v>18757438812</v>
      </c>
      <c r="N362" s="20"/>
      <c r="O362" s="20"/>
      <c r="P362" s="34" t="s">
        <v>3759</v>
      </c>
      <c r="Q362" s="35">
        <v>45761</v>
      </c>
      <c r="R362" s="36" t="str">
        <f t="shared" si="41"/>
        <v>女</v>
      </c>
      <c r="S362" s="43" t="str">
        <f t="shared" si="42"/>
        <v>1970-05-27</v>
      </c>
      <c r="T362" s="44">
        <f ca="1" t="shared" si="43"/>
        <v>56</v>
      </c>
      <c r="U362" s="20" t="s">
        <v>69</v>
      </c>
      <c r="V362" s="107"/>
      <c r="W362" s="45" t="s">
        <v>3760</v>
      </c>
      <c r="X362" s="193" t="s">
        <v>3761</v>
      </c>
      <c r="Y362" s="22" t="s">
        <v>221</v>
      </c>
      <c r="Z362" s="22"/>
      <c r="AA362" s="22"/>
      <c r="AB362" s="529"/>
      <c r="AC362" s="150" t="s">
        <v>304</v>
      </c>
      <c r="AD362" s="561"/>
      <c r="AE362" s="20" t="s">
        <v>85</v>
      </c>
      <c r="AF362" s="206"/>
      <c r="AG362" s="20" t="s">
        <v>85</v>
      </c>
      <c r="AH362" s="20" t="s">
        <v>85</v>
      </c>
      <c r="AI362" s="20" t="s">
        <v>85</v>
      </c>
      <c r="AJ362" s="95"/>
      <c r="AK362" s="193"/>
      <c r="AL362" s="20" t="s">
        <v>72</v>
      </c>
      <c r="AM362" s="35">
        <v>45283</v>
      </c>
      <c r="AN362" s="520"/>
      <c r="AO362" s="20" t="s">
        <v>3762</v>
      </c>
      <c r="AP362" s="20" t="s">
        <v>350</v>
      </c>
      <c r="AQ362" s="34" t="s">
        <v>3763</v>
      </c>
      <c r="AR362" s="20"/>
      <c r="AS362" s="193"/>
      <c r="AT362" s="34" t="s">
        <v>3764</v>
      </c>
      <c r="AU362" s="20" t="s">
        <v>1192</v>
      </c>
      <c r="AV362" s="20" t="s">
        <v>2512</v>
      </c>
      <c r="AW362" s="571">
        <v>402332209017</v>
      </c>
      <c r="AX362" s="193"/>
    </row>
    <row r="363" s="2" customFormat="1" customHeight="1" spans="1:50">
      <c r="A363" s="20">
        <f t="shared" si="39"/>
        <v>357</v>
      </c>
      <c r="B363" s="20" t="str">
        <f t="shared" si="45"/>
        <v>离职</v>
      </c>
      <c r="C363" s="35">
        <v>45339</v>
      </c>
      <c r="D363" s="20" t="str">
        <f ca="1" t="shared" si="40"/>
        <v>3年9月</v>
      </c>
      <c r="E363" s="20">
        <v>0</v>
      </c>
      <c r="F363" s="125">
        <v>10435</v>
      </c>
      <c r="G363" s="35">
        <v>44761</v>
      </c>
      <c r="H363" s="20" t="s">
        <v>3765</v>
      </c>
      <c r="I363" s="21" t="s">
        <v>1691</v>
      </c>
      <c r="J363" s="21" t="s">
        <v>1691</v>
      </c>
      <c r="K363" s="22" t="s">
        <v>1829</v>
      </c>
      <c r="L363" s="20" t="s">
        <v>67</v>
      </c>
      <c r="M363" s="20">
        <v>13855842489</v>
      </c>
      <c r="N363" s="20"/>
      <c r="O363" s="20"/>
      <c r="P363" s="34" t="s">
        <v>3766</v>
      </c>
      <c r="Q363" s="35">
        <v>48254</v>
      </c>
      <c r="R363" s="36" t="str">
        <f t="shared" si="41"/>
        <v>女</v>
      </c>
      <c r="S363" s="43" t="str">
        <f t="shared" si="42"/>
        <v>1980-08-16</v>
      </c>
      <c r="T363" s="44">
        <f ca="1" t="shared" si="43"/>
        <v>46</v>
      </c>
      <c r="U363" s="107" t="s">
        <v>69</v>
      </c>
      <c r="V363" s="107" t="s">
        <v>70</v>
      </c>
      <c r="W363" s="45" t="s">
        <v>3767</v>
      </c>
      <c r="X363" s="193" t="s">
        <v>3768</v>
      </c>
      <c r="Y363" s="22" t="s">
        <v>221</v>
      </c>
      <c r="Z363" s="20"/>
      <c r="AA363" s="20"/>
      <c r="AB363" s="150"/>
      <c r="AC363" s="150" t="s">
        <v>304</v>
      </c>
      <c r="AD363" s="561">
        <v>44804</v>
      </c>
      <c r="AE363" s="20" t="s">
        <v>84</v>
      </c>
      <c r="AF363" s="206">
        <v>44806</v>
      </c>
      <c r="AG363" s="20" t="s">
        <v>84</v>
      </c>
      <c r="AH363" s="205" t="s">
        <v>85</v>
      </c>
      <c r="AI363" s="205" t="s">
        <v>85</v>
      </c>
      <c r="AJ363" s="95"/>
      <c r="AK363" s="193"/>
      <c r="AL363" s="20" t="s">
        <v>72</v>
      </c>
      <c r="AM363" s="35">
        <v>44761</v>
      </c>
      <c r="AN363" s="520"/>
      <c r="AO363" s="20" t="s">
        <v>3558</v>
      </c>
      <c r="AP363" s="20" t="s">
        <v>3769</v>
      </c>
      <c r="AQ363" s="34" t="s">
        <v>3770</v>
      </c>
      <c r="AR363" s="20"/>
      <c r="AS363" s="228"/>
      <c r="AT363" s="34" t="s">
        <v>3771</v>
      </c>
      <c r="AU363" s="20" t="s">
        <v>3228</v>
      </c>
      <c r="AV363" s="20" t="s">
        <v>158</v>
      </c>
      <c r="AW363" s="571"/>
      <c r="AX363" s="193" t="s">
        <v>3772</v>
      </c>
    </row>
    <row r="364" s="2" customFormat="1" customHeight="1" spans="1:50">
      <c r="A364" s="20">
        <f t="shared" si="39"/>
        <v>358</v>
      </c>
      <c r="B364" s="20" t="str">
        <f t="shared" si="45"/>
        <v>离职</v>
      </c>
      <c r="C364" s="35">
        <v>45320</v>
      </c>
      <c r="D364" s="20" t="str">
        <f ca="1" t="shared" si="40"/>
        <v>3年1月</v>
      </c>
      <c r="E364" s="20">
        <v>0</v>
      </c>
      <c r="F364" s="125">
        <v>10482</v>
      </c>
      <c r="G364" s="35">
        <v>44988</v>
      </c>
      <c r="H364" s="20" t="s">
        <v>3773</v>
      </c>
      <c r="I364" s="20" t="s">
        <v>755</v>
      </c>
      <c r="J364" s="21" t="s">
        <v>1437</v>
      </c>
      <c r="K364" s="22" t="s">
        <v>1294</v>
      </c>
      <c r="L364" s="20" t="s">
        <v>80</v>
      </c>
      <c r="M364" s="20">
        <v>15318538421</v>
      </c>
      <c r="N364" s="20"/>
      <c r="O364" s="20"/>
      <c r="P364" s="34" t="s">
        <v>3774</v>
      </c>
      <c r="Q364" s="35">
        <v>51649</v>
      </c>
      <c r="R364" s="36" t="str">
        <f t="shared" si="41"/>
        <v>男</v>
      </c>
      <c r="S364" s="43" t="str">
        <f t="shared" si="42"/>
        <v>2001-12-24</v>
      </c>
      <c r="T364" s="44">
        <f ca="1" t="shared" si="43"/>
        <v>25</v>
      </c>
      <c r="U364" s="20" t="s">
        <v>69</v>
      </c>
      <c r="V364" s="107" t="s">
        <v>70</v>
      </c>
      <c r="W364" s="45" t="s">
        <v>3775</v>
      </c>
      <c r="X364" s="193" t="s">
        <v>121</v>
      </c>
      <c r="Y364" s="22" t="s">
        <v>199</v>
      </c>
      <c r="Z364" s="22"/>
      <c r="AA364" s="22"/>
      <c r="AB364" s="529"/>
      <c r="AC364" s="576" t="s">
        <v>304</v>
      </c>
      <c r="AD364" s="561"/>
      <c r="AE364" s="20" t="s">
        <v>84</v>
      </c>
      <c r="AF364" s="206">
        <v>45089</v>
      </c>
      <c r="AG364" s="20" t="s">
        <v>84</v>
      </c>
      <c r="AH364" s="205" t="s">
        <v>85</v>
      </c>
      <c r="AI364" s="205" t="s">
        <v>85</v>
      </c>
      <c r="AJ364" s="95"/>
      <c r="AK364" s="193"/>
      <c r="AL364" s="20" t="s">
        <v>86</v>
      </c>
      <c r="AM364" s="35">
        <v>45192</v>
      </c>
      <c r="AN364" s="520">
        <v>45345</v>
      </c>
      <c r="AO364" s="20" t="s">
        <v>3776</v>
      </c>
      <c r="AP364" s="20" t="s">
        <v>350</v>
      </c>
      <c r="AQ364" s="34" t="s">
        <v>3777</v>
      </c>
      <c r="AR364" s="20" t="s">
        <v>3778</v>
      </c>
      <c r="AS364" s="228"/>
      <c r="AT364" s="34" t="s">
        <v>3779</v>
      </c>
      <c r="AU364" s="20" t="s">
        <v>2392</v>
      </c>
      <c r="AV364" s="20" t="s">
        <v>3780</v>
      </c>
      <c r="AW364" s="624" t="s">
        <v>3781</v>
      </c>
      <c r="AX364" s="193" t="s">
        <v>3782</v>
      </c>
    </row>
    <row r="365" s="2" customFormat="1" customHeight="1" spans="1:50">
      <c r="A365" s="20">
        <f t="shared" si="39"/>
        <v>359</v>
      </c>
      <c r="B365" s="20" t="str">
        <f t="shared" si="45"/>
        <v>离职</v>
      </c>
      <c r="C365" s="35">
        <v>45339</v>
      </c>
      <c r="D365" s="20" t="str">
        <f ca="1" t="shared" si="40"/>
        <v>5年0月</v>
      </c>
      <c r="E365" s="20">
        <v>0</v>
      </c>
      <c r="F365" s="125">
        <v>10208</v>
      </c>
      <c r="G365" s="35">
        <v>44284</v>
      </c>
      <c r="H365" s="20" t="s">
        <v>3783</v>
      </c>
      <c r="I365" s="21" t="s">
        <v>1691</v>
      </c>
      <c r="J365" s="21" t="s">
        <v>1691</v>
      </c>
      <c r="K365" s="22" t="s">
        <v>1829</v>
      </c>
      <c r="L365" s="20" t="s">
        <v>67</v>
      </c>
      <c r="M365" s="20">
        <v>15228028882</v>
      </c>
      <c r="N365" s="20"/>
      <c r="O365" s="20"/>
      <c r="P365" s="623" t="s">
        <v>3784</v>
      </c>
      <c r="Q365" s="35">
        <v>51527</v>
      </c>
      <c r="R365" s="36" t="str">
        <f t="shared" si="41"/>
        <v>女</v>
      </c>
      <c r="S365" s="43" t="str">
        <f t="shared" si="42"/>
        <v>1994-11-01</v>
      </c>
      <c r="T365" s="44">
        <f ca="1" t="shared" si="43"/>
        <v>32</v>
      </c>
      <c r="U365" s="20" t="s">
        <v>69</v>
      </c>
      <c r="V365" s="20" t="s">
        <v>70</v>
      </c>
      <c r="W365" s="45" t="s">
        <v>3785</v>
      </c>
      <c r="X365" s="193" t="s">
        <v>911</v>
      </c>
      <c r="Y365" s="22" t="s">
        <v>288</v>
      </c>
      <c r="Z365" s="22"/>
      <c r="AA365" s="22"/>
      <c r="AB365" s="529"/>
      <c r="AC365" s="150"/>
      <c r="AD365" s="561" t="s">
        <v>180</v>
      </c>
      <c r="AE365" s="20" t="s">
        <v>84</v>
      </c>
      <c r="AF365" s="206">
        <v>44298</v>
      </c>
      <c r="AG365" s="20" t="s">
        <v>84</v>
      </c>
      <c r="AH365" s="205" t="s">
        <v>85</v>
      </c>
      <c r="AI365" s="205" t="s">
        <v>85</v>
      </c>
      <c r="AJ365" s="95"/>
      <c r="AK365" s="193"/>
      <c r="AL365" s="20" t="s">
        <v>86</v>
      </c>
      <c r="AM365" s="35">
        <v>44706</v>
      </c>
      <c r="AN365" s="520">
        <v>45345</v>
      </c>
      <c r="AO365" s="20" t="s">
        <v>3786</v>
      </c>
      <c r="AP365" s="20" t="s">
        <v>106</v>
      </c>
      <c r="AQ365" s="34">
        <v>13282271860</v>
      </c>
      <c r="AR365" s="20"/>
      <c r="AS365" s="228"/>
      <c r="AT365" s="623" t="s">
        <v>3787</v>
      </c>
      <c r="AU365" s="20"/>
      <c r="AV365" s="20"/>
      <c r="AW365" s="571"/>
      <c r="AX365" s="193"/>
    </row>
    <row r="366" s="2" customFormat="1" customHeight="1" spans="1:50">
      <c r="A366" s="20">
        <f t="shared" si="39"/>
        <v>360</v>
      </c>
      <c r="B366" s="20" t="str">
        <f t="shared" si="45"/>
        <v>离职</v>
      </c>
      <c r="C366" s="35">
        <v>45329</v>
      </c>
      <c r="D366" s="20" t="str">
        <f ca="1" t="shared" si="40"/>
        <v>3年11月</v>
      </c>
      <c r="E366" s="20">
        <v>0</v>
      </c>
      <c r="F366" s="125">
        <v>10410</v>
      </c>
      <c r="G366" s="35">
        <v>44693</v>
      </c>
      <c r="H366" s="20" t="s">
        <v>3788</v>
      </c>
      <c r="I366" s="21" t="s">
        <v>755</v>
      </c>
      <c r="J366" s="21" t="s">
        <v>2182</v>
      </c>
      <c r="K366" s="22" t="s">
        <v>1287</v>
      </c>
      <c r="L366" s="20" t="s">
        <v>80</v>
      </c>
      <c r="M366" s="20">
        <v>18867852980</v>
      </c>
      <c r="N366" s="20"/>
      <c r="O366" s="20"/>
      <c r="P366" s="34" t="s">
        <v>3789</v>
      </c>
      <c r="Q366" s="35">
        <v>49692</v>
      </c>
      <c r="R366" s="36" t="str">
        <f t="shared" si="41"/>
        <v>男</v>
      </c>
      <c r="S366" s="43" t="str">
        <f t="shared" si="42"/>
        <v>1981-10-30</v>
      </c>
      <c r="T366" s="44">
        <f ca="1" t="shared" si="43"/>
        <v>45</v>
      </c>
      <c r="U366" s="107" t="s">
        <v>69</v>
      </c>
      <c r="V366" s="107" t="s">
        <v>70</v>
      </c>
      <c r="W366" s="45" t="s">
        <v>3790</v>
      </c>
      <c r="X366" s="193" t="s">
        <v>3791</v>
      </c>
      <c r="Y366" s="22" t="s">
        <v>133</v>
      </c>
      <c r="Z366" s="20"/>
      <c r="AA366" s="20"/>
      <c r="AB366" s="20"/>
      <c r="AC366" s="125" t="s">
        <v>304</v>
      </c>
      <c r="AD366" s="561">
        <v>44740</v>
      </c>
      <c r="AE366" s="20" t="s">
        <v>84</v>
      </c>
      <c r="AF366" s="102">
        <v>44713</v>
      </c>
      <c r="AG366" s="20" t="s">
        <v>84</v>
      </c>
      <c r="AH366" s="205" t="s">
        <v>85</v>
      </c>
      <c r="AI366" s="205" t="s">
        <v>85</v>
      </c>
      <c r="AJ366" s="95"/>
      <c r="AK366" s="193"/>
      <c r="AL366" s="20" t="s">
        <v>86</v>
      </c>
      <c r="AM366" s="35">
        <v>44732</v>
      </c>
      <c r="AN366" s="520">
        <v>45371</v>
      </c>
      <c r="AO366" s="20" t="s">
        <v>3792</v>
      </c>
      <c r="AP366" s="20" t="s">
        <v>106</v>
      </c>
      <c r="AQ366" s="34" t="s">
        <v>3793</v>
      </c>
      <c r="AR366" s="20" t="s">
        <v>3794</v>
      </c>
      <c r="AS366" s="228"/>
      <c r="AT366" s="34" t="s">
        <v>3795</v>
      </c>
      <c r="AU366" s="20" t="s">
        <v>126</v>
      </c>
      <c r="AV366" s="20" t="s">
        <v>158</v>
      </c>
      <c r="AW366" s="571"/>
      <c r="AX366" s="193" t="s">
        <v>1447</v>
      </c>
    </row>
    <row r="367" s="2" customFormat="1" customHeight="1" spans="1:50">
      <c r="A367" s="20">
        <f t="shared" si="39"/>
        <v>361</v>
      </c>
      <c r="B367" s="20" t="str">
        <f t="shared" si="45"/>
        <v>离职</v>
      </c>
      <c r="C367" s="35">
        <v>45351</v>
      </c>
      <c r="D367" s="20" t="str">
        <f ca="1" t="shared" si="40"/>
        <v>2年1月</v>
      </c>
      <c r="E367" s="20">
        <v>0</v>
      </c>
      <c r="F367" s="125">
        <v>10544</v>
      </c>
      <c r="G367" s="35">
        <v>45350</v>
      </c>
      <c r="H367" s="20" t="s">
        <v>3796</v>
      </c>
      <c r="I367" s="21" t="s">
        <v>755</v>
      </c>
      <c r="J367" s="21" t="s">
        <v>1118</v>
      </c>
      <c r="K367" s="22" t="s">
        <v>3797</v>
      </c>
      <c r="L367" s="20" t="s">
        <v>80</v>
      </c>
      <c r="M367" s="20">
        <v>18358490436</v>
      </c>
      <c r="N367" s="20"/>
      <c r="O367" s="20"/>
      <c r="P367" s="34" t="s">
        <v>3798</v>
      </c>
      <c r="Q367" s="35">
        <v>48821</v>
      </c>
      <c r="R367" s="36" t="str">
        <f t="shared" si="41"/>
        <v>男</v>
      </c>
      <c r="S367" s="43" t="str">
        <f t="shared" si="42"/>
        <v>2005-08-21</v>
      </c>
      <c r="T367" s="44">
        <f ca="1" t="shared" si="43"/>
        <v>21</v>
      </c>
      <c r="U367" s="20" t="s">
        <v>69</v>
      </c>
      <c r="V367" s="107"/>
      <c r="W367" s="45" t="s">
        <v>3799</v>
      </c>
      <c r="X367" s="193" t="s">
        <v>3800</v>
      </c>
      <c r="Y367" s="22" t="s">
        <v>288</v>
      </c>
      <c r="Z367" s="22"/>
      <c r="AA367" s="22"/>
      <c r="AB367" s="529"/>
      <c r="AC367" s="150" t="s">
        <v>304</v>
      </c>
      <c r="AD367" s="561"/>
      <c r="AE367" s="20" t="s">
        <v>85</v>
      </c>
      <c r="AF367" s="206"/>
      <c r="AG367" s="20" t="s">
        <v>85</v>
      </c>
      <c r="AH367" s="205" t="s">
        <v>85</v>
      </c>
      <c r="AI367" s="205" t="s">
        <v>85</v>
      </c>
      <c r="AJ367" s="95"/>
      <c r="AK367" s="193"/>
      <c r="AL367" s="20" t="s">
        <v>72</v>
      </c>
      <c r="AM367" s="35">
        <v>45350</v>
      </c>
      <c r="AN367" s="520"/>
      <c r="AO367" s="20" t="s">
        <v>3801</v>
      </c>
      <c r="AP367" s="20" t="s">
        <v>223</v>
      </c>
      <c r="AQ367" s="34" t="s">
        <v>3802</v>
      </c>
      <c r="AR367" s="20"/>
      <c r="AS367" s="193"/>
      <c r="AT367" s="34" t="s">
        <v>3803</v>
      </c>
      <c r="AU367" s="20" t="s">
        <v>1192</v>
      </c>
      <c r="AV367" s="20" t="s">
        <v>3804</v>
      </c>
      <c r="AW367" s="571">
        <v>402332202120</v>
      </c>
      <c r="AX367" s="193"/>
    </row>
    <row r="368" s="2" customFormat="1" customHeight="1" spans="1:50">
      <c r="A368" s="20">
        <f t="shared" si="39"/>
        <v>362</v>
      </c>
      <c r="B368" s="20" t="str">
        <f t="shared" si="45"/>
        <v>离职</v>
      </c>
      <c r="C368" s="35">
        <v>45351</v>
      </c>
      <c r="D368" s="20" t="str">
        <f ca="1" t="shared" si="40"/>
        <v>2年2月</v>
      </c>
      <c r="E368" s="20">
        <v>0</v>
      </c>
      <c r="F368" s="125">
        <v>10538</v>
      </c>
      <c r="G368" s="35">
        <v>45341</v>
      </c>
      <c r="H368" s="20" t="s">
        <v>3805</v>
      </c>
      <c r="I368" s="21" t="s">
        <v>755</v>
      </c>
      <c r="J368" s="21" t="s">
        <v>1437</v>
      </c>
      <c r="K368" s="22" t="s">
        <v>1319</v>
      </c>
      <c r="L368" s="20" t="s">
        <v>80</v>
      </c>
      <c r="M368" s="20">
        <v>15381984057</v>
      </c>
      <c r="N368" s="20"/>
      <c r="O368" s="20"/>
      <c r="P368" s="34" t="s">
        <v>3806</v>
      </c>
      <c r="Q368" s="35">
        <v>48224</v>
      </c>
      <c r="R368" s="36" t="str">
        <f t="shared" si="41"/>
        <v>男</v>
      </c>
      <c r="S368" s="43" t="str">
        <f t="shared" si="42"/>
        <v>2001-11-04</v>
      </c>
      <c r="T368" s="44">
        <f ca="1" t="shared" si="43"/>
        <v>25</v>
      </c>
      <c r="U368" s="20" t="s">
        <v>69</v>
      </c>
      <c r="V368" s="107" t="s">
        <v>70</v>
      </c>
      <c r="W368" s="45" t="s">
        <v>3807</v>
      </c>
      <c r="X368" s="193" t="s">
        <v>3807</v>
      </c>
      <c r="Y368" s="22" t="s">
        <v>141</v>
      </c>
      <c r="Z368" s="22" t="s">
        <v>424</v>
      </c>
      <c r="AA368" s="22" t="s">
        <v>823</v>
      </c>
      <c r="AB368" s="574">
        <v>45444</v>
      </c>
      <c r="AC368" s="150" t="s">
        <v>304</v>
      </c>
      <c r="AD368" s="561"/>
      <c r="AE368" s="20" t="s">
        <v>85</v>
      </c>
      <c r="AF368" s="206"/>
      <c r="AG368" s="20" t="s">
        <v>85</v>
      </c>
      <c r="AH368" s="205" t="s">
        <v>85</v>
      </c>
      <c r="AI368" s="205" t="s">
        <v>85</v>
      </c>
      <c r="AJ368" s="95"/>
      <c r="AK368" s="193"/>
      <c r="AL368" s="20" t="s">
        <v>72</v>
      </c>
      <c r="AM368" s="35">
        <v>45340</v>
      </c>
      <c r="AN368" s="520"/>
      <c r="AO368" s="20" t="s">
        <v>3808</v>
      </c>
      <c r="AP368" s="20" t="s">
        <v>2359</v>
      </c>
      <c r="AQ368" s="34" t="s">
        <v>3809</v>
      </c>
      <c r="AR368" s="20"/>
      <c r="AS368" s="193"/>
      <c r="AT368" s="34" t="s">
        <v>3810</v>
      </c>
      <c r="AU368" s="20" t="s">
        <v>98</v>
      </c>
      <c r="AV368" s="20" t="s">
        <v>3811</v>
      </c>
      <c r="AW368" s="571">
        <v>103332040209</v>
      </c>
      <c r="AX368" s="193" t="s">
        <v>3812</v>
      </c>
    </row>
    <row r="369" s="2" customFormat="1" customHeight="1" spans="1:50">
      <c r="A369" s="20">
        <f t="shared" si="39"/>
        <v>363</v>
      </c>
      <c r="B369" s="20" t="str">
        <f t="shared" si="45"/>
        <v>离职</v>
      </c>
      <c r="C369" s="35">
        <v>45351</v>
      </c>
      <c r="D369" s="20" t="str">
        <f ca="1" t="shared" si="40"/>
        <v>3年0月</v>
      </c>
      <c r="E369" s="20">
        <v>0</v>
      </c>
      <c r="F369" s="125">
        <v>10487</v>
      </c>
      <c r="G369" s="35">
        <v>45015</v>
      </c>
      <c r="H369" s="20" t="s">
        <v>3813</v>
      </c>
      <c r="I369" s="21" t="s">
        <v>439</v>
      </c>
      <c r="J369" s="21" t="s">
        <v>592</v>
      </c>
      <c r="K369" s="22" t="s">
        <v>572</v>
      </c>
      <c r="L369" s="20" t="s">
        <v>80</v>
      </c>
      <c r="M369" s="20">
        <v>13685701600</v>
      </c>
      <c r="N369" s="20"/>
      <c r="O369" s="20"/>
      <c r="P369" s="34" t="s">
        <v>3814</v>
      </c>
      <c r="Q369" s="35">
        <v>46700</v>
      </c>
      <c r="R369" s="36" t="str">
        <f t="shared" si="41"/>
        <v>男</v>
      </c>
      <c r="S369" s="43" t="str">
        <f t="shared" si="42"/>
        <v>2000-07-31</v>
      </c>
      <c r="T369" s="44">
        <f ca="1" t="shared" si="43"/>
        <v>26</v>
      </c>
      <c r="U369" s="20" t="s">
        <v>69</v>
      </c>
      <c r="V369" s="107" t="s">
        <v>70</v>
      </c>
      <c r="W369" s="45" t="s">
        <v>3815</v>
      </c>
      <c r="X369" s="193" t="s">
        <v>3816</v>
      </c>
      <c r="Y369" s="22" t="s">
        <v>113</v>
      </c>
      <c r="Z369" s="22"/>
      <c r="AA369" s="22"/>
      <c r="AB369" s="529"/>
      <c r="AC369" s="150" t="s">
        <v>304</v>
      </c>
      <c r="AD369" s="561"/>
      <c r="AE369" s="20" t="s">
        <v>85</v>
      </c>
      <c r="AF369" s="206"/>
      <c r="AG369" s="20" t="s">
        <v>84</v>
      </c>
      <c r="AH369" s="205" t="s">
        <v>85</v>
      </c>
      <c r="AI369" s="205" t="s">
        <v>85</v>
      </c>
      <c r="AJ369" s="95"/>
      <c r="AK369" s="577" t="s">
        <v>3817</v>
      </c>
      <c r="AL369" s="20" t="s">
        <v>72</v>
      </c>
      <c r="AM369" s="35">
        <v>45015</v>
      </c>
      <c r="AN369" s="520"/>
      <c r="AO369" s="20" t="s">
        <v>3818</v>
      </c>
      <c r="AP369" s="20" t="s">
        <v>223</v>
      </c>
      <c r="AQ369" s="34" t="s">
        <v>3819</v>
      </c>
      <c r="AR369" s="20" t="s">
        <v>3542</v>
      </c>
      <c r="AS369" s="228"/>
      <c r="AT369" s="146" t="s">
        <v>3820</v>
      </c>
      <c r="AU369" s="20" t="s">
        <v>2483</v>
      </c>
      <c r="AV369" s="20" t="s">
        <v>194</v>
      </c>
      <c r="AW369" s="624" t="s">
        <v>3821</v>
      </c>
      <c r="AX369" s="193"/>
    </row>
    <row r="370" s="2" customFormat="1" customHeight="1" spans="1:50">
      <c r="A370" s="20">
        <f t="shared" si="39"/>
        <v>364</v>
      </c>
      <c r="B370" s="20" t="str">
        <f t="shared" si="45"/>
        <v>离职</v>
      </c>
      <c r="C370" s="35">
        <v>45352</v>
      </c>
      <c r="D370" s="20" t="str">
        <f ca="1" t="shared" si="40"/>
        <v>9年6月</v>
      </c>
      <c r="E370" s="20">
        <v>0</v>
      </c>
      <c r="F370" s="125">
        <v>10018</v>
      </c>
      <c r="G370" s="35">
        <v>42641</v>
      </c>
      <c r="H370" s="20" t="s">
        <v>3822</v>
      </c>
      <c r="I370" s="21" t="s">
        <v>78</v>
      </c>
      <c r="J370" s="21" t="s">
        <v>273</v>
      </c>
      <c r="K370" s="22" t="s">
        <v>280</v>
      </c>
      <c r="L370" s="102" t="s">
        <v>67</v>
      </c>
      <c r="M370" s="20">
        <v>15824266316</v>
      </c>
      <c r="N370" s="20"/>
      <c r="O370" s="20"/>
      <c r="P370" s="108" t="s">
        <v>3823</v>
      </c>
      <c r="Q370" s="35"/>
      <c r="R370" s="36" t="str">
        <f t="shared" si="41"/>
        <v>男</v>
      </c>
      <c r="S370" s="43" t="str">
        <f t="shared" si="42"/>
        <v>1958-07-12</v>
      </c>
      <c r="T370" s="44">
        <f ca="1" t="shared" si="43"/>
        <v>68</v>
      </c>
      <c r="U370" s="20" t="s">
        <v>69</v>
      </c>
      <c r="V370" s="20" t="s">
        <v>70</v>
      </c>
      <c r="W370" s="45" t="s">
        <v>3824</v>
      </c>
      <c r="X370" s="193"/>
      <c r="Y370" s="22" t="s">
        <v>71</v>
      </c>
      <c r="Z370" s="22" t="s">
        <v>71</v>
      </c>
      <c r="AA370" s="22" t="s">
        <v>71</v>
      </c>
      <c r="AB370" s="529"/>
      <c r="AC370" s="150"/>
      <c r="AD370" s="561" t="s">
        <v>180</v>
      </c>
      <c r="AE370" s="20" t="s">
        <v>84</v>
      </c>
      <c r="AF370" s="575" t="s">
        <v>84</v>
      </c>
      <c r="AG370" s="20" t="s">
        <v>85</v>
      </c>
      <c r="AH370" s="205" t="s">
        <v>85</v>
      </c>
      <c r="AI370" s="205" t="s">
        <v>85</v>
      </c>
      <c r="AJ370" s="95"/>
      <c r="AK370" s="198"/>
      <c r="AL370" s="20" t="s">
        <v>72</v>
      </c>
      <c r="AM370" s="35">
        <v>43404</v>
      </c>
      <c r="AN370" s="520"/>
      <c r="AO370" s="20"/>
      <c r="AP370" s="20"/>
      <c r="AQ370" s="34"/>
      <c r="AR370" s="20"/>
      <c r="AS370" s="228"/>
      <c r="AT370" s="34"/>
      <c r="AU370" s="20"/>
      <c r="AV370" s="20"/>
      <c r="AW370" s="571"/>
      <c r="AX370" s="193"/>
    </row>
    <row r="371" s="2" customFormat="1" customHeight="1" spans="1:51">
      <c r="A371" s="20">
        <f t="shared" si="39"/>
        <v>365</v>
      </c>
      <c r="B371" s="20" t="str">
        <f t="shared" si="45"/>
        <v>离职</v>
      </c>
      <c r="C371" s="35">
        <v>45351</v>
      </c>
      <c r="D371" s="20" t="str">
        <f ca="1" t="shared" si="40"/>
        <v>7年2月</v>
      </c>
      <c r="E371" s="20">
        <v>0</v>
      </c>
      <c r="F371" s="125">
        <v>10136</v>
      </c>
      <c r="G371" s="35">
        <v>43511</v>
      </c>
      <c r="H371" s="20" t="s">
        <v>3825</v>
      </c>
      <c r="I371" s="21" t="s">
        <v>755</v>
      </c>
      <c r="J371" s="21" t="s">
        <v>1408</v>
      </c>
      <c r="K371" s="22" t="s">
        <v>1287</v>
      </c>
      <c r="L371" s="20" t="s">
        <v>80</v>
      </c>
      <c r="M371" s="20">
        <v>13605787727</v>
      </c>
      <c r="N371" s="20"/>
      <c r="O371" s="20"/>
      <c r="P371" s="34" t="s">
        <v>3826</v>
      </c>
      <c r="Q371" s="35">
        <v>48861</v>
      </c>
      <c r="R371" s="36" t="str">
        <f t="shared" si="41"/>
        <v>男</v>
      </c>
      <c r="S371" s="43" t="str">
        <f t="shared" si="42"/>
        <v>1981-02-05</v>
      </c>
      <c r="T371" s="44">
        <f ca="1" t="shared" si="43"/>
        <v>45</v>
      </c>
      <c r="U371" s="20" t="s">
        <v>69</v>
      </c>
      <c r="V371" s="20"/>
      <c r="W371" s="45" t="s">
        <v>3827</v>
      </c>
      <c r="X371" s="193"/>
      <c r="Y371" s="22" t="s">
        <v>199</v>
      </c>
      <c r="Z371" s="20"/>
      <c r="AA371" s="20"/>
      <c r="AB371" s="150"/>
      <c r="AC371" s="150"/>
      <c r="AD371" s="561"/>
      <c r="AE371" s="20" t="s">
        <v>84</v>
      </c>
      <c r="AF371" s="206" t="s">
        <v>84</v>
      </c>
      <c r="AG371" s="20" t="s">
        <v>84</v>
      </c>
      <c r="AH371" s="205" t="s">
        <v>85</v>
      </c>
      <c r="AI371" s="205" t="s">
        <v>85</v>
      </c>
      <c r="AJ371" s="95"/>
      <c r="AK371" s="198"/>
      <c r="AL371" s="20" t="s">
        <v>86</v>
      </c>
      <c r="AM371" s="35">
        <v>43900</v>
      </c>
      <c r="AN371" s="520">
        <v>45358</v>
      </c>
      <c r="AO371" s="20" t="s">
        <v>3828</v>
      </c>
      <c r="AP371" s="20" t="s">
        <v>106</v>
      </c>
      <c r="AQ371" s="34">
        <v>13732129273</v>
      </c>
      <c r="AR371" s="20" t="s">
        <v>3829</v>
      </c>
      <c r="AS371" s="228"/>
      <c r="AT371" s="623" t="s">
        <v>3830</v>
      </c>
      <c r="AU371" s="20"/>
      <c r="AV371" s="20"/>
      <c r="AW371" s="571"/>
      <c r="AX371" s="193"/>
      <c r="AY371" s="558"/>
    </row>
    <row r="372" s="2" customFormat="1" customHeight="1" spans="1:50">
      <c r="A372" s="20">
        <f t="shared" si="39"/>
        <v>366</v>
      </c>
      <c r="B372" s="20" t="str">
        <f t="shared" si="45"/>
        <v>离职</v>
      </c>
      <c r="C372" s="35">
        <v>45351</v>
      </c>
      <c r="D372" s="20" t="str">
        <f ca="1" t="shared" si="40"/>
        <v>4年2月</v>
      </c>
      <c r="E372" s="20">
        <v>0</v>
      </c>
      <c r="F372" s="125">
        <v>10354</v>
      </c>
      <c r="G372" s="35">
        <v>44603</v>
      </c>
      <c r="H372" s="35" t="s">
        <v>3831</v>
      </c>
      <c r="I372" s="21" t="s">
        <v>755</v>
      </c>
      <c r="J372" s="21" t="s">
        <v>2182</v>
      </c>
      <c r="K372" s="22" t="s">
        <v>1287</v>
      </c>
      <c r="L372" s="20" t="s">
        <v>80</v>
      </c>
      <c r="M372" s="20">
        <v>15088836610</v>
      </c>
      <c r="N372" s="20"/>
      <c r="O372" s="20"/>
      <c r="P372" s="34" t="s">
        <v>3832</v>
      </c>
      <c r="Q372" s="35">
        <v>49967</v>
      </c>
      <c r="R372" s="36" t="str">
        <f t="shared" si="41"/>
        <v>男</v>
      </c>
      <c r="S372" s="43" t="str">
        <f t="shared" si="42"/>
        <v>1988-07-16</v>
      </c>
      <c r="T372" s="44">
        <f ca="1" t="shared" si="43"/>
        <v>38</v>
      </c>
      <c r="U372" s="107" t="s">
        <v>69</v>
      </c>
      <c r="V372" s="107" t="s">
        <v>119</v>
      </c>
      <c r="W372" s="45" t="s">
        <v>3833</v>
      </c>
      <c r="X372" s="193" t="s">
        <v>3834</v>
      </c>
      <c r="Y372" s="22" t="s">
        <v>288</v>
      </c>
      <c r="Z372" s="20"/>
      <c r="AA372" s="20"/>
      <c r="AB372" s="20"/>
      <c r="AC372" s="125" t="s">
        <v>304</v>
      </c>
      <c r="AD372" s="561">
        <v>44615</v>
      </c>
      <c r="AE372" s="20" t="s">
        <v>84</v>
      </c>
      <c r="AF372" s="102">
        <v>44726</v>
      </c>
      <c r="AG372" s="20" t="s">
        <v>84</v>
      </c>
      <c r="AH372" s="205" t="s">
        <v>85</v>
      </c>
      <c r="AI372" s="205" t="s">
        <v>85</v>
      </c>
      <c r="AJ372" s="95"/>
      <c r="AK372" s="193"/>
      <c r="AL372" s="20" t="s">
        <v>86</v>
      </c>
      <c r="AM372" s="35">
        <v>44729</v>
      </c>
      <c r="AN372" s="520">
        <v>45358</v>
      </c>
      <c r="AO372" s="20"/>
      <c r="AP372" s="20"/>
      <c r="AQ372" s="34"/>
      <c r="AR372" s="20" t="s">
        <v>3835</v>
      </c>
      <c r="AS372" s="228"/>
      <c r="AT372" s="34" t="s">
        <v>3836</v>
      </c>
      <c r="AU372" s="20" t="s">
        <v>3228</v>
      </c>
      <c r="AV372" s="20" t="s">
        <v>158</v>
      </c>
      <c r="AW372" s="571"/>
      <c r="AX372" s="193" t="s">
        <v>2892</v>
      </c>
    </row>
    <row r="373" s="2" customFormat="1" customHeight="1" spans="1:50">
      <c r="A373" s="20">
        <f t="shared" si="39"/>
        <v>367</v>
      </c>
      <c r="B373" s="20" t="str">
        <f t="shared" si="45"/>
        <v>离职</v>
      </c>
      <c r="C373" s="35">
        <v>45350</v>
      </c>
      <c r="D373" s="20" t="str">
        <f ca="1" t="shared" si="40"/>
        <v>2年7月</v>
      </c>
      <c r="E373" s="20">
        <v>0</v>
      </c>
      <c r="F373" s="125">
        <v>10523</v>
      </c>
      <c r="G373" s="35">
        <v>45180</v>
      </c>
      <c r="H373" s="20" t="s">
        <v>3837</v>
      </c>
      <c r="I373" s="21" t="s">
        <v>1628</v>
      </c>
      <c r="J373" s="21" t="s">
        <v>1628</v>
      </c>
      <c r="K373" s="22" t="s">
        <v>1641</v>
      </c>
      <c r="L373" s="20" t="s">
        <v>80</v>
      </c>
      <c r="M373" s="20">
        <v>18906600730</v>
      </c>
      <c r="N373" s="20"/>
      <c r="O373" s="20"/>
      <c r="P373" s="34" t="s">
        <v>3838</v>
      </c>
      <c r="Q373" s="35">
        <v>51570</v>
      </c>
      <c r="R373" s="36" t="str">
        <f t="shared" si="41"/>
        <v>男</v>
      </c>
      <c r="S373" s="43" t="str">
        <f t="shared" si="42"/>
        <v>1989-07-18</v>
      </c>
      <c r="T373" s="44">
        <f ca="1" t="shared" si="43"/>
        <v>37</v>
      </c>
      <c r="U373" s="20" t="s">
        <v>69</v>
      </c>
      <c r="V373" s="107"/>
      <c r="W373" s="45" t="s">
        <v>3839</v>
      </c>
      <c r="X373" s="193" t="s">
        <v>3839</v>
      </c>
      <c r="Y373" s="22" t="s">
        <v>113</v>
      </c>
      <c r="Z373" s="22"/>
      <c r="AA373" s="22"/>
      <c r="AB373" s="529"/>
      <c r="AC373" s="150" t="s">
        <v>144</v>
      </c>
      <c r="AD373" s="561">
        <v>45210</v>
      </c>
      <c r="AE373" s="20" t="s">
        <v>84</v>
      </c>
      <c r="AF373" s="206">
        <v>45211</v>
      </c>
      <c r="AG373" s="20" t="s">
        <v>84</v>
      </c>
      <c r="AH373" s="205" t="s">
        <v>85</v>
      </c>
      <c r="AI373" s="205" t="s">
        <v>85</v>
      </c>
      <c r="AJ373" s="95"/>
      <c r="AK373" s="193"/>
      <c r="AL373" s="20" t="s">
        <v>86</v>
      </c>
      <c r="AM373" s="35">
        <v>45252</v>
      </c>
      <c r="AN373" s="520">
        <v>45358</v>
      </c>
      <c r="AO373" s="20" t="s">
        <v>2597</v>
      </c>
      <c r="AP373" s="20" t="s">
        <v>3840</v>
      </c>
      <c r="AQ373" s="34" t="s">
        <v>3841</v>
      </c>
      <c r="AR373" s="20" t="s">
        <v>3842</v>
      </c>
      <c r="AS373" s="193"/>
      <c r="AT373" s="34" t="s">
        <v>3843</v>
      </c>
      <c r="AU373" s="20" t="s">
        <v>98</v>
      </c>
      <c r="AV373" s="20" t="s">
        <v>3844</v>
      </c>
      <c r="AW373" s="571">
        <v>103332275900</v>
      </c>
      <c r="AX373" s="193"/>
    </row>
    <row r="374" s="2" customFormat="1" customHeight="1" spans="1:50">
      <c r="A374" s="20">
        <f t="shared" si="39"/>
        <v>368</v>
      </c>
      <c r="B374" s="20" t="str">
        <f t="shared" si="45"/>
        <v>离职</v>
      </c>
      <c r="C374" s="35">
        <v>45366</v>
      </c>
      <c r="D374" s="20" t="str">
        <f ca="1" t="shared" si="40"/>
        <v>6年6月</v>
      </c>
      <c r="E374" s="20">
        <v>0</v>
      </c>
      <c r="F374" s="125">
        <v>10128</v>
      </c>
      <c r="G374" s="35">
        <v>43732</v>
      </c>
      <c r="H374" s="20" t="s">
        <v>3786</v>
      </c>
      <c r="I374" s="21" t="s">
        <v>755</v>
      </c>
      <c r="J374" s="21" t="s">
        <v>1328</v>
      </c>
      <c r="K374" s="22" t="s">
        <v>1287</v>
      </c>
      <c r="L374" s="20" t="s">
        <v>80</v>
      </c>
      <c r="M374" s="20">
        <v>13282271860</v>
      </c>
      <c r="N374" s="20"/>
      <c r="O374" s="20"/>
      <c r="P374" s="623" t="s">
        <v>3845</v>
      </c>
      <c r="Q374" s="35">
        <v>51562</v>
      </c>
      <c r="R374" s="36" t="str">
        <f t="shared" si="41"/>
        <v>男</v>
      </c>
      <c r="S374" s="43" t="str">
        <f t="shared" si="42"/>
        <v>1993-08-10</v>
      </c>
      <c r="T374" s="44">
        <f ca="1" t="shared" si="43"/>
        <v>33</v>
      </c>
      <c r="U374" s="20" t="s">
        <v>69</v>
      </c>
      <c r="V374" s="20"/>
      <c r="W374" s="45" t="s">
        <v>3846</v>
      </c>
      <c r="X374" s="193" t="s">
        <v>911</v>
      </c>
      <c r="Y374" s="22" t="s">
        <v>199</v>
      </c>
      <c r="Z374" s="20"/>
      <c r="AA374" s="20"/>
      <c r="AB374" s="150"/>
      <c r="AC374" s="150"/>
      <c r="AD374" s="561" t="s">
        <v>180</v>
      </c>
      <c r="AE374" s="20" t="s">
        <v>84</v>
      </c>
      <c r="AF374" s="206" t="s">
        <v>84</v>
      </c>
      <c r="AG374" s="20" t="s">
        <v>84</v>
      </c>
      <c r="AH374" s="205" t="s">
        <v>85</v>
      </c>
      <c r="AI374" s="205" t="s">
        <v>85</v>
      </c>
      <c r="AJ374" s="95"/>
      <c r="AK374" s="198"/>
      <c r="AL374" s="20" t="s">
        <v>86</v>
      </c>
      <c r="AM374" s="35">
        <v>43963</v>
      </c>
      <c r="AN374" s="520">
        <v>45371</v>
      </c>
      <c r="AO374" s="20" t="s">
        <v>3847</v>
      </c>
      <c r="AP374" s="20" t="s">
        <v>223</v>
      </c>
      <c r="AQ374" s="34">
        <v>18381851355</v>
      </c>
      <c r="AR374" s="20"/>
      <c r="AS374" s="228"/>
      <c r="AT374" s="623" t="s">
        <v>3848</v>
      </c>
      <c r="AU374" s="20"/>
      <c r="AV374" s="20"/>
      <c r="AW374" s="571"/>
      <c r="AX374" s="193"/>
    </row>
    <row r="375" s="2" customFormat="1" customHeight="1" spans="1:50">
      <c r="A375" s="20">
        <f t="shared" si="39"/>
        <v>369</v>
      </c>
      <c r="B375" s="20" t="str">
        <f t="shared" si="45"/>
        <v>离职</v>
      </c>
      <c r="C375" s="35">
        <v>45366</v>
      </c>
      <c r="D375" s="20" t="str">
        <f ca="1" t="shared" si="40"/>
        <v>8年1月</v>
      </c>
      <c r="E375" s="20">
        <v>0</v>
      </c>
      <c r="F375" s="125">
        <v>10156</v>
      </c>
      <c r="G375" s="35">
        <v>43161</v>
      </c>
      <c r="H375" s="20" t="s">
        <v>2034</v>
      </c>
      <c r="I375" s="21" t="s">
        <v>755</v>
      </c>
      <c r="J375" s="21" t="s">
        <v>1527</v>
      </c>
      <c r="K375" s="22" t="s">
        <v>1287</v>
      </c>
      <c r="L375" s="102" t="s">
        <v>80</v>
      </c>
      <c r="M375" s="20">
        <v>15906743805</v>
      </c>
      <c r="N375" s="20"/>
      <c r="O375" s="20"/>
      <c r="P375" s="108" t="s">
        <v>3849</v>
      </c>
      <c r="Q375" s="35">
        <v>49279</v>
      </c>
      <c r="R375" s="36" t="str">
        <f t="shared" si="41"/>
        <v>男</v>
      </c>
      <c r="S375" s="43" t="str">
        <f t="shared" si="42"/>
        <v>1978-10-03</v>
      </c>
      <c r="T375" s="44">
        <f ca="1" t="shared" si="43"/>
        <v>48</v>
      </c>
      <c r="U375" s="20" t="s">
        <v>69</v>
      </c>
      <c r="V375" s="20" t="s">
        <v>70</v>
      </c>
      <c r="W375" s="45" t="s">
        <v>2032</v>
      </c>
      <c r="X375" s="202" t="s">
        <v>964</v>
      </c>
      <c r="Y375" s="22" t="s">
        <v>288</v>
      </c>
      <c r="Z375" s="22"/>
      <c r="AA375" s="22"/>
      <c r="AB375" s="529"/>
      <c r="AC375" s="150" t="s">
        <v>692</v>
      </c>
      <c r="AD375" s="561"/>
      <c r="AE375" s="20" t="s">
        <v>84</v>
      </c>
      <c r="AF375" s="206" t="s">
        <v>84</v>
      </c>
      <c r="AG375" s="20" t="s">
        <v>84</v>
      </c>
      <c r="AH375" s="205" t="s">
        <v>85</v>
      </c>
      <c r="AI375" s="205" t="s">
        <v>85</v>
      </c>
      <c r="AJ375" s="95"/>
      <c r="AK375" s="198"/>
      <c r="AL375" s="20" t="s">
        <v>86</v>
      </c>
      <c r="AM375" s="35">
        <v>43364</v>
      </c>
      <c r="AN375" s="520">
        <v>45400</v>
      </c>
      <c r="AO375" s="20" t="s">
        <v>2028</v>
      </c>
      <c r="AP375" s="20" t="s">
        <v>106</v>
      </c>
      <c r="AQ375" s="34">
        <v>13336793057</v>
      </c>
      <c r="AR375" s="20"/>
      <c r="AS375" s="228"/>
      <c r="AT375" s="623" t="s">
        <v>3850</v>
      </c>
      <c r="AU375" s="20"/>
      <c r="AV375" s="20"/>
      <c r="AW375" s="571"/>
      <c r="AX375" s="193"/>
    </row>
    <row r="376" customHeight="1" spans="1:50">
      <c r="A376" s="20">
        <f t="shared" si="39"/>
        <v>370</v>
      </c>
      <c r="B376" s="20" t="str">
        <f t="shared" si="45"/>
        <v>离职</v>
      </c>
      <c r="C376" s="35">
        <v>45370</v>
      </c>
      <c r="D376" s="20" t="str">
        <f ca="1" t="shared" si="40"/>
        <v>3年6月</v>
      </c>
      <c r="E376" s="20">
        <v>1</v>
      </c>
      <c r="F376" s="125">
        <v>10448</v>
      </c>
      <c r="G376" s="95">
        <v>44844</v>
      </c>
      <c r="H376" s="20" t="s">
        <v>3851</v>
      </c>
      <c r="I376" s="21" t="s">
        <v>439</v>
      </c>
      <c r="J376" s="21" t="s">
        <v>592</v>
      </c>
      <c r="K376" s="22" t="s">
        <v>572</v>
      </c>
      <c r="L376" s="20" t="s">
        <v>80</v>
      </c>
      <c r="M376" s="20">
        <v>13888437126</v>
      </c>
      <c r="N376" s="20"/>
      <c r="O376" s="20"/>
      <c r="P376" s="34" t="s">
        <v>3852</v>
      </c>
      <c r="Q376" s="102">
        <v>47897</v>
      </c>
      <c r="R376" s="36" t="str">
        <f t="shared" si="41"/>
        <v>男</v>
      </c>
      <c r="S376" s="43" t="str">
        <f t="shared" si="42"/>
        <v>1998-09-21</v>
      </c>
      <c r="T376" s="44">
        <f ca="1" t="shared" si="43"/>
        <v>28</v>
      </c>
      <c r="U376" s="107" t="s">
        <v>69</v>
      </c>
      <c r="V376" s="107" t="s">
        <v>70</v>
      </c>
      <c r="W376" s="45" t="s">
        <v>3853</v>
      </c>
      <c r="X376" s="193" t="s">
        <v>121</v>
      </c>
      <c r="Y376" s="22" t="s">
        <v>141</v>
      </c>
      <c r="Z376" s="20" t="s">
        <v>433</v>
      </c>
      <c r="AA376" s="20" t="s">
        <v>425</v>
      </c>
      <c r="AB376" s="573">
        <v>44741</v>
      </c>
      <c r="AC376" s="150"/>
      <c r="AD376" s="561">
        <v>44886</v>
      </c>
      <c r="AE376" s="20" t="s">
        <v>84</v>
      </c>
      <c r="AF376" s="206">
        <v>44936</v>
      </c>
      <c r="AG376" s="20" t="s">
        <v>84</v>
      </c>
      <c r="AH376" s="205" t="s">
        <v>84</v>
      </c>
      <c r="AI376" s="205" t="s">
        <v>85</v>
      </c>
      <c r="AJ376" s="95">
        <v>45939</v>
      </c>
      <c r="AK376" s="193"/>
      <c r="AL376" s="20" t="s">
        <v>86</v>
      </c>
      <c r="AM376" s="35">
        <v>44856</v>
      </c>
      <c r="AN376" s="520">
        <v>45400</v>
      </c>
      <c r="AO376" s="20"/>
      <c r="AP376" s="20"/>
      <c r="AQ376" s="34"/>
      <c r="AR376" s="20"/>
      <c r="AS376" s="228"/>
      <c r="AT376" s="34"/>
      <c r="AU376" s="20"/>
      <c r="AV376" s="20"/>
      <c r="AW376" s="571"/>
      <c r="AX376" s="193"/>
    </row>
    <row r="377" s="2" customFormat="1" customHeight="1" spans="1:50">
      <c r="A377" s="20">
        <f t="shared" si="39"/>
        <v>371</v>
      </c>
      <c r="B377" s="20" t="str">
        <f t="shared" si="45"/>
        <v>离职</v>
      </c>
      <c r="C377" s="35">
        <v>45382</v>
      </c>
      <c r="D377" s="20" t="str">
        <f ca="1" t="shared" si="40"/>
        <v>2年1月</v>
      </c>
      <c r="E377" s="20">
        <v>0</v>
      </c>
      <c r="F377" s="125">
        <v>10547</v>
      </c>
      <c r="G377" s="35">
        <v>45353</v>
      </c>
      <c r="H377" s="20" t="s">
        <v>3854</v>
      </c>
      <c r="I377" s="21" t="s">
        <v>78</v>
      </c>
      <c r="J377" s="21" t="s">
        <v>273</v>
      </c>
      <c r="K377" s="22" t="s">
        <v>280</v>
      </c>
      <c r="L377" s="20" t="s">
        <v>67</v>
      </c>
      <c r="M377" s="20">
        <v>13968352920</v>
      </c>
      <c r="N377" s="20"/>
      <c r="O377" s="20"/>
      <c r="P377" s="34" t="s">
        <v>3855</v>
      </c>
      <c r="Q377" s="35">
        <v>45792</v>
      </c>
      <c r="R377" s="36" t="str">
        <f t="shared" si="41"/>
        <v>男</v>
      </c>
      <c r="S377" s="43" t="str">
        <f t="shared" si="42"/>
        <v>1965-01-03</v>
      </c>
      <c r="T377" s="44">
        <f ca="1" t="shared" si="43"/>
        <v>61</v>
      </c>
      <c r="U377" s="20" t="s">
        <v>69</v>
      </c>
      <c r="V377" s="107"/>
      <c r="W377" s="45" t="s">
        <v>3856</v>
      </c>
      <c r="X377" s="45" t="s">
        <v>3856</v>
      </c>
      <c r="Y377" s="22" t="s">
        <v>199</v>
      </c>
      <c r="Z377" s="22"/>
      <c r="AA377" s="22"/>
      <c r="AB377" s="529"/>
      <c r="AC377" s="150" t="s">
        <v>304</v>
      </c>
      <c r="AD377" s="561"/>
      <c r="AE377" s="20" t="s">
        <v>85</v>
      </c>
      <c r="AF377" s="206"/>
      <c r="AG377" s="20" t="s">
        <v>85</v>
      </c>
      <c r="AH377" s="205" t="s">
        <v>85</v>
      </c>
      <c r="AI377" s="205" t="s">
        <v>85</v>
      </c>
      <c r="AJ377" s="95"/>
      <c r="AK377" s="193"/>
      <c r="AL377" s="20" t="s">
        <v>72</v>
      </c>
      <c r="AM377" s="35">
        <v>45353</v>
      </c>
      <c r="AN377" s="520"/>
      <c r="AO377" s="20" t="s">
        <v>3857</v>
      </c>
      <c r="AP377" s="20" t="s">
        <v>106</v>
      </c>
      <c r="AQ377" s="34" t="s">
        <v>3858</v>
      </c>
      <c r="AR377" s="20" t="s">
        <v>3859</v>
      </c>
      <c r="AS377" s="193"/>
      <c r="AT377" s="34" t="s">
        <v>3860</v>
      </c>
      <c r="AU377" s="20" t="s">
        <v>126</v>
      </c>
      <c r="AV377" s="20" t="s">
        <v>158</v>
      </c>
      <c r="AW377" s="571"/>
      <c r="AX377" s="193"/>
    </row>
    <row r="378" s="2" customFormat="1" customHeight="1" spans="1:50">
      <c r="A378" s="20">
        <f t="shared" si="39"/>
        <v>372</v>
      </c>
      <c r="B378" s="20" t="str">
        <f t="shared" si="45"/>
        <v>离职</v>
      </c>
      <c r="C378" s="35">
        <v>45363</v>
      </c>
      <c r="D378" s="20" t="str">
        <f ca="1" t="shared" si="40"/>
        <v>4年2月</v>
      </c>
      <c r="E378" s="20">
        <v>0</v>
      </c>
      <c r="F378" s="125">
        <v>10371</v>
      </c>
      <c r="G378" s="35">
        <v>44593</v>
      </c>
      <c r="H378" s="20" t="s">
        <v>976</v>
      </c>
      <c r="I378" s="21" t="s">
        <v>755</v>
      </c>
      <c r="J378" s="21" t="s">
        <v>809</v>
      </c>
      <c r="K378" s="22" t="s">
        <v>943</v>
      </c>
      <c r="L378" s="20" t="s">
        <v>80</v>
      </c>
      <c r="M378" s="20">
        <v>18382796912</v>
      </c>
      <c r="N378" s="20"/>
      <c r="O378" s="20"/>
      <c r="P378" s="34" t="s">
        <v>977</v>
      </c>
      <c r="Q378" s="35">
        <v>47492</v>
      </c>
      <c r="R378" s="36" t="str">
        <f t="shared" si="41"/>
        <v>男</v>
      </c>
      <c r="S378" s="43" t="str">
        <f t="shared" si="42"/>
        <v>2000-02-12</v>
      </c>
      <c r="T378" s="44">
        <f ca="1" t="shared" si="43"/>
        <v>26</v>
      </c>
      <c r="U378" s="107" t="s">
        <v>69</v>
      </c>
      <c r="V378" s="107" t="s">
        <v>70</v>
      </c>
      <c r="W378" s="45" t="s">
        <v>978</v>
      </c>
      <c r="X378" s="193" t="s">
        <v>121</v>
      </c>
      <c r="Y378" s="22" t="s">
        <v>141</v>
      </c>
      <c r="Z378" s="20" t="s">
        <v>424</v>
      </c>
      <c r="AA378" s="20" t="s">
        <v>980</v>
      </c>
      <c r="AB378" s="102">
        <v>44735</v>
      </c>
      <c r="AC378" s="20"/>
      <c r="AD378" s="561" t="s">
        <v>180</v>
      </c>
      <c r="AE378" s="20" t="s">
        <v>84</v>
      </c>
      <c r="AF378" s="102">
        <v>44774</v>
      </c>
      <c r="AG378" s="20" t="s">
        <v>84</v>
      </c>
      <c r="AH378" s="205" t="s">
        <v>85</v>
      </c>
      <c r="AI378" s="205" t="s">
        <v>85</v>
      </c>
      <c r="AJ378" s="95">
        <v>45838</v>
      </c>
      <c r="AK378" s="193"/>
      <c r="AL378" s="20" t="s">
        <v>86</v>
      </c>
      <c r="AM378" s="35">
        <v>44762</v>
      </c>
      <c r="AN378" s="520">
        <v>45400</v>
      </c>
      <c r="AO378" s="20" t="s">
        <v>3861</v>
      </c>
      <c r="AP378" s="20" t="s">
        <v>223</v>
      </c>
      <c r="AQ378" s="34" t="s">
        <v>982</v>
      </c>
      <c r="AR378" s="20"/>
      <c r="AS378" s="228"/>
      <c r="AT378" s="34" t="s">
        <v>983</v>
      </c>
      <c r="AU378" s="20" t="s">
        <v>126</v>
      </c>
      <c r="AV378" s="20" t="s">
        <v>158</v>
      </c>
      <c r="AW378" s="571"/>
      <c r="AX378" s="193"/>
    </row>
    <row r="379" s="2" customFormat="1" customHeight="1" spans="1:50">
      <c r="A379" s="20">
        <f t="shared" si="39"/>
        <v>373</v>
      </c>
      <c r="B379" s="20" t="str">
        <f t="shared" si="45"/>
        <v>离职</v>
      </c>
      <c r="C379" s="35">
        <v>45382</v>
      </c>
      <c r="D379" s="20" t="str">
        <f ca="1" t="shared" si="40"/>
        <v>3年0月</v>
      </c>
      <c r="E379" s="20">
        <v>0</v>
      </c>
      <c r="F379" s="125">
        <v>10488</v>
      </c>
      <c r="G379" s="35">
        <v>45016</v>
      </c>
      <c r="H379" s="20" t="s">
        <v>3862</v>
      </c>
      <c r="I379" s="21" t="s">
        <v>755</v>
      </c>
      <c r="J379" s="21" t="s">
        <v>2182</v>
      </c>
      <c r="K379" s="22" t="s">
        <v>1294</v>
      </c>
      <c r="L379" s="20" t="s">
        <v>80</v>
      </c>
      <c r="M379" s="20">
        <v>17738460082</v>
      </c>
      <c r="N379" s="20"/>
      <c r="O379" s="20"/>
      <c r="P379" s="34" t="s">
        <v>3863</v>
      </c>
      <c r="Q379" s="35">
        <v>45546</v>
      </c>
      <c r="R379" s="36" t="str">
        <f t="shared" si="41"/>
        <v>男</v>
      </c>
      <c r="S379" s="43" t="str">
        <f t="shared" si="42"/>
        <v>1996-08-06</v>
      </c>
      <c r="T379" s="44">
        <f ca="1" t="shared" si="43"/>
        <v>30</v>
      </c>
      <c r="U379" s="20" t="s">
        <v>1296</v>
      </c>
      <c r="V379" s="107" t="s">
        <v>70</v>
      </c>
      <c r="W379" s="45" t="s">
        <v>3864</v>
      </c>
      <c r="X379" s="193" t="s">
        <v>2185</v>
      </c>
      <c r="Y379" s="22" t="s">
        <v>133</v>
      </c>
      <c r="Z379" s="22"/>
      <c r="AA379" s="22"/>
      <c r="AB379" s="529"/>
      <c r="AC379" s="150" t="s">
        <v>304</v>
      </c>
      <c r="AD379" s="561"/>
      <c r="AE379" s="20" t="s">
        <v>84</v>
      </c>
      <c r="AF379" s="206">
        <v>45110</v>
      </c>
      <c r="AG379" s="20" t="s">
        <v>84</v>
      </c>
      <c r="AH379" s="205" t="s">
        <v>85</v>
      </c>
      <c r="AI379" s="205" t="s">
        <v>85</v>
      </c>
      <c r="AJ379" s="95"/>
      <c r="AK379" s="193"/>
      <c r="AL379" s="20" t="s">
        <v>86</v>
      </c>
      <c r="AM379" s="35">
        <v>45120</v>
      </c>
      <c r="AN379" s="520">
        <v>45400</v>
      </c>
      <c r="AO379" s="20" t="s">
        <v>3865</v>
      </c>
      <c r="AP379" s="20" t="s">
        <v>529</v>
      </c>
      <c r="AQ379" s="34" t="s">
        <v>3866</v>
      </c>
      <c r="AR379" s="20" t="s">
        <v>3867</v>
      </c>
      <c r="AS379" s="228"/>
      <c r="AT379" s="34" t="s">
        <v>3868</v>
      </c>
      <c r="AU379" s="20" t="s">
        <v>98</v>
      </c>
      <c r="AV379" s="20"/>
      <c r="AW379" s="571"/>
      <c r="AX379" s="193" t="s">
        <v>1301</v>
      </c>
    </row>
    <row r="380" s="2" customFormat="1" customHeight="1" spans="1:50">
      <c r="A380" s="20">
        <f t="shared" si="39"/>
        <v>374</v>
      </c>
      <c r="B380" s="20" t="str">
        <f t="shared" si="45"/>
        <v>离职</v>
      </c>
      <c r="C380" s="35">
        <v>45392</v>
      </c>
      <c r="D380" s="20" t="str">
        <f ca="1" t="shared" si="40"/>
        <v>2年7月</v>
      </c>
      <c r="E380" s="20">
        <v>0</v>
      </c>
      <c r="F380" s="125">
        <v>10518</v>
      </c>
      <c r="G380" s="35">
        <v>45171</v>
      </c>
      <c r="H380" s="20" t="s">
        <v>1256</v>
      </c>
      <c r="I380" s="21" t="s">
        <v>755</v>
      </c>
      <c r="J380" s="21" t="s">
        <v>1212</v>
      </c>
      <c r="K380" s="22" t="s">
        <v>1222</v>
      </c>
      <c r="L380" s="20" t="s">
        <v>80</v>
      </c>
      <c r="M380" s="20">
        <v>13397601461</v>
      </c>
      <c r="N380" s="20"/>
      <c r="O380" s="20"/>
      <c r="P380" s="34" t="s">
        <v>1257</v>
      </c>
      <c r="Q380" s="35">
        <v>46129</v>
      </c>
      <c r="R380" s="36" t="str">
        <f t="shared" si="41"/>
        <v>女</v>
      </c>
      <c r="S380" s="43" t="str">
        <f t="shared" si="42"/>
        <v>1980-03-03</v>
      </c>
      <c r="T380" s="44">
        <f ca="1" t="shared" si="43"/>
        <v>46</v>
      </c>
      <c r="U380" s="20" t="s">
        <v>69</v>
      </c>
      <c r="V380" s="107"/>
      <c r="W380" s="45" t="s">
        <v>1258</v>
      </c>
      <c r="X380" s="193" t="s">
        <v>1259</v>
      </c>
      <c r="Y380" s="22" t="s">
        <v>199</v>
      </c>
      <c r="Z380" s="22"/>
      <c r="AA380" s="22"/>
      <c r="AB380" s="529"/>
      <c r="AC380" s="150" t="s">
        <v>304</v>
      </c>
      <c r="AD380" s="561">
        <v>45194</v>
      </c>
      <c r="AE380" s="20" t="s">
        <v>84</v>
      </c>
      <c r="AF380" s="206">
        <v>45220</v>
      </c>
      <c r="AG380" s="20" t="s">
        <v>84</v>
      </c>
      <c r="AH380" s="205" t="s">
        <v>85</v>
      </c>
      <c r="AI380" s="205" t="s">
        <v>85</v>
      </c>
      <c r="AJ380" s="95"/>
      <c r="AK380" s="193"/>
      <c r="AL380" s="20" t="s">
        <v>86</v>
      </c>
      <c r="AM380" s="35">
        <v>45219</v>
      </c>
      <c r="AN380" s="520">
        <v>45400</v>
      </c>
      <c r="AO380" s="20" t="s">
        <v>1260</v>
      </c>
      <c r="AP380" s="20" t="s">
        <v>106</v>
      </c>
      <c r="AQ380" s="34" t="s">
        <v>1261</v>
      </c>
      <c r="AR380" s="20"/>
      <c r="AS380" s="193"/>
      <c r="AT380" s="34" t="s">
        <v>3869</v>
      </c>
      <c r="AU380" s="20" t="s">
        <v>3870</v>
      </c>
      <c r="AV380" s="20" t="s">
        <v>3871</v>
      </c>
      <c r="AW380" s="571">
        <v>403554601998</v>
      </c>
      <c r="AX380" s="193" t="s">
        <v>1241</v>
      </c>
    </row>
    <row r="381" s="2" customFormat="1" customHeight="1" spans="1:50">
      <c r="A381" s="20">
        <f t="shared" si="39"/>
        <v>375</v>
      </c>
      <c r="B381" s="20" t="str">
        <f t="shared" si="45"/>
        <v>离职</v>
      </c>
      <c r="C381" s="35">
        <v>45427</v>
      </c>
      <c r="D381" s="20" t="str">
        <f ca="1" t="shared" si="40"/>
        <v>2年1月</v>
      </c>
      <c r="E381" s="20">
        <v>0</v>
      </c>
      <c r="F381" s="125">
        <v>10549</v>
      </c>
      <c r="G381" s="35">
        <v>45355</v>
      </c>
      <c r="H381" s="20" t="s">
        <v>3872</v>
      </c>
      <c r="I381" s="21" t="s">
        <v>755</v>
      </c>
      <c r="J381" s="21" t="s">
        <v>1118</v>
      </c>
      <c r="K381" s="22" t="s">
        <v>1143</v>
      </c>
      <c r="L381" s="20" t="s">
        <v>80</v>
      </c>
      <c r="M381" s="20">
        <v>18768568849</v>
      </c>
      <c r="N381" s="20"/>
      <c r="O381" s="20"/>
      <c r="P381" s="34" t="s">
        <v>3873</v>
      </c>
      <c r="Q381" s="35">
        <v>47916</v>
      </c>
      <c r="R381" s="36" t="str">
        <f t="shared" si="41"/>
        <v>男</v>
      </c>
      <c r="S381" s="43" t="str">
        <f t="shared" si="42"/>
        <v>1982-04-25</v>
      </c>
      <c r="T381" s="44">
        <f ca="1" t="shared" si="43"/>
        <v>44</v>
      </c>
      <c r="U381" s="20" t="s">
        <v>69</v>
      </c>
      <c r="V381" s="107"/>
      <c r="W381" s="45" t="s">
        <v>3874</v>
      </c>
      <c r="X381" s="45" t="s">
        <v>3874</v>
      </c>
      <c r="Y381" s="22" t="s">
        <v>199</v>
      </c>
      <c r="Z381" s="22"/>
      <c r="AA381" s="22"/>
      <c r="AB381" s="529"/>
      <c r="AC381" s="150" t="s">
        <v>304</v>
      </c>
      <c r="AD381" s="561">
        <v>45366</v>
      </c>
      <c r="AE381" s="20" t="s">
        <v>85</v>
      </c>
      <c r="AF381" s="206"/>
      <c r="AG381" s="20" t="s">
        <v>84</v>
      </c>
      <c r="AH381" s="205" t="s">
        <v>85</v>
      </c>
      <c r="AI381" s="205" t="s">
        <v>85</v>
      </c>
      <c r="AJ381" s="95"/>
      <c r="AK381" s="193"/>
      <c r="AL381" s="20" t="s">
        <v>72</v>
      </c>
      <c r="AM381" s="35">
        <v>45355</v>
      </c>
      <c r="AN381" s="520"/>
      <c r="AO381" s="20" t="s">
        <v>3875</v>
      </c>
      <c r="AP381" s="20" t="s">
        <v>106</v>
      </c>
      <c r="AQ381" s="34" t="s">
        <v>3876</v>
      </c>
      <c r="AR381" s="20"/>
      <c r="AS381" s="193"/>
      <c r="AT381" s="146" t="s">
        <v>3877</v>
      </c>
      <c r="AU381" s="20" t="s">
        <v>2476</v>
      </c>
      <c r="AV381" s="20" t="s">
        <v>3878</v>
      </c>
      <c r="AW381" s="571">
        <v>402332206081</v>
      </c>
      <c r="AX381" s="193"/>
    </row>
    <row r="382" s="2" customFormat="1" customHeight="1" spans="1:50">
      <c r="A382" s="20">
        <f t="shared" si="39"/>
        <v>376</v>
      </c>
      <c r="B382" s="20" t="s">
        <v>1768</v>
      </c>
      <c r="C382" s="35">
        <v>45432</v>
      </c>
      <c r="D382" s="20" t="str">
        <f ca="1" t="shared" si="40"/>
        <v>1年11月</v>
      </c>
      <c r="E382" s="20">
        <v>0</v>
      </c>
      <c r="F382" s="125">
        <v>10567</v>
      </c>
      <c r="G382" s="35">
        <v>45425</v>
      </c>
      <c r="H382" s="20" t="s">
        <v>3661</v>
      </c>
      <c r="I382" s="21" t="s">
        <v>755</v>
      </c>
      <c r="J382" s="21" t="s">
        <v>2182</v>
      </c>
      <c r="K382" s="22" t="s">
        <v>1287</v>
      </c>
      <c r="L382" s="20" t="s">
        <v>80</v>
      </c>
      <c r="M382" s="20">
        <v>15888554044</v>
      </c>
      <c r="N382" s="20"/>
      <c r="O382" s="20"/>
      <c r="P382" s="34" t="s">
        <v>3662</v>
      </c>
      <c r="Q382" s="35">
        <v>49419</v>
      </c>
      <c r="R382" s="36" t="str">
        <f t="shared" si="41"/>
        <v>男</v>
      </c>
      <c r="S382" s="43" t="str">
        <f t="shared" si="42"/>
        <v>1979-09-27</v>
      </c>
      <c r="T382" s="44">
        <f ca="1" t="shared" si="43"/>
        <v>47</v>
      </c>
      <c r="U382" s="20" t="s">
        <v>69</v>
      </c>
      <c r="V382" s="107"/>
      <c r="W382" s="45" t="s">
        <v>3663</v>
      </c>
      <c r="X382" s="193" t="s">
        <v>3664</v>
      </c>
      <c r="Y382" s="22" t="s">
        <v>288</v>
      </c>
      <c r="Z382" s="22"/>
      <c r="AA382" s="22"/>
      <c r="AB382" s="529"/>
      <c r="AC382" s="150" t="s">
        <v>304</v>
      </c>
      <c r="AD382" s="561"/>
      <c r="AE382" s="20" t="s">
        <v>85</v>
      </c>
      <c r="AF382" s="206"/>
      <c r="AG382" s="20" t="s">
        <v>85</v>
      </c>
      <c r="AH382" s="20" t="s">
        <v>85</v>
      </c>
      <c r="AI382" s="20" t="s">
        <v>85</v>
      </c>
      <c r="AJ382" s="95"/>
      <c r="AK382" s="193"/>
      <c r="AL382" s="20" t="s">
        <v>72</v>
      </c>
      <c r="AM382" s="35">
        <v>45425</v>
      </c>
      <c r="AN382" s="520"/>
      <c r="AO382" s="20" t="s">
        <v>3665</v>
      </c>
      <c r="AP382" s="20" t="s">
        <v>106</v>
      </c>
      <c r="AQ382" s="34" t="s">
        <v>3666</v>
      </c>
      <c r="AR382" s="20"/>
      <c r="AS382" s="193"/>
      <c r="AT382" s="146" t="s">
        <v>3879</v>
      </c>
      <c r="AU382" s="20" t="s">
        <v>157</v>
      </c>
      <c r="AV382" s="20" t="s">
        <v>3880</v>
      </c>
      <c r="AW382" s="571">
        <v>104332295731</v>
      </c>
      <c r="AX382" s="193"/>
    </row>
    <row r="383" s="2" customFormat="1" customHeight="1" spans="1:50">
      <c r="A383" s="20">
        <f t="shared" si="39"/>
        <v>377</v>
      </c>
      <c r="B383" s="20" t="str">
        <f>IF(G383="","",IF(AND(G383&lt;&gt;"",C383=""),"在职",IF(AND(G383&lt;&gt;"",C383&lt;&gt;""),"离职")))</f>
        <v>离职</v>
      </c>
      <c r="C383" s="35">
        <v>45401</v>
      </c>
      <c r="D383" s="20" t="str">
        <f ca="1" t="shared" si="40"/>
        <v>2年1月</v>
      </c>
      <c r="E383" s="20">
        <v>0</v>
      </c>
      <c r="F383" s="125">
        <v>10550</v>
      </c>
      <c r="G383" s="35">
        <v>45356</v>
      </c>
      <c r="H383" s="20" t="s">
        <v>3881</v>
      </c>
      <c r="I383" s="21" t="s">
        <v>755</v>
      </c>
      <c r="J383" s="21" t="s">
        <v>1357</v>
      </c>
      <c r="K383" s="22" t="s">
        <v>1319</v>
      </c>
      <c r="L383" s="20" t="s">
        <v>80</v>
      </c>
      <c r="M383" s="20">
        <v>17774009778</v>
      </c>
      <c r="N383" s="20"/>
      <c r="O383" s="20"/>
      <c r="P383" s="34" t="s">
        <v>3882</v>
      </c>
      <c r="Q383" s="35">
        <v>52285</v>
      </c>
      <c r="R383" s="36" t="str">
        <f t="shared" si="41"/>
        <v>男</v>
      </c>
      <c r="S383" s="43" t="str">
        <f t="shared" si="42"/>
        <v>1996-12-16</v>
      </c>
      <c r="T383" s="44">
        <f ca="1" t="shared" si="43"/>
        <v>30</v>
      </c>
      <c r="U383" s="20" t="s">
        <v>69</v>
      </c>
      <c r="V383" s="107"/>
      <c r="W383" s="45" t="s">
        <v>747</v>
      </c>
      <c r="X383" s="45" t="s">
        <v>747</v>
      </c>
      <c r="Y383" s="22" t="s">
        <v>141</v>
      </c>
      <c r="Z383" s="22"/>
      <c r="AA383" s="22"/>
      <c r="AB383" s="529"/>
      <c r="AC383" s="150" t="s">
        <v>304</v>
      </c>
      <c r="AD383" s="561"/>
      <c r="AE383" s="20" t="s">
        <v>85</v>
      </c>
      <c r="AF383" s="206"/>
      <c r="AG383" s="20" t="s">
        <v>84</v>
      </c>
      <c r="AH383" s="205" t="s">
        <v>85</v>
      </c>
      <c r="AI383" s="205" t="s">
        <v>85</v>
      </c>
      <c r="AJ383" s="95"/>
      <c r="AK383" s="193"/>
      <c r="AL383" s="20" t="s">
        <v>72</v>
      </c>
      <c r="AM383" s="35">
        <v>45355</v>
      </c>
      <c r="AN383" s="520"/>
      <c r="AO383" s="20" t="s">
        <v>744</v>
      </c>
      <c r="AP383" s="20" t="s">
        <v>223</v>
      </c>
      <c r="AQ383" s="34" t="s">
        <v>3883</v>
      </c>
      <c r="AR383" s="20" t="s">
        <v>3884</v>
      </c>
      <c r="AS383" s="193"/>
      <c r="AT383" s="146" t="s">
        <v>3885</v>
      </c>
      <c r="AU383" s="20" t="s">
        <v>2483</v>
      </c>
      <c r="AV383" s="20" t="s">
        <v>3886</v>
      </c>
      <c r="AW383" s="571">
        <v>10233102237</v>
      </c>
      <c r="AX383" s="193"/>
    </row>
    <row r="384" s="2" customFormat="1" customHeight="1" spans="1:50">
      <c r="A384" s="20">
        <f t="shared" si="39"/>
        <v>378</v>
      </c>
      <c r="B384" s="20" t="str">
        <f>IF(G384="","",IF(AND(G384&lt;&gt;"",C384=""),"在职",IF(AND(G384&lt;&gt;"",C384&lt;&gt;""),"离职")))</f>
        <v>离职</v>
      </c>
      <c r="C384" s="35">
        <v>45443</v>
      </c>
      <c r="D384" s="20" t="str">
        <f ca="1" t="shared" si="40"/>
        <v>2年5月</v>
      </c>
      <c r="E384" s="20">
        <v>1</v>
      </c>
      <c r="F384" s="125">
        <v>10533</v>
      </c>
      <c r="G384" s="35">
        <v>45236</v>
      </c>
      <c r="H384" s="20" t="s">
        <v>3887</v>
      </c>
      <c r="I384" s="21" t="s">
        <v>664</v>
      </c>
      <c r="J384" s="21" t="s">
        <v>664</v>
      </c>
      <c r="K384" s="22" t="s">
        <v>685</v>
      </c>
      <c r="L384" s="20" t="s">
        <v>80</v>
      </c>
      <c r="M384" s="20">
        <v>15258185350</v>
      </c>
      <c r="N384" s="20"/>
      <c r="O384" s="20"/>
      <c r="P384" s="34" t="s">
        <v>3888</v>
      </c>
      <c r="Q384" s="35">
        <v>46110</v>
      </c>
      <c r="R384" s="36" t="str">
        <f t="shared" si="41"/>
        <v>男</v>
      </c>
      <c r="S384" s="43" t="str">
        <f t="shared" si="42"/>
        <v>1999-04-28</v>
      </c>
      <c r="T384" s="44">
        <f ca="1" t="shared" si="43"/>
        <v>27</v>
      </c>
      <c r="U384" s="20" t="s">
        <v>69</v>
      </c>
      <c r="V384" s="107"/>
      <c r="W384" s="45" t="s">
        <v>3889</v>
      </c>
      <c r="X384" s="193" t="s">
        <v>3889</v>
      </c>
      <c r="Y384" s="22" t="s">
        <v>113</v>
      </c>
      <c r="Z384" s="22" t="s">
        <v>3890</v>
      </c>
      <c r="AA384" s="22"/>
      <c r="AB384" s="529"/>
      <c r="AC384" s="150" t="s">
        <v>304</v>
      </c>
      <c r="AD384" s="561"/>
      <c r="AE384" s="20" t="s">
        <v>84</v>
      </c>
      <c r="AF384" s="206">
        <v>45266</v>
      </c>
      <c r="AG384" s="20" t="s">
        <v>84</v>
      </c>
      <c r="AH384" s="205" t="s">
        <v>85</v>
      </c>
      <c r="AI384" s="205" t="s">
        <v>85</v>
      </c>
      <c r="AJ384" s="95"/>
      <c r="AK384" s="193"/>
      <c r="AL384" s="20" t="s">
        <v>72</v>
      </c>
      <c r="AM384" s="35">
        <v>45236</v>
      </c>
      <c r="AN384" s="520"/>
      <c r="AO384" s="20" t="s">
        <v>3891</v>
      </c>
      <c r="AP384" s="20" t="s">
        <v>223</v>
      </c>
      <c r="AQ384" s="34" t="s">
        <v>3892</v>
      </c>
      <c r="AR384" s="20"/>
      <c r="AS384" s="193"/>
      <c r="AT384" s="146" t="s">
        <v>3893</v>
      </c>
      <c r="AU384" s="20" t="s">
        <v>2392</v>
      </c>
      <c r="AV384" s="20" t="s">
        <v>158</v>
      </c>
      <c r="AW384" s="571">
        <v>105332254007</v>
      </c>
      <c r="AX384" s="193"/>
    </row>
    <row r="385" s="2" customFormat="1" customHeight="1" spans="1:50">
      <c r="A385" s="20">
        <f t="shared" ref="A385:A392" si="46">ROW(H385)-6</f>
        <v>379</v>
      </c>
      <c r="B385" s="20" t="str">
        <f>IF(G385="","",IF(AND(G385&lt;&gt;"",C385=""),"在职",IF(AND(G385&lt;&gt;"",C385&lt;&gt;""),"离职")))</f>
        <v>离职</v>
      </c>
      <c r="C385" s="35">
        <v>45443</v>
      </c>
      <c r="D385" s="20" t="str">
        <f ca="1" t="shared" ref="D385:D448" si="47">IF(G385="","",CONCATENATE(DATEDIF(G385,TODAY(),"y"),"年",DATEDIF(G385,TODAY(),"ym"),"月"))</f>
        <v>2年1月</v>
      </c>
      <c r="E385" s="20">
        <v>0</v>
      </c>
      <c r="F385" s="125">
        <v>10556</v>
      </c>
      <c r="G385" s="35">
        <v>45362</v>
      </c>
      <c r="H385" s="20" t="s">
        <v>3894</v>
      </c>
      <c r="I385" s="21" t="s">
        <v>755</v>
      </c>
      <c r="J385" s="21" t="s">
        <v>1118</v>
      </c>
      <c r="K385" s="22" t="s">
        <v>3797</v>
      </c>
      <c r="L385" s="20" t="s">
        <v>80</v>
      </c>
      <c r="M385" s="20">
        <v>15773312612</v>
      </c>
      <c r="N385" s="20"/>
      <c r="O385" s="20"/>
      <c r="P385" s="34" t="s">
        <v>3895</v>
      </c>
      <c r="Q385" s="35">
        <v>48996</v>
      </c>
      <c r="R385" s="36" t="str">
        <f t="shared" ref="R385:R448" si="48">IF(H385="","",IF(MOD(MID(P385,17,1),2),"男","女"))</f>
        <v>男</v>
      </c>
      <c r="S385" s="43" t="str">
        <f t="shared" ref="S385:S448" si="49">TEXT(MID(P385,7,8),"0000-00-00")</f>
        <v>2006-02-20</v>
      </c>
      <c r="T385" s="44">
        <f ca="1" t="shared" ref="T385:T448" si="50">IF(S385="","",YEAR(TODAY())-YEAR(S385))</f>
        <v>20</v>
      </c>
      <c r="U385" s="20" t="s">
        <v>69</v>
      </c>
      <c r="V385" s="107"/>
      <c r="W385" s="45" t="s">
        <v>3896</v>
      </c>
      <c r="X385" s="193" t="s">
        <v>3897</v>
      </c>
      <c r="Y385" s="22" t="s">
        <v>288</v>
      </c>
      <c r="Z385" s="22"/>
      <c r="AA385" s="22"/>
      <c r="AB385" s="529"/>
      <c r="AC385" s="150" t="s">
        <v>304</v>
      </c>
      <c r="AD385" s="561"/>
      <c r="AE385" s="20" t="s">
        <v>85</v>
      </c>
      <c r="AF385" s="206"/>
      <c r="AG385" s="20" t="s">
        <v>84</v>
      </c>
      <c r="AH385" s="205" t="s">
        <v>85</v>
      </c>
      <c r="AI385" s="205" t="s">
        <v>85</v>
      </c>
      <c r="AJ385" s="95"/>
      <c r="AK385" s="193"/>
      <c r="AL385" s="20" t="s">
        <v>72</v>
      </c>
      <c r="AM385" s="35">
        <v>45362</v>
      </c>
      <c r="AN385" s="520"/>
      <c r="AO385" s="20" t="s">
        <v>3898</v>
      </c>
      <c r="AP385" s="20" t="s">
        <v>350</v>
      </c>
      <c r="AQ385" s="34" t="s">
        <v>3899</v>
      </c>
      <c r="AR385" s="20"/>
      <c r="AS385" s="193"/>
      <c r="AT385" s="146" t="s">
        <v>3900</v>
      </c>
      <c r="AU385" s="20" t="s">
        <v>98</v>
      </c>
      <c r="AV385" s="20" t="s">
        <v>148</v>
      </c>
      <c r="AW385" s="571">
        <v>103332276009</v>
      </c>
      <c r="AX385" s="193" t="s">
        <v>1317</v>
      </c>
    </row>
    <row r="386" s="2" customFormat="1" customHeight="1" spans="1:50">
      <c r="A386" s="20">
        <f t="shared" si="46"/>
        <v>380</v>
      </c>
      <c r="B386" s="20" t="s">
        <v>2124</v>
      </c>
      <c r="C386" s="35">
        <v>45405</v>
      </c>
      <c r="D386" s="20" t="str">
        <f ca="1" t="shared" si="47"/>
        <v>3年2月</v>
      </c>
      <c r="E386" s="20">
        <v>0</v>
      </c>
      <c r="F386" s="125">
        <v>10462</v>
      </c>
      <c r="G386" s="35">
        <v>44958</v>
      </c>
      <c r="H386" s="20" t="s">
        <v>1309</v>
      </c>
      <c r="I386" s="21" t="s">
        <v>755</v>
      </c>
      <c r="J386" s="21" t="s">
        <v>1280</v>
      </c>
      <c r="K386" s="22" t="s">
        <v>1319</v>
      </c>
      <c r="L386" s="20" t="s">
        <v>80</v>
      </c>
      <c r="M386" s="20">
        <v>13186898026</v>
      </c>
      <c r="N386" s="20"/>
      <c r="O386" s="20"/>
      <c r="P386" s="34" t="s">
        <v>1310</v>
      </c>
      <c r="Q386" s="35">
        <v>45458</v>
      </c>
      <c r="R386" s="36" t="str">
        <f t="shared" si="48"/>
        <v>男</v>
      </c>
      <c r="S386" s="43" t="str">
        <f t="shared" si="49"/>
        <v>2005-01-14</v>
      </c>
      <c r="T386" s="44">
        <f ca="1" t="shared" si="50"/>
        <v>21</v>
      </c>
      <c r="U386" s="20" t="s">
        <v>1311</v>
      </c>
      <c r="V386" s="107" t="s">
        <v>70</v>
      </c>
      <c r="W386" s="45" t="s">
        <v>1312</v>
      </c>
      <c r="X386" s="193" t="s">
        <v>1065</v>
      </c>
      <c r="Y386" s="22" t="s">
        <v>288</v>
      </c>
      <c r="Z386" s="22"/>
      <c r="AA386" s="22"/>
      <c r="AB386" s="529"/>
      <c r="AC386" s="150" t="s">
        <v>304</v>
      </c>
      <c r="AD386" s="561">
        <v>45118</v>
      </c>
      <c r="AE386" s="20" t="s">
        <v>84</v>
      </c>
      <c r="AF386" s="206"/>
      <c r="AG386" s="20" t="s">
        <v>84</v>
      </c>
      <c r="AH386" s="205" t="s">
        <v>85</v>
      </c>
      <c r="AI386" s="205" t="s">
        <v>85</v>
      </c>
      <c r="AJ386" s="95"/>
      <c r="AK386" s="193"/>
      <c r="AL386" s="20" t="s">
        <v>86</v>
      </c>
      <c r="AM386" s="35">
        <v>45285</v>
      </c>
      <c r="AN386" s="520">
        <v>45435</v>
      </c>
      <c r="AO386" s="20" t="s">
        <v>1314</v>
      </c>
      <c r="AP386" s="20" t="s">
        <v>350</v>
      </c>
      <c r="AQ386" s="34" t="s">
        <v>1315</v>
      </c>
      <c r="AR386" s="20"/>
      <c r="AS386" s="228"/>
      <c r="AT386" s="146" t="s">
        <v>1316</v>
      </c>
      <c r="AU386" s="20" t="s">
        <v>126</v>
      </c>
      <c r="AV386" s="20" t="s">
        <v>158</v>
      </c>
      <c r="AW386" s="571"/>
      <c r="AX386" s="193" t="s">
        <v>1317</v>
      </c>
    </row>
    <row r="387" s="2" customFormat="1" customHeight="1" spans="1:50">
      <c r="A387" s="20">
        <f t="shared" si="46"/>
        <v>381</v>
      </c>
      <c r="B387" s="20" t="s">
        <v>2124</v>
      </c>
      <c r="C387" s="35">
        <v>45399</v>
      </c>
      <c r="D387" s="20" t="str">
        <f ca="1" t="shared" si="47"/>
        <v>4年2月</v>
      </c>
      <c r="E387" s="20">
        <v>0</v>
      </c>
      <c r="F387" s="125">
        <v>10361</v>
      </c>
      <c r="G387" s="35">
        <v>44606</v>
      </c>
      <c r="H387" s="20" t="s">
        <v>3901</v>
      </c>
      <c r="I387" s="21" t="s">
        <v>755</v>
      </c>
      <c r="J387" s="21" t="s">
        <v>1357</v>
      </c>
      <c r="K387" s="22" t="s">
        <v>1319</v>
      </c>
      <c r="L387" s="20" t="s">
        <v>80</v>
      </c>
      <c r="M387" s="20">
        <v>15988603100</v>
      </c>
      <c r="N387" s="20"/>
      <c r="O387" s="20"/>
      <c r="P387" s="34" t="s">
        <v>3902</v>
      </c>
      <c r="Q387" s="35">
        <v>47903</v>
      </c>
      <c r="R387" s="36" t="str">
        <f t="shared" si="48"/>
        <v>男</v>
      </c>
      <c r="S387" s="43" t="str">
        <f t="shared" si="49"/>
        <v>2001-11-07</v>
      </c>
      <c r="T387" s="44">
        <f ca="1" t="shared" si="50"/>
        <v>25</v>
      </c>
      <c r="U387" s="107" t="s">
        <v>69</v>
      </c>
      <c r="V387" s="107" t="s">
        <v>70</v>
      </c>
      <c r="W387" s="45" t="s">
        <v>3903</v>
      </c>
      <c r="X387" s="193" t="s">
        <v>121</v>
      </c>
      <c r="Y387" s="22" t="s">
        <v>288</v>
      </c>
      <c r="Z387" s="20"/>
      <c r="AA387" s="20"/>
      <c r="AB387" s="20"/>
      <c r="AC387" s="20"/>
      <c r="AD387" s="561">
        <v>44615</v>
      </c>
      <c r="AE387" s="20" t="s">
        <v>84</v>
      </c>
      <c r="AF387" s="102">
        <v>44805</v>
      </c>
      <c r="AG387" s="20" t="s">
        <v>84</v>
      </c>
      <c r="AH387" s="205" t="s">
        <v>85</v>
      </c>
      <c r="AI387" s="205" t="s">
        <v>85</v>
      </c>
      <c r="AJ387" s="95"/>
      <c r="AK387" s="193"/>
      <c r="AL387" s="20" t="s">
        <v>72</v>
      </c>
      <c r="AM387" s="35">
        <v>44606</v>
      </c>
      <c r="AN387" s="520"/>
      <c r="AO387" s="20" t="s">
        <v>3904</v>
      </c>
      <c r="AP387" s="20" t="s">
        <v>350</v>
      </c>
      <c r="AQ387" s="34" t="s">
        <v>3905</v>
      </c>
      <c r="AR387" s="20"/>
      <c r="AS387" s="228"/>
      <c r="AT387" s="34" t="s">
        <v>3906</v>
      </c>
      <c r="AU387" s="20" t="s">
        <v>2483</v>
      </c>
      <c r="AV387" s="20" t="s">
        <v>158</v>
      </c>
      <c r="AW387" s="571"/>
      <c r="AX387" s="193"/>
    </row>
    <row r="388" s="2" customFormat="1" customHeight="1" spans="1:50">
      <c r="A388" s="20">
        <f t="shared" si="46"/>
        <v>382</v>
      </c>
      <c r="B388" s="20" t="str">
        <f t="shared" ref="B388:B451" si="51">IF(G388="","",IF(AND(G388&lt;&gt;"",C388=""),"在职",IF(AND(G388&lt;&gt;"",C388&lt;&gt;""),"离职")))</f>
        <v>离职</v>
      </c>
      <c r="C388" s="35">
        <v>45450</v>
      </c>
      <c r="D388" s="20" t="str">
        <f ca="1" t="shared" si="47"/>
        <v>1年11月</v>
      </c>
      <c r="E388" s="20">
        <v>1</v>
      </c>
      <c r="F388" s="125">
        <v>10568</v>
      </c>
      <c r="G388" s="35">
        <v>45429</v>
      </c>
      <c r="H388" s="20" t="s">
        <v>3907</v>
      </c>
      <c r="I388" s="21" t="s">
        <v>664</v>
      </c>
      <c r="J388" s="21" t="s">
        <v>664</v>
      </c>
      <c r="K388" s="22" t="s">
        <v>701</v>
      </c>
      <c r="L388" s="20" t="s">
        <v>80</v>
      </c>
      <c r="M388" s="20">
        <v>18556760445</v>
      </c>
      <c r="N388" s="20"/>
      <c r="O388" s="20"/>
      <c r="P388" s="34" t="s">
        <v>3908</v>
      </c>
      <c r="Q388" s="35">
        <v>52388</v>
      </c>
      <c r="R388" s="36" t="str">
        <f t="shared" si="48"/>
        <v>男</v>
      </c>
      <c r="S388" s="43" t="str">
        <f t="shared" si="49"/>
        <v>1994-03-07</v>
      </c>
      <c r="T388" s="44">
        <f ca="1" t="shared" si="50"/>
        <v>32</v>
      </c>
      <c r="U388" s="20" t="s">
        <v>69</v>
      </c>
      <c r="V388" s="107"/>
      <c r="W388" s="45" t="s">
        <v>3909</v>
      </c>
      <c r="X388" s="193" t="s">
        <v>3897</v>
      </c>
      <c r="Y388" s="22" t="s">
        <v>133</v>
      </c>
      <c r="Z388" s="22"/>
      <c r="AA388" s="22"/>
      <c r="AB388" s="529"/>
      <c r="AC388" s="150" t="s">
        <v>304</v>
      </c>
      <c r="AD388" s="561"/>
      <c r="AE388" s="20" t="s">
        <v>85</v>
      </c>
      <c r="AF388" s="206"/>
      <c r="AG388" s="20" t="s">
        <v>84</v>
      </c>
      <c r="AH388" s="20" t="s">
        <v>85</v>
      </c>
      <c r="AI388" s="20" t="s">
        <v>85</v>
      </c>
      <c r="AJ388" s="95"/>
      <c r="AK388" s="193"/>
      <c r="AL388" s="20" t="s">
        <v>72</v>
      </c>
      <c r="AM388" s="35">
        <v>45429</v>
      </c>
      <c r="AN388" s="520"/>
      <c r="AO388" s="20" t="s">
        <v>3910</v>
      </c>
      <c r="AP388" s="20" t="s">
        <v>529</v>
      </c>
      <c r="AQ388" s="34" t="s">
        <v>3911</v>
      </c>
      <c r="AR388" s="20"/>
      <c r="AS388" s="193"/>
      <c r="AT388" s="146" t="s">
        <v>3912</v>
      </c>
      <c r="AU388" s="20" t="s">
        <v>1192</v>
      </c>
      <c r="AV388" s="20" t="s">
        <v>3913</v>
      </c>
      <c r="AW388" s="571">
        <v>402331001091</v>
      </c>
      <c r="AX388" s="193"/>
    </row>
    <row r="389" s="2" customFormat="1" customHeight="1" spans="1:50">
      <c r="A389" s="20">
        <f t="shared" si="46"/>
        <v>383</v>
      </c>
      <c r="B389" s="20" t="str">
        <f t="shared" si="51"/>
        <v>离职</v>
      </c>
      <c r="C389" s="35">
        <v>45447</v>
      </c>
      <c r="D389" s="20" t="str">
        <f ca="1" t="shared" si="47"/>
        <v>2年9月</v>
      </c>
      <c r="E389" s="20">
        <v>0</v>
      </c>
      <c r="F389" s="125">
        <v>10505</v>
      </c>
      <c r="G389" s="35">
        <v>45117</v>
      </c>
      <c r="H389" s="20" t="s">
        <v>3914</v>
      </c>
      <c r="I389" s="21" t="s">
        <v>755</v>
      </c>
      <c r="J389" s="21" t="s">
        <v>809</v>
      </c>
      <c r="K389" s="22" t="s">
        <v>1033</v>
      </c>
      <c r="L389" s="20" t="s">
        <v>80</v>
      </c>
      <c r="M389" s="20">
        <v>13625742157</v>
      </c>
      <c r="N389" s="20"/>
      <c r="O389" s="20"/>
      <c r="P389" s="34" t="s">
        <v>3915</v>
      </c>
      <c r="Q389" s="35">
        <v>48030</v>
      </c>
      <c r="R389" s="36" t="str">
        <f t="shared" si="48"/>
        <v>男</v>
      </c>
      <c r="S389" s="43" t="str">
        <f t="shared" si="49"/>
        <v>2003-04-29</v>
      </c>
      <c r="T389" s="44">
        <f ca="1" t="shared" si="50"/>
        <v>23</v>
      </c>
      <c r="U389" s="20" t="s">
        <v>69</v>
      </c>
      <c r="V389" s="107" t="s">
        <v>70</v>
      </c>
      <c r="W389" s="45" t="s">
        <v>3916</v>
      </c>
      <c r="X389" s="193" t="s">
        <v>3917</v>
      </c>
      <c r="Y389" s="22"/>
      <c r="Z389" s="22" t="s">
        <v>3890</v>
      </c>
      <c r="AA389" s="22" t="s">
        <v>3918</v>
      </c>
      <c r="AB389" s="529"/>
      <c r="AC389" s="150" t="s">
        <v>638</v>
      </c>
      <c r="AD389" s="561">
        <v>45131</v>
      </c>
      <c r="AE389" s="20" t="s">
        <v>84</v>
      </c>
      <c r="AF389" s="206">
        <v>45363</v>
      </c>
      <c r="AG389" s="20" t="s">
        <v>84</v>
      </c>
      <c r="AH389" s="205" t="s">
        <v>85</v>
      </c>
      <c r="AI389" s="205" t="s">
        <v>85</v>
      </c>
      <c r="AJ389" s="95"/>
      <c r="AK389" s="193"/>
      <c r="AL389" s="20" t="s">
        <v>72</v>
      </c>
      <c r="AM389" s="35">
        <v>45117</v>
      </c>
      <c r="AN389" s="520"/>
      <c r="AO389" s="20" t="s">
        <v>3919</v>
      </c>
      <c r="AP389" s="20" t="s">
        <v>350</v>
      </c>
      <c r="AQ389" s="34" t="s">
        <v>3920</v>
      </c>
      <c r="AR389" s="20" t="s">
        <v>3921</v>
      </c>
      <c r="AS389" s="193"/>
      <c r="AT389" s="34" t="s">
        <v>3922</v>
      </c>
      <c r="AU389" s="20" t="s">
        <v>2483</v>
      </c>
      <c r="AV389" s="20" t="s">
        <v>3923</v>
      </c>
      <c r="AW389" s="571">
        <v>102345222128</v>
      </c>
      <c r="AX389" s="193" t="s">
        <v>464</v>
      </c>
    </row>
    <row r="390" s="2" customFormat="1" customHeight="1" spans="1:50">
      <c r="A390" s="20">
        <f t="shared" si="46"/>
        <v>384</v>
      </c>
      <c r="B390" s="20" t="str">
        <f t="shared" si="51"/>
        <v>离职</v>
      </c>
      <c r="C390" s="35">
        <v>45454</v>
      </c>
      <c r="D390" s="20" t="str">
        <f ca="1" t="shared" si="47"/>
        <v>1年10月</v>
      </c>
      <c r="E390" s="20">
        <v>0</v>
      </c>
      <c r="F390" s="125">
        <v>10569</v>
      </c>
      <c r="G390" s="35">
        <v>45434</v>
      </c>
      <c r="H390" s="20" t="s">
        <v>3924</v>
      </c>
      <c r="I390" s="21" t="s">
        <v>755</v>
      </c>
      <c r="J390" s="21" t="s">
        <v>1408</v>
      </c>
      <c r="K390" s="22" t="s">
        <v>1319</v>
      </c>
      <c r="L390" s="20" t="s">
        <v>80</v>
      </c>
      <c r="M390" s="20">
        <v>15058099517</v>
      </c>
      <c r="N390" s="20"/>
      <c r="O390" s="20"/>
      <c r="P390" s="34" t="s">
        <v>3925</v>
      </c>
      <c r="Q390" s="35">
        <v>48185</v>
      </c>
      <c r="R390" s="36" t="str">
        <f t="shared" si="48"/>
        <v>男</v>
      </c>
      <c r="S390" s="43" t="str">
        <f t="shared" si="49"/>
        <v>2002-11-01</v>
      </c>
      <c r="T390" s="44">
        <f ca="1" t="shared" si="50"/>
        <v>24</v>
      </c>
      <c r="U390" s="20" t="s">
        <v>69</v>
      </c>
      <c r="V390" s="107"/>
      <c r="W390" s="45" t="s">
        <v>3926</v>
      </c>
      <c r="X390" s="193" t="s">
        <v>3927</v>
      </c>
      <c r="Y390" s="22" t="s">
        <v>113</v>
      </c>
      <c r="Z390" s="22"/>
      <c r="AA390" s="22"/>
      <c r="AB390" s="529"/>
      <c r="AC390" s="150" t="s">
        <v>304</v>
      </c>
      <c r="AD390" s="561"/>
      <c r="AE390" s="20" t="s">
        <v>85</v>
      </c>
      <c r="AF390" s="206"/>
      <c r="AG390" s="20" t="s">
        <v>84</v>
      </c>
      <c r="AH390" s="20" t="s">
        <v>85</v>
      </c>
      <c r="AI390" s="20" t="s">
        <v>85</v>
      </c>
      <c r="AJ390" s="95"/>
      <c r="AK390" s="193"/>
      <c r="AL390" s="20" t="s">
        <v>72</v>
      </c>
      <c r="AM390" s="35">
        <v>45434</v>
      </c>
      <c r="AN390" s="520"/>
      <c r="AO390" s="20" t="s">
        <v>3928</v>
      </c>
      <c r="AP390" s="20" t="s">
        <v>350</v>
      </c>
      <c r="AQ390" s="34" t="s">
        <v>3929</v>
      </c>
      <c r="AR390" s="20"/>
      <c r="AS390" s="193"/>
      <c r="AT390" s="34" t="s">
        <v>3930</v>
      </c>
      <c r="AU390" s="20" t="s">
        <v>157</v>
      </c>
      <c r="AV390" s="20" t="s">
        <v>3931</v>
      </c>
      <c r="AW390" s="571">
        <v>104332295740</v>
      </c>
      <c r="AX390" s="193"/>
    </row>
    <row r="391" s="2" customFormat="1" customHeight="1" spans="1:50">
      <c r="A391" s="20">
        <f t="shared" si="46"/>
        <v>385</v>
      </c>
      <c r="B391" s="20" t="str">
        <f t="shared" si="51"/>
        <v>离职</v>
      </c>
      <c r="C391" s="35">
        <v>45443</v>
      </c>
      <c r="D391" s="20" t="str">
        <f ca="1" t="shared" si="47"/>
        <v>10年5月</v>
      </c>
      <c r="E391" s="20">
        <v>0</v>
      </c>
      <c r="F391" s="125">
        <v>10083</v>
      </c>
      <c r="G391" s="35">
        <v>42325</v>
      </c>
      <c r="H391" s="20" t="s">
        <v>3932</v>
      </c>
      <c r="I391" s="21" t="s">
        <v>755</v>
      </c>
      <c r="J391" s="21" t="s">
        <v>809</v>
      </c>
      <c r="K391" s="22" t="s">
        <v>922</v>
      </c>
      <c r="L391" s="102" t="s">
        <v>80</v>
      </c>
      <c r="M391" s="20">
        <v>18768525082</v>
      </c>
      <c r="N391" s="20"/>
      <c r="O391" s="20"/>
      <c r="P391" s="108" t="s">
        <v>3933</v>
      </c>
      <c r="Q391" s="35">
        <v>51521</v>
      </c>
      <c r="R391" s="36" t="str">
        <f t="shared" si="48"/>
        <v>男</v>
      </c>
      <c r="S391" s="43" t="str">
        <f t="shared" si="49"/>
        <v>1993-10-20</v>
      </c>
      <c r="T391" s="44">
        <f ca="1" t="shared" si="50"/>
        <v>33</v>
      </c>
      <c r="U391" s="20" t="s">
        <v>69</v>
      </c>
      <c r="V391" s="20" t="s">
        <v>70</v>
      </c>
      <c r="W391" s="45" t="s">
        <v>3934</v>
      </c>
      <c r="X391" s="193" t="s">
        <v>3692</v>
      </c>
      <c r="Y391" s="22" t="s">
        <v>133</v>
      </c>
      <c r="Z391" s="22" t="s">
        <v>3935</v>
      </c>
      <c r="AA391" s="22"/>
      <c r="AB391" s="529"/>
      <c r="AC391" s="150"/>
      <c r="AD391" s="561" t="s">
        <v>180</v>
      </c>
      <c r="AE391" s="20" t="s">
        <v>84</v>
      </c>
      <c r="AF391" s="206" t="s">
        <v>84</v>
      </c>
      <c r="AG391" s="20" t="s">
        <v>84</v>
      </c>
      <c r="AH391" s="205" t="s">
        <v>85</v>
      </c>
      <c r="AI391" s="205" t="s">
        <v>85</v>
      </c>
      <c r="AJ391" s="95"/>
      <c r="AK391" s="198"/>
      <c r="AL391" s="20" t="s">
        <v>86</v>
      </c>
      <c r="AM391" s="35">
        <v>43123</v>
      </c>
      <c r="AN391" s="520">
        <v>45464</v>
      </c>
      <c r="AO391" s="20"/>
      <c r="AP391" s="20"/>
      <c r="AQ391" s="34"/>
      <c r="AR391" s="20"/>
      <c r="AS391" s="228"/>
      <c r="AT391" s="34"/>
      <c r="AU391" s="20"/>
      <c r="AV391" s="20"/>
      <c r="AW391" s="571"/>
      <c r="AX391" s="193"/>
    </row>
    <row r="392" s="2" customFormat="1" customHeight="1" spans="1:50">
      <c r="A392" s="20">
        <f t="shared" si="46"/>
        <v>386</v>
      </c>
      <c r="B392" s="20" t="str">
        <f t="shared" si="51"/>
        <v>离职</v>
      </c>
      <c r="C392" s="35">
        <v>45448</v>
      </c>
      <c r="D392" s="20" t="str">
        <f ca="1" t="shared" si="47"/>
        <v>3年2月</v>
      </c>
      <c r="E392" s="20">
        <v>0</v>
      </c>
      <c r="F392" s="125">
        <v>10472</v>
      </c>
      <c r="G392" s="35">
        <v>44966</v>
      </c>
      <c r="H392" s="20" t="s">
        <v>3936</v>
      </c>
      <c r="I392" s="21" t="s">
        <v>755</v>
      </c>
      <c r="J392" s="21" t="s">
        <v>1212</v>
      </c>
      <c r="K392" s="22" t="s">
        <v>1222</v>
      </c>
      <c r="L392" s="20" t="s">
        <v>80</v>
      </c>
      <c r="M392" s="20">
        <v>13567466897</v>
      </c>
      <c r="N392" s="20"/>
      <c r="O392" s="20"/>
      <c r="P392" s="34" t="s">
        <v>3937</v>
      </c>
      <c r="Q392" s="35">
        <v>45748</v>
      </c>
      <c r="R392" s="36" t="str">
        <f t="shared" si="48"/>
        <v>男</v>
      </c>
      <c r="S392" s="43" t="str">
        <f t="shared" si="49"/>
        <v>1971-03-15</v>
      </c>
      <c r="T392" s="44">
        <f ca="1" t="shared" si="50"/>
        <v>55</v>
      </c>
      <c r="U392" s="20" t="s">
        <v>69</v>
      </c>
      <c r="V392" s="107" t="s">
        <v>70</v>
      </c>
      <c r="W392" s="45" t="s">
        <v>3938</v>
      </c>
      <c r="X392" s="193" t="s">
        <v>3939</v>
      </c>
      <c r="Y392" s="22" t="s">
        <v>199</v>
      </c>
      <c r="Z392" s="22"/>
      <c r="AA392" s="22"/>
      <c r="AB392" s="529"/>
      <c r="AC392" s="150" t="s">
        <v>304</v>
      </c>
      <c r="AD392" s="561"/>
      <c r="AE392" s="20" t="s">
        <v>84</v>
      </c>
      <c r="AF392" s="206">
        <v>45047</v>
      </c>
      <c r="AG392" s="20" t="s">
        <v>84</v>
      </c>
      <c r="AH392" s="205" t="s">
        <v>85</v>
      </c>
      <c r="AI392" s="205" t="s">
        <v>85</v>
      </c>
      <c r="AJ392" s="95"/>
      <c r="AK392" s="193"/>
      <c r="AL392" s="20" t="s">
        <v>86</v>
      </c>
      <c r="AM392" s="35">
        <v>45064</v>
      </c>
      <c r="AN392" s="520">
        <v>45464</v>
      </c>
      <c r="AO392" s="20" t="s">
        <v>3940</v>
      </c>
      <c r="AP392" s="20" t="s">
        <v>106</v>
      </c>
      <c r="AQ392" s="34" t="s">
        <v>3941</v>
      </c>
      <c r="AR392" s="20" t="s">
        <v>3942</v>
      </c>
      <c r="AS392" s="228"/>
      <c r="AT392" s="34" t="s">
        <v>3943</v>
      </c>
      <c r="AU392" s="20" t="s">
        <v>2476</v>
      </c>
      <c r="AV392" s="20" t="s">
        <v>3944</v>
      </c>
      <c r="AW392" s="624" t="s">
        <v>3945</v>
      </c>
      <c r="AX392" s="193" t="s">
        <v>1241</v>
      </c>
    </row>
    <row r="393" s="2" customFormat="1" customHeight="1" spans="1:50">
      <c r="A393" s="20">
        <v>387</v>
      </c>
      <c r="B393" s="20" t="str">
        <f t="shared" si="51"/>
        <v>离职</v>
      </c>
      <c r="C393" s="35">
        <v>45471</v>
      </c>
      <c r="D393" s="20" t="str">
        <f ca="1" t="shared" si="47"/>
        <v>2年1月</v>
      </c>
      <c r="E393" s="20">
        <v>0</v>
      </c>
      <c r="F393" s="125">
        <v>10553</v>
      </c>
      <c r="G393" s="35">
        <v>45357</v>
      </c>
      <c r="H393" s="20" t="s">
        <v>3946</v>
      </c>
      <c r="I393" s="21" t="s">
        <v>755</v>
      </c>
      <c r="J393" s="21" t="s">
        <v>1467</v>
      </c>
      <c r="K393" s="22" t="s">
        <v>1319</v>
      </c>
      <c r="L393" s="20" t="s">
        <v>80</v>
      </c>
      <c r="M393" s="20">
        <v>13336690107</v>
      </c>
      <c r="N393" s="20"/>
      <c r="O393" s="20"/>
      <c r="P393" s="34" t="s">
        <v>3947</v>
      </c>
      <c r="Q393" s="35">
        <v>47744</v>
      </c>
      <c r="R393" s="36" t="str">
        <f t="shared" si="48"/>
        <v>男</v>
      </c>
      <c r="S393" s="43" t="str">
        <f t="shared" si="49"/>
        <v>2002-01-18</v>
      </c>
      <c r="T393" s="44">
        <f ca="1" t="shared" si="50"/>
        <v>24</v>
      </c>
      <c r="U393" s="20" t="s">
        <v>69</v>
      </c>
      <c r="V393" s="107"/>
      <c r="W393" s="45" t="s">
        <v>3948</v>
      </c>
      <c r="X393" s="193" t="s">
        <v>3949</v>
      </c>
      <c r="Y393" s="22" t="s">
        <v>113</v>
      </c>
      <c r="Z393" s="22"/>
      <c r="AA393" s="22"/>
      <c r="AB393" s="529"/>
      <c r="AC393" s="150" t="s">
        <v>304</v>
      </c>
      <c r="AD393" s="561"/>
      <c r="AE393" s="20" t="s">
        <v>85</v>
      </c>
      <c r="AF393" s="206"/>
      <c r="AG393" s="20" t="s">
        <v>84</v>
      </c>
      <c r="AH393" s="205" t="s">
        <v>85</v>
      </c>
      <c r="AI393" s="205" t="s">
        <v>85</v>
      </c>
      <c r="AJ393" s="95"/>
      <c r="AK393" s="193"/>
      <c r="AL393" s="20" t="s">
        <v>72</v>
      </c>
      <c r="AM393" s="35">
        <v>45357</v>
      </c>
      <c r="AN393" s="520"/>
      <c r="AO393" s="20" t="s">
        <v>3950</v>
      </c>
      <c r="AP393" s="20" t="s">
        <v>223</v>
      </c>
      <c r="AQ393" s="34" t="s">
        <v>3951</v>
      </c>
      <c r="AR393" s="20" t="s">
        <v>3952</v>
      </c>
      <c r="AS393" s="193"/>
      <c r="AT393" s="34" t="s">
        <v>3953</v>
      </c>
      <c r="AU393" s="20" t="s">
        <v>2483</v>
      </c>
      <c r="AV393" s="20" t="s">
        <v>3954</v>
      </c>
      <c r="AW393" s="571">
        <v>102332015187</v>
      </c>
      <c r="AX393" s="193"/>
    </row>
    <row r="394" s="2" customFormat="1" customHeight="1" spans="1:50">
      <c r="A394" s="20">
        <v>388</v>
      </c>
      <c r="B394" s="20" t="str">
        <f t="shared" si="51"/>
        <v>离职</v>
      </c>
      <c r="C394" s="35">
        <v>45485</v>
      </c>
      <c r="D394" s="20" t="str">
        <f ca="1" t="shared" si="47"/>
        <v>1年9月</v>
      </c>
      <c r="E394" s="20">
        <v>0</v>
      </c>
      <c r="F394" s="125">
        <v>10578</v>
      </c>
      <c r="G394" s="35">
        <v>45478</v>
      </c>
      <c r="H394" s="20" t="s">
        <v>3955</v>
      </c>
      <c r="I394" s="21" t="s">
        <v>755</v>
      </c>
      <c r="J394" s="21" t="s">
        <v>778</v>
      </c>
      <c r="K394" s="22" t="s">
        <v>1829</v>
      </c>
      <c r="L394" s="20" t="s">
        <v>80</v>
      </c>
      <c r="M394" s="20">
        <v>18768549828</v>
      </c>
      <c r="N394" s="20"/>
      <c r="O394" s="20"/>
      <c r="P394" s="34" t="s">
        <v>3956</v>
      </c>
      <c r="Q394" s="35">
        <v>50273</v>
      </c>
      <c r="R394" s="36" t="str">
        <f t="shared" si="48"/>
        <v>男</v>
      </c>
      <c r="S394" s="43" t="str">
        <f t="shared" si="49"/>
        <v>1979-06-09</v>
      </c>
      <c r="T394" s="44">
        <f ca="1" t="shared" si="50"/>
        <v>47</v>
      </c>
      <c r="U394" s="20" t="s">
        <v>69</v>
      </c>
      <c r="V394" s="107"/>
      <c r="W394" s="45" t="s">
        <v>3957</v>
      </c>
      <c r="X394" s="193" t="s">
        <v>3958</v>
      </c>
      <c r="Y394" s="22" t="s">
        <v>199</v>
      </c>
      <c r="Z394" s="22"/>
      <c r="AA394" s="22"/>
      <c r="AB394" s="529"/>
      <c r="AC394" s="150" t="s">
        <v>304</v>
      </c>
      <c r="AD394" s="561"/>
      <c r="AE394" s="20" t="s">
        <v>85</v>
      </c>
      <c r="AF394" s="206"/>
      <c r="AG394" s="20" t="s">
        <v>85</v>
      </c>
      <c r="AH394" s="20" t="s">
        <v>85</v>
      </c>
      <c r="AI394" s="20" t="s">
        <v>85</v>
      </c>
      <c r="AJ394" s="95"/>
      <c r="AK394" s="193"/>
      <c r="AL394" s="20" t="s">
        <v>72</v>
      </c>
      <c r="AM394" s="35">
        <v>45478</v>
      </c>
      <c r="AN394" s="520"/>
      <c r="AO394" s="20" t="s">
        <v>3959</v>
      </c>
      <c r="AP394" s="20" t="s">
        <v>3840</v>
      </c>
      <c r="AQ394" s="34" t="s">
        <v>3960</v>
      </c>
      <c r="AR394" s="20"/>
      <c r="AS394" s="193"/>
      <c r="AT394" s="146" t="s">
        <v>3961</v>
      </c>
      <c r="AU394" s="20" t="s">
        <v>98</v>
      </c>
      <c r="AV394" s="20" t="s">
        <v>2512</v>
      </c>
      <c r="AW394" s="571">
        <v>103332275401</v>
      </c>
      <c r="AX394" s="193"/>
    </row>
    <row r="395" s="2" customFormat="1" customHeight="1" spans="1:50">
      <c r="A395" s="20">
        <f>IF(H395="","",ROW()-8)</f>
        <v>387</v>
      </c>
      <c r="B395" s="20" t="str">
        <f t="shared" si="51"/>
        <v>离职</v>
      </c>
      <c r="C395" s="35">
        <v>45485</v>
      </c>
      <c r="D395" s="20" t="str">
        <f ca="1" t="shared" si="47"/>
        <v>2年11月</v>
      </c>
      <c r="E395" s="20">
        <v>0</v>
      </c>
      <c r="F395" s="125">
        <v>10497</v>
      </c>
      <c r="G395" s="35">
        <v>45044</v>
      </c>
      <c r="H395" s="20" t="s">
        <v>3962</v>
      </c>
      <c r="I395" s="21" t="s">
        <v>439</v>
      </c>
      <c r="J395" s="21" t="s">
        <v>522</v>
      </c>
      <c r="K395" s="22" t="s">
        <v>572</v>
      </c>
      <c r="L395" s="20" t="s">
        <v>80</v>
      </c>
      <c r="M395" s="20">
        <v>15659055649</v>
      </c>
      <c r="N395" s="20"/>
      <c r="O395" s="20"/>
      <c r="P395" s="34" t="s">
        <v>3963</v>
      </c>
      <c r="Q395" s="102">
        <v>46960</v>
      </c>
      <c r="R395" s="36" t="str">
        <f t="shared" si="48"/>
        <v>男</v>
      </c>
      <c r="S395" s="43" t="str">
        <f t="shared" si="49"/>
        <v>2001-06-28</v>
      </c>
      <c r="T395" s="44">
        <f ca="1" t="shared" si="50"/>
        <v>25</v>
      </c>
      <c r="U395" s="20" t="s">
        <v>69</v>
      </c>
      <c r="V395" s="107" t="s">
        <v>70</v>
      </c>
      <c r="W395" s="45" t="s">
        <v>3964</v>
      </c>
      <c r="X395" s="193" t="s">
        <v>121</v>
      </c>
      <c r="Y395" s="22" t="s">
        <v>141</v>
      </c>
      <c r="Z395" s="22"/>
      <c r="AA395" s="22"/>
      <c r="AB395" s="529"/>
      <c r="AC395" s="150" t="s">
        <v>179</v>
      </c>
      <c r="AD395" s="561"/>
      <c r="AE395" s="20" t="s">
        <v>84</v>
      </c>
      <c r="AF395" s="206">
        <v>45139</v>
      </c>
      <c r="AG395" s="20" t="s">
        <v>84</v>
      </c>
      <c r="AH395" s="205" t="s">
        <v>84</v>
      </c>
      <c r="AI395" s="205" t="s">
        <v>84</v>
      </c>
      <c r="AJ395" s="95">
        <v>46203</v>
      </c>
      <c r="AK395" s="577" t="s">
        <v>3965</v>
      </c>
      <c r="AL395" s="20" t="s">
        <v>86</v>
      </c>
      <c r="AM395" s="35">
        <v>45120</v>
      </c>
      <c r="AN395" s="520">
        <v>45555</v>
      </c>
      <c r="AO395" s="20" t="s">
        <v>3966</v>
      </c>
      <c r="AP395" s="20" t="s">
        <v>350</v>
      </c>
      <c r="AQ395" s="20">
        <v>18319018258</v>
      </c>
      <c r="AR395" s="20"/>
      <c r="AS395" s="228"/>
      <c r="AT395" s="34" t="s">
        <v>3967</v>
      </c>
      <c r="AU395" s="20" t="s">
        <v>2392</v>
      </c>
      <c r="AV395" s="20"/>
      <c r="AW395" s="571"/>
      <c r="AX395" s="193"/>
    </row>
    <row r="396" s="2" customFormat="1" customHeight="1" spans="1:50">
      <c r="A396" s="20">
        <v>129</v>
      </c>
      <c r="B396" s="20" t="str">
        <f t="shared" si="51"/>
        <v>离职</v>
      </c>
      <c r="C396" s="35">
        <v>45491</v>
      </c>
      <c r="D396" s="20" t="str">
        <f ca="1" t="shared" si="47"/>
        <v>3年2月</v>
      </c>
      <c r="E396" s="20">
        <v>0</v>
      </c>
      <c r="F396" s="125">
        <v>10463</v>
      </c>
      <c r="G396" s="35">
        <v>44960</v>
      </c>
      <c r="H396" s="20" t="s">
        <v>3968</v>
      </c>
      <c r="I396" s="21" t="s">
        <v>755</v>
      </c>
      <c r="J396" s="21" t="s">
        <v>1049</v>
      </c>
      <c r="K396" s="22" t="s">
        <v>1057</v>
      </c>
      <c r="L396" s="20" t="s">
        <v>80</v>
      </c>
      <c r="M396" s="20">
        <v>13780092990</v>
      </c>
      <c r="N396" s="20"/>
      <c r="O396" s="20"/>
      <c r="P396" s="34" t="s">
        <v>3969</v>
      </c>
      <c r="Q396" s="35">
        <v>51926</v>
      </c>
      <c r="R396" s="36" t="str">
        <f t="shared" si="48"/>
        <v>男</v>
      </c>
      <c r="S396" s="43" t="str">
        <f t="shared" si="49"/>
        <v>1994-10-11</v>
      </c>
      <c r="T396" s="44">
        <f ca="1" t="shared" si="50"/>
        <v>32</v>
      </c>
      <c r="U396" s="107" t="s">
        <v>69</v>
      </c>
      <c r="V396" s="107" t="s">
        <v>70</v>
      </c>
      <c r="W396" s="45" t="s">
        <v>3970</v>
      </c>
      <c r="X396" s="193" t="s">
        <v>3246</v>
      </c>
      <c r="Y396" s="22" t="s">
        <v>288</v>
      </c>
      <c r="Z396" s="22"/>
      <c r="AA396" s="22"/>
      <c r="AB396" s="529"/>
      <c r="AC396" s="150" t="s">
        <v>304</v>
      </c>
      <c r="AD396" s="561"/>
      <c r="AE396" s="20" t="s">
        <v>84</v>
      </c>
      <c r="AF396" s="206">
        <v>44988</v>
      </c>
      <c r="AG396" s="20" t="s">
        <v>84</v>
      </c>
      <c r="AH396" s="205" t="s">
        <v>85</v>
      </c>
      <c r="AI396" s="205" t="s">
        <v>85</v>
      </c>
      <c r="AJ396" s="95"/>
      <c r="AK396" s="193"/>
      <c r="AL396" s="20" t="s">
        <v>86</v>
      </c>
      <c r="AM396" s="35">
        <v>45064</v>
      </c>
      <c r="AN396" s="520">
        <v>45516</v>
      </c>
      <c r="AO396" s="20" t="s">
        <v>3971</v>
      </c>
      <c r="AP396" s="20" t="s">
        <v>223</v>
      </c>
      <c r="AQ396" s="34" t="s">
        <v>3972</v>
      </c>
      <c r="AR396" s="20" t="s">
        <v>3973</v>
      </c>
      <c r="AS396" s="193"/>
      <c r="AT396" s="34" t="s">
        <v>3974</v>
      </c>
      <c r="AU396" s="20" t="s">
        <v>126</v>
      </c>
      <c r="AV396" s="20" t="s">
        <v>158</v>
      </c>
      <c r="AW396" s="571"/>
      <c r="AX396" s="193" t="s">
        <v>3338</v>
      </c>
    </row>
    <row r="397" s="2" customFormat="1" customHeight="1" spans="1:50">
      <c r="A397" s="20">
        <v>207</v>
      </c>
      <c r="B397" s="20" t="str">
        <f t="shared" si="51"/>
        <v>离职</v>
      </c>
      <c r="C397" s="35">
        <v>45505</v>
      </c>
      <c r="D397" s="20" t="str">
        <f ca="1" t="shared" si="47"/>
        <v>1年9月</v>
      </c>
      <c r="E397" s="20">
        <v>0</v>
      </c>
      <c r="F397" s="125">
        <v>10579</v>
      </c>
      <c r="G397" s="35">
        <v>45484</v>
      </c>
      <c r="H397" s="20" t="s">
        <v>3975</v>
      </c>
      <c r="I397" s="21" t="s">
        <v>755</v>
      </c>
      <c r="J397" s="21" t="s">
        <v>1565</v>
      </c>
      <c r="K397" s="22" t="s">
        <v>1287</v>
      </c>
      <c r="L397" s="20" t="s">
        <v>80</v>
      </c>
      <c r="M397" s="20">
        <v>13586668658</v>
      </c>
      <c r="N397" s="20"/>
      <c r="O397" s="20"/>
      <c r="P397" s="34" t="s">
        <v>3976</v>
      </c>
      <c r="Q397" s="35" t="s">
        <v>82</v>
      </c>
      <c r="R397" s="36" t="str">
        <f t="shared" si="48"/>
        <v>男</v>
      </c>
      <c r="S397" s="43" t="str">
        <f t="shared" si="49"/>
        <v>1971-07-04</v>
      </c>
      <c r="T397" s="44">
        <f ca="1" t="shared" si="50"/>
        <v>55</v>
      </c>
      <c r="U397" s="20" t="s">
        <v>69</v>
      </c>
      <c r="V397" s="107"/>
      <c r="W397" s="45" t="s">
        <v>3977</v>
      </c>
      <c r="X397" s="193" t="s">
        <v>3978</v>
      </c>
      <c r="Y397" s="22" t="s">
        <v>199</v>
      </c>
      <c r="Z397" s="22"/>
      <c r="AA397" s="22"/>
      <c r="AB397" s="529"/>
      <c r="AC397" s="150" t="s">
        <v>179</v>
      </c>
      <c r="AD397" s="561"/>
      <c r="AE397" s="20" t="s">
        <v>85</v>
      </c>
      <c r="AF397" s="206"/>
      <c r="AG397" s="20" t="s">
        <v>84</v>
      </c>
      <c r="AH397" s="20" t="s">
        <v>85</v>
      </c>
      <c r="AI397" s="20" t="s">
        <v>85</v>
      </c>
      <c r="AJ397" s="95"/>
      <c r="AK397" s="193"/>
      <c r="AL397" s="20" t="s">
        <v>86</v>
      </c>
      <c r="AM397" s="35">
        <v>45496</v>
      </c>
      <c r="AN397" s="520">
        <v>45516</v>
      </c>
      <c r="AO397" s="20" t="s">
        <v>3979</v>
      </c>
      <c r="AP397" s="20" t="s">
        <v>106</v>
      </c>
      <c r="AQ397" s="34" t="s">
        <v>3980</v>
      </c>
      <c r="AR397" s="20" t="s">
        <v>3981</v>
      </c>
      <c r="AS397" s="193"/>
      <c r="AT397" s="34" t="s">
        <v>3982</v>
      </c>
      <c r="AU397" s="20" t="s">
        <v>157</v>
      </c>
      <c r="AV397" s="20" t="s">
        <v>3880</v>
      </c>
      <c r="AW397" s="571">
        <v>104332295731</v>
      </c>
      <c r="AX397" s="193"/>
    </row>
    <row r="398" s="2" customFormat="1" customHeight="1" spans="1:50">
      <c r="A398" s="20">
        <f t="shared" ref="A398:A461" si="52">IF(H398="","",ROW()-8)</f>
        <v>390</v>
      </c>
      <c r="B398" s="20" t="str">
        <f t="shared" si="51"/>
        <v>离职</v>
      </c>
      <c r="C398" s="35">
        <v>45518</v>
      </c>
      <c r="D398" s="20" t="str">
        <f ca="1" t="shared" si="47"/>
        <v>4年5月</v>
      </c>
      <c r="E398" s="20">
        <v>0</v>
      </c>
      <c r="F398" s="125">
        <v>10317</v>
      </c>
      <c r="G398" s="35">
        <v>44498</v>
      </c>
      <c r="H398" s="20" t="s">
        <v>3983</v>
      </c>
      <c r="I398" s="21" t="s">
        <v>755</v>
      </c>
      <c r="J398" s="21" t="s">
        <v>809</v>
      </c>
      <c r="K398" s="22" t="s">
        <v>2489</v>
      </c>
      <c r="L398" s="102" t="s">
        <v>80</v>
      </c>
      <c r="M398" s="20">
        <v>13396610632</v>
      </c>
      <c r="N398" s="20"/>
      <c r="O398" s="20"/>
      <c r="P398" s="34" t="s">
        <v>3984</v>
      </c>
      <c r="Q398" s="35">
        <v>46431</v>
      </c>
      <c r="R398" s="36" t="str">
        <f t="shared" si="48"/>
        <v>男</v>
      </c>
      <c r="S398" s="43" t="str">
        <f t="shared" si="49"/>
        <v>1971-08-02</v>
      </c>
      <c r="T398" s="44">
        <f ca="1" t="shared" si="50"/>
        <v>55</v>
      </c>
      <c r="U398" s="20" t="s">
        <v>69</v>
      </c>
      <c r="V398" s="20" t="s">
        <v>70</v>
      </c>
      <c r="W398" s="45" t="s">
        <v>3985</v>
      </c>
      <c r="X398" s="193" t="s">
        <v>2431</v>
      </c>
      <c r="Y398" s="22" t="s">
        <v>199</v>
      </c>
      <c r="Z398" s="20" t="s">
        <v>71</v>
      </c>
      <c r="AA398" s="20" t="s">
        <v>71</v>
      </c>
      <c r="AB398" s="150"/>
      <c r="AC398" s="150"/>
      <c r="AD398" s="561" t="s">
        <v>180</v>
      </c>
      <c r="AE398" s="20" t="s">
        <v>84</v>
      </c>
      <c r="AF398" s="206"/>
      <c r="AG398" s="20" t="s">
        <v>84</v>
      </c>
      <c r="AH398" s="20" t="s">
        <v>85</v>
      </c>
      <c r="AI398" s="20" t="s">
        <v>85</v>
      </c>
      <c r="AJ398" s="95"/>
      <c r="AK398" s="193"/>
      <c r="AL398" s="20" t="s">
        <v>86</v>
      </c>
      <c r="AM398" s="35">
        <v>44565</v>
      </c>
      <c r="AN398" s="520">
        <v>45555</v>
      </c>
      <c r="AO398" s="20" t="s">
        <v>3986</v>
      </c>
      <c r="AP398" s="20" t="s">
        <v>106</v>
      </c>
      <c r="AQ398" s="34" t="s">
        <v>3987</v>
      </c>
      <c r="AR398" s="125" t="s">
        <v>3988</v>
      </c>
      <c r="AS398" s="193"/>
      <c r="AT398" s="34" t="s">
        <v>3989</v>
      </c>
      <c r="AU398" s="20" t="s">
        <v>2483</v>
      </c>
      <c r="AV398" s="20" t="s">
        <v>89</v>
      </c>
      <c r="AW398" s="571"/>
      <c r="AX398" s="193"/>
    </row>
    <row r="399" s="2" customFormat="1" customHeight="1" spans="1:50">
      <c r="A399" s="20">
        <f t="shared" si="52"/>
        <v>391</v>
      </c>
      <c r="B399" s="20" t="str">
        <f t="shared" si="51"/>
        <v>离职</v>
      </c>
      <c r="C399" s="35">
        <v>45523</v>
      </c>
      <c r="D399" s="20" t="str">
        <f ca="1" t="shared" si="47"/>
        <v>2年0月</v>
      </c>
      <c r="E399" s="20">
        <v>0</v>
      </c>
      <c r="F399" s="125">
        <v>10561</v>
      </c>
      <c r="G399" s="35">
        <v>45383</v>
      </c>
      <c r="H399" s="20" t="s">
        <v>3990</v>
      </c>
      <c r="I399" s="21" t="s">
        <v>78</v>
      </c>
      <c r="J399" s="21" t="s">
        <v>273</v>
      </c>
      <c r="K399" s="22" t="s">
        <v>280</v>
      </c>
      <c r="L399" s="20" t="s">
        <v>67</v>
      </c>
      <c r="M399" s="20">
        <v>19519136883</v>
      </c>
      <c r="N399" s="20"/>
      <c r="O399" s="20"/>
      <c r="P399" s="34" t="s">
        <v>3991</v>
      </c>
      <c r="Q399" s="35" t="s">
        <v>82</v>
      </c>
      <c r="R399" s="36" t="str">
        <f t="shared" si="48"/>
        <v>男</v>
      </c>
      <c r="S399" s="43" t="str">
        <f t="shared" si="49"/>
        <v>1958-10-13</v>
      </c>
      <c r="T399" s="44">
        <f ca="1" t="shared" si="50"/>
        <v>68</v>
      </c>
      <c r="U399" s="20" t="s">
        <v>69</v>
      </c>
      <c r="V399" s="107"/>
      <c r="W399" s="45" t="s">
        <v>3992</v>
      </c>
      <c r="X399" s="193" t="s">
        <v>1658</v>
      </c>
      <c r="Y399" s="22" t="s">
        <v>199</v>
      </c>
      <c r="Z399" s="22"/>
      <c r="AA399" s="22"/>
      <c r="AB399" s="529"/>
      <c r="AC399" s="150" t="s">
        <v>304</v>
      </c>
      <c r="AD399" s="561"/>
      <c r="AE399" s="20" t="s">
        <v>84</v>
      </c>
      <c r="AF399" s="206">
        <v>45413</v>
      </c>
      <c r="AG399" s="20" t="s">
        <v>85</v>
      </c>
      <c r="AH399" s="205" t="s">
        <v>85</v>
      </c>
      <c r="AI399" s="205" t="s">
        <v>85</v>
      </c>
      <c r="AJ399" s="95"/>
      <c r="AK399" s="193"/>
      <c r="AL399" s="20" t="s">
        <v>72</v>
      </c>
      <c r="AM399" s="35">
        <v>45383</v>
      </c>
      <c r="AN399" s="520"/>
      <c r="AO399" s="20"/>
      <c r="AP399" s="20" t="s">
        <v>2510</v>
      </c>
      <c r="AQ399" s="34" t="s">
        <v>3993</v>
      </c>
      <c r="AR399" s="20"/>
      <c r="AS399" s="228"/>
      <c r="AT399" s="34" t="s">
        <v>3994</v>
      </c>
      <c r="AU399" s="20" t="s">
        <v>2476</v>
      </c>
      <c r="AV399" s="20" t="s">
        <v>89</v>
      </c>
      <c r="AW399" s="571">
        <v>402332250017</v>
      </c>
      <c r="AX399" s="193"/>
    </row>
    <row r="400" s="2" customFormat="1" customHeight="1" spans="1:50">
      <c r="A400" s="20">
        <f t="shared" si="52"/>
        <v>392</v>
      </c>
      <c r="B400" s="20" t="str">
        <f t="shared" si="51"/>
        <v>离职</v>
      </c>
      <c r="C400" s="35">
        <v>45530</v>
      </c>
      <c r="D400" s="20" t="str">
        <f ca="1" t="shared" si="47"/>
        <v>2年8月</v>
      </c>
      <c r="E400" s="20">
        <v>0</v>
      </c>
      <c r="F400" s="125">
        <v>10514</v>
      </c>
      <c r="G400" s="35">
        <v>45143</v>
      </c>
      <c r="H400" s="20" t="s">
        <v>3995</v>
      </c>
      <c r="I400" s="21" t="s">
        <v>755</v>
      </c>
      <c r="J400" s="21" t="s">
        <v>1212</v>
      </c>
      <c r="K400" s="22" t="s">
        <v>1222</v>
      </c>
      <c r="L400" s="20" t="s">
        <v>80</v>
      </c>
      <c r="M400" s="20">
        <v>13738847686</v>
      </c>
      <c r="N400" s="20"/>
      <c r="O400" s="20"/>
      <c r="P400" s="34" t="s">
        <v>3996</v>
      </c>
      <c r="Q400" s="35">
        <v>48727</v>
      </c>
      <c r="R400" s="36" t="str">
        <f t="shared" si="48"/>
        <v>男</v>
      </c>
      <c r="S400" s="43" t="str">
        <f t="shared" si="49"/>
        <v>1982-07-20</v>
      </c>
      <c r="T400" s="44">
        <f ca="1" t="shared" si="50"/>
        <v>44</v>
      </c>
      <c r="U400" s="20" t="s">
        <v>69</v>
      </c>
      <c r="V400" s="107"/>
      <c r="W400" s="45" t="s">
        <v>3997</v>
      </c>
      <c r="X400" s="193" t="s">
        <v>3998</v>
      </c>
      <c r="Y400" s="22" t="s">
        <v>199</v>
      </c>
      <c r="Z400" s="22"/>
      <c r="AA400" s="22"/>
      <c r="AB400" s="529"/>
      <c r="AC400" s="150" t="s">
        <v>304</v>
      </c>
      <c r="AD400" s="561">
        <v>45173</v>
      </c>
      <c r="AE400" s="20" t="s">
        <v>84</v>
      </c>
      <c r="AF400" s="206">
        <v>45176</v>
      </c>
      <c r="AG400" s="20" t="s">
        <v>84</v>
      </c>
      <c r="AH400" s="205" t="s">
        <v>85</v>
      </c>
      <c r="AI400" s="205" t="s">
        <v>85</v>
      </c>
      <c r="AJ400" s="95"/>
      <c r="AK400" s="193"/>
      <c r="AL400" s="20" t="s">
        <v>86</v>
      </c>
      <c r="AM400" s="35">
        <v>45192</v>
      </c>
      <c r="AN400" s="520">
        <v>45555</v>
      </c>
      <c r="AO400" s="20" t="s">
        <v>3999</v>
      </c>
      <c r="AP400" s="20" t="s">
        <v>106</v>
      </c>
      <c r="AQ400" s="34" t="s">
        <v>4000</v>
      </c>
      <c r="AR400" s="20"/>
      <c r="AS400" s="193"/>
      <c r="AT400" s="146" t="s">
        <v>4001</v>
      </c>
      <c r="AU400" s="20" t="s">
        <v>157</v>
      </c>
      <c r="AV400" s="20" t="s">
        <v>4002</v>
      </c>
      <c r="AW400" s="624" t="s">
        <v>4003</v>
      </c>
      <c r="AX400" s="193" t="s">
        <v>1241</v>
      </c>
    </row>
    <row r="401" s="2" customFormat="1" customHeight="1" spans="1:50">
      <c r="A401" s="20">
        <f t="shared" si="52"/>
        <v>393</v>
      </c>
      <c r="B401" s="20" t="str">
        <f t="shared" si="51"/>
        <v>离职</v>
      </c>
      <c r="C401" s="35">
        <v>45530</v>
      </c>
      <c r="D401" s="20" t="str">
        <f ca="1" t="shared" si="47"/>
        <v>4年7月</v>
      </c>
      <c r="E401" s="20">
        <v>2</v>
      </c>
      <c r="F401" s="125">
        <v>10284</v>
      </c>
      <c r="G401" s="35">
        <v>44456</v>
      </c>
      <c r="H401" s="20" t="s">
        <v>4004</v>
      </c>
      <c r="I401" s="21" t="s">
        <v>343</v>
      </c>
      <c r="J401" s="21" t="s">
        <v>356</v>
      </c>
      <c r="K401" s="22" t="s">
        <v>357</v>
      </c>
      <c r="L401" s="20" t="s">
        <v>80</v>
      </c>
      <c r="M401" s="20">
        <v>13424154606</v>
      </c>
      <c r="N401" s="20"/>
      <c r="O401" s="20"/>
      <c r="P401" s="623" t="s">
        <v>4005</v>
      </c>
      <c r="Q401" s="35">
        <v>49895</v>
      </c>
      <c r="R401" s="36" t="str">
        <f t="shared" si="48"/>
        <v>男</v>
      </c>
      <c r="S401" s="43" t="str">
        <f t="shared" si="49"/>
        <v>1986-09-06</v>
      </c>
      <c r="T401" s="44">
        <f ca="1" t="shared" si="50"/>
        <v>40</v>
      </c>
      <c r="U401" s="20" t="s">
        <v>69</v>
      </c>
      <c r="V401" s="20" t="s">
        <v>70</v>
      </c>
      <c r="W401" s="45" t="s">
        <v>4006</v>
      </c>
      <c r="X401" s="193" t="s">
        <v>4007</v>
      </c>
      <c r="Y401" s="22" t="s">
        <v>133</v>
      </c>
      <c r="Z401" s="22" t="s">
        <v>71</v>
      </c>
      <c r="AA401" s="22" t="s">
        <v>71</v>
      </c>
      <c r="AB401" s="529"/>
      <c r="AC401" s="150"/>
      <c r="AD401" s="561" t="s">
        <v>180</v>
      </c>
      <c r="AE401" s="20" t="s">
        <v>84</v>
      </c>
      <c r="AF401" s="206"/>
      <c r="AG401" s="20" t="s">
        <v>84</v>
      </c>
      <c r="AH401" s="20" t="s">
        <v>84</v>
      </c>
      <c r="AI401" s="20" t="s">
        <v>85</v>
      </c>
      <c r="AJ401" s="95"/>
      <c r="AK401" s="193"/>
      <c r="AL401" s="20" t="s">
        <v>86</v>
      </c>
      <c r="AM401" s="35">
        <v>44551</v>
      </c>
      <c r="AN401" s="520">
        <v>45555</v>
      </c>
      <c r="AO401" s="20" t="s">
        <v>4008</v>
      </c>
      <c r="AP401" s="20" t="s">
        <v>106</v>
      </c>
      <c r="AQ401" s="34">
        <v>13879695024</v>
      </c>
      <c r="AR401" s="20"/>
      <c r="AS401" s="193"/>
      <c r="AT401" s="34"/>
      <c r="AU401" s="20"/>
      <c r="AV401" s="20"/>
      <c r="AW401" s="571"/>
      <c r="AX401" s="193"/>
    </row>
    <row r="402" s="2" customFormat="1" ht="21.75" customHeight="1" spans="1:50">
      <c r="A402" s="20">
        <f t="shared" si="52"/>
        <v>394</v>
      </c>
      <c r="B402" s="20" t="str">
        <f t="shared" si="51"/>
        <v>离职</v>
      </c>
      <c r="C402" s="35">
        <v>45534</v>
      </c>
      <c r="D402" s="20" t="str">
        <f ca="1" t="shared" si="47"/>
        <v>1年7月</v>
      </c>
      <c r="E402" s="20">
        <v>0</v>
      </c>
      <c r="F402" s="125">
        <v>10588</v>
      </c>
      <c r="G402" s="35">
        <v>45530</v>
      </c>
      <c r="H402" s="20" t="s">
        <v>4009</v>
      </c>
      <c r="I402" s="21" t="s">
        <v>309</v>
      </c>
      <c r="J402" s="21" t="s">
        <v>309</v>
      </c>
      <c r="K402" s="22" t="s">
        <v>333</v>
      </c>
      <c r="L402" s="102" t="s">
        <v>80</v>
      </c>
      <c r="M402" s="20">
        <v>18158246815</v>
      </c>
      <c r="N402" s="20"/>
      <c r="O402" s="20"/>
      <c r="P402" s="34" t="s">
        <v>4010</v>
      </c>
      <c r="Q402" s="35">
        <v>47147</v>
      </c>
      <c r="R402" s="36" t="str">
        <f t="shared" si="48"/>
        <v>男</v>
      </c>
      <c r="S402" s="43" t="str">
        <f t="shared" si="49"/>
        <v>2002-09-07</v>
      </c>
      <c r="T402" s="44">
        <f ca="1" t="shared" si="50"/>
        <v>24</v>
      </c>
      <c r="U402" s="20" t="s">
        <v>69</v>
      </c>
      <c r="V402" s="107" t="s">
        <v>70</v>
      </c>
      <c r="W402" s="45" t="s">
        <v>4011</v>
      </c>
      <c r="X402" s="193" t="s">
        <v>4012</v>
      </c>
      <c r="Y402" s="22" t="s">
        <v>113</v>
      </c>
      <c r="Z402" s="22" t="s">
        <v>4013</v>
      </c>
      <c r="AA402" s="22"/>
      <c r="AB402" s="22"/>
      <c r="AC402" s="20"/>
      <c r="AD402" s="561"/>
      <c r="AE402" s="20" t="s">
        <v>85</v>
      </c>
      <c r="AF402" s="206"/>
      <c r="AG402" s="20" t="s">
        <v>85</v>
      </c>
      <c r="AH402" s="205" t="s">
        <v>85</v>
      </c>
      <c r="AI402" s="205" t="s">
        <v>85</v>
      </c>
      <c r="AJ402" s="95"/>
      <c r="AK402" s="193"/>
      <c r="AL402" s="20"/>
      <c r="AM402" s="35"/>
      <c r="AN402" s="520"/>
      <c r="AO402" s="20" t="s">
        <v>4014</v>
      </c>
      <c r="AP402" s="20" t="s">
        <v>350</v>
      </c>
      <c r="AQ402" s="34" t="s">
        <v>4015</v>
      </c>
      <c r="AR402" s="20" t="s">
        <v>4016</v>
      </c>
      <c r="AS402" s="228"/>
      <c r="AT402" s="34" t="s">
        <v>4017</v>
      </c>
      <c r="AU402" s="20" t="s">
        <v>157</v>
      </c>
      <c r="AV402" s="20" t="s">
        <v>3931</v>
      </c>
      <c r="AW402" s="571">
        <v>104332295740</v>
      </c>
      <c r="AX402" s="193"/>
    </row>
    <row r="403" s="2" customFormat="1" customHeight="1" spans="1:50">
      <c r="A403" s="20">
        <f t="shared" si="52"/>
        <v>395</v>
      </c>
      <c r="B403" s="20" t="str">
        <f t="shared" si="51"/>
        <v>离职</v>
      </c>
      <c r="C403" s="35">
        <v>45534</v>
      </c>
      <c r="D403" s="20" t="str">
        <f ca="1" t="shared" si="47"/>
        <v>4年2月</v>
      </c>
      <c r="E403" s="20">
        <v>0</v>
      </c>
      <c r="F403" s="125">
        <v>10367</v>
      </c>
      <c r="G403" s="35">
        <v>44613</v>
      </c>
      <c r="H403" s="20" t="s">
        <v>2580</v>
      </c>
      <c r="I403" s="21" t="s">
        <v>755</v>
      </c>
      <c r="J403" s="21" t="s">
        <v>1527</v>
      </c>
      <c r="K403" s="22" t="s">
        <v>1294</v>
      </c>
      <c r="L403" s="20" t="s">
        <v>80</v>
      </c>
      <c r="M403" s="20">
        <v>15055722346</v>
      </c>
      <c r="N403" s="20"/>
      <c r="O403" s="20"/>
      <c r="P403" s="34" t="s">
        <v>2581</v>
      </c>
      <c r="Q403" s="35">
        <v>52591</v>
      </c>
      <c r="R403" s="36" t="str">
        <f t="shared" si="48"/>
        <v>男</v>
      </c>
      <c r="S403" s="43" t="str">
        <f t="shared" si="49"/>
        <v>1989-02-05</v>
      </c>
      <c r="T403" s="44">
        <f ca="1" t="shared" si="50"/>
        <v>37</v>
      </c>
      <c r="U403" s="107" t="s">
        <v>69</v>
      </c>
      <c r="V403" s="107" t="s">
        <v>70</v>
      </c>
      <c r="W403" s="45" t="s">
        <v>2582</v>
      </c>
      <c r="X403" s="193"/>
      <c r="Y403" s="22" t="s">
        <v>199</v>
      </c>
      <c r="Z403" s="20"/>
      <c r="AA403" s="20"/>
      <c r="AB403" s="20"/>
      <c r="AC403" s="20"/>
      <c r="AD403" s="561"/>
      <c r="AE403" s="20" t="s">
        <v>84</v>
      </c>
      <c r="AF403" s="102"/>
      <c r="AG403" s="20" t="s">
        <v>84</v>
      </c>
      <c r="AH403" s="205" t="s">
        <v>85</v>
      </c>
      <c r="AI403" s="205" t="s">
        <v>85</v>
      </c>
      <c r="AJ403" s="95"/>
      <c r="AK403" s="193"/>
      <c r="AL403" s="20" t="s">
        <v>86</v>
      </c>
      <c r="AM403" s="35">
        <v>44652</v>
      </c>
      <c r="AN403" s="520">
        <v>45554</v>
      </c>
      <c r="AO403" s="20" t="s">
        <v>2583</v>
      </c>
      <c r="AP403" s="20" t="s">
        <v>95</v>
      </c>
      <c r="AQ403" s="34">
        <v>13989398365</v>
      </c>
      <c r="AR403" s="125" t="s">
        <v>4018</v>
      </c>
      <c r="AS403" s="228"/>
      <c r="AT403" s="34"/>
      <c r="AU403" s="20"/>
      <c r="AV403" s="20"/>
      <c r="AW403" s="571"/>
      <c r="AX403" s="193"/>
    </row>
    <row r="404" s="2" customFormat="1" customHeight="1" spans="1:50">
      <c r="A404" s="20">
        <f t="shared" si="52"/>
        <v>396</v>
      </c>
      <c r="B404" s="20" t="str">
        <f t="shared" si="51"/>
        <v>离职</v>
      </c>
      <c r="C404" s="35">
        <v>45541</v>
      </c>
      <c r="D404" s="20" t="str">
        <f ca="1" t="shared" si="47"/>
        <v>7年6月</v>
      </c>
      <c r="E404" s="20">
        <v>1</v>
      </c>
      <c r="F404" s="125">
        <v>10025</v>
      </c>
      <c r="G404" s="35">
        <v>43381</v>
      </c>
      <c r="H404" s="20" t="s">
        <v>4019</v>
      </c>
      <c r="I404" s="21" t="s">
        <v>309</v>
      </c>
      <c r="J404" s="21" t="s">
        <v>309</v>
      </c>
      <c r="K404" s="22" t="s">
        <v>333</v>
      </c>
      <c r="L404" s="102" t="s">
        <v>80</v>
      </c>
      <c r="M404" s="20">
        <v>15158338797</v>
      </c>
      <c r="N404" s="20">
        <v>59983909</v>
      </c>
      <c r="O404" s="20">
        <v>613909</v>
      </c>
      <c r="P404" s="623" t="s">
        <v>4020</v>
      </c>
      <c r="Q404" s="35">
        <v>48106</v>
      </c>
      <c r="R404" s="36" t="str">
        <f t="shared" si="48"/>
        <v>女</v>
      </c>
      <c r="S404" s="43" t="str">
        <f t="shared" si="49"/>
        <v>1991-01-23</v>
      </c>
      <c r="T404" s="44">
        <f ca="1" t="shared" si="50"/>
        <v>35</v>
      </c>
      <c r="U404" s="20" t="s">
        <v>69</v>
      </c>
      <c r="V404" s="20"/>
      <c r="W404" s="45" t="s">
        <v>4021</v>
      </c>
      <c r="X404" s="193"/>
      <c r="Y404" s="22" t="s">
        <v>141</v>
      </c>
      <c r="Z404" s="20"/>
      <c r="AA404" s="20"/>
      <c r="AB404" s="150"/>
      <c r="AC404" s="150" t="s">
        <v>71</v>
      </c>
      <c r="AD404" s="561" t="s">
        <v>180</v>
      </c>
      <c r="AE404" s="20" t="s">
        <v>84</v>
      </c>
      <c r="AF404" s="206" t="s">
        <v>84</v>
      </c>
      <c r="AG404" s="20" t="s">
        <v>84</v>
      </c>
      <c r="AH404" s="205" t="s">
        <v>84</v>
      </c>
      <c r="AI404" s="205" t="s">
        <v>85</v>
      </c>
      <c r="AJ404" s="95"/>
      <c r="AK404" s="193"/>
      <c r="AL404" s="20" t="s">
        <v>86</v>
      </c>
      <c r="AM404" s="35">
        <v>43395</v>
      </c>
      <c r="AN404" s="520">
        <v>45554</v>
      </c>
      <c r="AO404" s="20" t="s">
        <v>4022</v>
      </c>
      <c r="AP404" s="20" t="s">
        <v>239</v>
      </c>
      <c r="AQ404" s="34">
        <v>15306605655</v>
      </c>
      <c r="AR404" s="581" t="s">
        <v>4023</v>
      </c>
      <c r="AS404" s="228"/>
      <c r="AT404" s="623" t="s">
        <v>4024</v>
      </c>
      <c r="AU404" s="20"/>
      <c r="AV404" s="20"/>
      <c r="AW404" s="571"/>
      <c r="AX404" s="193"/>
    </row>
    <row r="405" s="2" customFormat="1" customHeight="1" spans="1:50">
      <c r="A405" s="20">
        <f t="shared" si="52"/>
        <v>397</v>
      </c>
      <c r="B405" s="20" t="str">
        <f t="shared" si="51"/>
        <v>离职</v>
      </c>
      <c r="C405" s="35">
        <v>45540</v>
      </c>
      <c r="D405" s="20" t="str">
        <f ca="1" t="shared" si="47"/>
        <v>2年7月</v>
      </c>
      <c r="E405" s="20">
        <v>0</v>
      </c>
      <c r="F405" s="125">
        <v>10527</v>
      </c>
      <c r="G405" s="35">
        <v>45190</v>
      </c>
      <c r="H405" s="20" t="s">
        <v>4025</v>
      </c>
      <c r="I405" s="21" t="s">
        <v>755</v>
      </c>
      <c r="J405" s="21" t="s">
        <v>1118</v>
      </c>
      <c r="K405" s="22" t="s">
        <v>1143</v>
      </c>
      <c r="L405" s="20" t="s">
        <v>80</v>
      </c>
      <c r="M405" s="20">
        <v>15857425139</v>
      </c>
      <c r="N405" s="20"/>
      <c r="O405" s="20"/>
      <c r="P405" s="34" t="s">
        <v>4026</v>
      </c>
      <c r="Q405" s="35">
        <v>47141</v>
      </c>
      <c r="R405" s="36" t="str">
        <f t="shared" si="48"/>
        <v>男</v>
      </c>
      <c r="S405" s="43" t="str">
        <f t="shared" si="49"/>
        <v>1998-12-18</v>
      </c>
      <c r="T405" s="44">
        <f ca="1" t="shared" si="50"/>
        <v>28</v>
      </c>
      <c r="U405" s="20" t="s">
        <v>69</v>
      </c>
      <c r="V405" s="107"/>
      <c r="W405" s="45" t="s">
        <v>4027</v>
      </c>
      <c r="X405" s="193" t="s">
        <v>1920</v>
      </c>
      <c r="Y405" s="22" t="s">
        <v>288</v>
      </c>
      <c r="Z405" s="22"/>
      <c r="AA405" s="22"/>
      <c r="AB405" s="529"/>
      <c r="AC405" s="150" t="s">
        <v>304</v>
      </c>
      <c r="AD405" s="561">
        <v>45222</v>
      </c>
      <c r="AE405" s="20" t="s">
        <v>84</v>
      </c>
      <c r="AF405" s="206">
        <v>45230</v>
      </c>
      <c r="AG405" s="20" t="s">
        <v>84</v>
      </c>
      <c r="AH405" s="205" t="s">
        <v>85</v>
      </c>
      <c r="AI405" s="205" t="s">
        <v>85</v>
      </c>
      <c r="AJ405" s="95"/>
      <c r="AK405" s="193"/>
      <c r="AL405" s="20" t="s">
        <v>86</v>
      </c>
      <c r="AM405" s="35">
        <v>45358</v>
      </c>
      <c r="AN405" s="520">
        <v>45554</v>
      </c>
      <c r="AO405" s="20" t="s">
        <v>4028</v>
      </c>
      <c r="AP405" s="20" t="s">
        <v>350</v>
      </c>
      <c r="AQ405" s="34" t="s">
        <v>4029</v>
      </c>
      <c r="AR405" s="20"/>
      <c r="AS405" s="193"/>
      <c r="AT405" s="34" t="s">
        <v>4030</v>
      </c>
      <c r="AU405" s="20" t="s">
        <v>157</v>
      </c>
      <c r="AV405" s="20" t="s">
        <v>4031</v>
      </c>
      <c r="AW405" s="571">
        <v>104521003625</v>
      </c>
      <c r="AX405" s="193"/>
    </row>
    <row r="406" s="2" customFormat="1" customHeight="1" spans="1:50">
      <c r="A406" s="20">
        <f t="shared" si="52"/>
        <v>398</v>
      </c>
      <c r="B406" s="20" t="str">
        <f t="shared" si="51"/>
        <v>离职</v>
      </c>
      <c r="C406" s="35">
        <v>45575</v>
      </c>
      <c r="D406" s="20" t="str">
        <f ca="1" t="shared" si="47"/>
        <v>1年6月</v>
      </c>
      <c r="E406" s="20">
        <v>0</v>
      </c>
      <c r="F406" s="125">
        <v>10592</v>
      </c>
      <c r="G406" s="35">
        <v>45569</v>
      </c>
      <c r="H406" s="20" t="s">
        <v>4032</v>
      </c>
      <c r="I406" s="21" t="s">
        <v>755</v>
      </c>
      <c r="J406" s="21" t="s">
        <v>1118</v>
      </c>
      <c r="K406" s="22" t="s">
        <v>3797</v>
      </c>
      <c r="L406" s="20" t="s">
        <v>80</v>
      </c>
      <c r="M406" s="20">
        <v>18870452690</v>
      </c>
      <c r="N406" s="20"/>
      <c r="O406" s="20"/>
      <c r="P406" s="34" t="s">
        <v>4033</v>
      </c>
      <c r="Q406" s="35">
        <v>46047</v>
      </c>
      <c r="R406" s="36" t="str">
        <f t="shared" si="48"/>
        <v>男</v>
      </c>
      <c r="S406" s="43" t="str">
        <f t="shared" si="49"/>
        <v>2006-10-01</v>
      </c>
      <c r="T406" s="44">
        <f ca="1" t="shared" si="50"/>
        <v>20</v>
      </c>
      <c r="U406" s="20" t="s">
        <v>69</v>
      </c>
      <c r="V406" s="107" t="s">
        <v>70</v>
      </c>
      <c r="W406" s="45" t="s">
        <v>4034</v>
      </c>
      <c r="X406" s="193" t="s">
        <v>4035</v>
      </c>
      <c r="Y406" s="22" t="s">
        <v>133</v>
      </c>
      <c r="Z406" s="22"/>
      <c r="AA406" s="22"/>
      <c r="AB406" s="529"/>
      <c r="AC406" s="150" t="s">
        <v>304</v>
      </c>
      <c r="AD406" s="561"/>
      <c r="AE406" s="20" t="s">
        <v>85</v>
      </c>
      <c r="AF406" s="206"/>
      <c r="AG406" s="20" t="s">
        <v>85</v>
      </c>
      <c r="AH406" s="20" t="s">
        <v>85</v>
      </c>
      <c r="AI406" s="20" t="s">
        <v>85</v>
      </c>
      <c r="AJ406" s="95"/>
      <c r="AK406" s="193"/>
      <c r="AL406" s="20" t="s">
        <v>72</v>
      </c>
      <c r="AM406" s="35">
        <v>45569</v>
      </c>
      <c r="AN406" s="520"/>
      <c r="AO406" s="20" t="s">
        <v>4036</v>
      </c>
      <c r="AP406" s="20" t="s">
        <v>529</v>
      </c>
      <c r="AQ406" s="34" t="s">
        <v>4037</v>
      </c>
      <c r="AR406" s="20"/>
      <c r="AS406" s="193"/>
      <c r="AT406" s="146" t="s">
        <v>4038</v>
      </c>
      <c r="AU406" s="20" t="s">
        <v>2483</v>
      </c>
      <c r="AV406" s="20" t="s">
        <v>4039</v>
      </c>
      <c r="AW406" s="624" t="s">
        <v>4040</v>
      </c>
      <c r="AX406" s="193" t="s">
        <v>1382</v>
      </c>
    </row>
    <row r="407" s="2" customFormat="1" customHeight="1" spans="1:50">
      <c r="A407" s="20">
        <f t="shared" si="52"/>
        <v>399</v>
      </c>
      <c r="B407" s="20" t="str">
        <f t="shared" si="51"/>
        <v>离职</v>
      </c>
      <c r="C407" s="35">
        <v>45635</v>
      </c>
      <c r="D407" s="20" t="str">
        <f ca="1" t="shared" si="47"/>
        <v>1年9月</v>
      </c>
      <c r="E407" s="20">
        <v>0</v>
      </c>
      <c r="F407" s="125">
        <v>10576</v>
      </c>
      <c r="G407" s="35">
        <v>45468</v>
      </c>
      <c r="H407" s="20" t="s">
        <v>4041</v>
      </c>
      <c r="I407" s="21" t="s">
        <v>755</v>
      </c>
      <c r="J407" s="21" t="s">
        <v>1408</v>
      </c>
      <c r="K407" s="22" t="s">
        <v>1287</v>
      </c>
      <c r="L407" s="20" t="s">
        <v>80</v>
      </c>
      <c r="M407" s="20">
        <v>18162147983</v>
      </c>
      <c r="N407" s="20"/>
      <c r="O407" s="20"/>
      <c r="P407" s="34" t="s">
        <v>4042</v>
      </c>
      <c r="Q407" s="35">
        <v>50066</v>
      </c>
      <c r="R407" s="36" t="str">
        <f t="shared" si="48"/>
        <v>男</v>
      </c>
      <c r="S407" s="43" t="str">
        <f t="shared" si="49"/>
        <v>1990-05-16</v>
      </c>
      <c r="T407" s="44">
        <f ca="1" t="shared" si="50"/>
        <v>36</v>
      </c>
      <c r="U407" s="20" t="s">
        <v>69</v>
      </c>
      <c r="V407" s="107"/>
      <c r="W407" s="45" t="s">
        <v>4043</v>
      </c>
      <c r="X407" s="193" t="s">
        <v>4044</v>
      </c>
      <c r="Y407" s="22" t="s">
        <v>133</v>
      </c>
      <c r="Z407" s="22"/>
      <c r="AA407" s="22"/>
      <c r="AB407" s="529"/>
      <c r="AC407" s="150" t="s">
        <v>304</v>
      </c>
      <c r="AD407" s="561">
        <v>45489</v>
      </c>
      <c r="AE407" s="20" t="s">
        <v>84</v>
      </c>
      <c r="AF407" s="206">
        <v>45498</v>
      </c>
      <c r="AG407" s="20" t="s">
        <v>84</v>
      </c>
      <c r="AH407" s="205" t="s">
        <v>84</v>
      </c>
      <c r="AI407" s="20" t="s">
        <v>85</v>
      </c>
      <c r="AJ407" s="95"/>
      <c r="AK407" s="193"/>
      <c r="AL407" s="20" t="s">
        <v>86</v>
      </c>
      <c r="AM407" s="35">
        <v>45528</v>
      </c>
      <c r="AN407" s="520">
        <v>45639</v>
      </c>
      <c r="AO407" s="20" t="s">
        <v>4045</v>
      </c>
      <c r="AP407" s="20" t="s">
        <v>95</v>
      </c>
      <c r="AQ407" s="34" t="s">
        <v>4046</v>
      </c>
      <c r="AR407" s="20"/>
      <c r="AS407" s="193"/>
      <c r="AT407" s="34" t="s">
        <v>4047</v>
      </c>
      <c r="AU407" s="20" t="s">
        <v>2392</v>
      </c>
      <c r="AV407" s="20" t="s">
        <v>148</v>
      </c>
      <c r="AW407" s="571">
        <v>105332272002</v>
      </c>
      <c r="AX407" s="193"/>
    </row>
    <row r="408" s="2" customFormat="1" customHeight="1" spans="1:50">
      <c r="A408" s="20">
        <f t="shared" si="52"/>
        <v>400</v>
      </c>
      <c r="B408" s="20" t="str">
        <f t="shared" si="51"/>
        <v>离职</v>
      </c>
      <c r="C408" s="35">
        <v>45650</v>
      </c>
      <c r="D408" s="20" t="str">
        <f ca="1" t="shared" si="47"/>
        <v>1年5月</v>
      </c>
      <c r="E408" s="20">
        <v>0</v>
      </c>
      <c r="F408" s="125">
        <v>10593</v>
      </c>
      <c r="G408" s="35">
        <v>45615</v>
      </c>
      <c r="H408" s="20" t="s">
        <v>4048</v>
      </c>
      <c r="I408" s="21" t="s">
        <v>755</v>
      </c>
      <c r="J408" s="21" t="s">
        <v>1408</v>
      </c>
      <c r="K408" s="22" t="s">
        <v>1319</v>
      </c>
      <c r="L408" s="20" t="s">
        <v>80</v>
      </c>
      <c r="M408" s="20">
        <v>19325958881</v>
      </c>
      <c r="N408" s="20"/>
      <c r="O408" s="20"/>
      <c r="P408" s="34" t="s">
        <v>4049</v>
      </c>
      <c r="Q408" s="35">
        <v>49162</v>
      </c>
      <c r="R408" s="36" t="str">
        <f t="shared" si="48"/>
        <v>男</v>
      </c>
      <c r="S408" s="43" t="str">
        <f t="shared" si="49"/>
        <v>2004-10-25</v>
      </c>
      <c r="T408" s="44">
        <f ca="1" t="shared" si="50"/>
        <v>22</v>
      </c>
      <c r="U408" s="20" t="s">
        <v>69</v>
      </c>
      <c r="V408" s="107" t="s">
        <v>119</v>
      </c>
      <c r="W408" s="45" t="s">
        <v>4050</v>
      </c>
      <c r="X408" s="193" t="s">
        <v>4051</v>
      </c>
      <c r="Y408" s="22" t="s">
        <v>113</v>
      </c>
      <c r="Z408" s="22"/>
      <c r="AA408" s="22"/>
      <c r="AB408" s="529"/>
      <c r="AC408" s="150" t="s">
        <v>179</v>
      </c>
      <c r="AD408" s="561"/>
      <c r="AE408" s="20" t="s">
        <v>85</v>
      </c>
      <c r="AF408" s="206"/>
      <c r="AG408" s="20" t="s">
        <v>85</v>
      </c>
      <c r="AH408" s="205" t="s">
        <v>85</v>
      </c>
      <c r="AI408" s="205" t="s">
        <v>85</v>
      </c>
      <c r="AJ408" s="95"/>
      <c r="AK408" s="193"/>
      <c r="AL408" s="20" t="s">
        <v>72</v>
      </c>
      <c r="AM408" s="35">
        <v>45615</v>
      </c>
      <c r="AN408" s="520"/>
      <c r="AO408" s="20" t="s">
        <v>4052</v>
      </c>
      <c r="AP408" s="20" t="s">
        <v>350</v>
      </c>
      <c r="AQ408" s="34" t="s">
        <v>4053</v>
      </c>
      <c r="AR408" s="20"/>
      <c r="AS408" s="193"/>
      <c r="AT408" s="146" t="s">
        <v>4054</v>
      </c>
      <c r="AU408" s="20" t="s">
        <v>88</v>
      </c>
      <c r="AV408" s="20" t="s">
        <v>4055</v>
      </c>
      <c r="AW408" s="571">
        <v>403100000004</v>
      </c>
      <c r="AX408" s="193"/>
    </row>
    <row r="409" s="2" customFormat="1" customHeight="1" spans="1:50">
      <c r="A409" s="20">
        <f t="shared" si="52"/>
        <v>401</v>
      </c>
      <c r="B409" s="20" t="str">
        <f t="shared" si="51"/>
        <v>离职</v>
      </c>
      <c r="C409" s="35">
        <v>45647</v>
      </c>
      <c r="D409" s="20" t="str">
        <f ca="1" t="shared" si="47"/>
        <v>4年0月</v>
      </c>
      <c r="E409" s="20">
        <v>0</v>
      </c>
      <c r="F409" s="125">
        <v>10398</v>
      </c>
      <c r="G409" s="35">
        <v>44669</v>
      </c>
      <c r="H409" s="20" t="s">
        <v>4056</v>
      </c>
      <c r="I409" s="21" t="s">
        <v>755</v>
      </c>
      <c r="J409" s="21" t="s">
        <v>1049</v>
      </c>
      <c r="K409" s="22" t="s">
        <v>2775</v>
      </c>
      <c r="L409" s="20" t="s">
        <v>80</v>
      </c>
      <c r="M409" s="20">
        <v>15968072705</v>
      </c>
      <c r="N409" s="20"/>
      <c r="O409" s="20"/>
      <c r="P409" s="34" t="s">
        <v>4057</v>
      </c>
      <c r="Q409" s="35">
        <v>50131</v>
      </c>
      <c r="R409" s="36" t="str">
        <f t="shared" si="48"/>
        <v>男</v>
      </c>
      <c r="S409" s="43" t="str">
        <f t="shared" si="49"/>
        <v>1990-10-06</v>
      </c>
      <c r="T409" s="44">
        <f ca="1" t="shared" si="50"/>
        <v>36</v>
      </c>
      <c r="U409" s="107" t="s">
        <v>69</v>
      </c>
      <c r="V409" s="107" t="s">
        <v>70</v>
      </c>
      <c r="W409" s="45" t="s">
        <v>4058</v>
      </c>
      <c r="X409" s="193"/>
      <c r="Y409" s="22" t="s">
        <v>288</v>
      </c>
      <c r="Z409" s="20"/>
      <c r="AA409" s="20"/>
      <c r="AB409" s="20"/>
      <c r="AC409" s="20"/>
      <c r="AD409" s="561">
        <v>44691</v>
      </c>
      <c r="AE409" s="20" t="s">
        <v>84</v>
      </c>
      <c r="AF409" s="102">
        <v>44774</v>
      </c>
      <c r="AG409" s="20" t="s">
        <v>84</v>
      </c>
      <c r="AH409" s="205" t="s">
        <v>84</v>
      </c>
      <c r="AI409" s="205" t="s">
        <v>85</v>
      </c>
      <c r="AJ409" s="95"/>
      <c r="AK409" s="193"/>
      <c r="AL409" s="20" t="s">
        <v>86</v>
      </c>
      <c r="AM409" s="35">
        <v>44783</v>
      </c>
      <c r="AN409" s="520">
        <v>45664</v>
      </c>
      <c r="AO409" s="20" t="s">
        <v>4059</v>
      </c>
      <c r="AP409" s="20" t="s">
        <v>529</v>
      </c>
      <c r="AQ409" s="34" t="s">
        <v>4060</v>
      </c>
      <c r="AR409" s="20" t="s">
        <v>4061</v>
      </c>
      <c r="AS409" s="228"/>
      <c r="AT409" s="34" t="s">
        <v>4062</v>
      </c>
      <c r="AU409" s="20" t="s">
        <v>98</v>
      </c>
      <c r="AV409" s="20" t="s">
        <v>3643</v>
      </c>
      <c r="AW409" s="571"/>
      <c r="AX409" s="193" t="s">
        <v>1483</v>
      </c>
    </row>
    <row r="410" s="2" customFormat="1" customHeight="1" spans="1:50">
      <c r="A410" s="20">
        <f t="shared" si="52"/>
        <v>402</v>
      </c>
      <c r="B410" s="20" t="str">
        <f t="shared" si="51"/>
        <v>离职</v>
      </c>
      <c r="C410" s="35">
        <v>45646</v>
      </c>
      <c r="D410" s="20" t="str">
        <f ca="1" t="shared" si="47"/>
        <v>2年8月</v>
      </c>
      <c r="E410" s="20">
        <v>0</v>
      </c>
      <c r="F410" s="125">
        <v>10510</v>
      </c>
      <c r="G410" s="35">
        <v>45135</v>
      </c>
      <c r="H410" s="20" t="s">
        <v>4063</v>
      </c>
      <c r="I410" s="21" t="s">
        <v>1628</v>
      </c>
      <c r="J410" s="21" t="s">
        <v>1628</v>
      </c>
      <c r="K410" s="22" t="s">
        <v>1655</v>
      </c>
      <c r="L410" s="20" t="s">
        <v>80</v>
      </c>
      <c r="M410" s="20">
        <v>18757438095</v>
      </c>
      <c r="N410" s="20"/>
      <c r="O410" s="20"/>
      <c r="P410" s="34" t="s">
        <v>4064</v>
      </c>
      <c r="Q410" s="35">
        <v>45741</v>
      </c>
      <c r="R410" s="36" t="str">
        <f t="shared" si="48"/>
        <v>男</v>
      </c>
      <c r="S410" s="43" t="str">
        <f t="shared" si="49"/>
        <v>1991-10-04</v>
      </c>
      <c r="T410" s="44">
        <f ca="1" t="shared" si="50"/>
        <v>35</v>
      </c>
      <c r="U410" s="20" t="s">
        <v>69</v>
      </c>
      <c r="V410" s="107"/>
      <c r="W410" s="45" t="s">
        <v>4065</v>
      </c>
      <c r="X410" s="193" t="s">
        <v>4066</v>
      </c>
      <c r="Y410" s="22" t="s">
        <v>288</v>
      </c>
      <c r="Z410" s="22"/>
      <c r="AA410" s="22"/>
      <c r="AB410" s="529"/>
      <c r="AC410" s="150" t="s">
        <v>179</v>
      </c>
      <c r="AD410" s="561">
        <v>45173</v>
      </c>
      <c r="AE410" s="20" t="s">
        <v>84</v>
      </c>
      <c r="AF410" s="206">
        <v>45231</v>
      </c>
      <c r="AG410" s="20" t="s">
        <v>84</v>
      </c>
      <c r="AH410" s="205" t="s">
        <v>84</v>
      </c>
      <c r="AI410" s="205" t="s">
        <v>85</v>
      </c>
      <c r="AJ410" s="95"/>
      <c r="AK410" s="193"/>
      <c r="AL410" s="20" t="s">
        <v>86</v>
      </c>
      <c r="AM410" s="35">
        <v>45252</v>
      </c>
      <c r="AN410" s="520">
        <v>45664</v>
      </c>
      <c r="AO410" s="20" t="s">
        <v>4067</v>
      </c>
      <c r="AP410" s="20" t="s">
        <v>106</v>
      </c>
      <c r="AQ410" s="34" t="s">
        <v>4068</v>
      </c>
      <c r="AR410" s="20" t="s">
        <v>4069</v>
      </c>
      <c r="AS410" s="193"/>
      <c r="AT410" s="34" t="s">
        <v>4070</v>
      </c>
      <c r="AU410" s="20" t="s">
        <v>1192</v>
      </c>
      <c r="AV410" s="20" t="s">
        <v>89</v>
      </c>
      <c r="AW410" s="571">
        <v>402332250017</v>
      </c>
      <c r="AX410" s="193"/>
    </row>
    <row r="411" s="2" customFormat="1" customHeight="1" spans="1:50">
      <c r="A411" s="20">
        <f t="shared" si="52"/>
        <v>403</v>
      </c>
      <c r="B411" s="20" t="str">
        <f t="shared" si="51"/>
        <v>离职</v>
      </c>
      <c r="C411" s="35">
        <v>45667</v>
      </c>
      <c r="D411" s="20" t="str">
        <f ca="1" t="shared" si="47"/>
        <v>1年9月</v>
      </c>
      <c r="E411" s="20">
        <v>0</v>
      </c>
      <c r="F411" s="125">
        <v>10586</v>
      </c>
      <c r="G411" s="35">
        <v>45490</v>
      </c>
      <c r="H411" s="20" t="s">
        <v>579</v>
      </c>
      <c r="I411" s="21" t="s">
        <v>755</v>
      </c>
      <c r="J411" s="21" t="s">
        <v>1467</v>
      </c>
      <c r="K411" s="22" t="s">
        <v>1319</v>
      </c>
      <c r="L411" s="20" t="s">
        <v>80</v>
      </c>
      <c r="M411" s="20">
        <v>13457306094</v>
      </c>
      <c r="N411" s="20"/>
      <c r="O411" s="20"/>
      <c r="P411" s="34" t="s">
        <v>580</v>
      </c>
      <c r="Q411" s="35">
        <v>48055</v>
      </c>
      <c r="R411" s="36" t="str">
        <f t="shared" si="48"/>
        <v>男</v>
      </c>
      <c r="S411" s="43" t="str">
        <f t="shared" si="49"/>
        <v>2002-11-24</v>
      </c>
      <c r="T411" s="44">
        <f ca="1" t="shared" si="50"/>
        <v>24</v>
      </c>
      <c r="U411" s="20" t="s">
        <v>581</v>
      </c>
      <c r="V411" s="107" t="s">
        <v>119</v>
      </c>
      <c r="W411" s="45" t="s">
        <v>4071</v>
      </c>
      <c r="X411" s="193" t="s">
        <v>423</v>
      </c>
      <c r="Y411" s="22" t="s">
        <v>141</v>
      </c>
      <c r="Z411" s="22"/>
      <c r="AA411" s="22"/>
      <c r="AB411" s="529"/>
      <c r="AC411" s="150" t="s">
        <v>304</v>
      </c>
      <c r="AD411" s="561"/>
      <c r="AE411" s="20" t="s">
        <v>84</v>
      </c>
      <c r="AF411" s="206">
        <v>45584</v>
      </c>
      <c r="AG411" s="20" t="s">
        <v>85</v>
      </c>
      <c r="AH411" s="205" t="s">
        <v>84</v>
      </c>
      <c r="AI411" s="205" t="s">
        <v>85</v>
      </c>
      <c r="AJ411" s="95"/>
      <c r="AK411" s="193"/>
      <c r="AL411" s="20" t="s">
        <v>72</v>
      </c>
      <c r="AM411" s="35">
        <v>45490</v>
      </c>
      <c r="AN411" s="520"/>
      <c r="AO411" s="20" t="s">
        <v>4072</v>
      </c>
      <c r="AP411" s="20" t="s">
        <v>223</v>
      </c>
      <c r="AQ411" s="34" t="s">
        <v>588</v>
      </c>
      <c r="AR411" s="20"/>
      <c r="AS411" s="193"/>
      <c r="AT411" s="34" t="s">
        <v>4073</v>
      </c>
      <c r="AU411" s="20" t="s">
        <v>2392</v>
      </c>
      <c r="AV411" s="20" t="s">
        <v>4074</v>
      </c>
      <c r="AW411" s="571">
        <v>105628200016</v>
      </c>
      <c r="AX411" s="193" t="s">
        <v>354</v>
      </c>
    </row>
    <row r="412" customHeight="1" spans="1:50">
      <c r="A412" s="20">
        <f t="shared" si="52"/>
        <v>404</v>
      </c>
      <c r="B412" s="20" t="str">
        <f t="shared" si="51"/>
        <v>离职</v>
      </c>
      <c r="C412" s="35">
        <v>45677</v>
      </c>
      <c r="D412" s="20" t="str">
        <f ca="1" t="shared" si="47"/>
        <v>3年4月</v>
      </c>
      <c r="E412" s="20">
        <v>0</v>
      </c>
      <c r="F412" s="125">
        <v>10458</v>
      </c>
      <c r="G412" s="35">
        <v>44893</v>
      </c>
      <c r="H412" s="20" t="s">
        <v>4075</v>
      </c>
      <c r="I412" s="21" t="s">
        <v>755</v>
      </c>
      <c r="J412" s="21" t="s">
        <v>809</v>
      </c>
      <c r="K412" s="22" t="s">
        <v>943</v>
      </c>
      <c r="L412" s="20" t="s">
        <v>80</v>
      </c>
      <c r="M412" s="20">
        <v>15279703117</v>
      </c>
      <c r="N412" s="20"/>
      <c r="O412" s="20"/>
      <c r="P412" s="34" t="s">
        <v>4076</v>
      </c>
      <c r="Q412" s="35">
        <v>47661</v>
      </c>
      <c r="R412" s="36" t="str">
        <f t="shared" si="48"/>
        <v>男</v>
      </c>
      <c r="S412" s="43" t="str">
        <f t="shared" si="49"/>
        <v>2001-03-10</v>
      </c>
      <c r="T412" s="44">
        <f ca="1" t="shared" si="50"/>
        <v>25</v>
      </c>
      <c r="U412" s="107" t="s">
        <v>69</v>
      </c>
      <c r="V412" s="107" t="s">
        <v>70</v>
      </c>
      <c r="W412" s="45" t="s">
        <v>4077</v>
      </c>
      <c r="X412" s="193" t="s">
        <v>121</v>
      </c>
      <c r="Y412" s="22" t="s">
        <v>113</v>
      </c>
      <c r="Z412" s="20" t="s">
        <v>551</v>
      </c>
      <c r="AA412" s="20" t="s">
        <v>4078</v>
      </c>
      <c r="AB412" s="573">
        <v>44752</v>
      </c>
      <c r="AC412" s="150" t="s">
        <v>179</v>
      </c>
      <c r="AD412" s="561"/>
      <c r="AE412" s="20" t="s">
        <v>84</v>
      </c>
      <c r="AF412" s="206">
        <v>44986</v>
      </c>
      <c r="AG412" s="20" t="s">
        <v>84</v>
      </c>
      <c r="AH412" s="205" t="s">
        <v>84</v>
      </c>
      <c r="AI412" s="20" t="s">
        <v>85</v>
      </c>
      <c r="AJ412" s="95">
        <v>45988</v>
      </c>
      <c r="AK412" s="193"/>
      <c r="AL412" s="20" t="s">
        <v>86</v>
      </c>
      <c r="AM412" s="35">
        <v>44896</v>
      </c>
      <c r="AN412" s="520">
        <v>45701</v>
      </c>
      <c r="AO412" s="20" t="s">
        <v>4079</v>
      </c>
      <c r="AP412" s="20" t="s">
        <v>223</v>
      </c>
      <c r="AQ412" s="34" t="s">
        <v>4080</v>
      </c>
      <c r="AR412" s="20"/>
      <c r="AS412" s="228"/>
      <c r="AT412" s="34" t="s">
        <v>4081</v>
      </c>
      <c r="AU412" s="20" t="s">
        <v>126</v>
      </c>
      <c r="AV412" s="20" t="s">
        <v>158</v>
      </c>
      <c r="AW412" s="571"/>
      <c r="AX412" s="193"/>
    </row>
    <row r="413" s="2" customFormat="1" customHeight="1" spans="1:50">
      <c r="A413" s="20">
        <f t="shared" si="52"/>
        <v>405</v>
      </c>
      <c r="B413" s="20" t="str">
        <f t="shared" si="51"/>
        <v>离职</v>
      </c>
      <c r="C413" s="35">
        <v>45678</v>
      </c>
      <c r="D413" s="20" t="str">
        <f ca="1" t="shared" si="47"/>
        <v>4年6月</v>
      </c>
      <c r="E413" s="20">
        <v>1</v>
      </c>
      <c r="F413" s="125">
        <v>10312</v>
      </c>
      <c r="G413" s="35">
        <v>44489</v>
      </c>
      <c r="H413" s="20" t="s">
        <v>4082</v>
      </c>
      <c r="I413" s="21" t="s">
        <v>439</v>
      </c>
      <c r="J413" s="21" t="s">
        <v>656</v>
      </c>
      <c r="K413" s="22" t="s">
        <v>657</v>
      </c>
      <c r="L413" s="20" t="s">
        <v>80</v>
      </c>
      <c r="M413" s="20">
        <v>18827947994</v>
      </c>
      <c r="N413" s="20"/>
      <c r="O413" s="20"/>
      <c r="P413" s="34" t="s">
        <v>4083</v>
      </c>
      <c r="Q413" s="35">
        <v>46568</v>
      </c>
      <c r="R413" s="36" t="str">
        <f t="shared" si="48"/>
        <v>男</v>
      </c>
      <c r="S413" s="43" t="str">
        <f t="shared" si="49"/>
        <v>1999-08-21</v>
      </c>
      <c r="T413" s="44">
        <f ca="1" t="shared" si="50"/>
        <v>27</v>
      </c>
      <c r="U413" s="107" t="s">
        <v>69</v>
      </c>
      <c r="V413" s="107" t="s">
        <v>70</v>
      </c>
      <c r="W413" s="45" t="s">
        <v>4084</v>
      </c>
      <c r="X413" s="193" t="s">
        <v>121</v>
      </c>
      <c r="Y413" s="22" t="s">
        <v>141</v>
      </c>
      <c r="Z413" s="20" t="s">
        <v>798</v>
      </c>
      <c r="AA413" s="20" t="s">
        <v>434</v>
      </c>
      <c r="AB413" s="20"/>
      <c r="AC413" s="20"/>
      <c r="AD413" s="561">
        <v>44559</v>
      </c>
      <c r="AE413" s="20" t="s">
        <v>84</v>
      </c>
      <c r="AF413" s="206">
        <v>44672</v>
      </c>
      <c r="AG413" s="20" t="s">
        <v>84</v>
      </c>
      <c r="AH413" s="205" t="s">
        <v>84</v>
      </c>
      <c r="AI413" s="205" t="s">
        <v>85</v>
      </c>
      <c r="AJ413" s="95"/>
      <c r="AK413" s="193"/>
      <c r="AL413" s="20" t="s">
        <v>86</v>
      </c>
      <c r="AM413" s="35">
        <v>44698</v>
      </c>
      <c r="AN413" s="520">
        <v>45701</v>
      </c>
      <c r="AO413" s="20" t="s">
        <v>4085</v>
      </c>
      <c r="AP413" s="20" t="s">
        <v>223</v>
      </c>
      <c r="AQ413" s="34" t="s">
        <v>4086</v>
      </c>
      <c r="AR413" s="20"/>
      <c r="AS413" s="228"/>
      <c r="AT413" s="34" t="s">
        <v>4087</v>
      </c>
      <c r="AU413" s="20" t="s">
        <v>157</v>
      </c>
      <c r="AV413" s="20" t="s">
        <v>4088</v>
      </c>
      <c r="AW413" s="571"/>
      <c r="AX413" s="193"/>
    </row>
    <row r="414" s="2" customFormat="1" customHeight="1" spans="1:50">
      <c r="A414" s="20">
        <f t="shared" si="52"/>
        <v>406</v>
      </c>
      <c r="B414" s="20" t="str">
        <f t="shared" si="51"/>
        <v>离职</v>
      </c>
      <c r="C414" s="35">
        <v>45681</v>
      </c>
      <c r="D414" s="20" t="str">
        <f ca="1" t="shared" si="47"/>
        <v>1年11月</v>
      </c>
      <c r="E414" s="20">
        <v>1</v>
      </c>
      <c r="F414" s="125">
        <v>10564</v>
      </c>
      <c r="G414" s="35">
        <v>45418</v>
      </c>
      <c r="H414" s="20" t="s">
        <v>4089</v>
      </c>
      <c r="I414" s="21" t="s">
        <v>664</v>
      </c>
      <c r="J414" s="21" t="s">
        <v>664</v>
      </c>
      <c r="K414" s="22" t="s">
        <v>701</v>
      </c>
      <c r="L414" s="20" t="s">
        <v>80</v>
      </c>
      <c r="M414" s="20">
        <v>15867391006</v>
      </c>
      <c r="N414" s="20"/>
      <c r="O414" s="20"/>
      <c r="P414" s="34" t="s">
        <v>4090</v>
      </c>
      <c r="Q414" s="35">
        <v>47684</v>
      </c>
      <c r="R414" s="36" t="str">
        <f t="shared" si="48"/>
        <v>女</v>
      </c>
      <c r="S414" s="43" t="str">
        <f t="shared" si="49"/>
        <v>2004-05-27</v>
      </c>
      <c r="T414" s="44">
        <f ca="1" t="shared" si="50"/>
        <v>22</v>
      </c>
      <c r="U414" s="20" t="s">
        <v>69</v>
      </c>
      <c r="V414" s="107"/>
      <c r="W414" s="45" t="s">
        <v>4091</v>
      </c>
      <c r="X414" s="193" t="s">
        <v>4092</v>
      </c>
      <c r="Y414" s="22" t="s">
        <v>133</v>
      </c>
      <c r="Z414" s="22"/>
      <c r="AA414" s="22"/>
      <c r="AB414" s="529"/>
      <c r="AC414" s="150" t="s">
        <v>304</v>
      </c>
      <c r="AD414" s="561">
        <v>45433</v>
      </c>
      <c r="AE414" s="20" t="s">
        <v>84</v>
      </c>
      <c r="AF414" s="206">
        <v>45449</v>
      </c>
      <c r="AG414" s="20" t="s">
        <v>84</v>
      </c>
      <c r="AH414" s="205" t="s">
        <v>84</v>
      </c>
      <c r="AI414" s="20" t="s">
        <v>85</v>
      </c>
      <c r="AJ414" s="95"/>
      <c r="AK414" s="193"/>
      <c r="AL414" s="20" t="s">
        <v>86</v>
      </c>
      <c r="AM414" s="35">
        <v>45516</v>
      </c>
      <c r="AN414" s="520">
        <v>45701</v>
      </c>
      <c r="AO414" s="20" t="s">
        <v>4093</v>
      </c>
      <c r="AP414" s="20" t="s">
        <v>2359</v>
      </c>
      <c r="AQ414" s="34" t="s">
        <v>4094</v>
      </c>
      <c r="AR414" s="20"/>
      <c r="AS414" s="193"/>
      <c r="AT414" s="34" t="s">
        <v>4095</v>
      </c>
      <c r="AU414" s="20" t="s">
        <v>4096</v>
      </c>
      <c r="AV414" s="20" t="s">
        <v>158</v>
      </c>
      <c r="AW414" s="571">
        <v>313332290070</v>
      </c>
      <c r="AX414" s="193"/>
    </row>
    <row r="415" s="2" customFormat="1" customHeight="1" spans="1:50">
      <c r="A415" s="20">
        <f t="shared" si="52"/>
        <v>407</v>
      </c>
      <c r="B415" s="20" t="str">
        <f t="shared" si="51"/>
        <v>离职</v>
      </c>
      <c r="C415" s="35">
        <v>45681</v>
      </c>
      <c r="D415" s="20" t="str">
        <f ca="1" t="shared" si="47"/>
        <v>1年11月</v>
      </c>
      <c r="E415" s="20">
        <v>0</v>
      </c>
      <c r="F415" s="125">
        <v>10566</v>
      </c>
      <c r="G415" s="35">
        <v>45425</v>
      </c>
      <c r="H415" s="20" t="s">
        <v>4097</v>
      </c>
      <c r="I415" s="21" t="s">
        <v>755</v>
      </c>
      <c r="J415" s="21" t="s">
        <v>1527</v>
      </c>
      <c r="K415" s="22" t="s">
        <v>1319</v>
      </c>
      <c r="L415" s="20" t="s">
        <v>80</v>
      </c>
      <c r="M415" s="20">
        <v>13094836872</v>
      </c>
      <c r="N415" s="20"/>
      <c r="O415" s="20"/>
      <c r="P415" s="34" t="s">
        <v>4098</v>
      </c>
      <c r="Q415" s="35">
        <v>48445</v>
      </c>
      <c r="R415" s="36" t="str">
        <f t="shared" si="48"/>
        <v>男</v>
      </c>
      <c r="S415" s="43" t="str">
        <f t="shared" si="49"/>
        <v>2003-02-12</v>
      </c>
      <c r="T415" s="44">
        <f ca="1" t="shared" si="50"/>
        <v>23</v>
      </c>
      <c r="U415" s="20" t="s">
        <v>69</v>
      </c>
      <c r="V415" s="107"/>
      <c r="W415" s="45" t="s">
        <v>4099</v>
      </c>
      <c r="X415" s="193" t="s">
        <v>550</v>
      </c>
      <c r="Y415" s="22" t="s">
        <v>113</v>
      </c>
      <c r="Z415" s="22"/>
      <c r="AA415" s="22"/>
      <c r="AB415" s="529"/>
      <c r="AC415" s="150" t="s">
        <v>304</v>
      </c>
      <c r="AD415" s="561"/>
      <c r="AE415" s="20" t="s">
        <v>84</v>
      </c>
      <c r="AF415" s="206">
        <v>45505</v>
      </c>
      <c r="AG415" s="20" t="s">
        <v>84</v>
      </c>
      <c r="AH415" s="205" t="s">
        <v>84</v>
      </c>
      <c r="AI415" s="20" t="s">
        <v>85</v>
      </c>
      <c r="AJ415" s="95"/>
      <c r="AK415" s="193"/>
      <c r="AL415" s="20" t="s">
        <v>86</v>
      </c>
      <c r="AM415" s="35">
        <v>45528</v>
      </c>
      <c r="AN415" s="520">
        <v>45701</v>
      </c>
      <c r="AO415" s="20" t="s">
        <v>4100</v>
      </c>
      <c r="AP415" s="20" t="s">
        <v>223</v>
      </c>
      <c r="AQ415" s="34" t="s">
        <v>4101</v>
      </c>
      <c r="AR415" s="20"/>
      <c r="AS415" s="193"/>
      <c r="AT415" s="34" t="s">
        <v>4102</v>
      </c>
      <c r="AU415" s="20" t="s">
        <v>126</v>
      </c>
      <c r="AV415" s="20" t="s">
        <v>1271</v>
      </c>
      <c r="AW415" s="571"/>
      <c r="AX415" s="193"/>
    </row>
    <row r="416" s="2" customFormat="1" customHeight="1" spans="1:50">
      <c r="A416" s="20">
        <f t="shared" si="52"/>
        <v>408</v>
      </c>
      <c r="B416" s="20" t="str">
        <f t="shared" si="51"/>
        <v>离职</v>
      </c>
      <c r="C416" s="35">
        <v>45688</v>
      </c>
      <c r="D416" s="20" t="str">
        <f ca="1" t="shared" si="47"/>
        <v>2年9月</v>
      </c>
      <c r="E416" s="20">
        <v>2</v>
      </c>
      <c r="F416" s="125">
        <v>10503</v>
      </c>
      <c r="G416" s="35">
        <v>45102</v>
      </c>
      <c r="H416" s="20" t="s">
        <v>4103</v>
      </c>
      <c r="I416" s="21" t="s">
        <v>78</v>
      </c>
      <c r="J416" s="21" t="s">
        <v>78</v>
      </c>
      <c r="K416" s="22" t="s">
        <v>3506</v>
      </c>
      <c r="L416" s="20" t="s">
        <v>80</v>
      </c>
      <c r="M416" s="20">
        <v>13362887632</v>
      </c>
      <c r="N416" s="20"/>
      <c r="O416" s="20"/>
      <c r="P416" s="34" t="s">
        <v>4104</v>
      </c>
      <c r="Q416" s="35">
        <v>48540</v>
      </c>
      <c r="R416" s="36" t="str">
        <f t="shared" si="48"/>
        <v>女</v>
      </c>
      <c r="S416" s="43" t="str">
        <f t="shared" si="49"/>
        <v>1997-02-16</v>
      </c>
      <c r="T416" s="44">
        <f ca="1" t="shared" si="50"/>
        <v>29</v>
      </c>
      <c r="U416" s="20" t="s">
        <v>69</v>
      </c>
      <c r="V416" s="107" t="s">
        <v>70</v>
      </c>
      <c r="W416" s="45" t="s">
        <v>4105</v>
      </c>
      <c r="X416" s="193" t="s">
        <v>4106</v>
      </c>
      <c r="Y416" s="22" t="s">
        <v>141</v>
      </c>
      <c r="Z416" s="22" t="s">
        <v>2254</v>
      </c>
      <c r="AA416" s="22" t="s">
        <v>4107</v>
      </c>
      <c r="AB416" s="529"/>
      <c r="AC416" s="150" t="s">
        <v>144</v>
      </c>
      <c r="AD416" s="561"/>
      <c r="AE416" s="20" t="s">
        <v>84</v>
      </c>
      <c r="AF416" s="206">
        <v>45170</v>
      </c>
      <c r="AG416" s="20" t="s">
        <v>84</v>
      </c>
      <c r="AH416" s="205" t="s">
        <v>84</v>
      </c>
      <c r="AI416" s="205" t="s">
        <v>85</v>
      </c>
      <c r="AJ416" s="95"/>
      <c r="AK416" s="193"/>
      <c r="AL416" s="20" t="s">
        <v>86</v>
      </c>
      <c r="AM416" s="35">
        <v>45219</v>
      </c>
      <c r="AN416" s="520">
        <v>45701</v>
      </c>
      <c r="AO416" s="20" t="s">
        <v>4108</v>
      </c>
      <c r="AP416" s="20" t="s">
        <v>182</v>
      </c>
      <c r="AQ416" s="34" t="s">
        <v>4109</v>
      </c>
      <c r="AR416" s="20"/>
      <c r="AS416" s="193"/>
      <c r="AT416" s="34" t="s">
        <v>4110</v>
      </c>
      <c r="AU416" s="20" t="s">
        <v>2476</v>
      </c>
      <c r="AV416" s="20" t="s">
        <v>4111</v>
      </c>
      <c r="AW416" s="624" t="s">
        <v>3945</v>
      </c>
      <c r="AX416" s="193" t="s">
        <v>4112</v>
      </c>
    </row>
    <row r="417" s="2" customFormat="1" customHeight="1" spans="1:266">
      <c r="A417" s="20">
        <f t="shared" si="52"/>
        <v>409</v>
      </c>
      <c r="B417" s="20" t="str">
        <f t="shared" si="51"/>
        <v>离职</v>
      </c>
      <c r="C417" s="35">
        <v>45693</v>
      </c>
      <c r="D417" s="20" t="str">
        <f ca="1" t="shared" si="47"/>
        <v>5年1月</v>
      </c>
      <c r="E417" s="20">
        <v>1</v>
      </c>
      <c r="F417" s="125">
        <v>10184</v>
      </c>
      <c r="G417" s="35">
        <v>44266</v>
      </c>
      <c r="H417" s="130" t="s">
        <v>4113</v>
      </c>
      <c r="I417" s="21" t="s">
        <v>755</v>
      </c>
      <c r="J417" s="21" t="s">
        <v>755</v>
      </c>
      <c r="K417" s="22" t="s">
        <v>1875</v>
      </c>
      <c r="L417" s="20" t="s">
        <v>80</v>
      </c>
      <c r="M417" s="20">
        <v>13732085588</v>
      </c>
      <c r="N417" s="20"/>
      <c r="O417" s="20"/>
      <c r="P417" s="623" t="s">
        <v>4114</v>
      </c>
      <c r="Q417" s="35">
        <v>50021</v>
      </c>
      <c r="R417" s="36" t="str">
        <f t="shared" si="48"/>
        <v>女</v>
      </c>
      <c r="S417" s="43" t="str">
        <f t="shared" si="49"/>
        <v>1985-06-12</v>
      </c>
      <c r="T417" s="44">
        <f ca="1" t="shared" si="50"/>
        <v>41</v>
      </c>
      <c r="U417" s="20" t="s">
        <v>69</v>
      </c>
      <c r="V417" s="20" t="s">
        <v>119</v>
      </c>
      <c r="W417" s="45" t="s">
        <v>4115</v>
      </c>
      <c r="X417" s="193" t="s">
        <v>4116</v>
      </c>
      <c r="Y417" s="22" t="s">
        <v>288</v>
      </c>
      <c r="Z417" s="20"/>
      <c r="AA417" s="20"/>
      <c r="AB417" s="150"/>
      <c r="AC417" s="150"/>
      <c r="AD417" s="561" t="s">
        <v>180</v>
      </c>
      <c r="AE417" s="20" t="s">
        <v>84</v>
      </c>
      <c r="AF417" s="206">
        <v>44358</v>
      </c>
      <c r="AG417" s="20" t="s">
        <v>84</v>
      </c>
      <c r="AH417" s="205" t="s">
        <v>84</v>
      </c>
      <c r="AI417" s="205" t="s">
        <v>85</v>
      </c>
      <c r="AJ417" s="95"/>
      <c r="AK417" s="193"/>
      <c r="AL417" s="20" t="s">
        <v>86</v>
      </c>
      <c r="AM417" s="35">
        <v>44362</v>
      </c>
      <c r="AN417" s="520">
        <v>45701</v>
      </c>
      <c r="AO417" s="20" t="s">
        <v>4117</v>
      </c>
      <c r="AP417" s="20" t="s">
        <v>106</v>
      </c>
      <c r="AQ417" s="34">
        <v>13587443588</v>
      </c>
      <c r="AR417" s="20"/>
      <c r="AS417" s="228"/>
      <c r="AT417" s="626" t="s">
        <v>4118</v>
      </c>
      <c r="AU417" s="20"/>
      <c r="AV417" s="20"/>
      <c r="AW417" s="571"/>
      <c r="AX417" s="193"/>
      <c r="AY417" s="465"/>
      <c r="AZ417" s="465"/>
      <c r="BA417" s="465"/>
      <c r="BB417" s="465"/>
      <c r="BC417" s="465"/>
      <c r="BD417" s="465"/>
      <c r="BE417" s="465"/>
      <c r="BF417" s="465"/>
      <c r="BG417" s="465"/>
      <c r="BH417" s="465"/>
      <c r="BI417" s="465"/>
      <c r="BJ417" s="465"/>
      <c r="BK417" s="465"/>
      <c r="BL417" s="465"/>
      <c r="BM417" s="465"/>
      <c r="BN417" s="465"/>
      <c r="BO417" s="465"/>
      <c r="BP417" s="465"/>
      <c r="BQ417" s="465"/>
      <c r="BR417" s="465"/>
      <c r="BS417" s="465"/>
      <c r="BT417" s="465"/>
      <c r="BU417" s="465"/>
      <c r="BV417" s="465"/>
      <c r="BW417" s="465"/>
      <c r="BX417" s="465"/>
      <c r="BY417" s="465"/>
      <c r="BZ417" s="465"/>
      <c r="CA417" s="465"/>
      <c r="CB417" s="465"/>
      <c r="CC417" s="465"/>
      <c r="CD417" s="465"/>
      <c r="CE417" s="465"/>
      <c r="CF417" s="465"/>
      <c r="CG417" s="465"/>
      <c r="CH417" s="465"/>
      <c r="CI417" s="465"/>
      <c r="CJ417" s="465"/>
      <c r="CK417" s="465"/>
      <c r="CL417" s="465"/>
      <c r="CM417" s="465"/>
      <c r="CN417" s="465"/>
      <c r="CO417" s="465"/>
      <c r="CP417" s="465"/>
      <c r="CQ417" s="465"/>
      <c r="CR417" s="465"/>
      <c r="CS417" s="465"/>
      <c r="CT417" s="465"/>
      <c r="CU417" s="465"/>
      <c r="CV417" s="465"/>
      <c r="CW417" s="465"/>
      <c r="CX417" s="465"/>
      <c r="CY417" s="465"/>
      <c r="CZ417" s="465"/>
      <c r="DA417" s="465"/>
      <c r="DB417" s="465"/>
      <c r="DC417" s="465"/>
      <c r="DD417" s="465"/>
      <c r="DE417" s="465"/>
      <c r="DF417" s="465"/>
      <c r="DG417" s="465"/>
      <c r="DH417" s="465"/>
      <c r="DI417" s="465"/>
      <c r="DJ417" s="465"/>
      <c r="DK417" s="465"/>
      <c r="DL417" s="465"/>
      <c r="DM417" s="465"/>
      <c r="DN417" s="465"/>
      <c r="DO417" s="465"/>
      <c r="DP417" s="465"/>
      <c r="DQ417" s="465"/>
      <c r="DR417" s="465"/>
      <c r="DS417" s="465"/>
      <c r="DT417" s="465"/>
      <c r="DU417" s="465"/>
      <c r="DV417" s="465"/>
      <c r="DW417" s="465"/>
      <c r="DX417" s="465"/>
      <c r="DY417" s="465"/>
      <c r="DZ417" s="465"/>
      <c r="EA417" s="465"/>
      <c r="EB417" s="465"/>
      <c r="EC417" s="465"/>
      <c r="ED417" s="465"/>
      <c r="EE417" s="465"/>
      <c r="EF417" s="465"/>
      <c r="EG417" s="465"/>
      <c r="EH417" s="465"/>
      <c r="EI417" s="465"/>
      <c r="EJ417" s="465"/>
      <c r="EK417" s="465"/>
      <c r="EL417" s="465"/>
      <c r="EM417" s="465"/>
      <c r="EN417" s="465"/>
      <c r="EO417" s="465"/>
      <c r="EP417" s="465"/>
      <c r="EQ417" s="465"/>
      <c r="ER417" s="465"/>
      <c r="ES417" s="465"/>
      <c r="ET417" s="465"/>
      <c r="EU417" s="465"/>
      <c r="EV417" s="465"/>
      <c r="EW417" s="465"/>
      <c r="EX417" s="465"/>
      <c r="EY417" s="465"/>
      <c r="EZ417" s="465"/>
      <c r="FA417" s="465"/>
      <c r="FB417" s="465"/>
      <c r="FC417" s="465"/>
      <c r="FD417" s="465"/>
      <c r="FE417" s="465"/>
      <c r="FF417" s="465"/>
      <c r="FG417" s="465"/>
      <c r="FH417" s="465"/>
      <c r="FI417" s="465"/>
      <c r="FJ417" s="465"/>
      <c r="FK417" s="465"/>
      <c r="FL417" s="465"/>
      <c r="FM417" s="465"/>
      <c r="FN417" s="465"/>
      <c r="FO417" s="465"/>
      <c r="FP417" s="465"/>
      <c r="FQ417" s="465"/>
      <c r="FR417" s="465"/>
      <c r="FS417" s="465"/>
      <c r="FT417" s="465"/>
      <c r="FU417" s="465"/>
      <c r="FV417" s="465"/>
      <c r="FW417" s="465"/>
      <c r="FX417" s="465"/>
      <c r="FY417" s="465"/>
      <c r="FZ417" s="465"/>
      <c r="GA417" s="465"/>
      <c r="GB417" s="465"/>
      <c r="GC417" s="465"/>
      <c r="GD417" s="465"/>
      <c r="GE417" s="465"/>
      <c r="GF417" s="465"/>
      <c r="GG417" s="465"/>
      <c r="GH417" s="465"/>
      <c r="GI417" s="465"/>
      <c r="GJ417" s="465"/>
      <c r="GK417" s="465"/>
      <c r="GL417" s="465"/>
      <c r="GM417" s="465"/>
      <c r="GN417" s="465"/>
      <c r="GO417" s="465"/>
      <c r="GP417" s="465"/>
      <c r="GQ417" s="465"/>
      <c r="GR417" s="465"/>
      <c r="GS417" s="465"/>
      <c r="GT417" s="465"/>
      <c r="GU417" s="465"/>
      <c r="GV417" s="465"/>
      <c r="GW417" s="465"/>
      <c r="GX417" s="465"/>
      <c r="GY417" s="465"/>
      <c r="GZ417" s="465"/>
      <c r="HA417" s="465"/>
      <c r="HB417" s="465"/>
      <c r="HC417" s="465"/>
      <c r="HD417" s="465"/>
      <c r="HE417" s="465"/>
      <c r="HF417" s="465"/>
      <c r="HG417" s="465"/>
      <c r="HH417" s="465"/>
      <c r="HI417" s="465"/>
      <c r="HJ417" s="465"/>
      <c r="HK417" s="465"/>
      <c r="HL417" s="465"/>
      <c r="HM417" s="465"/>
      <c r="HN417" s="465"/>
      <c r="HO417" s="465"/>
      <c r="HP417" s="465"/>
      <c r="HQ417" s="465"/>
      <c r="HR417" s="465"/>
      <c r="HS417" s="465"/>
      <c r="HT417" s="465"/>
      <c r="HU417" s="465"/>
      <c r="HV417" s="465"/>
      <c r="HW417" s="465"/>
      <c r="HX417" s="465"/>
      <c r="HY417" s="465"/>
      <c r="HZ417" s="465"/>
      <c r="IA417" s="465"/>
      <c r="IB417" s="465"/>
      <c r="IC417" s="465"/>
      <c r="ID417" s="465"/>
      <c r="IE417" s="465"/>
      <c r="IF417" s="465"/>
      <c r="IG417" s="465"/>
      <c r="IH417" s="465"/>
      <c r="II417" s="465"/>
      <c r="IJ417" s="465"/>
      <c r="IK417" s="465"/>
      <c r="IL417" s="465"/>
      <c r="IM417" s="465"/>
      <c r="IN417" s="465"/>
      <c r="IO417" s="465"/>
      <c r="IP417" s="465"/>
      <c r="IQ417" s="465"/>
      <c r="IR417" s="465"/>
      <c r="IS417" s="465"/>
      <c r="IT417" s="465"/>
      <c r="IU417" s="465"/>
      <c r="IV417" s="465"/>
      <c r="IW417" s="465"/>
      <c r="IX417" s="465"/>
      <c r="IY417" s="465"/>
      <c r="IZ417" s="465"/>
      <c r="JA417" s="465"/>
      <c r="JB417" s="465"/>
      <c r="JC417" s="465"/>
      <c r="JD417" s="465"/>
      <c r="JE417" s="465"/>
      <c r="JF417" s="465"/>
    </row>
    <row r="418" s="2" customFormat="1" customHeight="1" spans="1:50">
      <c r="A418" s="20">
        <f t="shared" si="52"/>
        <v>410</v>
      </c>
      <c r="B418" s="20" t="str">
        <f t="shared" si="51"/>
        <v>离职</v>
      </c>
      <c r="C418" s="35">
        <v>45693</v>
      </c>
      <c r="D418" s="20" t="str">
        <f ca="1" t="shared" si="47"/>
        <v>4年2月</v>
      </c>
      <c r="E418" s="20">
        <v>0</v>
      </c>
      <c r="F418" s="125">
        <v>10353</v>
      </c>
      <c r="G418" s="35">
        <v>44601</v>
      </c>
      <c r="H418" s="20" t="s">
        <v>4119</v>
      </c>
      <c r="I418" s="21" t="s">
        <v>755</v>
      </c>
      <c r="J418" s="21" t="s">
        <v>1049</v>
      </c>
      <c r="K418" s="22" t="s">
        <v>1057</v>
      </c>
      <c r="L418" s="20" t="s">
        <v>80</v>
      </c>
      <c r="M418" s="20">
        <v>18229843635</v>
      </c>
      <c r="N418" s="20"/>
      <c r="O418" s="20"/>
      <c r="P418" s="34" t="s">
        <v>4120</v>
      </c>
      <c r="Q418" s="35">
        <v>50064</v>
      </c>
      <c r="R418" s="36" t="str">
        <f t="shared" si="48"/>
        <v>男</v>
      </c>
      <c r="S418" s="43" t="str">
        <f t="shared" si="49"/>
        <v>1990-01-29</v>
      </c>
      <c r="T418" s="44">
        <f ca="1" t="shared" si="50"/>
        <v>36</v>
      </c>
      <c r="U418" s="107" t="s">
        <v>69</v>
      </c>
      <c r="V418" s="107" t="s">
        <v>70</v>
      </c>
      <c r="W418" s="45" t="s">
        <v>4121</v>
      </c>
      <c r="X418" s="193" t="s">
        <v>4122</v>
      </c>
      <c r="Y418" s="22" t="s">
        <v>2615</v>
      </c>
      <c r="Z418" s="20"/>
      <c r="AA418" s="20"/>
      <c r="AB418" s="20"/>
      <c r="AC418" s="20" t="s">
        <v>304</v>
      </c>
      <c r="AD418" s="561">
        <v>44615</v>
      </c>
      <c r="AE418" s="20" t="s">
        <v>84</v>
      </c>
      <c r="AF418" s="102">
        <v>44638</v>
      </c>
      <c r="AG418" s="20" t="s">
        <v>84</v>
      </c>
      <c r="AH418" s="205" t="s">
        <v>84</v>
      </c>
      <c r="AI418" s="205" t="s">
        <v>85</v>
      </c>
      <c r="AJ418" s="95"/>
      <c r="AK418" s="193"/>
      <c r="AL418" s="20" t="s">
        <v>72</v>
      </c>
      <c r="AM418" s="35">
        <v>45419</v>
      </c>
      <c r="AN418" s="520"/>
      <c r="AO418" s="20" t="s">
        <v>4123</v>
      </c>
      <c r="AP418" s="20" t="s">
        <v>106</v>
      </c>
      <c r="AQ418" s="34" t="s">
        <v>4124</v>
      </c>
      <c r="AR418" s="20"/>
      <c r="AS418" s="228"/>
      <c r="AT418" s="34" t="s">
        <v>4125</v>
      </c>
      <c r="AU418" s="20" t="s">
        <v>157</v>
      </c>
      <c r="AV418" s="20" t="s">
        <v>158</v>
      </c>
      <c r="AW418" s="571"/>
      <c r="AX418" s="193" t="s">
        <v>4126</v>
      </c>
    </row>
    <row r="419" s="2" customFormat="1" customHeight="1" spans="1:50">
      <c r="A419" s="20">
        <f t="shared" si="52"/>
        <v>411</v>
      </c>
      <c r="B419" s="20" t="str">
        <f t="shared" si="51"/>
        <v>离职</v>
      </c>
      <c r="C419" s="35">
        <v>45693</v>
      </c>
      <c r="D419" s="20" t="str">
        <f ca="1" t="shared" si="47"/>
        <v>2年6月</v>
      </c>
      <c r="E419" s="20">
        <v>0</v>
      </c>
      <c r="F419" s="125">
        <v>10531</v>
      </c>
      <c r="G419" s="35">
        <v>45218</v>
      </c>
      <c r="H419" s="20" t="s">
        <v>4127</v>
      </c>
      <c r="I419" s="21" t="s">
        <v>755</v>
      </c>
      <c r="J419" s="21" t="s">
        <v>809</v>
      </c>
      <c r="K419" s="22" t="s">
        <v>943</v>
      </c>
      <c r="L419" s="20" t="s">
        <v>80</v>
      </c>
      <c r="M419" s="20">
        <v>14717272611</v>
      </c>
      <c r="N419" s="20"/>
      <c r="O419" s="20"/>
      <c r="P419" s="34" t="s">
        <v>4128</v>
      </c>
      <c r="Q419" s="35">
        <v>47373</v>
      </c>
      <c r="R419" s="36" t="str">
        <f t="shared" si="48"/>
        <v>男</v>
      </c>
      <c r="S419" s="43" t="str">
        <f t="shared" si="49"/>
        <v>2002-02-24</v>
      </c>
      <c r="T419" s="44">
        <f ca="1" t="shared" si="50"/>
        <v>24</v>
      </c>
      <c r="U419" s="20" t="s">
        <v>69</v>
      </c>
      <c r="V419" s="107"/>
      <c r="W419" s="45" t="s">
        <v>4129</v>
      </c>
      <c r="X419" s="193" t="s">
        <v>121</v>
      </c>
      <c r="Y419" s="22" t="s">
        <v>141</v>
      </c>
      <c r="Z419" s="22" t="s">
        <v>433</v>
      </c>
      <c r="AA419" s="22"/>
      <c r="AB419" s="529"/>
      <c r="AC419" s="150" t="s">
        <v>179</v>
      </c>
      <c r="AD419" s="561"/>
      <c r="AE419" s="20" t="s">
        <v>84</v>
      </c>
      <c r="AF419" s="206">
        <v>45383</v>
      </c>
      <c r="AG419" s="20" t="s">
        <v>84</v>
      </c>
      <c r="AH419" s="205" t="s">
        <v>84</v>
      </c>
      <c r="AI419" s="205" t="s">
        <v>85</v>
      </c>
      <c r="AJ419" s="95">
        <v>45838</v>
      </c>
      <c r="AK419" s="193"/>
      <c r="AL419" s="20" t="s">
        <v>86</v>
      </c>
      <c r="AM419" s="35">
        <v>45555</v>
      </c>
      <c r="AN419" s="520">
        <v>45712</v>
      </c>
      <c r="AO419" s="20" t="s">
        <v>4130</v>
      </c>
      <c r="AP419" s="20" t="s">
        <v>350</v>
      </c>
      <c r="AQ419" s="34" t="s">
        <v>4131</v>
      </c>
      <c r="AR419" s="20"/>
      <c r="AS419" s="193"/>
      <c r="AT419" s="146" t="s">
        <v>4132</v>
      </c>
      <c r="AU419" s="20" t="s">
        <v>2392</v>
      </c>
      <c r="AV419" s="20" t="s">
        <v>89</v>
      </c>
      <c r="AW419" s="571">
        <v>105332272002</v>
      </c>
      <c r="AX419" s="193"/>
    </row>
    <row r="420" customHeight="1" spans="1:50">
      <c r="A420" s="20">
        <f t="shared" si="52"/>
        <v>412</v>
      </c>
      <c r="B420" s="20" t="str">
        <f t="shared" si="51"/>
        <v>离职</v>
      </c>
      <c r="C420" s="35">
        <v>45693</v>
      </c>
      <c r="D420" s="20" t="str">
        <f ca="1" t="shared" si="47"/>
        <v>3年5月</v>
      </c>
      <c r="E420" s="20">
        <v>1</v>
      </c>
      <c r="F420" s="125">
        <v>10455</v>
      </c>
      <c r="G420" s="35">
        <v>44866</v>
      </c>
      <c r="H420" s="20" t="s">
        <v>4133</v>
      </c>
      <c r="I420" s="21" t="s">
        <v>439</v>
      </c>
      <c r="J420" s="21" t="s">
        <v>522</v>
      </c>
      <c r="K420" s="22" t="s">
        <v>572</v>
      </c>
      <c r="L420" s="20" t="s">
        <v>80</v>
      </c>
      <c r="M420" s="20">
        <v>18827789350</v>
      </c>
      <c r="N420" s="20"/>
      <c r="O420" s="20"/>
      <c r="P420" s="34" t="s">
        <v>4134</v>
      </c>
      <c r="Q420" s="580">
        <v>47942</v>
      </c>
      <c r="R420" s="36" t="str">
        <f t="shared" si="48"/>
        <v>男</v>
      </c>
      <c r="S420" s="43" t="str">
        <f t="shared" si="49"/>
        <v>2000-11-08</v>
      </c>
      <c r="T420" s="44">
        <f ca="1" t="shared" si="50"/>
        <v>26</v>
      </c>
      <c r="U420" s="107" t="s">
        <v>69</v>
      </c>
      <c r="V420" s="107" t="s">
        <v>70</v>
      </c>
      <c r="W420" s="11" t="s">
        <v>4135</v>
      </c>
      <c r="X420" s="193" t="s">
        <v>121</v>
      </c>
      <c r="Y420" s="22" t="s">
        <v>113</v>
      </c>
      <c r="Z420" s="20" t="s">
        <v>470</v>
      </c>
      <c r="AA420" s="20" t="s">
        <v>4078</v>
      </c>
      <c r="AB420" s="150"/>
      <c r="AC420" s="150"/>
      <c r="AD420" s="561">
        <v>44886</v>
      </c>
      <c r="AE420" s="20" t="s">
        <v>84</v>
      </c>
      <c r="AF420" s="206">
        <v>44958</v>
      </c>
      <c r="AG420" s="20" t="s">
        <v>84</v>
      </c>
      <c r="AH420" s="205" t="s">
        <v>84</v>
      </c>
      <c r="AI420" s="205" t="s">
        <v>85</v>
      </c>
      <c r="AJ420" s="95">
        <v>45961</v>
      </c>
      <c r="AK420" s="193"/>
      <c r="AL420" s="20" t="s">
        <v>86</v>
      </c>
      <c r="AM420" s="35">
        <v>44872</v>
      </c>
      <c r="AN420" s="520">
        <v>45701</v>
      </c>
      <c r="AO420" s="20"/>
      <c r="AP420" s="20"/>
      <c r="AQ420" s="34"/>
      <c r="AR420" s="582" t="s">
        <v>4136</v>
      </c>
      <c r="AS420" s="228"/>
      <c r="AT420" s="34" t="s">
        <v>4137</v>
      </c>
      <c r="AU420" s="20" t="s">
        <v>126</v>
      </c>
      <c r="AV420" s="20" t="s">
        <v>158</v>
      </c>
      <c r="AW420" s="571"/>
      <c r="AX420" s="193"/>
    </row>
    <row r="421" s="2" customFormat="1" customHeight="1" spans="1:50">
      <c r="A421" s="20">
        <f t="shared" si="52"/>
        <v>413</v>
      </c>
      <c r="B421" s="20" t="str">
        <f t="shared" si="51"/>
        <v>离职</v>
      </c>
      <c r="C421" s="35">
        <v>45698</v>
      </c>
      <c r="D421" s="20" t="str">
        <f ca="1" t="shared" si="47"/>
        <v>3年11月</v>
      </c>
      <c r="E421" s="20">
        <v>1</v>
      </c>
      <c r="F421" s="125">
        <v>10404</v>
      </c>
      <c r="G421" s="35">
        <v>44685</v>
      </c>
      <c r="H421" s="20" t="s">
        <v>4138</v>
      </c>
      <c r="I421" s="21" t="s">
        <v>439</v>
      </c>
      <c r="J421" s="21" t="s">
        <v>486</v>
      </c>
      <c r="K421" s="22" t="s">
        <v>494</v>
      </c>
      <c r="L421" s="20" t="s">
        <v>80</v>
      </c>
      <c r="M421" s="20">
        <v>13858264577</v>
      </c>
      <c r="N421" s="20"/>
      <c r="O421" s="20"/>
      <c r="P421" s="34" t="s">
        <v>4139</v>
      </c>
      <c r="Q421" s="35">
        <v>46754</v>
      </c>
      <c r="R421" s="36" t="str">
        <f t="shared" si="48"/>
        <v>女</v>
      </c>
      <c r="S421" s="43" t="str">
        <f t="shared" si="49"/>
        <v>2001-10-21</v>
      </c>
      <c r="T421" s="44">
        <f ca="1" t="shared" si="50"/>
        <v>25</v>
      </c>
      <c r="U421" s="107" t="s">
        <v>69</v>
      </c>
      <c r="V421" s="107" t="s">
        <v>70</v>
      </c>
      <c r="W421" s="45" t="s">
        <v>4140</v>
      </c>
      <c r="X421" s="193" t="s">
        <v>4141</v>
      </c>
      <c r="Y421" s="22" t="s">
        <v>113</v>
      </c>
      <c r="Z421" s="20"/>
      <c r="AA421" s="20"/>
      <c r="AB421" s="20"/>
      <c r="AC421" s="125" t="s">
        <v>304</v>
      </c>
      <c r="AD421" s="561">
        <v>44740</v>
      </c>
      <c r="AE421" s="20" t="s">
        <v>84</v>
      </c>
      <c r="AF421" s="102">
        <v>44869</v>
      </c>
      <c r="AG421" s="20" t="s">
        <v>84</v>
      </c>
      <c r="AH421" s="205" t="s">
        <v>84</v>
      </c>
      <c r="AI421" s="205" t="s">
        <v>85</v>
      </c>
      <c r="AJ421" s="95"/>
      <c r="AK421" s="193" t="s">
        <v>4142</v>
      </c>
      <c r="AL421" s="20" t="s">
        <v>86</v>
      </c>
      <c r="AM421" s="35">
        <v>44883</v>
      </c>
      <c r="AN421" s="520">
        <v>45701</v>
      </c>
      <c r="AO421" s="20" t="s">
        <v>4143</v>
      </c>
      <c r="AP421" s="20" t="s">
        <v>182</v>
      </c>
      <c r="AQ421" s="34" t="s">
        <v>4144</v>
      </c>
      <c r="AR421" s="20" t="s">
        <v>4145</v>
      </c>
      <c r="AS421" s="228"/>
      <c r="AT421" s="34" t="s">
        <v>4146</v>
      </c>
      <c r="AU421" s="20" t="s">
        <v>157</v>
      </c>
      <c r="AV421" s="20" t="s">
        <v>3643</v>
      </c>
      <c r="AW421" s="571"/>
      <c r="AX421" s="193" t="s">
        <v>4147</v>
      </c>
    </row>
    <row r="422" s="2" customFormat="1" customHeight="1" spans="1:50">
      <c r="A422" s="20">
        <f t="shared" si="52"/>
        <v>414</v>
      </c>
      <c r="B422" s="20" t="str">
        <f t="shared" si="51"/>
        <v>离职</v>
      </c>
      <c r="C422" s="35">
        <v>45698</v>
      </c>
      <c r="D422" s="20" t="str">
        <f ca="1" t="shared" si="47"/>
        <v>4年8月</v>
      </c>
      <c r="E422" s="20">
        <v>1</v>
      </c>
      <c r="F422" s="125">
        <v>10263</v>
      </c>
      <c r="G422" s="35">
        <v>44405</v>
      </c>
      <c r="H422" s="20" t="s">
        <v>4148</v>
      </c>
      <c r="I422" s="21" t="s">
        <v>439</v>
      </c>
      <c r="J422" s="21" t="s">
        <v>592</v>
      </c>
      <c r="K422" s="22" t="s">
        <v>557</v>
      </c>
      <c r="L422" s="20" t="s">
        <v>80</v>
      </c>
      <c r="M422" s="20">
        <v>13635934679</v>
      </c>
      <c r="N422" s="20"/>
      <c r="O422" s="20"/>
      <c r="P422" s="623" t="s">
        <v>4149</v>
      </c>
      <c r="Q422" s="35">
        <v>47886</v>
      </c>
      <c r="R422" s="36" t="str">
        <f t="shared" si="48"/>
        <v>男</v>
      </c>
      <c r="S422" s="43" t="str">
        <f t="shared" si="49"/>
        <v>2000-08-14</v>
      </c>
      <c r="T422" s="44">
        <f ca="1" t="shared" si="50"/>
        <v>26</v>
      </c>
      <c r="U422" s="20" t="s">
        <v>69</v>
      </c>
      <c r="V422" s="20" t="s">
        <v>119</v>
      </c>
      <c r="W422" s="45" t="s">
        <v>4150</v>
      </c>
      <c r="X422" s="193" t="s">
        <v>4151</v>
      </c>
      <c r="Y422" s="22" t="s">
        <v>113</v>
      </c>
      <c r="Z422" s="22" t="s">
        <v>470</v>
      </c>
      <c r="AA422" s="22" t="s">
        <v>482</v>
      </c>
      <c r="AB422" s="529"/>
      <c r="AC422" s="150" t="s">
        <v>179</v>
      </c>
      <c r="AD422" s="561" t="s">
        <v>180</v>
      </c>
      <c r="AE422" s="20" t="s">
        <v>84</v>
      </c>
      <c r="AF422" s="206">
        <v>44501</v>
      </c>
      <c r="AG422" s="20" t="s">
        <v>84</v>
      </c>
      <c r="AH422" s="205" t="s">
        <v>84</v>
      </c>
      <c r="AI422" s="205" t="s">
        <v>85</v>
      </c>
      <c r="AJ422" s="95">
        <v>47326</v>
      </c>
      <c r="AK422" s="193"/>
      <c r="AL422" s="20" t="s">
        <v>86</v>
      </c>
      <c r="AM422" s="35">
        <v>44420</v>
      </c>
      <c r="AN422" s="520">
        <v>45701</v>
      </c>
      <c r="AO422" s="20" t="s">
        <v>4152</v>
      </c>
      <c r="AP422" s="20" t="s">
        <v>223</v>
      </c>
      <c r="AQ422" s="34">
        <v>17379908122</v>
      </c>
      <c r="AR422" s="20"/>
      <c r="AS422" s="228"/>
      <c r="AT422" s="623" t="s">
        <v>4153</v>
      </c>
      <c r="AU422" s="125" t="s">
        <v>2483</v>
      </c>
      <c r="AV422" s="125" t="s">
        <v>3462</v>
      </c>
      <c r="AW422" s="571"/>
      <c r="AX422" s="193"/>
    </row>
    <row r="423" s="2" customFormat="1" customHeight="1" spans="1:50">
      <c r="A423" s="20">
        <f t="shared" si="52"/>
        <v>415</v>
      </c>
      <c r="B423" s="20" t="str">
        <f t="shared" si="51"/>
        <v>离职</v>
      </c>
      <c r="C423" s="35">
        <v>45698</v>
      </c>
      <c r="D423" s="20" t="str">
        <f ca="1" t="shared" si="47"/>
        <v>2年1月</v>
      </c>
      <c r="E423" s="20">
        <v>0</v>
      </c>
      <c r="F423" s="125">
        <v>10551</v>
      </c>
      <c r="G423" s="35">
        <v>45357</v>
      </c>
      <c r="H423" s="20" t="s">
        <v>4154</v>
      </c>
      <c r="I423" s="21" t="s">
        <v>755</v>
      </c>
      <c r="J423" s="21" t="s">
        <v>1527</v>
      </c>
      <c r="K423" s="22" t="s">
        <v>1287</v>
      </c>
      <c r="L423" s="20" t="s">
        <v>80</v>
      </c>
      <c r="M423" s="20">
        <v>18268524998</v>
      </c>
      <c r="N423" s="20"/>
      <c r="O423" s="20"/>
      <c r="P423" s="34" t="s">
        <v>4155</v>
      </c>
      <c r="Q423" s="35">
        <v>50367</v>
      </c>
      <c r="R423" s="36" t="str">
        <f t="shared" si="48"/>
        <v>男</v>
      </c>
      <c r="S423" s="43" t="str">
        <f t="shared" si="49"/>
        <v>1985-02-26</v>
      </c>
      <c r="T423" s="44">
        <f ca="1" t="shared" si="50"/>
        <v>41</v>
      </c>
      <c r="U423" s="20" t="s">
        <v>69</v>
      </c>
      <c r="V423" s="107"/>
      <c r="W423" s="45" t="s">
        <v>4156</v>
      </c>
      <c r="X423" s="193" t="s">
        <v>4157</v>
      </c>
      <c r="Y423" s="22" t="s">
        <v>288</v>
      </c>
      <c r="Z423" s="22"/>
      <c r="AA423" s="22"/>
      <c r="AB423" s="529"/>
      <c r="AC423" s="150" t="s">
        <v>304</v>
      </c>
      <c r="AD423" s="561"/>
      <c r="AE423" s="20" t="s">
        <v>84</v>
      </c>
      <c r="AF423" s="206">
        <v>45398</v>
      </c>
      <c r="AG423" s="20" t="s">
        <v>84</v>
      </c>
      <c r="AH423" s="205" t="s">
        <v>84</v>
      </c>
      <c r="AI423" s="205" t="s">
        <v>85</v>
      </c>
      <c r="AJ423" s="95"/>
      <c r="AK423" s="193"/>
      <c r="AL423" s="20" t="s">
        <v>86</v>
      </c>
      <c r="AM423" s="35">
        <v>45456</v>
      </c>
      <c r="AN423" s="520">
        <v>45701</v>
      </c>
      <c r="AO423" s="20" t="s">
        <v>4158</v>
      </c>
      <c r="AP423" s="20" t="s">
        <v>106</v>
      </c>
      <c r="AQ423" s="34" t="s">
        <v>4159</v>
      </c>
      <c r="AR423" s="20" t="s">
        <v>4160</v>
      </c>
      <c r="AS423" s="193"/>
      <c r="AT423" s="34" t="s">
        <v>4161</v>
      </c>
      <c r="AU423" s="20" t="s">
        <v>126</v>
      </c>
      <c r="AV423" s="20" t="s">
        <v>89</v>
      </c>
      <c r="AW423" s="571"/>
      <c r="AX423" s="193"/>
    </row>
    <row r="424" s="2" customFormat="1" customHeight="1" spans="1:50">
      <c r="A424" s="20">
        <f t="shared" si="52"/>
        <v>416</v>
      </c>
      <c r="B424" s="20" t="str">
        <f t="shared" si="51"/>
        <v>离职</v>
      </c>
      <c r="C424" s="35">
        <v>45699</v>
      </c>
      <c r="D424" s="20" t="str">
        <f ca="1" t="shared" si="47"/>
        <v>3年2月</v>
      </c>
      <c r="E424" s="20">
        <v>0</v>
      </c>
      <c r="F424" s="125">
        <v>10469</v>
      </c>
      <c r="G424" s="35">
        <v>44963</v>
      </c>
      <c r="H424" s="20" t="s">
        <v>4162</v>
      </c>
      <c r="I424" s="21" t="s">
        <v>755</v>
      </c>
      <c r="J424" s="21" t="s">
        <v>1118</v>
      </c>
      <c r="K424" s="22" t="s">
        <v>1143</v>
      </c>
      <c r="L424" s="20" t="s">
        <v>80</v>
      </c>
      <c r="M424" s="20">
        <v>13736031569</v>
      </c>
      <c r="N424" s="20"/>
      <c r="O424" s="20"/>
      <c r="P424" s="34" t="s">
        <v>4163</v>
      </c>
      <c r="Q424" s="35">
        <v>52629</v>
      </c>
      <c r="R424" s="36" t="str">
        <f t="shared" si="48"/>
        <v>男</v>
      </c>
      <c r="S424" s="43" t="str">
        <f t="shared" si="49"/>
        <v>1996-06-14</v>
      </c>
      <c r="T424" s="44">
        <f ca="1" t="shared" si="50"/>
        <v>30</v>
      </c>
      <c r="U424" s="20" t="s">
        <v>2373</v>
      </c>
      <c r="V424" s="107" t="s">
        <v>70</v>
      </c>
      <c r="W424" s="45" t="s">
        <v>4164</v>
      </c>
      <c r="X424" s="193" t="s">
        <v>4165</v>
      </c>
      <c r="Y424" s="22" t="s">
        <v>288</v>
      </c>
      <c r="Z424" s="22"/>
      <c r="AA424" s="22"/>
      <c r="AB424" s="529"/>
      <c r="AC424" s="150" t="s">
        <v>304</v>
      </c>
      <c r="AD424" s="561"/>
      <c r="AE424" s="20" t="s">
        <v>84</v>
      </c>
      <c r="AF424" s="206">
        <v>45062</v>
      </c>
      <c r="AG424" s="20" t="s">
        <v>84</v>
      </c>
      <c r="AH424" s="205" t="s">
        <v>84</v>
      </c>
      <c r="AI424" s="205" t="s">
        <v>85</v>
      </c>
      <c r="AJ424" s="95"/>
      <c r="AK424" s="193"/>
      <c r="AL424" s="20" t="s">
        <v>86</v>
      </c>
      <c r="AM424" s="35">
        <v>45064</v>
      </c>
      <c r="AN424" s="520">
        <v>45701</v>
      </c>
      <c r="AO424" s="20" t="s">
        <v>4166</v>
      </c>
      <c r="AP424" s="20" t="s">
        <v>223</v>
      </c>
      <c r="AQ424" s="34" t="s">
        <v>4167</v>
      </c>
      <c r="AR424" s="20" t="s">
        <v>4168</v>
      </c>
      <c r="AS424" s="228"/>
      <c r="AT424" s="34" t="s">
        <v>4169</v>
      </c>
      <c r="AU424" s="20" t="s">
        <v>126</v>
      </c>
      <c r="AV424" s="20" t="s">
        <v>158</v>
      </c>
      <c r="AW424" s="571"/>
      <c r="AX424" s="193"/>
    </row>
    <row r="425" s="2" customFormat="1" customHeight="1" spans="1:50">
      <c r="A425" s="20">
        <f t="shared" si="52"/>
        <v>417</v>
      </c>
      <c r="B425" s="20" t="str">
        <f t="shared" si="51"/>
        <v>离职</v>
      </c>
      <c r="C425" s="35">
        <v>45699</v>
      </c>
      <c r="D425" s="20" t="str">
        <f ca="1" t="shared" si="47"/>
        <v>4年5月</v>
      </c>
      <c r="E425" s="20">
        <v>1</v>
      </c>
      <c r="F425" s="125">
        <v>10323</v>
      </c>
      <c r="G425" s="35">
        <v>44510</v>
      </c>
      <c r="H425" s="20" t="s">
        <v>4170</v>
      </c>
      <c r="I425" s="21" t="s">
        <v>1691</v>
      </c>
      <c r="J425" s="21" t="s">
        <v>1691</v>
      </c>
      <c r="K425" s="22" t="s">
        <v>2419</v>
      </c>
      <c r="L425" s="20" t="s">
        <v>67</v>
      </c>
      <c r="M425" s="20">
        <v>13857816705</v>
      </c>
      <c r="N425" s="20"/>
      <c r="O425" s="20"/>
      <c r="P425" s="34" t="s">
        <v>4171</v>
      </c>
      <c r="Q425" s="35">
        <v>48896</v>
      </c>
      <c r="R425" s="36" t="str">
        <f t="shared" si="48"/>
        <v>女</v>
      </c>
      <c r="S425" s="43" t="str">
        <f t="shared" si="49"/>
        <v>1979-09-11</v>
      </c>
      <c r="T425" s="44">
        <f ca="1" t="shared" si="50"/>
        <v>47</v>
      </c>
      <c r="U425" s="107" t="s">
        <v>69</v>
      </c>
      <c r="V425" s="107" t="s">
        <v>180</v>
      </c>
      <c r="W425" s="45" t="s">
        <v>4172</v>
      </c>
      <c r="X425" s="193"/>
      <c r="Y425" s="22" t="s">
        <v>288</v>
      </c>
      <c r="Z425" s="20"/>
      <c r="AA425" s="20"/>
      <c r="AB425" s="20"/>
      <c r="AC425" s="20"/>
      <c r="AD425" s="561" t="s">
        <v>180</v>
      </c>
      <c r="AE425" s="20" t="s">
        <v>84</v>
      </c>
      <c r="AF425" s="206">
        <v>44557</v>
      </c>
      <c r="AG425" s="20" t="s">
        <v>84</v>
      </c>
      <c r="AH425" s="205" t="s">
        <v>84</v>
      </c>
      <c r="AI425" s="205" t="s">
        <v>85</v>
      </c>
      <c r="AJ425" s="95"/>
      <c r="AK425" s="193"/>
      <c r="AL425" s="20" t="s">
        <v>86</v>
      </c>
      <c r="AM425" s="35">
        <v>44524</v>
      </c>
      <c r="AN425" s="520">
        <v>45721</v>
      </c>
      <c r="AO425" s="20"/>
      <c r="AP425" s="20"/>
      <c r="AQ425" s="34"/>
      <c r="AR425" s="20"/>
      <c r="AS425" s="228"/>
      <c r="AT425" s="34" t="s">
        <v>4173</v>
      </c>
      <c r="AU425" s="20" t="s">
        <v>126</v>
      </c>
      <c r="AV425" s="20" t="s">
        <v>158</v>
      </c>
      <c r="AW425" s="571"/>
      <c r="AX425" s="193"/>
    </row>
    <row r="426" customHeight="1" spans="1:50">
      <c r="A426" s="20">
        <f t="shared" si="52"/>
        <v>418</v>
      </c>
      <c r="B426" s="20" t="str">
        <f t="shared" si="51"/>
        <v>离职</v>
      </c>
      <c r="C426" s="35">
        <v>45714</v>
      </c>
      <c r="D426" s="20" t="str">
        <f ca="1" t="shared" si="47"/>
        <v>5年4月</v>
      </c>
      <c r="E426" s="20">
        <v>1</v>
      </c>
      <c r="F426" s="125">
        <v>10091</v>
      </c>
      <c r="G426" s="35">
        <v>44167</v>
      </c>
      <c r="H426" s="20" t="s">
        <v>4174</v>
      </c>
      <c r="I426" s="21" t="s">
        <v>755</v>
      </c>
      <c r="J426" s="21" t="s">
        <v>809</v>
      </c>
      <c r="K426" s="22" t="s">
        <v>865</v>
      </c>
      <c r="L426" s="20" t="s">
        <v>80</v>
      </c>
      <c r="M426" s="20">
        <v>15707906745</v>
      </c>
      <c r="N426" s="20"/>
      <c r="O426" s="20"/>
      <c r="P426" s="623" t="s">
        <v>4175</v>
      </c>
      <c r="Q426" s="35">
        <v>47616</v>
      </c>
      <c r="R426" s="36" t="str">
        <f t="shared" si="48"/>
        <v>男</v>
      </c>
      <c r="S426" s="43" t="str">
        <f t="shared" si="49"/>
        <v>1999-10-31</v>
      </c>
      <c r="T426" s="44">
        <f ca="1" t="shared" si="50"/>
        <v>27</v>
      </c>
      <c r="U426" s="20" t="s">
        <v>69</v>
      </c>
      <c r="V426" s="20" t="s">
        <v>119</v>
      </c>
      <c r="W426" s="45" t="s">
        <v>4176</v>
      </c>
      <c r="X426" s="193" t="s">
        <v>121</v>
      </c>
      <c r="Y426" s="22" t="s">
        <v>113</v>
      </c>
      <c r="Z426" s="20"/>
      <c r="AA426" s="20"/>
      <c r="AB426" s="150"/>
      <c r="AC426" s="150"/>
      <c r="AD426" s="561" t="s">
        <v>180</v>
      </c>
      <c r="AE426" s="20" t="s">
        <v>84</v>
      </c>
      <c r="AF426" s="206" t="s">
        <v>84</v>
      </c>
      <c r="AG426" s="20" t="s">
        <v>84</v>
      </c>
      <c r="AH426" s="205" t="s">
        <v>84</v>
      </c>
      <c r="AI426" s="205" t="s">
        <v>85</v>
      </c>
      <c r="AJ426" s="95">
        <v>47299</v>
      </c>
      <c r="AK426" s="193" t="s">
        <v>4177</v>
      </c>
      <c r="AL426" s="20" t="s">
        <v>86</v>
      </c>
      <c r="AM426" s="35">
        <v>44483</v>
      </c>
      <c r="AN426" s="520">
        <v>45720</v>
      </c>
      <c r="AO426" s="20"/>
      <c r="AP426" s="20"/>
      <c r="AQ426" s="34"/>
      <c r="AR426" s="20"/>
      <c r="AS426" s="228"/>
      <c r="AT426" s="623" t="s">
        <v>4178</v>
      </c>
      <c r="AU426" s="20"/>
      <c r="AV426" s="20"/>
      <c r="AW426" s="571"/>
      <c r="AX426" s="193"/>
    </row>
    <row r="427" customHeight="1" spans="1:50">
      <c r="A427" s="20">
        <f t="shared" si="52"/>
        <v>419</v>
      </c>
      <c r="B427" s="20" t="str">
        <f t="shared" si="51"/>
        <v>离职</v>
      </c>
      <c r="C427" s="35">
        <v>45714</v>
      </c>
      <c r="D427" s="20" t="str">
        <f ca="1" t="shared" si="47"/>
        <v>3年5月</v>
      </c>
      <c r="E427" s="20">
        <v>0</v>
      </c>
      <c r="F427" s="125">
        <v>10456</v>
      </c>
      <c r="G427" s="35">
        <v>44879</v>
      </c>
      <c r="H427" s="20" t="s">
        <v>4179</v>
      </c>
      <c r="I427" s="21" t="s">
        <v>755</v>
      </c>
      <c r="J427" s="21" t="s">
        <v>1493</v>
      </c>
      <c r="K427" s="22" t="s">
        <v>1319</v>
      </c>
      <c r="L427" s="20" t="s">
        <v>80</v>
      </c>
      <c r="M427" s="20">
        <v>13586941247</v>
      </c>
      <c r="N427" s="20"/>
      <c r="O427" s="20"/>
      <c r="P427" s="34" t="s">
        <v>4180</v>
      </c>
      <c r="Q427" s="35">
        <v>48378</v>
      </c>
      <c r="R427" s="36" t="str">
        <f t="shared" si="48"/>
        <v>男</v>
      </c>
      <c r="S427" s="43" t="str">
        <f t="shared" si="49"/>
        <v>2002-02-13</v>
      </c>
      <c r="T427" s="44">
        <f ca="1" t="shared" si="50"/>
        <v>24</v>
      </c>
      <c r="U427" s="107" t="s">
        <v>69</v>
      </c>
      <c r="V427" s="107" t="s">
        <v>70</v>
      </c>
      <c r="W427" s="45" t="s">
        <v>4181</v>
      </c>
      <c r="X427" s="193" t="s">
        <v>964</v>
      </c>
      <c r="Y427" s="22" t="s">
        <v>288</v>
      </c>
      <c r="Z427" s="20"/>
      <c r="AA427" s="20"/>
      <c r="AB427" s="20"/>
      <c r="AC427" s="20"/>
      <c r="AD427" s="561"/>
      <c r="AE427" s="20" t="s">
        <v>84</v>
      </c>
      <c r="AF427" s="102">
        <v>45113</v>
      </c>
      <c r="AG427" s="20" t="s">
        <v>84</v>
      </c>
      <c r="AH427" s="205" t="s">
        <v>84</v>
      </c>
      <c r="AI427" s="205" t="s">
        <v>85</v>
      </c>
      <c r="AJ427" s="95"/>
      <c r="AK427" s="193"/>
      <c r="AL427" s="20" t="s">
        <v>72</v>
      </c>
      <c r="AM427" s="35">
        <v>44879</v>
      </c>
      <c r="AN427" s="520"/>
      <c r="AO427" s="20" t="s">
        <v>4182</v>
      </c>
      <c r="AP427" s="20" t="s">
        <v>223</v>
      </c>
      <c r="AQ427" s="34" t="s">
        <v>4183</v>
      </c>
      <c r="AR427" s="20"/>
      <c r="AS427" s="228"/>
      <c r="AT427" s="34" t="s">
        <v>4184</v>
      </c>
      <c r="AU427" s="20" t="s">
        <v>98</v>
      </c>
      <c r="AV427" s="20" t="s">
        <v>158</v>
      </c>
      <c r="AW427" s="571"/>
      <c r="AX427" s="193"/>
    </row>
    <row r="428" customHeight="1" spans="1:50">
      <c r="A428" s="20">
        <f t="shared" si="52"/>
        <v>420</v>
      </c>
      <c r="B428" s="20" t="str">
        <f t="shared" si="51"/>
        <v>离职</v>
      </c>
      <c r="C428" s="35">
        <v>45715</v>
      </c>
      <c r="D428" s="20" t="str">
        <f ca="1" t="shared" si="47"/>
        <v>1年11月</v>
      </c>
      <c r="E428" s="20">
        <v>0</v>
      </c>
      <c r="F428" s="125">
        <v>10565</v>
      </c>
      <c r="G428" s="35">
        <v>45421</v>
      </c>
      <c r="H428" s="20" t="s">
        <v>4185</v>
      </c>
      <c r="I428" s="21" t="s">
        <v>755</v>
      </c>
      <c r="J428" s="21" t="s">
        <v>1280</v>
      </c>
      <c r="K428" s="22" t="s">
        <v>1319</v>
      </c>
      <c r="L428" s="20" t="s">
        <v>80</v>
      </c>
      <c r="M428" s="20">
        <v>18373372609</v>
      </c>
      <c r="N428" s="20"/>
      <c r="O428" s="20"/>
      <c r="P428" s="34" t="s">
        <v>4186</v>
      </c>
      <c r="Q428" s="35">
        <v>48598</v>
      </c>
      <c r="R428" s="36" t="str">
        <f t="shared" si="48"/>
        <v>男</v>
      </c>
      <c r="S428" s="43" t="str">
        <f t="shared" si="49"/>
        <v>2003-03-03</v>
      </c>
      <c r="T428" s="44">
        <f ca="1" t="shared" si="50"/>
        <v>23</v>
      </c>
      <c r="U428" s="20" t="s">
        <v>69</v>
      </c>
      <c r="V428" s="107"/>
      <c r="W428" s="45" t="s">
        <v>4187</v>
      </c>
      <c r="X428" s="193" t="s">
        <v>4188</v>
      </c>
      <c r="Y428" s="22" t="s">
        <v>113</v>
      </c>
      <c r="Z428" s="22" t="s">
        <v>4189</v>
      </c>
      <c r="AA428" s="22" t="s">
        <v>4190</v>
      </c>
      <c r="AB428" s="529"/>
      <c r="AC428" s="150" t="s">
        <v>304</v>
      </c>
      <c r="AD428" s="561"/>
      <c r="AE428" s="20" t="s">
        <v>84</v>
      </c>
      <c r="AF428" s="206">
        <v>45518</v>
      </c>
      <c r="AG428" s="20" t="s">
        <v>84</v>
      </c>
      <c r="AH428" s="205" t="s">
        <v>84</v>
      </c>
      <c r="AI428" s="20" t="s">
        <v>85</v>
      </c>
      <c r="AJ428" s="95"/>
      <c r="AK428" s="193"/>
      <c r="AL428" s="20" t="s">
        <v>86</v>
      </c>
      <c r="AM428" s="35">
        <v>45586</v>
      </c>
      <c r="AN428" s="520">
        <v>45729</v>
      </c>
      <c r="AO428" s="20" t="s">
        <v>1127</v>
      </c>
      <c r="AP428" s="20" t="s">
        <v>4191</v>
      </c>
      <c r="AQ428" s="34" t="s">
        <v>4192</v>
      </c>
      <c r="AR428" s="20"/>
      <c r="AS428" s="193"/>
      <c r="AT428" s="34" t="s">
        <v>4193</v>
      </c>
      <c r="AU428" s="20" t="s">
        <v>157</v>
      </c>
      <c r="AV428" s="20" t="s">
        <v>4194</v>
      </c>
      <c r="AW428" s="571">
        <v>104552007104</v>
      </c>
      <c r="AX428" s="193"/>
    </row>
    <row r="429" customHeight="1" spans="1:50">
      <c r="A429" s="20">
        <f t="shared" si="52"/>
        <v>421</v>
      </c>
      <c r="B429" s="20" t="str">
        <f t="shared" si="51"/>
        <v>离职</v>
      </c>
      <c r="C429" s="35">
        <v>45716</v>
      </c>
      <c r="D429" s="20" t="str">
        <f ca="1" t="shared" si="47"/>
        <v>3年10月</v>
      </c>
      <c r="E429" s="20">
        <v>0</v>
      </c>
      <c r="F429" s="125">
        <v>10418</v>
      </c>
      <c r="G429" s="35">
        <v>44719</v>
      </c>
      <c r="H429" s="20" t="s">
        <v>4195</v>
      </c>
      <c r="I429" s="21" t="s">
        <v>755</v>
      </c>
      <c r="J429" s="21" t="s">
        <v>1280</v>
      </c>
      <c r="K429" s="22" t="s">
        <v>1287</v>
      </c>
      <c r="L429" s="20" t="s">
        <v>80</v>
      </c>
      <c r="M429" s="20">
        <v>13858273723</v>
      </c>
      <c r="N429" s="20"/>
      <c r="O429" s="20"/>
      <c r="P429" s="34" t="s">
        <v>4196</v>
      </c>
      <c r="Q429" s="35">
        <v>47557</v>
      </c>
      <c r="R429" s="36" t="str">
        <f t="shared" si="48"/>
        <v>男</v>
      </c>
      <c r="S429" s="43" t="str">
        <f t="shared" si="49"/>
        <v>1981-08-26</v>
      </c>
      <c r="T429" s="44">
        <f ca="1" t="shared" si="50"/>
        <v>45</v>
      </c>
      <c r="U429" s="20" t="s">
        <v>69</v>
      </c>
      <c r="V429" s="107" t="s">
        <v>70</v>
      </c>
      <c r="W429" s="45" t="s">
        <v>4197</v>
      </c>
      <c r="X429" s="193" t="s">
        <v>964</v>
      </c>
      <c r="Y429" s="22" t="s">
        <v>288</v>
      </c>
      <c r="Z429" s="22"/>
      <c r="AA429" s="22"/>
      <c r="AB429" s="529"/>
      <c r="AC429" s="150" t="s">
        <v>304</v>
      </c>
      <c r="AD429" s="561">
        <v>44740</v>
      </c>
      <c r="AE429" s="20" t="s">
        <v>84</v>
      </c>
      <c r="AF429" s="206" t="s">
        <v>84</v>
      </c>
      <c r="AG429" s="20" t="s">
        <v>84</v>
      </c>
      <c r="AH429" s="205" t="s">
        <v>84</v>
      </c>
      <c r="AI429" s="20" t="s">
        <v>85</v>
      </c>
      <c r="AJ429" s="95"/>
      <c r="AK429" s="193"/>
      <c r="AL429" s="20" t="s">
        <v>86</v>
      </c>
      <c r="AM429" s="35">
        <v>44883</v>
      </c>
      <c r="AN429" s="520">
        <v>45729</v>
      </c>
      <c r="AO429" s="20" t="s">
        <v>4198</v>
      </c>
      <c r="AP429" s="20" t="s">
        <v>106</v>
      </c>
      <c r="AQ429" s="34">
        <v>18069035228</v>
      </c>
      <c r="AR429" s="20" t="s">
        <v>4199</v>
      </c>
      <c r="AS429" s="193"/>
      <c r="AT429" s="34" t="s">
        <v>4200</v>
      </c>
      <c r="AU429" s="20" t="s">
        <v>2392</v>
      </c>
      <c r="AV429" s="20" t="s">
        <v>158</v>
      </c>
      <c r="AW429" s="571"/>
      <c r="AX429" s="193"/>
    </row>
    <row r="430" customHeight="1" spans="1:50">
      <c r="A430" s="20">
        <f t="shared" si="52"/>
        <v>422</v>
      </c>
      <c r="B430" s="20" t="str">
        <f t="shared" si="51"/>
        <v>离职</v>
      </c>
      <c r="C430" s="35">
        <v>45716</v>
      </c>
      <c r="D430" s="20" t="str">
        <f ca="1" t="shared" si="47"/>
        <v>2年11月</v>
      </c>
      <c r="E430" s="20">
        <v>2</v>
      </c>
      <c r="F430" s="125">
        <v>10496</v>
      </c>
      <c r="G430" s="35">
        <v>45040</v>
      </c>
      <c r="H430" s="20" t="s">
        <v>4201</v>
      </c>
      <c r="I430" s="21" t="s">
        <v>343</v>
      </c>
      <c r="J430" s="21" t="s">
        <v>395</v>
      </c>
      <c r="K430" s="22" t="s">
        <v>413</v>
      </c>
      <c r="L430" s="20" t="s">
        <v>80</v>
      </c>
      <c r="M430" s="20">
        <v>18484677724</v>
      </c>
      <c r="N430" s="20"/>
      <c r="O430" s="20"/>
      <c r="P430" s="34" t="s">
        <v>4202</v>
      </c>
      <c r="Q430" s="35">
        <v>46679</v>
      </c>
      <c r="R430" s="36" t="str">
        <f t="shared" si="48"/>
        <v>男</v>
      </c>
      <c r="S430" s="43" t="str">
        <f t="shared" si="49"/>
        <v>2000-09-04</v>
      </c>
      <c r="T430" s="44">
        <f ca="1" t="shared" si="50"/>
        <v>26</v>
      </c>
      <c r="U430" s="20" t="s">
        <v>69</v>
      </c>
      <c r="V430" s="107" t="s">
        <v>70</v>
      </c>
      <c r="W430" s="45" t="s">
        <v>4203</v>
      </c>
      <c r="X430" s="193" t="s">
        <v>121</v>
      </c>
      <c r="Y430" s="22" t="s">
        <v>141</v>
      </c>
      <c r="Z430" s="22"/>
      <c r="AA430" s="22"/>
      <c r="AB430" s="529"/>
      <c r="AC430" s="150" t="s">
        <v>179</v>
      </c>
      <c r="AD430" s="561"/>
      <c r="AE430" s="20" t="s">
        <v>84</v>
      </c>
      <c r="AF430" s="206">
        <v>45138</v>
      </c>
      <c r="AG430" s="20" t="s">
        <v>84</v>
      </c>
      <c r="AH430" s="205" t="s">
        <v>84</v>
      </c>
      <c r="AI430" s="20" t="s">
        <v>84</v>
      </c>
      <c r="AJ430" s="95">
        <v>46203</v>
      </c>
      <c r="AK430" s="193"/>
      <c r="AL430" s="20" t="s">
        <v>86</v>
      </c>
      <c r="AM430" s="35">
        <v>45120</v>
      </c>
      <c r="AN430" s="520">
        <v>45729</v>
      </c>
      <c r="AO430" s="20" t="s">
        <v>4204</v>
      </c>
      <c r="AP430" s="20" t="s">
        <v>350</v>
      </c>
      <c r="AQ430" s="34">
        <v>15117551266</v>
      </c>
      <c r="AR430" s="20"/>
      <c r="AS430" s="193"/>
      <c r="AT430" s="34" t="s">
        <v>4205</v>
      </c>
      <c r="AU430" s="20" t="s">
        <v>2392</v>
      </c>
      <c r="AV430" s="20" t="s">
        <v>4206</v>
      </c>
      <c r="AW430" s="624" t="s">
        <v>4207</v>
      </c>
      <c r="AX430" s="193"/>
    </row>
    <row r="431" customHeight="1" spans="1:50">
      <c r="A431" s="20">
        <f t="shared" si="52"/>
        <v>423</v>
      </c>
      <c r="B431" s="20" t="str">
        <f t="shared" si="51"/>
        <v>离职</v>
      </c>
      <c r="C431" s="35">
        <v>45716</v>
      </c>
      <c r="D431" s="20" t="str">
        <f ca="1" t="shared" si="47"/>
        <v>2年11月</v>
      </c>
      <c r="E431" s="20">
        <v>2</v>
      </c>
      <c r="F431" s="125">
        <v>10498</v>
      </c>
      <c r="G431" s="35">
        <v>45048</v>
      </c>
      <c r="H431" s="20" t="s">
        <v>4208</v>
      </c>
      <c r="I431" s="21" t="s">
        <v>343</v>
      </c>
      <c r="J431" s="21" t="s">
        <v>356</v>
      </c>
      <c r="K431" s="22" t="s">
        <v>357</v>
      </c>
      <c r="L431" s="20" t="s">
        <v>80</v>
      </c>
      <c r="M431" s="20">
        <v>18258622092</v>
      </c>
      <c r="N431" s="20"/>
      <c r="O431" s="20"/>
      <c r="P431" s="34" t="s">
        <v>4209</v>
      </c>
      <c r="Q431" s="35">
        <v>50407</v>
      </c>
      <c r="R431" s="36" t="str">
        <f t="shared" si="48"/>
        <v>男</v>
      </c>
      <c r="S431" s="43" t="str">
        <f t="shared" si="49"/>
        <v>1990-05-12</v>
      </c>
      <c r="T431" s="44">
        <f ca="1" t="shared" si="50"/>
        <v>36</v>
      </c>
      <c r="U431" s="20" t="s">
        <v>69</v>
      </c>
      <c r="V431" s="107" t="s">
        <v>70</v>
      </c>
      <c r="W431" s="45" t="s">
        <v>4210</v>
      </c>
      <c r="X431" s="193" t="s">
        <v>121</v>
      </c>
      <c r="Y431" s="22" t="s">
        <v>2615</v>
      </c>
      <c r="Z431" s="22"/>
      <c r="AA431" s="22"/>
      <c r="AB431" s="529"/>
      <c r="AC431" s="150"/>
      <c r="AD431" s="561"/>
      <c r="AE431" s="20" t="s">
        <v>84</v>
      </c>
      <c r="AF431" s="206">
        <v>45155</v>
      </c>
      <c r="AG431" s="20" t="s">
        <v>84</v>
      </c>
      <c r="AH431" s="205" t="s">
        <v>84</v>
      </c>
      <c r="AI431" s="20" t="s">
        <v>84</v>
      </c>
      <c r="AJ431" s="95"/>
      <c r="AK431" s="193"/>
      <c r="AL431" s="20" t="s">
        <v>86</v>
      </c>
      <c r="AM431" s="35">
        <v>45161</v>
      </c>
      <c r="AN431" s="520">
        <v>45729</v>
      </c>
      <c r="AO431" s="20"/>
      <c r="AP431" s="20"/>
      <c r="AQ431" s="34"/>
      <c r="AR431" s="20" t="s">
        <v>4211</v>
      </c>
      <c r="AS431" s="193"/>
      <c r="AT431" s="34" t="s">
        <v>4212</v>
      </c>
      <c r="AU431" s="20" t="s">
        <v>2882</v>
      </c>
      <c r="AV431" s="20" t="s">
        <v>4213</v>
      </c>
      <c r="AW431" s="571">
        <v>301345000048</v>
      </c>
      <c r="AX431" s="193"/>
    </row>
    <row r="432" customHeight="1" spans="1:50">
      <c r="A432" s="20">
        <f t="shared" si="52"/>
        <v>424</v>
      </c>
      <c r="B432" s="20" t="str">
        <f t="shared" si="51"/>
        <v>离职</v>
      </c>
      <c r="C432" s="35">
        <v>45716</v>
      </c>
      <c r="D432" s="20" t="str">
        <f ca="1" t="shared" si="47"/>
        <v>2年1月</v>
      </c>
      <c r="E432" s="20">
        <v>0</v>
      </c>
      <c r="F432" s="125">
        <v>10545</v>
      </c>
      <c r="G432" s="35">
        <v>45351</v>
      </c>
      <c r="H432" s="20" t="s">
        <v>4214</v>
      </c>
      <c r="I432" s="21" t="s">
        <v>755</v>
      </c>
      <c r="J432" s="21" t="s">
        <v>1357</v>
      </c>
      <c r="K432" s="22" t="s">
        <v>1287</v>
      </c>
      <c r="L432" s="20" t="s">
        <v>80</v>
      </c>
      <c r="M432" s="20">
        <v>15924369255</v>
      </c>
      <c r="N432" s="20"/>
      <c r="O432" s="20"/>
      <c r="P432" s="34" t="s">
        <v>4215</v>
      </c>
      <c r="Q432" s="35">
        <v>49668</v>
      </c>
      <c r="R432" s="36" t="str">
        <f t="shared" si="48"/>
        <v>男</v>
      </c>
      <c r="S432" s="43" t="str">
        <f t="shared" si="49"/>
        <v>1982-03-13</v>
      </c>
      <c r="T432" s="44">
        <f ca="1" t="shared" si="50"/>
        <v>44</v>
      </c>
      <c r="U432" s="20" t="s">
        <v>69</v>
      </c>
      <c r="V432" s="107"/>
      <c r="W432" s="45" t="s">
        <v>4216</v>
      </c>
      <c r="X432" s="193" t="s">
        <v>4217</v>
      </c>
      <c r="Y432" s="22" t="s">
        <v>288</v>
      </c>
      <c r="Z432" s="22"/>
      <c r="AA432" s="22"/>
      <c r="AB432" s="529"/>
      <c r="AC432" s="150" t="s">
        <v>304</v>
      </c>
      <c r="AD432" s="561"/>
      <c r="AE432" s="20" t="s">
        <v>84</v>
      </c>
      <c r="AF432" s="206">
        <v>45397</v>
      </c>
      <c r="AG432" s="20" t="s">
        <v>84</v>
      </c>
      <c r="AH432" s="205" t="s">
        <v>85</v>
      </c>
      <c r="AI432" s="20" t="s">
        <v>85</v>
      </c>
      <c r="AJ432" s="95"/>
      <c r="AK432" s="193"/>
      <c r="AL432" s="20" t="s">
        <v>86</v>
      </c>
      <c r="AM432" s="35">
        <v>45414</v>
      </c>
      <c r="AN432" s="520">
        <v>45729</v>
      </c>
      <c r="AO432" s="20" t="s">
        <v>4218</v>
      </c>
      <c r="AP432" s="20" t="s">
        <v>106</v>
      </c>
      <c r="AQ432" s="34" t="s">
        <v>4219</v>
      </c>
      <c r="AR432" s="20" t="s">
        <v>4220</v>
      </c>
      <c r="AS432" s="193"/>
      <c r="AT432" s="34" t="s">
        <v>4221</v>
      </c>
      <c r="AU432" s="20" t="s">
        <v>126</v>
      </c>
      <c r="AV432" s="20" t="s">
        <v>89</v>
      </c>
      <c r="AW432" s="571"/>
      <c r="AX432" s="193"/>
    </row>
    <row r="433" s="467" customFormat="1" customHeight="1" spans="1:50">
      <c r="A433" s="20">
        <f t="shared" si="52"/>
        <v>425</v>
      </c>
      <c r="B433" s="20" t="str">
        <f t="shared" si="51"/>
        <v>离职</v>
      </c>
      <c r="C433" s="35">
        <v>45726</v>
      </c>
      <c r="D433" s="20" t="str">
        <f ca="1" t="shared" si="47"/>
        <v>4年11月</v>
      </c>
      <c r="E433" s="20">
        <v>1</v>
      </c>
      <c r="F433" s="125">
        <v>10227</v>
      </c>
      <c r="G433" s="35">
        <v>44335</v>
      </c>
      <c r="H433" s="20" t="s">
        <v>4222</v>
      </c>
      <c r="I433" s="21" t="s">
        <v>755</v>
      </c>
      <c r="J433" s="21" t="s">
        <v>2182</v>
      </c>
      <c r="K433" s="22" t="s">
        <v>1281</v>
      </c>
      <c r="L433" s="20" t="s">
        <v>80</v>
      </c>
      <c r="M433" s="20">
        <v>15827286359</v>
      </c>
      <c r="N433" s="20"/>
      <c r="O433" s="20"/>
      <c r="P433" s="623" t="s">
        <v>4223</v>
      </c>
      <c r="Q433" s="35">
        <v>46690</v>
      </c>
      <c r="R433" s="36" t="str">
        <f t="shared" si="48"/>
        <v>男</v>
      </c>
      <c r="S433" s="43" t="str">
        <f t="shared" si="49"/>
        <v>1992-01-29</v>
      </c>
      <c r="T433" s="44">
        <f ca="1" t="shared" si="50"/>
        <v>34</v>
      </c>
      <c r="U433" s="20" t="s">
        <v>69</v>
      </c>
      <c r="V433" s="107" t="s">
        <v>70</v>
      </c>
      <c r="W433" s="45" t="s">
        <v>4224</v>
      </c>
      <c r="X433" s="193" t="s">
        <v>121</v>
      </c>
      <c r="Y433" s="22" t="s">
        <v>288</v>
      </c>
      <c r="Z433" s="22"/>
      <c r="AA433" s="22"/>
      <c r="AB433" s="529"/>
      <c r="AC433" s="150"/>
      <c r="AD433" s="561"/>
      <c r="AE433" s="20" t="s">
        <v>84</v>
      </c>
      <c r="AF433" s="206">
        <v>44440</v>
      </c>
      <c r="AG433" s="20" t="s">
        <v>84</v>
      </c>
      <c r="AH433" s="205" t="s">
        <v>84</v>
      </c>
      <c r="AI433" s="20" t="s">
        <v>85</v>
      </c>
      <c r="AJ433" s="95"/>
      <c r="AK433" s="193"/>
      <c r="AL433" s="20" t="s">
        <v>86</v>
      </c>
      <c r="AM433" s="35">
        <v>44454</v>
      </c>
      <c r="AN433" s="520">
        <v>45740</v>
      </c>
      <c r="AO433" s="20" t="s">
        <v>4225</v>
      </c>
      <c r="AP433" s="20" t="s">
        <v>106</v>
      </c>
      <c r="AQ433" s="34">
        <v>15827267084</v>
      </c>
      <c r="AR433" s="20" t="s">
        <v>4226</v>
      </c>
      <c r="AS433" s="193"/>
      <c r="AT433" s="623" t="s">
        <v>4227</v>
      </c>
      <c r="AU433" s="20"/>
      <c r="AV433" s="20"/>
      <c r="AW433" s="571"/>
      <c r="AX433" s="193"/>
    </row>
    <row r="434" s="467" customFormat="1" customHeight="1" spans="1:50">
      <c r="A434" s="20">
        <f t="shared" si="52"/>
        <v>426</v>
      </c>
      <c r="B434" s="20" t="str">
        <f t="shared" si="51"/>
        <v>离职</v>
      </c>
      <c r="C434" s="35">
        <v>45730</v>
      </c>
      <c r="D434" s="20" t="str">
        <f ca="1" t="shared" si="47"/>
        <v>7年0月</v>
      </c>
      <c r="E434" s="20">
        <v>1</v>
      </c>
      <c r="F434" s="125">
        <v>10145</v>
      </c>
      <c r="G434" s="35">
        <v>43567</v>
      </c>
      <c r="H434" s="20" t="s">
        <v>1277</v>
      </c>
      <c r="I434" s="21" t="s">
        <v>755</v>
      </c>
      <c r="J434" s="21" t="s">
        <v>2279</v>
      </c>
      <c r="K434" s="22" t="s">
        <v>4228</v>
      </c>
      <c r="L434" s="20" t="s">
        <v>80</v>
      </c>
      <c r="M434" s="20">
        <v>15905869554</v>
      </c>
      <c r="N434" s="20"/>
      <c r="O434" s="20"/>
      <c r="P434" s="623" t="s">
        <v>4229</v>
      </c>
      <c r="Q434" s="35">
        <v>50409</v>
      </c>
      <c r="R434" s="36" t="str">
        <f t="shared" si="48"/>
        <v>男</v>
      </c>
      <c r="S434" s="43" t="str">
        <f t="shared" si="49"/>
        <v>1991-09-26</v>
      </c>
      <c r="T434" s="44">
        <f ca="1" t="shared" si="50"/>
        <v>35</v>
      </c>
      <c r="U434" s="20" t="s">
        <v>69</v>
      </c>
      <c r="V434" s="107"/>
      <c r="W434" s="45" t="s">
        <v>4230</v>
      </c>
      <c r="X434" s="193" t="s">
        <v>121</v>
      </c>
      <c r="Y434" s="22" t="s">
        <v>199</v>
      </c>
      <c r="Z434" s="22"/>
      <c r="AA434" s="22"/>
      <c r="AB434" s="529"/>
      <c r="AC434" s="150"/>
      <c r="AD434" s="561"/>
      <c r="AE434" s="20" t="s">
        <v>84</v>
      </c>
      <c r="AF434" s="206" t="s">
        <v>84</v>
      </c>
      <c r="AG434" s="20" t="s">
        <v>84</v>
      </c>
      <c r="AH434" s="205" t="s">
        <v>84</v>
      </c>
      <c r="AI434" s="20" t="s">
        <v>85</v>
      </c>
      <c r="AJ434" s="95"/>
      <c r="AK434" s="193"/>
      <c r="AL434" s="20" t="s">
        <v>86</v>
      </c>
      <c r="AM434" s="35">
        <v>44764</v>
      </c>
      <c r="AN434" s="520">
        <v>45740</v>
      </c>
      <c r="AO434" s="20" t="s">
        <v>1272</v>
      </c>
      <c r="AP434" s="20" t="s">
        <v>106</v>
      </c>
      <c r="AQ434" s="34">
        <v>13689508326</v>
      </c>
      <c r="AR434" s="20" t="s">
        <v>4231</v>
      </c>
      <c r="AS434" s="193"/>
      <c r="AT434" s="623" t="s">
        <v>4232</v>
      </c>
      <c r="AU434" s="20"/>
      <c r="AV434" s="20"/>
      <c r="AW434" s="571"/>
      <c r="AX434" s="193"/>
    </row>
    <row r="435" s="467" customFormat="1" customHeight="1" spans="1:50">
      <c r="A435" s="20">
        <f t="shared" si="52"/>
        <v>427</v>
      </c>
      <c r="B435" s="20" t="str">
        <f t="shared" si="51"/>
        <v>离职</v>
      </c>
      <c r="C435" s="35">
        <v>45731</v>
      </c>
      <c r="D435" s="20" t="str">
        <f ca="1" t="shared" si="47"/>
        <v>3年2月</v>
      </c>
      <c r="E435" s="20">
        <v>0</v>
      </c>
      <c r="F435" s="125">
        <v>10467</v>
      </c>
      <c r="G435" s="35">
        <v>44963</v>
      </c>
      <c r="H435" s="20" t="s">
        <v>4233</v>
      </c>
      <c r="I435" s="21" t="s">
        <v>755</v>
      </c>
      <c r="J435" s="21" t="s">
        <v>1357</v>
      </c>
      <c r="K435" s="22" t="s">
        <v>1319</v>
      </c>
      <c r="L435" s="20" t="s">
        <v>80</v>
      </c>
      <c r="M435" s="20">
        <v>18370080502</v>
      </c>
      <c r="N435" s="20"/>
      <c r="O435" s="20"/>
      <c r="P435" s="34" t="s">
        <v>4234</v>
      </c>
      <c r="Q435" s="35">
        <v>47971</v>
      </c>
      <c r="R435" s="36" t="str">
        <f t="shared" si="48"/>
        <v>男</v>
      </c>
      <c r="S435" s="43" t="str">
        <f t="shared" si="49"/>
        <v>2004-03-20</v>
      </c>
      <c r="T435" s="44">
        <f ca="1" t="shared" si="50"/>
        <v>22</v>
      </c>
      <c r="U435" s="20" t="s">
        <v>69</v>
      </c>
      <c r="V435" s="107" t="s">
        <v>70</v>
      </c>
      <c r="W435" s="45" t="s">
        <v>4235</v>
      </c>
      <c r="X435" s="193" t="s">
        <v>4236</v>
      </c>
      <c r="Y435" s="22" t="s">
        <v>288</v>
      </c>
      <c r="Z435" s="22"/>
      <c r="AA435" s="22"/>
      <c r="AB435" s="529"/>
      <c r="AC435" s="150" t="s">
        <v>304</v>
      </c>
      <c r="AD435" s="561"/>
      <c r="AE435" s="20" t="s">
        <v>84</v>
      </c>
      <c r="AF435" s="206">
        <v>45104</v>
      </c>
      <c r="AG435" s="20" t="s">
        <v>84</v>
      </c>
      <c r="AH435" s="205" t="s">
        <v>84</v>
      </c>
      <c r="AI435" s="20" t="s">
        <v>85</v>
      </c>
      <c r="AJ435" s="95"/>
      <c r="AK435" s="193"/>
      <c r="AL435" s="20" t="s">
        <v>86</v>
      </c>
      <c r="AM435" s="35">
        <v>45120</v>
      </c>
      <c r="AN435" s="520">
        <v>45740</v>
      </c>
      <c r="AO435" s="20" t="s">
        <v>4237</v>
      </c>
      <c r="AP435" s="20" t="s">
        <v>350</v>
      </c>
      <c r="AQ435" s="34" t="s">
        <v>4238</v>
      </c>
      <c r="AR435" s="20"/>
      <c r="AS435" s="193"/>
      <c r="AT435" s="34" t="s">
        <v>4239</v>
      </c>
      <c r="AU435" s="20" t="s">
        <v>98</v>
      </c>
      <c r="AV435" s="20" t="s">
        <v>2512</v>
      </c>
      <c r="AW435" s="624" t="s">
        <v>100</v>
      </c>
      <c r="AX435" s="193" t="s">
        <v>4240</v>
      </c>
    </row>
    <row r="436" s="2" customFormat="1" customHeight="1" spans="1:50">
      <c r="A436" s="20">
        <f t="shared" si="52"/>
        <v>428</v>
      </c>
      <c r="B436" s="20" t="str">
        <f t="shared" si="51"/>
        <v>离职</v>
      </c>
      <c r="C436" s="35">
        <v>45734</v>
      </c>
      <c r="D436" s="20" t="str">
        <f ca="1" t="shared" si="47"/>
        <v>2年1月</v>
      </c>
      <c r="E436" s="20">
        <v>0</v>
      </c>
      <c r="F436" s="125">
        <v>10555</v>
      </c>
      <c r="G436" s="35">
        <v>45362</v>
      </c>
      <c r="H436" s="20" t="s">
        <v>4241</v>
      </c>
      <c r="I436" s="21" t="s">
        <v>1628</v>
      </c>
      <c r="J436" s="21" t="s">
        <v>1628</v>
      </c>
      <c r="K436" s="22" t="s">
        <v>1641</v>
      </c>
      <c r="L436" s="20" t="s">
        <v>80</v>
      </c>
      <c r="M436" s="20">
        <v>15888087996</v>
      </c>
      <c r="N436" s="20"/>
      <c r="O436" s="20"/>
      <c r="P436" s="34" t="s">
        <v>4242</v>
      </c>
      <c r="Q436" s="35">
        <v>50137</v>
      </c>
      <c r="R436" s="36" t="str">
        <f t="shared" si="48"/>
        <v>男</v>
      </c>
      <c r="S436" s="43" t="str">
        <f t="shared" si="49"/>
        <v>1983-07-08</v>
      </c>
      <c r="T436" s="44">
        <f ca="1" t="shared" si="50"/>
        <v>43</v>
      </c>
      <c r="U436" s="20" t="s">
        <v>69</v>
      </c>
      <c r="V436" s="107"/>
      <c r="W436" s="45" t="s">
        <v>4243</v>
      </c>
      <c r="X436" s="45" t="s">
        <v>4243</v>
      </c>
      <c r="Y436" s="22" t="s">
        <v>133</v>
      </c>
      <c r="Z436" s="22"/>
      <c r="AA436" s="22"/>
      <c r="AB436" s="529"/>
      <c r="AC436" s="150" t="s">
        <v>304</v>
      </c>
      <c r="AD436" s="561">
        <v>45370</v>
      </c>
      <c r="AE436" s="20" t="s">
        <v>84</v>
      </c>
      <c r="AF436" s="206">
        <v>45393</v>
      </c>
      <c r="AG436" s="20" t="s">
        <v>84</v>
      </c>
      <c r="AH436" s="205" t="s">
        <v>84</v>
      </c>
      <c r="AI436" s="205" t="s">
        <v>85</v>
      </c>
      <c r="AJ436" s="95"/>
      <c r="AK436" s="193"/>
      <c r="AL436" s="20" t="s">
        <v>86</v>
      </c>
      <c r="AM436" s="35">
        <v>45590</v>
      </c>
      <c r="AN436" s="520">
        <v>45758</v>
      </c>
      <c r="AO436" s="20" t="s">
        <v>4244</v>
      </c>
      <c r="AP436" s="20" t="s">
        <v>106</v>
      </c>
      <c r="AQ436" s="34" t="s">
        <v>4245</v>
      </c>
      <c r="AR436" s="20" t="s">
        <v>4246</v>
      </c>
      <c r="AS436" s="193"/>
      <c r="AT436" s="146" t="s">
        <v>4247</v>
      </c>
      <c r="AU436" s="20" t="s">
        <v>157</v>
      </c>
      <c r="AV436" s="20" t="s">
        <v>3931</v>
      </c>
      <c r="AW436" s="571">
        <v>104332295740</v>
      </c>
      <c r="AX436" s="193"/>
    </row>
    <row r="437" s="2" customFormat="1" customHeight="1" spans="1:50">
      <c r="A437" s="20">
        <f t="shared" si="52"/>
        <v>429</v>
      </c>
      <c r="B437" s="20" t="str">
        <f t="shared" si="51"/>
        <v>离职</v>
      </c>
      <c r="C437" s="35">
        <v>45735</v>
      </c>
      <c r="D437" s="20" t="str">
        <f ca="1" t="shared" si="47"/>
        <v>3年0月</v>
      </c>
      <c r="E437" s="20">
        <v>0</v>
      </c>
      <c r="F437" s="125">
        <v>10490</v>
      </c>
      <c r="G437" s="35">
        <v>45019</v>
      </c>
      <c r="H437" s="20" t="s">
        <v>1246</v>
      </c>
      <c r="I437" s="21" t="s">
        <v>755</v>
      </c>
      <c r="J437" s="21" t="s">
        <v>2279</v>
      </c>
      <c r="K437" s="22" t="s">
        <v>1287</v>
      </c>
      <c r="L437" s="20" t="s">
        <v>80</v>
      </c>
      <c r="M437" s="20">
        <v>13827435937</v>
      </c>
      <c r="N437" s="20"/>
      <c r="O437" s="20"/>
      <c r="P437" s="34" t="s">
        <v>1615</v>
      </c>
      <c r="Q437" s="35">
        <v>47187</v>
      </c>
      <c r="R437" s="36" t="str">
        <f t="shared" si="48"/>
        <v>男</v>
      </c>
      <c r="S437" s="43" t="str">
        <f t="shared" si="49"/>
        <v>1981-10-06</v>
      </c>
      <c r="T437" s="44">
        <f ca="1" t="shared" si="50"/>
        <v>45</v>
      </c>
      <c r="U437" s="20" t="s">
        <v>69</v>
      </c>
      <c r="V437" s="107" t="s">
        <v>70</v>
      </c>
      <c r="W437" s="45" t="s">
        <v>1244</v>
      </c>
      <c r="X437" s="45" t="s">
        <v>1245</v>
      </c>
      <c r="Y437" s="22" t="s">
        <v>199</v>
      </c>
      <c r="Z437" s="22"/>
      <c r="AA437" s="22"/>
      <c r="AB437" s="529"/>
      <c r="AC437" s="150" t="s">
        <v>304</v>
      </c>
      <c r="AD437" s="561"/>
      <c r="AE437" s="20" t="s">
        <v>84</v>
      </c>
      <c r="AF437" s="206">
        <v>45047</v>
      </c>
      <c r="AG437" s="20" t="s">
        <v>84</v>
      </c>
      <c r="AH437" s="205" t="s">
        <v>84</v>
      </c>
      <c r="AI437" s="205" t="s">
        <v>85</v>
      </c>
      <c r="AJ437" s="95"/>
      <c r="AK437" s="193"/>
      <c r="AL437" s="20" t="s">
        <v>86</v>
      </c>
      <c r="AM437" s="35">
        <v>45051</v>
      </c>
      <c r="AN437" s="520">
        <v>45758</v>
      </c>
      <c r="AO437" s="20" t="s">
        <v>1242</v>
      </c>
      <c r="AP437" s="20" t="s">
        <v>106</v>
      </c>
      <c r="AQ437" s="34">
        <v>13424407819</v>
      </c>
      <c r="AR437" s="20" t="s">
        <v>1617</v>
      </c>
      <c r="AS437" s="193"/>
      <c r="AT437" s="146">
        <v>6.21226190600754e+18</v>
      </c>
      <c r="AU437" s="20" t="s">
        <v>2483</v>
      </c>
      <c r="AV437" s="20" t="s">
        <v>4248</v>
      </c>
      <c r="AW437" s="571"/>
      <c r="AX437" s="193" t="s">
        <v>1248</v>
      </c>
    </row>
    <row r="438" s="2" customFormat="1" customHeight="1" spans="1:50">
      <c r="A438" s="20">
        <f t="shared" si="52"/>
        <v>430</v>
      </c>
      <c r="B438" s="20" t="str">
        <f t="shared" si="51"/>
        <v>离职</v>
      </c>
      <c r="C438" s="35">
        <v>45735</v>
      </c>
      <c r="D438" s="20" t="str">
        <f ca="1" t="shared" si="47"/>
        <v>2年2月</v>
      </c>
      <c r="E438" s="20">
        <v>0</v>
      </c>
      <c r="F438" s="125">
        <v>10537</v>
      </c>
      <c r="G438" s="35">
        <v>45339</v>
      </c>
      <c r="H438" s="20" t="s">
        <v>1619</v>
      </c>
      <c r="I438" s="21" t="s">
        <v>755</v>
      </c>
      <c r="J438" s="21" t="s">
        <v>2279</v>
      </c>
      <c r="K438" s="22" t="s">
        <v>1287</v>
      </c>
      <c r="L438" s="20" t="s">
        <v>80</v>
      </c>
      <c r="M438" s="20">
        <v>17373127096</v>
      </c>
      <c r="N438" s="20"/>
      <c r="O438" s="20"/>
      <c r="P438" s="34" t="s">
        <v>1620</v>
      </c>
      <c r="Q438" s="35">
        <v>49006</v>
      </c>
      <c r="R438" s="36" t="str">
        <f t="shared" si="48"/>
        <v>男</v>
      </c>
      <c r="S438" s="43" t="str">
        <f t="shared" si="49"/>
        <v>1984-07-22</v>
      </c>
      <c r="T438" s="44">
        <f ca="1" t="shared" si="50"/>
        <v>42</v>
      </c>
      <c r="U438" s="20" t="s">
        <v>69</v>
      </c>
      <c r="V438" s="107" t="s">
        <v>70</v>
      </c>
      <c r="W438" s="45" t="s">
        <v>1621</v>
      </c>
      <c r="X438" s="45" t="s">
        <v>4249</v>
      </c>
      <c r="Y438" s="22" t="s">
        <v>113</v>
      </c>
      <c r="Z438" s="22"/>
      <c r="AA438" s="22"/>
      <c r="AB438" s="529"/>
      <c r="AC438" s="150" t="s">
        <v>304</v>
      </c>
      <c r="AD438" s="561">
        <v>45369</v>
      </c>
      <c r="AE438" s="20" t="s">
        <v>84</v>
      </c>
      <c r="AF438" s="206">
        <v>45369</v>
      </c>
      <c r="AG438" s="20" t="s">
        <v>84</v>
      </c>
      <c r="AH438" s="205" t="s">
        <v>84</v>
      </c>
      <c r="AI438" s="205" t="s">
        <v>85</v>
      </c>
      <c r="AJ438" s="95"/>
      <c r="AK438" s="193"/>
      <c r="AL438" s="20" t="s">
        <v>86</v>
      </c>
      <c r="AM438" s="35">
        <v>45370</v>
      </c>
      <c r="AN438" s="520">
        <v>45758</v>
      </c>
      <c r="AO438" s="20" t="s">
        <v>1624</v>
      </c>
      <c r="AP438" s="20" t="s">
        <v>106</v>
      </c>
      <c r="AQ438" s="34" t="s">
        <v>1625</v>
      </c>
      <c r="AR438" s="20"/>
      <c r="AS438" s="193"/>
      <c r="AT438" s="146" t="s">
        <v>4250</v>
      </c>
      <c r="AU438" s="20" t="s">
        <v>2392</v>
      </c>
      <c r="AV438" s="20" t="s">
        <v>4251</v>
      </c>
      <c r="AW438" s="571">
        <v>105551001016</v>
      </c>
      <c r="AX438" s="193" t="s">
        <v>1248</v>
      </c>
    </row>
    <row r="439" s="2" customFormat="1" customHeight="1" spans="1:50">
      <c r="A439" s="20">
        <f t="shared" si="52"/>
        <v>431</v>
      </c>
      <c r="B439" s="20" t="str">
        <f t="shared" si="51"/>
        <v>离职</v>
      </c>
      <c r="C439" s="35">
        <v>45736</v>
      </c>
      <c r="D439" s="20" t="str">
        <f ca="1" t="shared" si="47"/>
        <v>1年1月</v>
      </c>
      <c r="E439" s="20">
        <v>0</v>
      </c>
      <c r="F439" s="125">
        <v>10602</v>
      </c>
      <c r="G439" s="35">
        <v>45731</v>
      </c>
      <c r="H439" s="20" t="s">
        <v>4252</v>
      </c>
      <c r="I439" s="21" t="s">
        <v>1628</v>
      </c>
      <c r="J439" s="21" t="s">
        <v>1628</v>
      </c>
      <c r="K439" s="22" t="s">
        <v>1634</v>
      </c>
      <c r="L439" s="20" t="s">
        <v>80</v>
      </c>
      <c r="M439" s="20">
        <v>15096565300</v>
      </c>
      <c r="N439" s="20"/>
      <c r="O439" s="20"/>
      <c r="P439" s="34" t="s">
        <v>4253</v>
      </c>
      <c r="Q439" s="35">
        <v>47577</v>
      </c>
      <c r="R439" s="36" t="str">
        <f t="shared" si="48"/>
        <v>男</v>
      </c>
      <c r="S439" s="43" t="str">
        <f t="shared" si="49"/>
        <v>1996-07-06</v>
      </c>
      <c r="T439" s="44">
        <f ca="1" t="shared" si="50"/>
        <v>30</v>
      </c>
      <c r="U439" s="20" t="s">
        <v>69</v>
      </c>
      <c r="V439" s="107" t="s">
        <v>70</v>
      </c>
      <c r="W439" s="45" t="s">
        <v>4254</v>
      </c>
      <c r="X439" s="45" t="s">
        <v>4255</v>
      </c>
      <c r="Y439" s="22" t="s">
        <v>288</v>
      </c>
      <c r="Z439" s="22"/>
      <c r="AA439" s="22"/>
      <c r="AB439" s="529"/>
      <c r="AC439" s="150" t="s">
        <v>304</v>
      </c>
      <c r="AD439" s="561"/>
      <c r="AE439" s="20" t="s">
        <v>85</v>
      </c>
      <c r="AF439" s="206"/>
      <c r="AG439" s="20" t="s">
        <v>85</v>
      </c>
      <c r="AH439" s="205" t="s">
        <v>84</v>
      </c>
      <c r="AI439" s="205" t="s">
        <v>85</v>
      </c>
      <c r="AJ439" s="95"/>
      <c r="AK439" s="193"/>
      <c r="AL439" s="20" t="s">
        <v>72</v>
      </c>
      <c r="AM439" s="35">
        <v>45731</v>
      </c>
      <c r="AN439" s="520"/>
      <c r="AO439" s="20" t="s">
        <v>4256</v>
      </c>
      <c r="AP439" s="20" t="s">
        <v>223</v>
      </c>
      <c r="AQ439" s="34" t="s">
        <v>4257</v>
      </c>
      <c r="AR439" s="20" t="s">
        <v>4258</v>
      </c>
      <c r="AS439" s="193"/>
      <c r="AT439" s="146" t="s">
        <v>4259</v>
      </c>
      <c r="AU439" s="20" t="s">
        <v>126</v>
      </c>
      <c r="AV439" s="20" t="s">
        <v>4260</v>
      </c>
      <c r="AW439" s="571"/>
      <c r="AX439" s="193"/>
    </row>
    <row r="440" s="2" customFormat="1" customHeight="1" spans="1:50">
      <c r="A440" s="20">
        <f t="shared" si="52"/>
        <v>432</v>
      </c>
      <c r="B440" s="20" t="str">
        <f t="shared" si="51"/>
        <v>离职</v>
      </c>
      <c r="C440" s="35">
        <v>45737</v>
      </c>
      <c r="D440" s="20" t="str">
        <f ca="1" t="shared" si="47"/>
        <v>1年1月</v>
      </c>
      <c r="E440" s="20">
        <v>1</v>
      </c>
      <c r="F440" s="125">
        <v>10598</v>
      </c>
      <c r="G440" s="35">
        <v>45717</v>
      </c>
      <c r="H440" s="20" t="s">
        <v>4261</v>
      </c>
      <c r="I440" s="21" t="s">
        <v>343</v>
      </c>
      <c r="J440" s="21" t="s">
        <v>395</v>
      </c>
      <c r="K440" s="22" t="s">
        <v>413</v>
      </c>
      <c r="L440" s="20" t="s">
        <v>80</v>
      </c>
      <c r="M440" s="20">
        <v>13906603704</v>
      </c>
      <c r="N440" s="20"/>
      <c r="O440" s="20"/>
      <c r="P440" s="34" t="s">
        <v>4262</v>
      </c>
      <c r="Q440" s="35">
        <v>49238</v>
      </c>
      <c r="R440" s="36" t="str">
        <f t="shared" si="48"/>
        <v>男</v>
      </c>
      <c r="S440" s="43" t="str">
        <f t="shared" si="49"/>
        <v>2002-08-30</v>
      </c>
      <c r="T440" s="44">
        <f ca="1" t="shared" si="50"/>
        <v>24</v>
      </c>
      <c r="U440" s="20" t="s">
        <v>69</v>
      </c>
      <c r="V440" s="107" t="s">
        <v>119</v>
      </c>
      <c r="W440" s="45" t="s">
        <v>4263</v>
      </c>
      <c r="X440" s="193" t="s">
        <v>4264</v>
      </c>
      <c r="Y440" s="22" t="s">
        <v>141</v>
      </c>
      <c r="Z440" s="22"/>
      <c r="AA440" s="22"/>
      <c r="AB440" s="529"/>
      <c r="AC440" s="150" t="s">
        <v>304</v>
      </c>
      <c r="AD440" s="561"/>
      <c r="AE440" s="20" t="s">
        <v>85</v>
      </c>
      <c r="AF440" s="206"/>
      <c r="AG440" s="20" t="s">
        <v>85</v>
      </c>
      <c r="AH440" s="205" t="s">
        <v>84</v>
      </c>
      <c r="AI440" s="20" t="s">
        <v>85</v>
      </c>
      <c r="AJ440" s="95"/>
      <c r="AK440" s="193"/>
      <c r="AL440" s="20" t="s">
        <v>72</v>
      </c>
      <c r="AM440" s="35">
        <v>45717</v>
      </c>
      <c r="AN440" s="520"/>
      <c r="AO440" s="20" t="s">
        <v>4265</v>
      </c>
      <c r="AP440" s="20" t="s">
        <v>350</v>
      </c>
      <c r="AQ440" s="34" t="s">
        <v>4266</v>
      </c>
      <c r="AR440" s="20"/>
      <c r="AS440" s="193"/>
      <c r="AT440" s="146"/>
      <c r="AU440" s="20"/>
      <c r="AV440" s="20"/>
      <c r="AW440" s="571"/>
      <c r="AX440" s="193"/>
    </row>
    <row r="441" s="2" customFormat="1" customHeight="1" spans="1:50">
      <c r="A441" s="20">
        <f t="shared" si="52"/>
        <v>433</v>
      </c>
      <c r="B441" s="20" t="str">
        <f t="shared" si="51"/>
        <v>离职</v>
      </c>
      <c r="C441" s="35">
        <v>45744</v>
      </c>
      <c r="D441" s="20" t="str">
        <f ca="1" t="shared" si="47"/>
        <v>1年9月</v>
      </c>
      <c r="E441" s="20">
        <v>0</v>
      </c>
      <c r="F441" s="125">
        <v>10577</v>
      </c>
      <c r="G441" s="35">
        <v>45468</v>
      </c>
      <c r="H441" s="20" t="s">
        <v>4267</v>
      </c>
      <c r="I441" s="21" t="s">
        <v>755</v>
      </c>
      <c r="J441" s="21" t="s">
        <v>1527</v>
      </c>
      <c r="K441" s="22" t="s">
        <v>1287</v>
      </c>
      <c r="L441" s="20" t="s">
        <v>80</v>
      </c>
      <c r="M441" s="20">
        <v>18679671611</v>
      </c>
      <c r="N441" s="20"/>
      <c r="O441" s="20"/>
      <c r="P441" s="34" t="s">
        <v>4268</v>
      </c>
      <c r="Q441" s="35">
        <v>49617</v>
      </c>
      <c r="R441" s="36" t="str">
        <f t="shared" si="48"/>
        <v>男</v>
      </c>
      <c r="S441" s="43" t="str">
        <f t="shared" si="49"/>
        <v>1984-09-19</v>
      </c>
      <c r="T441" s="44">
        <f ca="1" t="shared" si="50"/>
        <v>42</v>
      </c>
      <c r="U441" s="20" t="s">
        <v>69</v>
      </c>
      <c r="V441" s="107"/>
      <c r="W441" s="45" t="s">
        <v>4269</v>
      </c>
      <c r="X441" s="45" t="s">
        <v>4044</v>
      </c>
      <c r="Y441" s="22" t="s">
        <v>288</v>
      </c>
      <c r="Z441" s="22"/>
      <c r="AA441" s="22"/>
      <c r="AB441" s="529"/>
      <c r="AC441" s="150" t="s">
        <v>304</v>
      </c>
      <c r="AD441" s="561">
        <v>45489</v>
      </c>
      <c r="AE441" s="20" t="s">
        <v>84</v>
      </c>
      <c r="AF441" s="206">
        <v>45502</v>
      </c>
      <c r="AG441" s="20" t="s">
        <v>84</v>
      </c>
      <c r="AH441" s="205" t="s">
        <v>84</v>
      </c>
      <c r="AI441" s="205" t="s">
        <v>85</v>
      </c>
      <c r="AJ441" s="95"/>
      <c r="AK441" s="193"/>
      <c r="AL441" s="20" t="s">
        <v>86</v>
      </c>
      <c r="AM441" s="35">
        <v>45528</v>
      </c>
      <c r="AN441" s="520">
        <v>45758</v>
      </c>
      <c r="AO441" s="20" t="s">
        <v>4270</v>
      </c>
      <c r="AP441" s="20" t="s">
        <v>106</v>
      </c>
      <c r="AQ441" s="34" t="s">
        <v>4271</v>
      </c>
      <c r="AR441" s="20" t="s">
        <v>4272</v>
      </c>
      <c r="AS441" s="193"/>
      <c r="AT441" s="146" t="s">
        <v>4273</v>
      </c>
      <c r="AU441" s="20" t="s">
        <v>2553</v>
      </c>
      <c r="AV441" s="20" t="s">
        <v>4213</v>
      </c>
      <c r="AW441" s="571">
        <v>308345014116</v>
      </c>
      <c r="AX441" s="193"/>
    </row>
    <row r="442" s="2" customFormat="1" customHeight="1" spans="1:50">
      <c r="A442" s="20">
        <f t="shared" si="52"/>
        <v>434</v>
      </c>
      <c r="B442" s="20" t="str">
        <f t="shared" si="51"/>
        <v>离职</v>
      </c>
      <c r="C442" s="35">
        <v>45747</v>
      </c>
      <c r="D442" s="20" t="str">
        <f ca="1" t="shared" si="47"/>
        <v>3年1月</v>
      </c>
      <c r="E442" s="20">
        <v>1</v>
      </c>
      <c r="F442" s="125">
        <v>10480</v>
      </c>
      <c r="G442" s="35">
        <v>44986</v>
      </c>
      <c r="H442" s="20" t="s">
        <v>4274</v>
      </c>
      <c r="I442" s="21" t="s">
        <v>664</v>
      </c>
      <c r="J442" s="21" t="s">
        <v>664</v>
      </c>
      <c r="K442" s="22" t="s">
        <v>672</v>
      </c>
      <c r="L442" s="20" t="s">
        <v>80</v>
      </c>
      <c r="M442" s="20">
        <v>18937517362</v>
      </c>
      <c r="N442" s="20"/>
      <c r="O442" s="20"/>
      <c r="P442" s="34" t="s">
        <v>4275</v>
      </c>
      <c r="Q442" s="35">
        <v>48059</v>
      </c>
      <c r="R442" s="36" t="str">
        <f t="shared" si="48"/>
        <v>女</v>
      </c>
      <c r="S442" s="43" t="str">
        <f t="shared" si="49"/>
        <v>2004-02-28</v>
      </c>
      <c r="T442" s="44">
        <f ca="1" t="shared" si="50"/>
        <v>22</v>
      </c>
      <c r="U442" s="20" t="s">
        <v>69</v>
      </c>
      <c r="V442" s="107" t="s">
        <v>70</v>
      </c>
      <c r="W442" s="45" t="s">
        <v>4276</v>
      </c>
      <c r="X442" s="45" t="s">
        <v>1171</v>
      </c>
      <c r="Y442" s="22" t="s">
        <v>288</v>
      </c>
      <c r="Z442" s="22"/>
      <c r="AA442" s="22"/>
      <c r="AB442" s="529"/>
      <c r="AC442" s="150" t="s">
        <v>144</v>
      </c>
      <c r="AD442" s="561"/>
      <c r="AE442" s="20" t="s">
        <v>84</v>
      </c>
      <c r="AF442" s="206">
        <v>45078</v>
      </c>
      <c r="AG442" s="20" t="s">
        <v>84</v>
      </c>
      <c r="AH442" s="205" t="s">
        <v>84</v>
      </c>
      <c r="AI442" s="205" t="s">
        <v>85</v>
      </c>
      <c r="AJ442" s="95"/>
      <c r="AK442" s="193"/>
      <c r="AL442" s="20" t="s">
        <v>86</v>
      </c>
      <c r="AM442" s="35">
        <v>45096</v>
      </c>
      <c r="AN442" s="520">
        <v>45758</v>
      </c>
      <c r="AO442" s="20" t="s">
        <v>4277</v>
      </c>
      <c r="AP442" s="20" t="s">
        <v>350</v>
      </c>
      <c r="AQ442" s="34" t="s">
        <v>4278</v>
      </c>
      <c r="AR442" s="20"/>
      <c r="AS442" s="193"/>
      <c r="AT442" s="146" t="s">
        <v>4279</v>
      </c>
      <c r="AU442" s="20" t="s">
        <v>157</v>
      </c>
      <c r="AV442" s="20" t="s">
        <v>3133</v>
      </c>
      <c r="AW442" s="624" t="s">
        <v>4003</v>
      </c>
      <c r="AX442" s="193" t="s">
        <v>4280</v>
      </c>
    </row>
    <row r="443" s="2" customFormat="1" customHeight="1" spans="1:50">
      <c r="A443" s="20">
        <f t="shared" si="52"/>
        <v>435</v>
      </c>
      <c r="B443" s="20" t="str">
        <f t="shared" si="51"/>
        <v>离职</v>
      </c>
      <c r="C443" s="35">
        <v>45747</v>
      </c>
      <c r="D443" s="20" t="str">
        <f ca="1" t="shared" si="47"/>
        <v>1年9月</v>
      </c>
      <c r="E443" s="20">
        <v>0</v>
      </c>
      <c r="F443" s="125">
        <v>10580</v>
      </c>
      <c r="G443" s="35">
        <v>45489</v>
      </c>
      <c r="H443" s="20" t="s">
        <v>4281</v>
      </c>
      <c r="I443" s="21" t="s">
        <v>755</v>
      </c>
      <c r="J443" s="21" t="s">
        <v>1467</v>
      </c>
      <c r="K443" s="22" t="s">
        <v>1294</v>
      </c>
      <c r="L443" s="20" t="s">
        <v>80</v>
      </c>
      <c r="M443" s="20">
        <v>15557869780</v>
      </c>
      <c r="N443" s="20"/>
      <c r="O443" s="20"/>
      <c r="P443" s="34" t="s">
        <v>4282</v>
      </c>
      <c r="Q443" s="35">
        <v>47765</v>
      </c>
      <c r="R443" s="36" t="str">
        <f t="shared" si="48"/>
        <v>男</v>
      </c>
      <c r="S443" s="43" t="str">
        <f t="shared" si="49"/>
        <v>1999-07-08</v>
      </c>
      <c r="T443" s="44">
        <f ca="1" t="shared" si="50"/>
        <v>27</v>
      </c>
      <c r="U443" s="20" t="s">
        <v>69</v>
      </c>
      <c r="V443" s="107"/>
      <c r="W443" s="45" t="s">
        <v>4283</v>
      </c>
      <c r="X443" s="45" t="s">
        <v>3939</v>
      </c>
      <c r="Y443" s="22" t="s">
        <v>288</v>
      </c>
      <c r="Z443" s="22"/>
      <c r="AA443" s="22"/>
      <c r="AB443" s="529"/>
      <c r="AC443" s="150" t="s">
        <v>304</v>
      </c>
      <c r="AD443" s="561"/>
      <c r="AE443" s="20" t="s">
        <v>84</v>
      </c>
      <c r="AF443" s="206">
        <v>45526</v>
      </c>
      <c r="AG443" s="20" t="s">
        <v>84</v>
      </c>
      <c r="AH443" s="205" t="s">
        <v>84</v>
      </c>
      <c r="AI443" s="205" t="s">
        <v>85</v>
      </c>
      <c r="AJ443" s="95"/>
      <c r="AK443" s="193"/>
      <c r="AL443" s="20" t="s">
        <v>86</v>
      </c>
      <c r="AM443" s="35">
        <v>45528</v>
      </c>
      <c r="AN443" s="520">
        <v>45758</v>
      </c>
      <c r="AO443" s="20" t="s">
        <v>4284</v>
      </c>
      <c r="AP443" s="20" t="s">
        <v>223</v>
      </c>
      <c r="AQ443" s="34" t="s">
        <v>4285</v>
      </c>
      <c r="AR443" s="20" t="s">
        <v>4286</v>
      </c>
      <c r="AS443" s="193"/>
      <c r="AT443" s="146" t="s">
        <v>4287</v>
      </c>
      <c r="AU443" s="20" t="s">
        <v>126</v>
      </c>
      <c r="AV443" s="20" t="s">
        <v>1271</v>
      </c>
      <c r="AW443" s="571"/>
      <c r="AX443" s="193"/>
    </row>
    <row r="444" s="2" customFormat="1" customHeight="1" spans="1:50">
      <c r="A444" s="20">
        <f t="shared" si="52"/>
        <v>436</v>
      </c>
      <c r="B444" s="20" t="str">
        <f t="shared" si="51"/>
        <v>离职</v>
      </c>
      <c r="C444" s="35">
        <v>45756</v>
      </c>
      <c r="D444" s="20" t="str">
        <f ca="1" t="shared" si="47"/>
        <v>1年1月</v>
      </c>
      <c r="E444" s="20">
        <v>0</v>
      </c>
      <c r="F444" s="125">
        <v>10599</v>
      </c>
      <c r="G444" s="35">
        <v>45717</v>
      </c>
      <c r="H444" s="20" t="s">
        <v>4288</v>
      </c>
      <c r="I444" s="21" t="s">
        <v>755</v>
      </c>
      <c r="J444" s="21" t="s">
        <v>1357</v>
      </c>
      <c r="K444" s="22" t="s">
        <v>1319</v>
      </c>
      <c r="L444" s="20" t="s">
        <v>80</v>
      </c>
      <c r="M444" s="20">
        <v>15713943176</v>
      </c>
      <c r="N444" s="20"/>
      <c r="O444" s="20"/>
      <c r="P444" s="34" t="s">
        <v>4289</v>
      </c>
      <c r="Q444" s="35">
        <v>49175</v>
      </c>
      <c r="R444" s="36" t="str">
        <f t="shared" si="48"/>
        <v>男</v>
      </c>
      <c r="S444" s="43" t="str">
        <f t="shared" si="49"/>
        <v>2006-11-19</v>
      </c>
      <c r="T444" s="44">
        <f ca="1" t="shared" si="50"/>
        <v>20</v>
      </c>
      <c r="U444" s="20" t="s">
        <v>69</v>
      </c>
      <c r="V444" s="107" t="s">
        <v>70</v>
      </c>
      <c r="W444" s="45" t="s">
        <v>4290</v>
      </c>
      <c r="X444" s="45" t="s">
        <v>121</v>
      </c>
      <c r="Y444" s="22" t="s">
        <v>199</v>
      </c>
      <c r="Z444" s="22"/>
      <c r="AA444" s="22"/>
      <c r="AB444" s="529"/>
      <c r="AC444" s="150" t="s">
        <v>304</v>
      </c>
      <c r="AD444" s="561"/>
      <c r="AE444" s="20" t="s">
        <v>85</v>
      </c>
      <c r="AF444" s="206"/>
      <c r="AG444" s="20" t="s">
        <v>84</v>
      </c>
      <c r="AH444" s="205" t="s">
        <v>84</v>
      </c>
      <c r="AI444" s="205" t="s">
        <v>85</v>
      </c>
      <c r="AJ444" s="95"/>
      <c r="AK444" s="193"/>
      <c r="AL444" s="20" t="s">
        <v>72</v>
      </c>
      <c r="AM444" s="35">
        <v>45717</v>
      </c>
      <c r="AN444" s="520"/>
      <c r="AO444" s="20" t="s">
        <v>4291</v>
      </c>
      <c r="AP444" s="20" t="s">
        <v>223</v>
      </c>
      <c r="AQ444" s="34" t="s">
        <v>4292</v>
      </c>
      <c r="AR444" s="20"/>
      <c r="AS444" s="193"/>
      <c r="AT444" s="146" t="s">
        <v>4293</v>
      </c>
      <c r="AU444" s="20" t="s">
        <v>98</v>
      </c>
      <c r="AV444" s="20" t="s">
        <v>4294</v>
      </c>
      <c r="AW444" s="571">
        <v>103332275401</v>
      </c>
      <c r="AX444" s="193" t="s">
        <v>4295</v>
      </c>
    </row>
    <row r="445" s="2" customFormat="1" customHeight="1" spans="1:50">
      <c r="A445" s="20">
        <f t="shared" si="52"/>
        <v>437</v>
      </c>
      <c r="B445" s="20" t="str">
        <f t="shared" si="51"/>
        <v>离职</v>
      </c>
      <c r="C445" s="35">
        <v>45766</v>
      </c>
      <c r="D445" s="20" t="str">
        <f ca="1" t="shared" si="47"/>
        <v>1年0月</v>
      </c>
      <c r="E445" s="20">
        <v>1</v>
      </c>
      <c r="F445" s="125">
        <v>10603</v>
      </c>
      <c r="G445" s="35">
        <v>45742</v>
      </c>
      <c r="H445" s="20" t="s">
        <v>4296</v>
      </c>
      <c r="I445" s="21" t="s">
        <v>664</v>
      </c>
      <c r="J445" s="21" t="s">
        <v>664</v>
      </c>
      <c r="K445" s="22" t="s">
        <v>711</v>
      </c>
      <c r="L445" s="20" t="s">
        <v>80</v>
      </c>
      <c r="M445" s="20">
        <v>18626832163</v>
      </c>
      <c r="N445" s="20"/>
      <c r="O445" s="20"/>
      <c r="P445" s="34" t="s">
        <v>4297</v>
      </c>
      <c r="Q445" s="35">
        <v>48417</v>
      </c>
      <c r="R445" s="36" t="str">
        <f t="shared" si="48"/>
        <v>男</v>
      </c>
      <c r="S445" s="43" t="str">
        <f t="shared" si="49"/>
        <v>1996-12-31</v>
      </c>
      <c r="T445" s="44">
        <f ca="1" t="shared" si="50"/>
        <v>30</v>
      </c>
      <c r="U445" s="20" t="s">
        <v>69</v>
      </c>
      <c r="V445" s="107" t="s">
        <v>70</v>
      </c>
      <c r="W445" s="45" t="s">
        <v>4298</v>
      </c>
      <c r="X445" s="45" t="s">
        <v>4299</v>
      </c>
      <c r="Y445" s="22" t="s">
        <v>113</v>
      </c>
      <c r="Z445" s="22" t="s">
        <v>1401</v>
      </c>
      <c r="AA445" s="22"/>
      <c r="AB445" s="529"/>
      <c r="AC445" s="150" t="s">
        <v>179</v>
      </c>
      <c r="AD445" s="561"/>
      <c r="AE445" s="20" t="s">
        <v>85</v>
      </c>
      <c r="AF445" s="206"/>
      <c r="AG445" s="20" t="s">
        <v>85</v>
      </c>
      <c r="AH445" s="205" t="s">
        <v>84</v>
      </c>
      <c r="AI445" s="205" t="s">
        <v>85</v>
      </c>
      <c r="AJ445" s="95"/>
      <c r="AK445" s="193"/>
      <c r="AL445" s="20" t="s">
        <v>72</v>
      </c>
      <c r="AM445" s="35">
        <v>45742</v>
      </c>
      <c r="AN445" s="520"/>
      <c r="AO445" s="20" t="s">
        <v>4300</v>
      </c>
      <c r="AP445" s="20" t="s">
        <v>3769</v>
      </c>
      <c r="AQ445" s="34" t="s">
        <v>4301</v>
      </c>
      <c r="AR445" s="20" t="s">
        <v>4302</v>
      </c>
      <c r="AS445" s="193"/>
      <c r="AT445" s="146" t="s">
        <v>4303</v>
      </c>
      <c r="AU445" s="20" t="s">
        <v>4304</v>
      </c>
      <c r="AV445" s="20" t="s">
        <v>4305</v>
      </c>
      <c r="AW445" s="571">
        <v>310110000152</v>
      </c>
      <c r="AX445" s="193"/>
    </row>
    <row r="446" s="2" customFormat="1" customHeight="1" spans="1:50">
      <c r="A446" s="20">
        <f t="shared" si="52"/>
        <v>438</v>
      </c>
      <c r="B446" s="20" t="str">
        <f t="shared" si="51"/>
        <v>离职</v>
      </c>
      <c r="C446" s="35">
        <v>45768</v>
      </c>
      <c r="D446" s="20" t="str">
        <f ca="1" t="shared" si="47"/>
        <v>2年9月</v>
      </c>
      <c r="E446" s="20">
        <v>0</v>
      </c>
      <c r="F446" s="125">
        <v>10506</v>
      </c>
      <c r="G446" s="35">
        <v>45121</v>
      </c>
      <c r="H446" s="20" t="s">
        <v>4306</v>
      </c>
      <c r="I446" s="21" t="s">
        <v>755</v>
      </c>
      <c r="J446" s="21" t="s">
        <v>1328</v>
      </c>
      <c r="K446" s="22" t="s">
        <v>1319</v>
      </c>
      <c r="L446" s="20" t="s">
        <v>80</v>
      </c>
      <c r="M446" s="20">
        <v>15574136097</v>
      </c>
      <c r="N446" s="20"/>
      <c r="O446" s="20"/>
      <c r="P446" s="34" t="s">
        <v>4307</v>
      </c>
      <c r="Q446" s="35">
        <v>47532</v>
      </c>
      <c r="R446" s="36" t="str">
        <f t="shared" si="48"/>
        <v>男</v>
      </c>
      <c r="S446" s="43" t="str">
        <f t="shared" si="49"/>
        <v>2001-07-20</v>
      </c>
      <c r="T446" s="44">
        <f ca="1" t="shared" si="50"/>
        <v>25</v>
      </c>
      <c r="U446" s="20" t="s">
        <v>69</v>
      </c>
      <c r="V446" s="107"/>
      <c r="W446" s="45" t="s">
        <v>4308</v>
      </c>
      <c r="X446" s="45"/>
      <c r="Y446" s="22" t="s">
        <v>113</v>
      </c>
      <c r="Z446" s="22" t="s">
        <v>4309</v>
      </c>
      <c r="AA446" s="22" t="s">
        <v>4310</v>
      </c>
      <c r="AB446" s="529"/>
      <c r="AC446" s="150" t="s">
        <v>638</v>
      </c>
      <c r="AD446" s="561"/>
      <c r="AE446" s="20" t="s">
        <v>84</v>
      </c>
      <c r="AF446" s="206">
        <v>45309</v>
      </c>
      <c r="AG446" s="20" t="s">
        <v>84</v>
      </c>
      <c r="AH446" s="205" t="s">
        <v>84</v>
      </c>
      <c r="AI446" s="205" t="s">
        <v>85</v>
      </c>
      <c r="AJ446" s="95"/>
      <c r="AK446" s="193"/>
      <c r="AL446" s="20" t="s">
        <v>86</v>
      </c>
      <c r="AM446" s="35">
        <v>45374</v>
      </c>
      <c r="AN446" s="520">
        <v>45793</v>
      </c>
      <c r="AO446" s="20" t="s">
        <v>4311</v>
      </c>
      <c r="AP446" s="20" t="s">
        <v>223</v>
      </c>
      <c r="AQ446" s="34" t="s">
        <v>4312</v>
      </c>
      <c r="AR446" s="20"/>
      <c r="AS446" s="193"/>
      <c r="AT446" s="146" t="s">
        <v>4313</v>
      </c>
      <c r="AU446" s="20" t="s">
        <v>4314</v>
      </c>
      <c r="AV446" s="20" t="s">
        <v>4315</v>
      </c>
      <c r="AW446" s="571">
        <v>318551000010</v>
      </c>
      <c r="AX446" s="193" t="s">
        <v>1317</v>
      </c>
    </row>
    <row r="447" s="2" customFormat="1" customHeight="1" spans="1:50">
      <c r="A447" s="20">
        <f t="shared" si="52"/>
        <v>439</v>
      </c>
      <c r="B447" s="20" t="str">
        <f t="shared" si="51"/>
        <v>离职</v>
      </c>
      <c r="C447" s="35">
        <v>45768</v>
      </c>
      <c r="D447" s="20" t="str">
        <f ca="1" t="shared" si="47"/>
        <v>1年2月</v>
      </c>
      <c r="E447" s="20">
        <v>0</v>
      </c>
      <c r="F447" s="125">
        <v>10595</v>
      </c>
      <c r="G447" s="35">
        <v>45705</v>
      </c>
      <c r="H447" s="20" t="s">
        <v>4316</v>
      </c>
      <c r="I447" s="21" t="s">
        <v>755</v>
      </c>
      <c r="J447" s="21" t="s">
        <v>1118</v>
      </c>
      <c r="K447" s="22" t="s">
        <v>4317</v>
      </c>
      <c r="L447" s="20" t="s">
        <v>80</v>
      </c>
      <c r="M447" s="20">
        <v>15761385065</v>
      </c>
      <c r="N447" s="20"/>
      <c r="O447" s="20"/>
      <c r="P447" s="34" t="s">
        <v>4318</v>
      </c>
      <c r="Q447" s="35">
        <v>48596</v>
      </c>
      <c r="R447" s="36" t="str">
        <f t="shared" si="48"/>
        <v>男</v>
      </c>
      <c r="S447" s="43" t="str">
        <f t="shared" si="49"/>
        <v>1998-01-25</v>
      </c>
      <c r="T447" s="44">
        <f ca="1" t="shared" si="50"/>
        <v>28</v>
      </c>
      <c r="U447" s="20" t="s">
        <v>431</v>
      </c>
      <c r="V447" s="107" t="s">
        <v>70</v>
      </c>
      <c r="W447" s="45" t="s">
        <v>1839</v>
      </c>
      <c r="X447" s="45" t="s">
        <v>4319</v>
      </c>
      <c r="Y447" s="22" t="s">
        <v>199</v>
      </c>
      <c r="Z447" s="22"/>
      <c r="AA447" s="22"/>
      <c r="AB447" s="529"/>
      <c r="AC447" s="150" t="s">
        <v>304</v>
      </c>
      <c r="AD447" s="561"/>
      <c r="AE447" s="20" t="s">
        <v>85</v>
      </c>
      <c r="AF447" s="206"/>
      <c r="AG447" s="20" t="s">
        <v>84</v>
      </c>
      <c r="AH447" s="205" t="s">
        <v>84</v>
      </c>
      <c r="AI447" s="205" t="s">
        <v>85</v>
      </c>
      <c r="AJ447" s="95"/>
      <c r="AK447" s="193"/>
      <c r="AL447" s="20" t="s">
        <v>72</v>
      </c>
      <c r="AM447" s="35">
        <v>45705</v>
      </c>
      <c r="AN447" s="520"/>
      <c r="AO447" s="20" t="s">
        <v>4320</v>
      </c>
      <c r="AP447" s="20" t="s">
        <v>95</v>
      </c>
      <c r="AQ447" s="34" t="s">
        <v>4321</v>
      </c>
      <c r="AR447" s="20" t="s">
        <v>4322</v>
      </c>
      <c r="AS447" s="193"/>
      <c r="AT447" s="146" t="s">
        <v>4323</v>
      </c>
      <c r="AU447" s="20" t="s">
        <v>157</v>
      </c>
      <c r="AV447" s="20" t="s">
        <v>4324</v>
      </c>
      <c r="AW447" s="571">
        <v>104705088965</v>
      </c>
      <c r="AX447" s="193"/>
    </row>
    <row r="448" s="2" customFormat="1" customHeight="1" spans="1:50">
      <c r="A448" s="20">
        <f t="shared" si="52"/>
        <v>440</v>
      </c>
      <c r="B448" s="20" t="str">
        <f t="shared" si="51"/>
        <v>离职</v>
      </c>
      <c r="C448" s="35">
        <v>45770</v>
      </c>
      <c r="D448" s="20" t="str">
        <f ca="1" t="shared" si="47"/>
        <v>1年0月</v>
      </c>
      <c r="E448" s="20">
        <v>0</v>
      </c>
      <c r="F448" s="125">
        <v>10606</v>
      </c>
      <c r="G448" s="35">
        <v>45748</v>
      </c>
      <c r="H448" s="20" t="s">
        <v>4325</v>
      </c>
      <c r="I448" s="21" t="s">
        <v>755</v>
      </c>
      <c r="J448" s="21" t="s">
        <v>1467</v>
      </c>
      <c r="K448" s="22" t="s">
        <v>1319</v>
      </c>
      <c r="L448" s="20" t="s">
        <v>80</v>
      </c>
      <c r="M448" s="20">
        <v>18958298629</v>
      </c>
      <c r="N448" s="20"/>
      <c r="O448" s="20"/>
      <c r="P448" s="34" t="s">
        <v>4326</v>
      </c>
      <c r="Q448" s="35">
        <v>48850</v>
      </c>
      <c r="R448" s="36" t="str">
        <f t="shared" si="48"/>
        <v>男</v>
      </c>
      <c r="S448" s="43" t="str">
        <f t="shared" si="49"/>
        <v>2004-05-18</v>
      </c>
      <c r="T448" s="44">
        <f ca="1" t="shared" si="50"/>
        <v>22</v>
      </c>
      <c r="U448" s="20" t="s">
        <v>69</v>
      </c>
      <c r="V448" s="107" t="s">
        <v>70</v>
      </c>
      <c r="W448" s="45" t="s">
        <v>4327</v>
      </c>
      <c r="X448" s="45" t="s">
        <v>4328</v>
      </c>
      <c r="Y448" s="22"/>
      <c r="Z448" s="22" t="s">
        <v>497</v>
      </c>
      <c r="AA448" s="22" t="s">
        <v>3389</v>
      </c>
      <c r="AB448" s="529"/>
      <c r="AC448" s="150" t="s">
        <v>179</v>
      </c>
      <c r="AD448" s="561"/>
      <c r="AE448" s="20" t="s">
        <v>85</v>
      </c>
      <c r="AF448" s="206"/>
      <c r="AG448" s="20" t="s">
        <v>84</v>
      </c>
      <c r="AH448" s="205" t="s">
        <v>84</v>
      </c>
      <c r="AI448" s="205" t="s">
        <v>85</v>
      </c>
      <c r="AJ448" s="95"/>
      <c r="AK448" s="193"/>
      <c r="AL448" s="20" t="s">
        <v>72</v>
      </c>
      <c r="AM448" s="35">
        <v>45748</v>
      </c>
      <c r="AN448" s="520"/>
      <c r="AO448" s="20" t="s">
        <v>4329</v>
      </c>
      <c r="AP448" s="20" t="s">
        <v>350</v>
      </c>
      <c r="AQ448" s="34" t="s">
        <v>4330</v>
      </c>
      <c r="AR448" s="20"/>
      <c r="AS448" s="193"/>
      <c r="AT448" s="146" t="s">
        <v>4331</v>
      </c>
      <c r="AU448" s="20" t="s">
        <v>157</v>
      </c>
      <c r="AV448" s="20" t="s">
        <v>3880</v>
      </c>
      <c r="AW448" s="571">
        <v>104332295731</v>
      </c>
      <c r="AX448" s="193" t="s">
        <v>4332</v>
      </c>
    </row>
    <row r="449" s="2" customFormat="1" customHeight="1" spans="1:50">
      <c r="A449" s="20">
        <f t="shared" si="52"/>
        <v>441</v>
      </c>
      <c r="B449" s="20" t="str">
        <f t="shared" si="51"/>
        <v>离职</v>
      </c>
      <c r="C449" s="35">
        <v>45772</v>
      </c>
      <c r="D449" s="20" t="str">
        <f ca="1" t="shared" ref="D449:D490" si="53">IF(G449="","",CONCATENATE(DATEDIF(G449,TODAY(),"y"),"年",DATEDIF(G449,TODAY(),"ym"),"月"))</f>
        <v>1年0月</v>
      </c>
      <c r="E449" s="20">
        <v>0</v>
      </c>
      <c r="F449" s="125">
        <v>10604</v>
      </c>
      <c r="G449" s="35">
        <v>45743</v>
      </c>
      <c r="H449" s="20" t="s">
        <v>4333</v>
      </c>
      <c r="I449" s="21" t="s">
        <v>1628</v>
      </c>
      <c r="J449" s="21" t="s">
        <v>1628</v>
      </c>
      <c r="K449" s="22" t="s">
        <v>1634</v>
      </c>
      <c r="L449" s="20" t="s">
        <v>80</v>
      </c>
      <c r="M449" s="20">
        <v>13606591657</v>
      </c>
      <c r="N449" s="20"/>
      <c r="O449" s="20"/>
      <c r="P449" s="34" t="s">
        <v>4334</v>
      </c>
      <c r="Q449" s="35">
        <v>51691</v>
      </c>
      <c r="R449" s="36" t="str">
        <f t="shared" ref="R449:R473" si="54">IF(H449="","",IF(MOD(MID(P449,17,1),2),"男","女"))</f>
        <v>男</v>
      </c>
      <c r="S449" s="43" t="str">
        <f t="shared" ref="S449:S490" si="55">TEXT(MID(P449,7,8),"0000-00-00")</f>
        <v>1988-11-25</v>
      </c>
      <c r="T449" s="44">
        <f ca="1" t="shared" ref="T449:T490" si="56">IF(S449="","",YEAR(TODAY())-YEAR(S449))</f>
        <v>38</v>
      </c>
      <c r="U449" s="20" t="s">
        <v>69</v>
      </c>
      <c r="V449" s="107" t="s">
        <v>70</v>
      </c>
      <c r="W449" s="45" t="s">
        <v>4335</v>
      </c>
      <c r="X449" s="45" t="s">
        <v>4336</v>
      </c>
      <c r="Y449" s="22" t="s">
        <v>113</v>
      </c>
      <c r="Z449" s="22"/>
      <c r="AA449" s="22"/>
      <c r="AB449" s="529"/>
      <c r="AC449" s="150" t="s">
        <v>144</v>
      </c>
      <c r="AD449" s="561"/>
      <c r="AE449" s="20" t="s">
        <v>85</v>
      </c>
      <c r="AF449" s="206"/>
      <c r="AG449" s="20" t="s">
        <v>84</v>
      </c>
      <c r="AH449" s="205" t="s">
        <v>84</v>
      </c>
      <c r="AI449" s="205" t="s">
        <v>85</v>
      </c>
      <c r="AJ449" s="95"/>
      <c r="AK449" s="193"/>
      <c r="AL449" s="20" t="s">
        <v>72</v>
      </c>
      <c r="AM449" s="35">
        <v>45743</v>
      </c>
      <c r="AN449" s="520"/>
      <c r="AO449" s="20" t="s">
        <v>4337</v>
      </c>
      <c r="AP449" s="20" t="s">
        <v>106</v>
      </c>
      <c r="AQ449" s="34" t="s">
        <v>4338</v>
      </c>
      <c r="AR449" s="20" t="s">
        <v>4339</v>
      </c>
      <c r="AS449" s="193"/>
      <c r="AT449" s="146" t="s">
        <v>4340</v>
      </c>
      <c r="AU449" s="20" t="s">
        <v>98</v>
      </c>
      <c r="AV449" s="20" t="s">
        <v>855</v>
      </c>
      <c r="AW449" s="571">
        <v>103332275209</v>
      </c>
      <c r="AX449" s="193"/>
    </row>
    <row r="450" s="2" customFormat="1" customHeight="1" spans="1:50">
      <c r="A450" s="20">
        <f t="shared" si="52"/>
        <v>442</v>
      </c>
      <c r="B450" s="20" t="str">
        <f t="shared" si="51"/>
        <v>离职</v>
      </c>
      <c r="C450" s="35">
        <v>45776</v>
      </c>
      <c r="D450" s="20" t="str">
        <f ca="1" t="shared" si="53"/>
        <v>2年11月</v>
      </c>
      <c r="E450" s="20">
        <v>2</v>
      </c>
      <c r="F450" s="125">
        <v>10495</v>
      </c>
      <c r="G450" s="35">
        <v>45040</v>
      </c>
      <c r="H450" s="20" t="s">
        <v>4341</v>
      </c>
      <c r="I450" s="21" t="s">
        <v>343</v>
      </c>
      <c r="J450" s="21" t="s">
        <v>356</v>
      </c>
      <c r="K450" s="22" t="s">
        <v>413</v>
      </c>
      <c r="L450" s="20" t="s">
        <v>80</v>
      </c>
      <c r="M450" s="20">
        <v>15943393905</v>
      </c>
      <c r="N450" s="20"/>
      <c r="O450" s="20"/>
      <c r="P450" s="34" t="s">
        <v>4342</v>
      </c>
      <c r="Q450" s="35">
        <v>47021</v>
      </c>
      <c r="R450" s="36" t="str">
        <f t="shared" si="54"/>
        <v>男</v>
      </c>
      <c r="S450" s="43" t="str">
        <f t="shared" si="55"/>
        <v>2001-10-08</v>
      </c>
      <c r="T450" s="44">
        <f ca="1" t="shared" si="56"/>
        <v>25</v>
      </c>
      <c r="U450" s="20" t="s">
        <v>69</v>
      </c>
      <c r="V450" s="107" t="s">
        <v>70</v>
      </c>
      <c r="W450" s="45" t="s">
        <v>4343</v>
      </c>
      <c r="X450" s="45" t="s">
        <v>121</v>
      </c>
      <c r="Y450" s="22" t="s">
        <v>141</v>
      </c>
      <c r="Z450" s="22"/>
      <c r="AA450" s="22"/>
      <c r="AB450" s="529"/>
      <c r="AC450" s="150" t="s">
        <v>179</v>
      </c>
      <c r="AD450" s="561"/>
      <c r="AE450" s="20" t="s">
        <v>84</v>
      </c>
      <c r="AF450" s="206">
        <v>45138</v>
      </c>
      <c r="AG450" s="20" t="s">
        <v>84</v>
      </c>
      <c r="AH450" s="205" t="s">
        <v>84</v>
      </c>
      <c r="AI450" s="205" t="s">
        <v>84</v>
      </c>
      <c r="AJ450" s="95">
        <v>46203</v>
      </c>
      <c r="AK450" s="193"/>
      <c r="AL450" s="20" t="s">
        <v>86</v>
      </c>
      <c r="AM450" s="35">
        <v>45120</v>
      </c>
      <c r="AN450" s="520">
        <v>45793</v>
      </c>
      <c r="AO450" s="20" t="s">
        <v>4344</v>
      </c>
      <c r="AP450" s="20" t="s">
        <v>350</v>
      </c>
      <c r="AQ450" s="34">
        <v>15943393905</v>
      </c>
      <c r="AR450" s="20"/>
      <c r="AS450" s="193"/>
      <c r="AT450" s="146" t="s">
        <v>4345</v>
      </c>
      <c r="AU450" s="20" t="s">
        <v>2392</v>
      </c>
      <c r="AV450" s="20" t="s">
        <v>4346</v>
      </c>
      <c r="AW450" s="624" t="s">
        <v>4347</v>
      </c>
      <c r="AX450" s="193"/>
    </row>
    <row r="451" s="2" customFormat="1" customHeight="1" spans="1:50">
      <c r="A451" s="20">
        <f t="shared" si="52"/>
        <v>443</v>
      </c>
      <c r="B451" s="20" t="str">
        <f t="shared" si="51"/>
        <v>离职</v>
      </c>
      <c r="C451" s="35">
        <v>45793</v>
      </c>
      <c r="D451" s="20" t="str">
        <f ca="1" t="shared" si="53"/>
        <v>0年11月</v>
      </c>
      <c r="E451" s="20">
        <v>0</v>
      </c>
      <c r="F451" s="125">
        <v>10615</v>
      </c>
      <c r="G451" s="35">
        <v>45790</v>
      </c>
      <c r="H451" s="20" t="s">
        <v>4348</v>
      </c>
      <c r="I451" s="21" t="s">
        <v>755</v>
      </c>
      <c r="J451" s="21" t="s">
        <v>1467</v>
      </c>
      <c r="K451" s="22" t="s">
        <v>1319</v>
      </c>
      <c r="L451" s="20" t="s">
        <v>80</v>
      </c>
      <c r="M451" s="20">
        <v>13516741237</v>
      </c>
      <c r="N451" s="20"/>
      <c r="O451" s="20"/>
      <c r="P451" s="34" t="s">
        <v>4349</v>
      </c>
      <c r="Q451" s="35">
        <v>48176</v>
      </c>
      <c r="R451" s="36" t="str">
        <f t="shared" si="54"/>
        <v>男</v>
      </c>
      <c r="S451" s="43" t="str">
        <f t="shared" si="55"/>
        <v>2001-05-28</v>
      </c>
      <c r="T451" s="44">
        <f ca="1" t="shared" si="56"/>
        <v>25</v>
      </c>
      <c r="U451" s="20" t="s">
        <v>69</v>
      </c>
      <c r="V451" s="107" t="s">
        <v>70</v>
      </c>
      <c r="W451" s="45" t="s">
        <v>4350</v>
      </c>
      <c r="X451" s="45" t="s">
        <v>4351</v>
      </c>
      <c r="Y451" s="22" t="s">
        <v>113</v>
      </c>
      <c r="Z451" s="22" t="s">
        <v>4352</v>
      </c>
      <c r="AA451" s="22"/>
      <c r="AB451" s="529"/>
      <c r="AC451" s="150" t="s">
        <v>638</v>
      </c>
      <c r="AD451" s="561"/>
      <c r="AE451" s="20" t="s">
        <v>85</v>
      </c>
      <c r="AF451" s="206"/>
      <c r="AG451" s="20" t="s">
        <v>85</v>
      </c>
      <c r="AH451" s="205" t="s">
        <v>85</v>
      </c>
      <c r="AI451" s="205" t="s">
        <v>85</v>
      </c>
      <c r="AJ451" s="95"/>
      <c r="AK451" s="193"/>
      <c r="AL451" s="20" t="s">
        <v>72</v>
      </c>
      <c r="AM451" s="35">
        <v>45791</v>
      </c>
      <c r="AN451" s="520"/>
      <c r="AO451" s="20" t="s">
        <v>4353</v>
      </c>
      <c r="AP451" s="20" t="s">
        <v>223</v>
      </c>
      <c r="AQ451" s="34" t="s">
        <v>4354</v>
      </c>
      <c r="AR451" s="20" t="s">
        <v>4355</v>
      </c>
      <c r="AS451" s="193"/>
      <c r="AT451" s="146" t="s">
        <v>4356</v>
      </c>
      <c r="AU451" s="20" t="s">
        <v>2392</v>
      </c>
      <c r="AV451" s="20" t="s">
        <v>158</v>
      </c>
      <c r="AW451" s="571">
        <v>105332254007</v>
      </c>
      <c r="AX451" s="193" t="s">
        <v>1406</v>
      </c>
    </row>
    <row r="452" s="2" customFormat="1" customHeight="1" spans="1:50">
      <c r="A452" s="20">
        <f t="shared" si="52"/>
        <v>444</v>
      </c>
      <c r="B452" s="20" t="str">
        <f>IF(G452="","",IF(AND(G452&lt;&gt;"",C452=""),"在职",IF(AND(G452&lt;&gt;"",C452&lt;&gt;""),"离职")))</f>
        <v>离职</v>
      </c>
      <c r="C452" s="35">
        <v>45799</v>
      </c>
      <c r="D452" s="20" t="str">
        <f ca="1" t="shared" si="53"/>
        <v>6年4月</v>
      </c>
      <c r="E452" s="20">
        <v>1</v>
      </c>
      <c r="F452" s="125">
        <v>10092</v>
      </c>
      <c r="G452" s="35">
        <v>43800</v>
      </c>
      <c r="H452" s="20" t="s">
        <v>4357</v>
      </c>
      <c r="I452" s="21" t="s">
        <v>755</v>
      </c>
      <c r="J452" s="21" t="s">
        <v>809</v>
      </c>
      <c r="K452" s="22" t="s">
        <v>816</v>
      </c>
      <c r="L452" s="20" t="s">
        <v>80</v>
      </c>
      <c r="M452" s="20">
        <v>17679126632</v>
      </c>
      <c r="N452" s="20"/>
      <c r="O452" s="20"/>
      <c r="P452" s="34" t="s">
        <v>4358</v>
      </c>
      <c r="Q452" s="35">
        <v>46930</v>
      </c>
      <c r="R452" s="36" t="str">
        <f t="shared" si="54"/>
        <v>男</v>
      </c>
      <c r="S452" s="43" t="str">
        <f t="shared" si="55"/>
        <v>1997-12-30</v>
      </c>
      <c r="T452" s="44">
        <f ca="1" t="shared" si="56"/>
        <v>29</v>
      </c>
      <c r="U452" s="20" t="s">
        <v>69</v>
      </c>
      <c r="V452" s="107"/>
      <c r="W452" s="45" t="s">
        <v>4359</v>
      </c>
      <c r="X452" s="45" t="s">
        <v>121</v>
      </c>
      <c r="Y452" s="22" t="s">
        <v>113</v>
      </c>
      <c r="Z452" s="22" t="s">
        <v>947</v>
      </c>
      <c r="AA452" s="22" t="s">
        <v>482</v>
      </c>
      <c r="AB452" s="529"/>
      <c r="AC452" s="150"/>
      <c r="AD452" s="561" t="s">
        <v>180</v>
      </c>
      <c r="AE452" s="20" t="s">
        <v>84</v>
      </c>
      <c r="AF452" s="206" t="s">
        <v>84</v>
      </c>
      <c r="AG452" s="20" t="s">
        <v>84</v>
      </c>
      <c r="AH452" s="205" t="s">
        <v>84</v>
      </c>
      <c r="AI452" s="205" t="s">
        <v>85</v>
      </c>
      <c r="AJ452" s="95">
        <v>47299</v>
      </c>
      <c r="AK452" s="193"/>
      <c r="AL452" s="20" t="s">
        <v>86</v>
      </c>
      <c r="AM452" s="35">
        <v>44033</v>
      </c>
      <c r="AN452" s="520">
        <v>45825</v>
      </c>
      <c r="AO452" s="20" t="s">
        <v>4360</v>
      </c>
      <c r="AP452" s="20" t="s">
        <v>679</v>
      </c>
      <c r="AQ452" s="34">
        <v>18279111152</v>
      </c>
      <c r="AR452" s="20" t="s">
        <v>4361</v>
      </c>
      <c r="AS452" s="193"/>
      <c r="AT452" s="626" t="s">
        <v>4362</v>
      </c>
      <c r="AU452" s="20"/>
      <c r="AV452" s="20"/>
      <c r="AW452" s="571"/>
      <c r="AX452" s="193"/>
    </row>
    <row r="453" s="2" customFormat="1" customHeight="1" spans="1:50">
      <c r="A453" s="20">
        <f t="shared" si="52"/>
        <v>445</v>
      </c>
      <c r="B453" s="20" t="str">
        <f>IF(G453="","",IF(AND(G453&lt;&gt;"",C453=""),"在职",IF(AND(G453&lt;&gt;"",C453&lt;&gt;""),"离职")))</f>
        <v>离职</v>
      </c>
      <c r="C453" s="583">
        <v>45800</v>
      </c>
      <c r="D453" s="20" t="str">
        <f ca="1" t="shared" si="53"/>
        <v>7年8月</v>
      </c>
      <c r="E453" s="20">
        <v>1</v>
      </c>
      <c r="F453" s="125">
        <v>10043</v>
      </c>
      <c r="G453" s="35">
        <v>43333</v>
      </c>
      <c r="H453" s="20" t="s">
        <v>4363</v>
      </c>
      <c r="I453" s="21" t="s">
        <v>439</v>
      </c>
      <c r="J453" s="21" t="s">
        <v>447</v>
      </c>
      <c r="K453" s="22" t="s">
        <v>466</v>
      </c>
      <c r="L453" s="20" t="s">
        <v>80</v>
      </c>
      <c r="M453" s="20">
        <v>18268213589</v>
      </c>
      <c r="N453" s="20"/>
      <c r="O453" s="20"/>
      <c r="P453" s="623" t="s">
        <v>4364</v>
      </c>
      <c r="Q453" s="35">
        <v>50569</v>
      </c>
      <c r="R453" s="36" t="str">
        <f t="shared" si="54"/>
        <v>男</v>
      </c>
      <c r="S453" s="43" t="str">
        <f t="shared" si="55"/>
        <v>1992-05-12</v>
      </c>
      <c r="T453" s="44">
        <f ca="1" t="shared" si="56"/>
        <v>34</v>
      </c>
      <c r="U453" s="20" t="s">
        <v>69</v>
      </c>
      <c r="V453" s="107"/>
      <c r="W453" s="45" t="s">
        <v>4365</v>
      </c>
      <c r="X453" s="45"/>
      <c r="Y453" s="22" t="s">
        <v>141</v>
      </c>
      <c r="Z453" s="22" t="s">
        <v>4366</v>
      </c>
      <c r="AA453" s="22" t="s">
        <v>4367</v>
      </c>
      <c r="AB453" s="529"/>
      <c r="AC453" s="150" t="s">
        <v>179</v>
      </c>
      <c r="AD453" s="561" t="s">
        <v>180</v>
      </c>
      <c r="AE453" s="20" t="s">
        <v>84</v>
      </c>
      <c r="AF453" s="206" t="s">
        <v>84</v>
      </c>
      <c r="AG453" s="20" t="s">
        <v>84</v>
      </c>
      <c r="AH453" s="205" t="s">
        <v>84</v>
      </c>
      <c r="AI453" s="205" t="s">
        <v>85</v>
      </c>
      <c r="AJ453" s="95"/>
      <c r="AK453" s="193"/>
      <c r="AL453" s="20" t="s">
        <v>86</v>
      </c>
      <c r="AM453" s="35">
        <v>43517</v>
      </c>
      <c r="AN453" s="520">
        <v>45825</v>
      </c>
      <c r="AO453" s="20" t="s">
        <v>4368</v>
      </c>
      <c r="AP453" s="20" t="s">
        <v>223</v>
      </c>
      <c r="AQ453" s="34">
        <v>15867471617</v>
      </c>
      <c r="AR453" s="20" t="s">
        <v>4369</v>
      </c>
      <c r="AS453" s="193"/>
      <c r="AT453" s="626" t="s">
        <v>4370</v>
      </c>
      <c r="AU453" s="20"/>
      <c r="AV453" s="20"/>
      <c r="AW453" s="571"/>
      <c r="AX453" s="193"/>
    </row>
    <row r="454" s="2" customFormat="1" customHeight="1" spans="1:50">
      <c r="A454" s="20">
        <f t="shared" si="52"/>
        <v>446</v>
      </c>
      <c r="B454" s="407" t="s">
        <v>2124</v>
      </c>
      <c r="C454" s="583">
        <v>45803</v>
      </c>
      <c r="D454" s="20" t="str">
        <f ca="1" t="shared" si="53"/>
        <v>2年8月</v>
      </c>
      <c r="E454" s="20">
        <v>0</v>
      </c>
      <c r="F454" s="125">
        <v>10513</v>
      </c>
      <c r="G454" s="35">
        <v>45141</v>
      </c>
      <c r="H454" s="20" t="s">
        <v>4371</v>
      </c>
      <c r="I454" s="21" t="s">
        <v>755</v>
      </c>
      <c r="J454" s="21" t="s">
        <v>1901</v>
      </c>
      <c r="K454" s="22" t="s">
        <v>1287</v>
      </c>
      <c r="L454" s="20" t="s">
        <v>80</v>
      </c>
      <c r="M454" s="20">
        <v>18069081830</v>
      </c>
      <c r="N454" s="20"/>
      <c r="O454" s="20"/>
      <c r="P454" s="34" t="s">
        <v>4372</v>
      </c>
      <c r="Q454" s="35">
        <v>50438</v>
      </c>
      <c r="R454" s="36" t="str">
        <f t="shared" si="54"/>
        <v>男</v>
      </c>
      <c r="S454" s="43" t="str">
        <f t="shared" si="55"/>
        <v>1991-07-24</v>
      </c>
      <c r="T454" s="44">
        <f ca="1" t="shared" si="56"/>
        <v>35</v>
      </c>
      <c r="U454" s="20" t="s">
        <v>69</v>
      </c>
      <c r="V454" s="107"/>
      <c r="W454" s="45" t="s">
        <v>4373</v>
      </c>
      <c r="X454" s="193" t="s">
        <v>2558</v>
      </c>
      <c r="Y454" s="22" t="s">
        <v>288</v>
      </c>
      <c r="Z454" s="22"/>
      <c r="AA454" s="22"/>
      <c r="AB454" s="529"/>
      <c r="AC454" s="150" t="s">
        <v>304</v>
      </c>
      <c r="AD454" s="561">
        <v>45182</v>
      </c>
      <c r="AE454" s="20" t="s">
        <v>84</v>
      </c>
      <c r="AF454" s="206">
        <v>45180</v>
      </c>
      <c r="AG454" s="20" t="s">
        <v>84</v>
      </c>
      <c r="AH454" s="205" t="s">
        <v>84</v>
      </c>
      <c r="AI454" s="205" t="s">
        <v>85</v>
      </c>
      <c r="AJ454" s="95"/>
      <c r="AK454" s="193"/>
      <c r="AL454" s="20" t="s">
        <v>86</v>
      </c>
      <c r="AM454" s="35">
        <v>45192</v>
      </c>
      <c r="AN454" s="520">
        <v>45825</v>
      </c>
      <c r="AO454" s="20" t="s">
        <v>4374</v>
      </c>
      <c r="AP454" s="20" t="s">
        <v>2359</v>
      </c>
      <c r="AQ454" s="34" t="s">
        <v>4375</v>
      </c>
      <c r="AR454" s="20" t="s">
        <v>4376</v>
      </c>
      <c r="AS454" s="193"/>
      <c r="AT454" s="146" t="s">
        <v>4377</v>
      </c>
      <c r="AU454" s="20" t="s">
        <v>2483</v>
      </c>
      <c r="AV454" s="20" t="s">
        <v>4378</v>
      </c>
      <c r="AW454" s="571">
        <v>102332233163</v>
      </c>
      <c r="AX454" s="193"/>
    </row>
    <row r="455" s="2" customFormat="1" customHeight="1" spans="1:50">
      <c r="A455" s="20">
        <f t="shared" si="52"/>
        <v>447</v>
      </c>
      <c r="B455" s="20" t="str">
        <f t="shared" ref="B455:B490" si="57">IF(G455="","",IF(AND(G455&lt;&gt;"",C455=""),"在职",IF(AND(G455&lt;&gt;"",C455&lt;&gt;""),"离职")))</f>
        <v>离职</v>
      </c>
      <c r="C455" s="35">
        <v>45805</v>
      </c>
      <c r="D455" s="20" t="str">
        <f ca="1" t="shared" si="53"/>
        <v>4年8月</v>
      </c>
      <c r="E455" s="20">
        <v>2</v>
      </c>
      <c r="F455" s="125">
        <v>10264</v>
      </c>
      <c r="G455" s="35">
        <v>44405</v>
      </c>
      <c r="H455" s="20" t="s">
        <v>4379</v>
      </c>
      <c r="I455" s="21" t="s">
        <v>343</v>
      </c>
      <c r="J455" s="21" t="s">
        <v>356</v>
      </c>
      <c r="K455" s="22" t="s">
        <v>357</v>
      </c>
      <c r="L455" s="20" t="s">
        <v>80</v>
      </c>
      <c r="M455" s="20">
        <v>18179279796</v>
      </c>
      <c r="N455" s="20"/>
      <c r="O455" s="20"/>
      <c r="P455" s="623" t="s">
        <v>4380</v>
      </c>
      <c r="Q455" s="35">
        <v>46232</v>
      </c>
      <c r="R455" s="36" t="str">
        <f t="shared" si="54"/>
        <v>男</v>
      </c>
      <c r="S455" s="43" t="str">
        <f t="shared" si="55"/>
        <v>2000-05-22</v>
      </c>
      <c r="T455" s="44">
        <f ca="1" t="shared" si="56"/>
        <v>26</v>
      </c>
      <c r="U455" s="20" t="s">
        <v>69</v>
      </c>
      <c r="V455" s="107" t="s">
        <v>119</v>
      </c>
      <c r="W455" s="45" t="s">
        <v>4381</v>
      </c>
      <c r="X455" s="45" t="s">
        <v>481</v>
      </c>
      <c r="Y455" s="22" t="s">
        <v>113</v>
      </c>
      <c r="Z455" s="22" t="s">
        <v>470</v>
      </c>
      <c r="AA455" s="22" t="s">
        <v>482</v>
      </c>
      <c r="AB455" s="529"/>
      <c r="AC455" s="150" t="s">
        <v>179</v>
      </c>
      <c r="AD455" s="561" t="s">
        <v>180</v>
      </c>
      <c r="AE455" s="20" t="s">
        <v>84</v>
      </c>
      <c r="AF455" s="206">
        <v>44501</v>
      </c>
      <c r="AG455" s="20" t="s">
        <v>84</v>
      </c>
      <c r="AH455" s="205" t="s">
        <v>84</v>
      </c>
      <c r="AI455" s="205" t="s">
        <v>84</v>
      </c>
      <c r="AJ455" s="95">
        <v>47326</v>
      </c>
      <c r="AK455" s="193"/>
      <c r="AL455" s="20" t="s">
        <v>86</v>
      </c>
      <c r="AM455" s="35">
        <v>44420</v>
      </c>
      <c r="AN455" s="520">
        <v>45825</v>
      </c>
      <c r="AO455" s="20" t="s">
        <v>4382</v>
      </c>
      <c r="AP455" s="20" t="s">
        <v>223</v>
      </c>
      <c r="AQ455" s="34">
        <v>13970203257</v>
      </c>
      <c r="AR455" s="20"/>
      <c r="AS455" s="193"/>
      <c r="AT455" s="626" t="s">
        <v>4383</v>
      </c>
      <c r="AU455" s="20" t="s">
        <v>2392</v>
      </c>
      <c r="AV455" s="20" t="s">
        <v>4384</v>
      </c>
      <c r="AW455" s="571"/>
      <c r="AX455" s="193"/>
    </row>
    <row r="456" s="2" customFormat="1" customHeight="1" spans="1:50">
      <c r="A456" s="20">
        <f t="shared" si="52"/>
        <v>448</v>
      </c>
      <c r="B456" s="20" t="str">
        <f t="shared" si="57"/>
        <v>离职</v>
      </c>
      <c r="C456" s="35">
        <v>45804</v>
      </c>
      <c r="D456" s="20" t="str">
        <f ca="1" t="shared" si="53"/>
        <v>0年10月</v>
      </c>
      <c r="E456" s="20">
        <v>0</v>
      </c>
      <c r="F456" s="126">
        <v>10618</v>
      </c>
      <c r="G456" s="163">
        <v>45803</v>
      </c>
      <c r="H456" s="96" t="s">
        <v>4385</v>
      </c>
      <c r="I456" s="21" t="s">
        <v>755</v>
      </c>
      <c r="J456" s="21" t="s">
        <v>1565</v>
      </c>
      <c r="K456" s="22" t="s">
        <v>1287</v>
      </c>
      <c r="L456" s="20" t="s">
        <v>80</v>
      </c>
      <c r="M456" s="20">
        <v>13336686083</v>
      </c>
      <c r="N456" s="20"/>
      <c r="O456" s="20"/>
      <c r="P456" s="34" t="s">
        <v>4386</v>
      </c>
      <c r="Q456" s="35">
        <v>50954</v>
      </c>
      <c r="R456" s="36" t="str">
        <f t="shared" si="54"/>
        <v>男</v>
      </c>
      <c r="S456" s="43" t="str">
        <f t="shared" si="55"/>
        <v>1977-09-25</v>
      </c>
      <c r="T456" s="44">
        <f ca="1" t="shared" si="56"/>
        <v>49</v>
      </c>
      <c r="U456" s="20" t="s">
        <v>69</v>
      </c>
      <c r="V456" s="107" t="s">
        <v>70</v>
      </c>
      <c r="W456" s="45" t="s">
        <v>4387</v>
      </c>
      <c r="X456" s="45" t="s">
        <v>4388</v>
      </c>
      <c r="Y456" s="22" t="s">
        <v>199</v>
      </c>
      <c r="Z456" s="22"/>
      <c r="AA456" s="22"/>
      <c r="AB456" s="529"/>
      <c r="AC456" s="150" t="s">
        <v>144</v>
      </c>
      <c r="AD456" s="561"/>
      <c r="AE456" s="20" t="s">
        <v>85</v>
      </c>
      <c r="AF456" s="206"/>
      <c r="AG456" s="20" t="s">
        <v>85</v>
      </c>
      <c r="AH456" s="205" t="s">
        <v>84</v>
      </c>
      <c r="AI456" s="205" t="s">
        <v>85</v>
      </c>
      <c r="AJ456" s="95"/>
      <c r="AK456" s="193"/>
      <c r="AL456" s="20" t="s">
        <v>72</v>
      </c>
      <c r="AM456" s="35">
        <v>45803</v>
      </c>
      <c r="AN456" s="520"/>
      <c r="AO456" s="20" t="s">
        <v>4389</v>
      </c>
      <c r="AP456" s="20" t="s">
        <v>106</v>
      </c>
      <c r="AQ456" s="34" t="s">
        <v>4390</v>
      </c>
      <c r="AR456" s="20" t="s">
        <v>4391</v>
      </c>
      <c r="AS456" s="193"/>
      <c r="AT456" s="146" t="s">
        <v>4392</v>
      </c>
      <c r="AU456" s="20" t="s">
        <v>126</v>
      </c>
      <c r="AV456" s="20" t="s">
        <v>158</v>
      </c>
      <c r="AW456" s="571"/>
      <c r="AX456" s="193" t="s">
        <v>1582</v>
      </c>
    </row>
    <row r="457" s="2" customFormat="1" customHeight="1" spans="1:50">
      <c r="A457" s="20">
        <f t="shared" si="52"/>
        <v>449</v>
      </c>
      <c r="B457" s="20" t="str">
        <f t="shared" si="57"/>
        <v>离职</v>
      </c>
      <c r="C457" s="35">
        <v>45807</v>
      </c>
      <c r="D457" s="20" t="str">
        <f ca="1" t="shared" si="53"/>
        <v>0年11月</v>
      </c>
      <c r="E457" s="20">
        <v>0</v>
      </c>
      <c r="F457" s="126">
        <v>10612</v>
      </c>
      <c r="G457" s="163">
        <v>45775</v>
      </c>
      <c r="H457" s="96" t="s">
        <v>4393</v>
      </c>
      <c r="I457" s="21" t="s">
        <v>1628</v>
      </c>
      <c r="J457" s="21" t="s">
        <v>1628</v>
      </c>
      <c r="K457" s="22" t="s">
        <v>1641</v>
      </c>
      <c r="L457" s="20" t="s">
        <v>80</v>
      </c>
      <c r="M457" s="20">
        <v>18757421279</v>
      </c>
      <c r="N457" s="20"/>
      <c r="O457" s="20"/>
      <c r="P457" s="34" t="s">
        <v>4394</v>
      </c>
      <c r="Q457" s="35">
        <v>50116</v>
      </c>
      <c r="R457" s="36" t="str">
        <f t="shared" si="54"/>
        <v>男</v>
      </c>
      <c r="S457" s="43" t="str">
        <f t="shared" si="55"/>
        <v>1987-01-24</v>
      </c>
      <c r="T457" s="44">
        <f ca="1" t="shared" si="56"/>
        <v>39</v>
      </c>
      <c r="U457" s="20" t="s">
        <v>69</v>
      </c>
      <c r="V457" s="107" t="s">
        <v>70</v>
      </c>
      <c r="W457" s="45" t="s">
        <v>4395</v>
      </c>
      <c r="X457" s="45" t="s">
        <v>4396</v>
      </c>
      <c r="Y457" s="22" t="s">
        <v>288</v>
      </c>
      <c r="Z457" s="22"/>
      <c r="AA457" s="22"/>
      <c r="AB457" s="529"/>
      <c r="AC457" s="150" t="s">
        <v>144</v>
      </c>
      <c r="AD457" s="561"/>
      <c r="AE457" s="20" t="s">
        <v>85</v>
      </c>
      <c r="AF457" s="206"/>
      <c r="AG457" s="20" t="s">
        <v>84</v>
      </c>
      <c r="AH457" s="205" t="s">
        <v>84</v>
      </c>
      <c r="AI457" s="205" t="s">
        <v>85</v>
      </c>
      <c r="AJ457" s="95"/>
      <c r="AK457" s="193"/>
      <c r="AL457" s="20" t="s">
        <v>72</v>
      </c>
      <c r="AM457" s="35">
        <v>45775</v>
      </c>
      <c r="AN457" s="520"/>
      <c r="AO457" s="20" t="s">
        <v>4397</v>
      </c>
      <c r="AP457" s="20" t="s">
        <v>106</v>
      </c>
      <c r="AQ457" s="34" t="s">
        <v>4398</v>
      </c>
      <c r="AR457" s="20" t="s">
        <v>4399</v>
      </c>
      <c r="AS457" s="193"/>
      <c r="AT457" s="146" t="s">
        <v>4400</v>
      </c>
      <c r="AU457" s="20" t="s">
        <v>2483</v>
      </c>
      <c r="AV457" s="20" t="s">
        <v>3462</v>
      </c>
      <c r="AW457" s="571">
        <v>102332233018</v>
      </c>
      <c r="AX457" s="193"/>
    </row>
    <row r="458" s="2" customFormat="1" customHeight="1" spans="1:266">
      <c r="A458" s="20">
        <f t="shared" si="52"/>
        <v>450</v>
      </c>
      <c r="B458" s="20" t="str">
        <f t="shared" si="57"/>
        <v>离职</v>
      </c>
      <c r="C458" s="35">
        <v>45834</v>
      </c>
      <c r="D458" s="20" t="str">
        <f ca="1" t="shared" si="53"/>
        <v>12年9月</v>
      </c>
      <c r="E458" s="20">
        <v>1</v>
      </c>
      <c r="F458" s="125">
        <v>10140</v>
      </c>
      <c r="G458" s="35">
        <v>41458</v>
      </c>
      <c r="H458" s="20" t="s">
        <v>4401</v>
      </c>
      <c r="I458" s="21" t="s">
        <v>755</v>
      </c>
      <c r="J458" s="21" t="s">
        <v>1901</v>
      </c>
      <c r="K458" s="22" t="s">
        <v>1281</v>
      </c>
      <c r="L458" s="102" t="s">
        <v>80</v>
      </c>
      <c r="M458" s="20">
        <v>18858466504</v>
      </c>
      <c r="N458" s="20"/>
      <c r="O458" s="20"/>
      <c r="P458" s="108" t="s">
        <v>4402</v>
      </c>
      <c r="Q458" s="35">
        <v>52363</v>
      </c>
      <c r="R458" s="36" t="str">
        <f t="shared" si="54"/>
        <v>男</v>
      </c>
      <c r="S458" s="43" t="str">
        <f t="shared" si="55"/>
        <v>1996-02-14</v>
      </c>
      <c r="T458" s="44">
        <f ca="1" t="shared" si="56"/>
        <v>30</v>
      </c>
      <c r="U458" s="20" t="s">
        <v>69</v>
      </c>
      <c r="V458" s="20" t="s">
        <v>70</v>
      </c>
      <c r="W458" s="45" t="s">
        <v>4327</v>
      </c>
      <c r="X458" s="45"/>
      <c r="Y458" s="22" t="s">
        <v>288</v>
      </c>
      <c r="Z458" s="22" t="s">
        <v>4403</v>
      </c>
      <c r="AA458" s="22"/>
      <c r="AB458" s="529"/>
      <c r="AC458" s="150"/>
      <c r="AD458" s="561"/>
      <c r="AE458" s="20" t="s">
        <v>84</v>
      </c>
      <c r="AF458" s="206" t="s">
        <v>84</v>
      </c>
      <c r="AG458" s="20" t="s">
        <v>84</v>
      </c>
      <c r="AH458" s="205" t="s">
        <v>84</v>
      </c>
      <c r="AI458" s="205" t="s">
        <v>85</v>
      </c>
      <c r="AJ458" s="102"/>
      <c r="AK458" s="192"/>
      <c r="AL458" s="20" t="s">
        <v>86</v>
      </c>
      <c r="AM458" s="35">
        <v>43627</v>
      </c>
      <c r="AN458" s="520">
        <v>45852</v>
      </c>
      <c r="AO458" s="20"/>
      <c r="AP458" s="20"/>
      <c r="AQ458" s="34"/>
      <c r="AR458" s="586" t="s">
        <v>4404</v>
      </c>
      <c r="AS458" s="228"/>
      <c r="AT458" s="34"/>
      <c r="AU458" s="20"/>
      <c r="AV458" s="20"/>
      <c r="AW458" s="571"/>
      <c r="AX458" s="193"/>
      <c r="AY458" s="465"/>
      <c r="AZ458" s="465"/>
      <c r="BA458" s="465"/>
      <c r="BB458" s="465"/>
      <c r="BC458" s="465"/>
      <c r="BD458" s="465"/>
      <c r="BE458" s="465"/>
      <c r="BF458" s="465"/>
      <c r="BG458" s="465"/>
      <c r="BH458" s="465"/>
      <c r="BI458" s="465"/>
      <c r="BJ458" s="465"/>
      <c r="BK458" s="465"/>
      <c r="BL458" s="465"/>
      <c r="BM458" s="465"/>
      <c r="BN458" s="465"/>
      <c r="BO458" s="465"/>
      <c r="BP458" s="465"/>
      <c r="BQ458" s="465"/>
      <c r="BR458" s="465"/>
      <c r="BS458" s="465"/>
      <c r="BT458" s="465"/>
      <c r="BU458" s="465"/>
      <c r="BV458" s="465"/>
      <c r="BW458" s="465"/>
      <c r="BX458" s="465"/>
      <c r="BY458" s="465"/>
      <c r="BZ458" s="465"/>
      <c r="CA458" s="465"/>
      <c r="CB458" s="465"/>
      <c r="CC458" s="465"/>
      <c r="CD458" s="465"/>
      <c r="CE458" s="465"/>
      <c r="CF458" s="465"/>
      <c r="CG458" s="465"/>
      <c r="CH458" s="465"/>
      <c r="CI458" s="465"/>
      <c r="CJ458" s="465"/>
      <c r="CK458" s="465"/>
      <c r="CL458" s="465"/>
      <c r="CM458" s="465"/>
      <c r="CN458" s="465"/>
      <c r="CO458" s="465"/>
      <c r="CP458" s="465"/>
      <c r="CQ458" s="465"/>
      <c r="CR458" s="465"/>
      <c r="CS458" s="465"/>
      <c r="CT458" s="465"/>
      <c r="CU458" s="465"/>
      <c r="CV458" s="465"/>
      <c r="CW458" s="465"/>
      <c r="CX458" s="465"/>
      <c r="CY458" s="465"/>
      <c r="CZ458" s="465"/>
      <c r="DA458" s="465"/>
      <c r="DB458" s="465"/>
      <c r="DC458" s="465"/>
      <c r="DD458" s="465"/>
      <c r="DE458" s="465"/>
      <c r="DF458" s="465"/>
      <c r="DG458" s="465"/>
      <c r="DH458" s="465"/>
      <c r="DI458" s="465"/>
      <c r="DJ458" s="465"/>
      <c r="DK458" s="465"/>
      <c r="DL458" s="465"/>
      <c r="DM458" s="465"/>
      <c r="DN458" s="465"/>
      <c r="DO458" s="465"/>
      <c r="DP458" s="465"/>
      <c r="DQ458" s="465"/>
      <c r="DR458" s="465"/>
      <c r="DS458" s="465"/>
      <c r="DT458" s="465"/>
      <c r="DU458" s="465"/>
      <c r="DV458" s="465"/>
      <c r="DW458" s="465"/>
      <c r="DX458" s="465"/>
      <c r="DY458" s="465"/>
      <c r="DZ458" s="465"/>
      <c r="EA458" s="465"/>
      <c r="EB458" s="465"/>
      <c r="EC458" s="465"/>
      <c r="ED458" s="465"/>
      <c r="EE458" s="465"/>
      <c r="EF458" s="465"/>
      <c r="EG458" s="465"/>
      <c r="EH458" s="465"/>
      <c r="EI458" s="465"/>
      <c r="EJ458" s="465"/>
      <c r="EK458" s="465"/>
      <c r="EL458" s="465"/>
      <c r="EM458" s="465"/>
      <c r="EN458" s="465"/>
      <c r="EO458" s="465"/>
      <c r="EP458" s="465"/>
      <c r="EQ458" s="465"/>
      <c r="ER458" s="465"/>
      <c r="ES458" s="465"/>
      <c r="ET458" s="465"/>
      <c r="EU458" s="465"/>
      <c r="EV458" s="465"/>
      <c r="EW458" s="465"/>
      <c r="EX458" s="465"/>
      <c r="EY458" s="465"/>
      <c r="EZ458" s="465"/>
      <c r="FA458" s="465"/>
      <c r="FB458" s="465"/>
      <c r="FC458" s="465"/>
      <c r="FD458" s="465"/>
      <c r="FE458" s="465"/>
      <c r="FF458" s="465"/>
      <c r="FG458" s="465"/>
      <c r="FH458" s="465"/>
      <c r="FI458" s="465"/>
      <c r="FJ458" s="465"/>
      <c r="FK458" s="465"/>
      <c r="FL458" s="465"/>
      <c r="FM458" s="465"/>
      <c r="FN458" s="465"/>
      <c r="FO458" s="465"/>
      <c r="FP458" s="465"/>
      <c r="FQ458" s="465"/>
      <c r="FR458" s="465"/>
      <c r="FS458" s="465"/>
      <c r="FT458" s="465"/>
      <c r="FU458" s="465"/>
      <c r="FV458" s="465"/>
      <c r="FW458" s="465"/>
      <c r="FX458" s="465"/>
      <c r="FY458" s="465"/>
      <c r="FZ458" s="465"/>
      <c r="GA458" s="465"/>
      <c r="GB458" s="465"/>
      <c r="GC458" s="465"/>
      <c r="GD458" s="465"/>
      <c r="GE458" s="465"/>
      <c r="GF458" s="465"/>
      <c r="GG458" s="465"/>
      <c r="GH458" s="465"/>
      <c r="GI458" s="465"/>
      <c r="GJ458" s="465"/>
      <c r="GK458" s="465"/>
      <c r="GL458" s="465"/>
      <c r="GM458" s="465"/>
      <c r="GN458" s="465"/>
      <c r="GO458" s="465"/>
      <c r="GP458" s="465"/>
      <c r="GQ458" s="465"/>
      <c r="GR458" s="465"/>
      <c r="GS458" s="465"/>
      <c r="GT458" s="465"/>
      <c r="GU458" s="465"/>
      <c r="GV458" s="465"/>
      <c r="GW458" s="465"/>
      <c r="GX458" s="465"/>
      <c r="GY458" s="465"/>
      <c r="GZ458" s="465"/>
      <c r="HA458" s="465"/>
      <c r="HB458" s="465"/>
      <c r="HC458" s="465"/>
      <c r="HD458" s="465"/>
      <c r="HE458" s="465"/>
      <c r="HF458" s="465"/>
      <c r="HG458" s="465"/>
      <c r="HH458" s="465"/>
      <c r="HI458" s="465"/>
      <c r="HJ458" s="465"/>
      <c r="HK458" s="465"/>
      <c r="HL458" s="465"/>
      <c r="HM458" s="465"/>
      <c r="HN458" s="465"/>
      <c r="HO458" s="465"/>
      <c r="HP458" s="465"/>
      <c r="HQ458" s="465"/>
      <c r="HR458" s="465"/>
      <c r="HS458" s="465"/>
      <c r="HT458" s="465"/>
      <c r="HU458" s="465"/>
      <c r="HV458" s="465"/>
      <c r="HW458" s="465"/>
      <c r="HX458" s="465"/>
      <c r="HY458" s="465"/>
      <c r="HZ458" s="465"/>
      <c r="IA458" s="465"/>
      <c r="IB458" s="465"/>
      <c r="IC458" s="465"/>
      <c r="ID458" s="465"/>
      <c r="IE458" s="465"/>
      <c r="IF458" s="465"/>
      <c r="IG458" s="465"/>
      <c r="IH458" s="465"/>
      <c r="II458" s="465"/>
      <c r="IJ458" s="465"/>
      <c r="IK458" s="465"/>
      <c r="IL458" s="465"/>
      <c r="IM458" s="465"/>
      <c r="IN458" s="465"/>
      <c r="IO458" s="465"/>
      <c r="IP458" s="465"/>
      <c r="IQ458" s="465"/>
      <c r="IR458" s="465"/>
      <c r="IS458" s="465"/>
      <c r="IT458" s="465"/>
      <c r="IU458" s="465"/>
      <c r="IV458" s="465"/>
      <c r="IW458" s="465"/>
      <c r="IX458" s="465"/>
      <c r="IY458" s="465"/>
      <c r="IZ458" s="465"/>
      <c r="JA458" s="465"/>
      <c r="JB458" s="465"/>
      <c r="JC458" s="465"/>
      <c r="JD458" s="465"/>
      <c r="JE458" s="465"/>
      <c r="JF458" s="465"/>
    </row>
    <row r="459" s="2" customFormat="1" customHeight="1" spans="1:266">
      <c r="A459" s="20">
        <f t="shared" si="52"/>
        <v>451</v>
      </c>
      <c r="B459" s="20" t="str">
        <f t="shared" si="57"/>
        <v>离职</v>
      </c>
      <c r="C459" s="35">
        <v>45857</v>
      </c>
      <c r="D459" s="20" t="str">
        <f ca="1" t="shared" si="53"/>
        <v>6年1月</v>
      </c>
      <c r="E459" s="20">
        <v>0</v>
      </c>
      <c r="F459" s="125">
        <v>10142</v>
      </c>
      <c r="G459" s="35">
        <v>43900</v>
      </c>
      <c r="H459" s="20" t="s">
        <v>1512</v>
      </c>
      <c r="I459" s="21" t="s">
        <v>755</v>
      </c>
      <c r="J459" s="21" t="s">
        <v>2279</v>
      </c>
      <c r="K459" s="22" t="s">
        <v>1294</v>
      </c>
      <c r="L459" s="20" t="s">
        <v>80</v>
      </c>
      <c r="M459" s="20">
        <v>15955434001</v>
      </c>
      <c r="N459" s="20"/>
      <c r="O459" s="20"/>
      <c r="P459" s="34" t="s">
        <v>1513</v>
      </c>
      <c r="Q459" s="35">
        <v>47936</v>
      </c>
      <c r="R459" s="36" t="str">
        <f t="shared" si="54"/>
        <v>男</v>
      </c>
      <c r="S459" s="43" t="str">
        <f t="shared" si="55"/>
        <v>2002-03-09</v>
      </c>
      <c r="T459" s="44">
        <f ca="1" t="shared" si="56"/>
        <v>24</v>
      </c>
      <c r="U459" s="20" t="s">
        <v>69</v>
      </c>
      <c r="V459" s="20"/>
      <c r="W459" s="45" t="s">
        <v>1515</v>
      </c>
      <c r="X459" s="193" t="s">
        <v>1516</v>
      </c>
      <c r="Y459" s="22" t="s">
        <v>288</v>
      </c>
      <c r="Z459" s="20"/>
      <c r="AA459" s="20"/>
      <c r="AB459" s="150"/>
      <c r="AC459" s="150"/>
      <c r="AD459" s="561"/>
      <c r="AE459" s="20" t="s">
        <v>84</v>
      </c>
      <c r="AF459" s="206" t="s">
        <v>84</v>
      </c>
      <c r="AG459" s="20" t="s">
        <v>84</v>
      </c>
      <c r="AH459" s="205" t="s">
        <v>84</v>
      </c>
      <c r="AI459" s="205" t="s">
        <v>85</v>
      </c>
      <c r="AJ459" s="20"/>
      <c r="AK459" s="192"/>
      <c r="AL459" s="20" t="s">
        <v>86</v>
      </c>
      <c r="AM459" s="35">
        <v>44146</v>
      </c>
      <c r="AN459" s="520">
        <v>45888</v>
      </c>
      <c r="AO459" s="20" t="s">
        <v>4405</v>
      </c>
      <c r="AP459" s="20"/>
      <c r="AQ459" s="34">
        <v>13586730664</v>
      </c>
      <c r="AR459" s="20"/>
      <c r="AS459" s="228"/>
      <c r="AT459" s="34"/>
      <c r="AU459" s="20"/>
      <c r="AV459" s="20"/>
      <c r="AW459" s="571"/>
      <c r="AX459" s="193"/>
      <c r="AY459" s="465"/>
      <c r="AZ459" s="465"/>
      <c r="BA459" s="465"/>
      <c r="BB459" s="465"/>
      <c r="BC459" s="465"/>
      <c r="BD459" s="465"/>
      <c r="BE459" s="465"/>
      <c r="BF459" s="465"/>
      <c r="BG459" s="465"/>
      <c r="BH459" s="465"/>
      <c r="BI459" s="465"/>
      <c r="BJ459" s="465"/>
      <c r="BK459" s="465"/>
      <c r="BL459" s="465"/>
      <c r="BM459" s="465"/>
      <c r="BN459" s="465"/>
      <c r="BO459" s="465"/>
      <c r="BP459" s="465"/>
      <c r="BQ459" s="465"/>
      <c r="BR459" s="465"/>
      <c r="BS459" s="465"/>
      <c r="BT459" s="465"/>
      <c r="BU459" s="465"/>
      <c r="BV459" s="465"/>
      <c r="BW459" s="465"/>
      <c r="BX459" s="465"/>
      <c r="BY459" s="465"/>
      <c r="BZ459" s="465"/>
      <c r="CA459" s="465"/>
      <c r="CB459" s="465"/>
      <c r="CC459" s="465"/>
      <c r="CD459" s="465"/>
      <c r="CE459" s="465"/>
      <c r="CF459" s="465"/>
      <c r="CG459" s="465"/>
      <c r="CH459" s="465"/>
      <c r="CI459" s="465"/>
      <c r="CJ459" s="465"/>
      <c r="CK459" s="465"/>
      <c r="CL459" s="465"/>
      <c r="CM459" s="465"/>
      <c r="CN459" s="465"/>
      <c r="CO459" s="465"/>
      <c r="CP459" s="465"/>
      <c r="CQ459" s="465"/>
      <c r="CR459" s="465"/>
      <c r="CS459" s="465"/>
      <c r="CT459" s="465"/>
      <c r="CU459" s="465"/>
      <c r="CV459" s="465"/>
      <c r="CW459" s="465"/>
      <c r="CX459" s="465"/>
      <c r="CY459" s="465"/>
      <c r="CZ459" s="465"/>
      <c r="DA459" s="465"/>
      <c r="DB459" s="465"/>
      <c r="DC459" s="465"/>
      <c r="DD459" s="465"/>
      <c r="DE459" s="465"/>
      <c r="DF459" s="465"/>
      <c r="DG459" s="465"/>
      <c r="DH459" s="465"/>
      <c r="DI459" s="465"/>
      <c r="DJ459" s="465"/>
      <c r="DK459" s="465"/>
      <c r="DL459" s="465"/>
      <c r="DM459" s="465"/>
      <c r="DN459" s="465"/>
      <c r="DO459" s="465"/>
      <c r="DP459" s="465"/>
      <c r="DQ459" s="465"/>
      <c r="DR459" s="465"/>
      <c r="DS459" s="465"/>
      <c r="DT459" s="465"/>
      <c r="DU459" s="465"/>
      <c r="DV459" s="465"/>
      <c r="DW459" s="465"/>
      <c r="DX459" s="465"/>
      <c r="DY459" s="465"/>
      <c r="DZ459" s="465"/>
      <c r="EA459" s="465"/>
      <c r="EB459" s="465"/>
      <c r="EC459" s="465"/>
      <c r="ED459" s="465"/>
      <c r="EE459" s="465"/>
      <c r="EF459" s="465"/>
      <c r="EG459" s="465"/>
      <c r="EH459" s="465"/>
      <c r="EI459" s="465"/>
      <c r="EJ459" s="465"/>
      <c r="EK459" s="465"/>
      <c r="EL459" s="465"/>
      <c r="EM459" s="465"/>
      <c r="EN459" s="465"/>
      <c r="EO459" s="465"/>
      <c r="EP459" s="465"/>
      <c r="EQ459" s="465"/>
      <c r="ER459" s="465"/>
      <c r="ES459" s="465"/>
      <c r="ET459" s="465"/>
      <c r="EU459" s="465"/>
      <c r="EV459" s="465"/>
      <c r="EW459" s="465"/>
      <c r="EX459" s="465"/>
      <c r="EY459" s="465"/>
      <c r="EZ459" s="465"/>
      <c r="FA459" s="465"/>
      <c r="FB459" s="465"/>
      <c r="FC459" s="465"/>
      <c r="FD459" s="465"/>
      <c r="FE459" s="465"/>
      <c r="FF459" s="465"/>
      <c r="FG459" s="465"/>
      <c r="FH459" s="465"/>
      <c r="FI459" s="465"/>
      <c r="FJ459" s="465"/>
      <c r="FK459" s="465"/>
      <c r="FL459" s="465"/>
      <c r="FM459" s="465"/>
      <c r="FN459" s="465"/>
      <c r="FO459" s="465"/>
      <c r="FP459" s="465"/>
      <c r="FQ459" s="465"/>
      <c r="FR459" s="465"/>
      <c r="FS459" s="465"/>
      <c r="FT459" s="465"/>
      <c r="FU459" s="465"/>
      <c r="FV459" s="465"/>
      <c r="FW459" s="465"/>
      <c r="FX459" s="465"/>
      <c r="FY459" s="465"/>
      <c r="FZ459" s="465"/>
      <c r="GA459" s="465"/>
      <c r="GB459" s="465"/>
      <c r="GC459" s="465"/>
      <c r="GD459" s="465"/>
      <c r="GE459" s="465"/>
      <c r="GF459" s="465"/>
      <c r="GG459" s="465"/>
      <c r="GH459" s="465"/>
      <c r="GI459" s="465"/>
      <c r="GJ459" s="465"/>
      <c r="GK459" s="465"/>
      <c r="GL459" s="465"/>
      <c r="GM459" s="465"/>
      <c r="GN459" s="465"/>
      <c r="GO459" s="465"/>
      <c r="GP459" s="465"/>
      <c r="GQ459" s="465"/>
      <c r="GR459" s="465"/>
      <c r="GS459" s="465"/>
      <c r="GT459" s="465"/>
      <c r="GU459" s="465"/>
      <c r="GV459" s="465"/>
      <c r="GW459" s="465"/>
      <c r="GX459" s="465"/>
      <c r="GY459" s="465"/>
      <c r="GZ459" s="465"/>
      <c r="HA459" s="465"/>
      <c r="HB459" s="465"/>
      <c r="HC459" s="465"/>
      <c r="HD459" s="465"/>
      <c r="HE459" s="465"/>
      <c r="HF459" s="465"/>
      <c r="HG459" s="465"/>
      <c r="HH459" s="465"/>
      <c r="HI459" s="465"/>
      <c r="HJ459" s="465"/>
      <c r="HK459" s="465"/>
      <c r="HL459" s="465"/>
      <c r="HM459" s="465"/>
      <c r="HN459" s="465"/>
      <c r="HO459" s="465"/>
      <c r="HP459" s="465"/>
      <c r="HQ459" s="465"/>
      <c r="HR459" s="465"/>
      <c r="HS459" s="465"/>
      <c r="HT459" s="465"/>
      <c r="HU459" s="465"/>
      <c r="HV459" s="465"/>
      <c r="HW459" s="465"/>
      <c r="HX459" s="465"/>
      <c r="HY459" s="465"/>
      <c r="HZ459" s="465"/>
      <c r="IA459" s="465"/>
      <c r="IB459" s="465"/>
      <c r="IC459" s="465"/>
      <c r="ID459" s="465"/>
      <c r="IE459" s="465"/>
      <c r="IF459" s="465"/>
      <c r="IG459" s="465"/>
      <c r="IH459" s="465"/>
      <c r="II459" s="465"/>
      <c r="IJ459" s="465"/>
      <c r="IK459" s="465"/>
      <c r="IL459" s="465"/>
      <c r="IM459" s="465"/>
      <c r="IN459" s="465"/>
      <c r="IO459" s="465"/>
      <c r="IP459" s="465"/>
      <c r="IQ459" s="465"/>
      <c r="IR459" s="465"/>
      <c r="IS459" s="465"/>
      <c r="IT459" s="465"/>
      <c r="IU459" s="465"/>
      <c r="IV459" s="465"/>
      <c r="IW459" s="465"/>
      <c r="IX459" s="465"/>
      <c r="IY459" s="465"/>
      <c r="IZ459" s="465"/>
      <c r="JA459" s="465"/>
      <c r="JB459" s="465"/>
      <c r="JC459" s="465"/>
      <c r="JD459" s="465"/>
      <c r="JE459" s="465"/>
      <c r="JF459" s="465"/>
    </row>
    <row r="460" s="2" customFormat="1" customHeight="1" spans="1:50">
      <c r="A460" s="20">
        <f t="shared" si="52"/>
        <v>452</v>
      </c>
      <c r="B460" s="20" t="str">
        <f t="shared" si="57"/>
        <v>离职</v>
      </c>
      <c r="C460" s="30">
        <v>45843</v>
      </c>
      <c r="D460" s="20" t="str">
        <f ca="1" t="shared" si="53"/>
        <v>4年10月</v>
      </c>
      <c r="E460" s="20">
        <v>2</v>
      </c>
      <c r="F460" s="125">
        <v>10230</v>
      </c>
      <c r="G460" s="35">
        <v>44340</v>
      </c>
      <c r="H460" s="20" t="s">
        <v>4406</v>
      </c>
      <c r="I460" s="21" t="s">
        <v>129</v>
      </c>
      <c r="J460" s="21" t="s">
        <v>129</v>
      </c>
      <c r="K460" s="22" t="s">
        <v>137</v>
      </c>
      <c r="L460" s="20" t="s">
        <v>80</v>
      </c>
      <c r="M460" s="20">
        <v>13486633921</v>
      </c>
      <c r="N460" s="20">
        <v>59983918</v>
      </c>
      <c r="O460" s="20">
        <v>613918</v>
      </c>
      <c r="P460" s="623" t="s">
        <v>4407</v>
      </c>
      <c r="Q460" s="35">
        <v>50197</v>
      </c>
      <c r="R460" s="36" t="str">
        <f t="shared" si="54"/>
        <v>女</v>
      </c>
      <c r="S460" s="43" t="str">
        <f t="shared" si="55"/>
        <v>1990-05-09</v>
      </c>
      <c r="T460" s="44">
        <f ca="1" t="shared" si="56"/>
        <v>36</v>
      </c>
      <c r="U460" s="20" t="s">
        <v>69</v>
      </c>
      <c r="V460" s="20" t="s">
        <v>70</v>
      </c>
      <c r="W460" s="45" t="s">
        <v>4408</v>
      </c>
      <c r="X460" s="193"/>
      <c r="Y460" s="22" t="s">
        <v>141</v>
      </c>
      <c r="Z460" s="22" t="s">
        <v>142</v>
      </c>
      <c r="AA460" s="22" t="s">
        <v>823</v>
      </c>
      <c r="AB460" s="529"/>
      <c r="AC460" s="150"/>
      <c r="AD460" s="561"/>
      <c r="AE460" s="20" t="s">
        <v>84</v>
      </c>
      <c r="AF460" s="206" t="s">
        <v>84</v>
      </c>
      <c r="AG460" s="20" t="s">
        <v>84</v>
      </c>
      <c r="AH460" s="205" t="s">
        <v>84</v>
      </c>
      <c r="AI460" s="205" t="s">
        <v>84</v>
      </c>
      <c r="AJ460" s="20"/>
      <c r="AK460" s="193"/>
      <c r="AL460" s="20" t="s">
        <v>86</v>
      </c>
      <c r="AM460" s="35">
        <v>44355</v>
      </c>
      <c r="AN460" s="520">
        <v>45840</v>
      </c>
      <c r="AO460" s="20" t="s">
        <v>180</v>
      </c>
      <c r="AP460" s="20" t="s">
        <v>106</v>
      </c>
      <c r="AQ460" s="34">
        <v>13675791715</v>
      </c>
      <c r="AR460" s="586" t="s">
        <v>4409</v>
      </c>
      <c r="AS460" s="228"/>
      <c r="AT460" s="34"/>
      <c r="AU460" s="20"/>
      <c r="AV460" s="20"/>
      <c r="AW460" s="571"/>
      <c r="AX460" s="193"/>
    </row>
    <row r="461" s="2" customFormat="1" customHeight="1" spans="1:266">
      <c r="A461" s="20">
        <f t="shared" si="52"/>
        <v>453</v>
      </c>
      <c r="B461" s="20" t="str">
        <f t="shared" si="57"/>
        <v>离职</v>
      </c>
      <c r="C461" s="35">
        <v>45868</v>
      </c>
      <c r="D461" s="20" t="str">
        <f ca="1" t="shared" si="53"/>
        <v>4年0月</v>
      </c>
      <c r="E461" s="20">
        <v>1</v>
      </c>
      <c r="F461" s="125">
        <v>10394</v>
      </c>
      <c r="G461" s="35">
        <v>44652</v>
      </c>
      <c r="H461" s="20" t="s">
        <v>4410</v>
      </c>
      <c r="I461" s="21" t="s">
        <v>439</v>
      </c>
      <c r="J461" s="21" t="s">
        <v>592</v>
      </c>
      <c r="K461" s="22" t="s">
        <v>547</v>
      </c>
      <c r="L461" s="20" t="s">
        <v>80</v>
      </c>
      <c r="M461" s="20">
        <v>18857657797</v>
      </c>
      <c r="N461" s="20"/>
      <c r="O461" s="20"/>
      <c r="P461" s="34" t="s">
        <v>4411</v>
      </c>
      <c r="Q461" s="35">
        <v>46792</v>
      </c>
      <c r="R461" s="36" t="str">
        <f t="shared" si="54"/>
        <v>男</v>
      </c>
      <c r="S461" s="43" t="str">
        <f t="shared" si="55"/>
        <v>1999-10-24</v>
      </c>
      <c r="T461" s="44">
        <f ca="1" t="shared" si="56"/>
        <v>27</v>
      </c>
      <c r="U461" s="20" t="s">
        <v>69</v>
      </c>
      <c r="V461" s="20" t="s">
        <v>70</v>
      </c>
      <c r="W461" s="45" t="s">
        <v>4412</v>
      </c>
      <c r="X461" s="193" t="s">
        <v>121</v>
      </c>
      <c r="Y461" s="22" t="s">
        <v>113</v>
      </c>
      <c r="Z461" s="20" t="s">
        <v>551</v>
      </c>
      <c r="AA461" s="20" t="s">
        <v>337</v>
      </c>
      <c r="AB461" s="150"/>
      <c r="AC461" s="150" t="s">
        <v>179</v>
      </c>
      <c r="AD461" s="561">
        <v>44691</v>
      </c>
      <c r="AE461" s="20" t="s">
        <v>84</v>
      </c>
      <c r="AF461" s="206">
        <v>44743</v>
      </c>
      <c r="AG461" s="20" t="s">
        <v>84</v>
      </c>
      <c r="AH461" s="205" t="s">
        <v>84</v>
      </c>
      <c r="AI461" s="205" t="s">
        <v>85</v>
      </c>
      <c r="AJ461" s="20"/>
      <c r="AK461" s="192"/>
      <c r="AL461" s="20" t="s">
        <v>86</v>
      </c>
      <c r="AM461" s="35">
        <v>44664</v>
      </c>
      <c r="AN461" s="520">
        <v>45888</v>
      </c>
      <c r="AO461" s="20" t="s">
        <v>4413</v>
      </c>
      <c r="AP461" s="20" t="s">
        <v>223</v>
      </c>
      <c r="AQ461" s="34" t="s">
        <v>4414</v>
      </c>
      <c r="AR461" s="20" t="s">
        <v>4415</v>
      </c>
      <c r="AS461" s="228"/>
      <c r="AT461" s="34" t="s">
        <v>4416</v>
      </c>
      <c r="AU461" s="20" t="s">
        <v>2882</v>
      </c>
      <c r="AV461" s="20" t="s">
        <v>127</v>
      </c>
      <c r="AW461" s="571"/>
      <c r="AX461" s="193" t="s">
        <v>2883</v>
      </c>
      <c r="AY461" s="465"/>
      <c r="AZ461" s="465"/>
      <c r="BA461" s="465"/>
      <c r="BB461" s="465"/>
      <c r="BC461" s="465"/>
      <c r="BD461" s="465"/>
      <c r="BE461" s="465"/>
      <c r="BF461" s="465"/>
      <c r="BG461" s="465"/>
      <c r="BH461" s="465"/>
      <c r="BI461" s="465"/>
      <c r="BJ461" s="465"/>
      <c r="BK461" s="465"/>
      <c r="BL461" s="465"/>
      <c r="BM461" s="465"/>
      <c r="BN461" s="465"/>
      <c r="BO461" s="465"/>
      <c r="BP461" s="465"/>
      <c r="BQ461" s="465"/>
      <c r="BR461" s="465"/>
      <c r="BS461" s="465"/>
      <c r="BT461" s="465"/>
      <c r="BU461" s="465"/>
      <c r="BV461" s="465"/>
      <c r="BW461" s="465"/>
      <c r="BX461" s="465"/>
      <c r="BY461" s="465"/>
      <c r="BZ461" s="465"/>
      <c r="CA461" s="465"/>
      <c r="CB461" s="465"/>
      <c r="CC461" s="465"/>
      <c r="CD461" s="465"/>
      <c r="CE461" s="465"/>
      <c r="CF461" s="465"/>
      <c r="CG461" s="465"/>
      <c r="CH461" s="465"/>
      <c r="CI461" s="465"/>
      <c r="CJ461" s="465"/>
      <c r="CK461" s="465"/>
      <c r="CL461" s="465"/>
      <c r="CM461" s="465"/>
      <c r="CN461" s="465"/>
      <c r="CO461" s="465"/>
      <c r="CP461" s="465"/>
      <c r="CQ461" s="465"/>
      <c r="CR461" s="465"/>
      <c r="CS461" s="465"/>
      <c r="CT461" s="465"/>
      <c r="CU461" s="465"/>
      <c r="CV461" s="465"/>
      <c r="CW461" s="465"/>
      <c r="CX461" s="465"/>
      <c r="CY461" s="465"/>
      <c r="CZ461" s="465"/>
      <c r="DA461" s="465"/>
      <c r="DB461" s="465"/>
      <c r="DC461" s="465"/>
      <c r="DD461" s="465"/>
      <c r="DE461" s="465"/>
      <c r="DF461" s="465"/>
      <c r="DG461" s="465"/>
      <c r="DH461" s="465"/>
      <c r="DI461" s="465"/>
      <c r="DJ461" s="465"/>
      <c r="DK461" s="465"/>
      <c r="DL461" s="465"/>
      <c r="DM461" s="465"/>
      <c r="DN461" s="465"/>
      <c r="DO461" s="465"/>
      <c r="DP461" s="465"/>
      <c r="DQ461" s="465"/>
      <c r="DR461" s="465"/>
      <c r="DS461" s="465"/>
      <c r="DT461" s="465"/>
      <c r="DU461" s="465"/>
      <c r="DV461" s="465"/>
      <c r="DW461" s="465"/>
      <c r="DX461" s="465"/>
      <c r="DY461" s="465"/>
      <c r="DZ461" s="465"/>
      <c r="EA461" s="465"/>
      <c r="EB461" s="465"/>
      <c r="EC461" s="465"/>
      <c r="ED461" s="465"/>
      <c r="EE461" s="465"/>
      <c r="EF461" s="465"/>
      <c r="EG461" s="465"/>
      <c r="EH461" s="465"/>
      <c r="EI461" s="465"/>
      <c r="EJ461" s="465"/>
      <c r="EK461" s="465"/>
      <c r="EL461" s="465"/>
      <c r="EM461" s="465"/>
      <c r="EN461" s="465"/>
      <c r="EO461" s="465"/>
      <c r="EP461" s="465"/>
      <c r="EQ461" s="465"/>
      <c r="ER461" s="465"/>
      <c r="ES461" s="465"/>
      <c r="ET461" s="465"/>
      <c r="EU461" s="465"/>
      <c r="EV461" s="465"/>
      <c r="EW461" s="465"/>
      <c r="EX461" s="465"/>
      <c r="EY461" s="465"/>
      <c r="EZ461" s="465"/>
      <c r="FA461" s="465"/>
      <c r="FB461" s="465"/>
      <c r="FC461" s="465"/>
      <c r="FD461" s="465"/>
      <c r="FE461" s="465"/>
      <c r="FF461" s="465"/>
      <c r="FG461" s="465"/>
      <c r="FH461" s="465"/>
      <c r="FI461" s="465"/>
      <c r="FJ461" s="465"/>
      <c r="FK461" s="465"/>
      <c r="FL461" s="465"/>
      <c r="FM461" s="465"/>
      <c r="FN461" s="465"/>
      <c r="FO461" s="465"/>
      <c r="FP461" s="465"/>
      <c r="FQ461" s="465"/>
      <c r="FR461" s="465"/>
      <c r="FS461" s="465"/>
      <c r="FT461" s="465"/>
      <c r="FU461" s="465"/>
      <c r="FV461" s="465"/>
      <c r="FW461" s="465"/>
      <c r="FX461" s="465"/>
      <c r="FY461" s="465"/>
      <c r="FZ461" s="465"/>
      <c r="GA461" s="465"/>
      <c r="GB461" s="465"/>
      <c r="GC461" s="465"/>
      <c r="GD461" s="465"/>
      <c r="GE461" s="465"/>
      <c r="GF461" s="465"/>
      <c r="GG461" s="465"/>
      <c r="GH461" s="465"/>
      <c r="GI461" s="465"/>
      <c r="GJ461" s="465"/>
      <c r="GK461" s="465"/>
      <c r="GL461" s="465"/>
      <c r="GM461" s="465"/>
      <c r="GN461" s="465"/>
      <c r="GO461" s="465"/>
      <c r="GP461" s="465"/>
      <c r="GQ461" s="465"/>
      <c r="GR461" s="465"/>
      <c r="GS461" s="465"/>
      <c r="GT461" s="465"/>
      <c r="GU461" s="465"/>
      <c r="GV461" s="465"/>
      <c r="GW461" s="465"/>
      <c r="GX461" s="465"/>
      <c r="GY461" s="465"/>
      <c r="GZ461" s="465"/>
      <c r="HA461" s="465"/>
      <c r="HB461" s="465"/>
      <c r="HC461" s="465"/>
      <c r="HD461" s="465"/>
      <c r="HE461" s="465"/>
      <c r="HF461" s="465"/>
      <c r="HG461" s="465"/>
      <c r="HH461" s="465"/>
      <c r="HI461" s="465"/>
      <c r="HJ461" s="465"/>
      <c r="HK461" s="465"/>
      <c r="HL461" s="465"/>
      <c r="HM461" s="465"/>
      <c r="HN461" s="465"/>
      <c r="HO461" s="465"/>
      <c r="HP461" s="465"/>
      <c r="HQ461" s="465"/>
      <c r="HR461" s="465"/>
      <c r="HS461" s="465"/>
      <c r="HT461" s="465"/>
      <c r="HU461" s="465"/>
      <c r="HV461" s="465"/>
      <c r="HW461" s="465"/>
      <c r="HX461" s="465"/>
      <c r="HY461" s="465"/>
      <c r="HZ461" s="465"/>
      <c r="IA461" s="465"/>
      <c r="IB461" s="465"/>
      <c r="IC461" s="465"/>
      <c r="ID461" s="465"/>
      <c r="IE461" s="465"/>
      <c r="IF461" s="465"/>
      <c r="IG461" s="465"/>
      <c r="IH461" s="465"/>
      <c r="II461" s="465"/>
      <c r="IJ461" s="465"/>
      <c r="IK461" s="465"/>
      <c r="IL461" s="465"/>
      <c r="IM461" s="465"/>
      <c r="IN461" s="465"/>
      <c r="IO461" s="465"/>
      <c r="IP461" s="465"/>
      <c r="IQ461" s="465"/>
      <c r="IR461" s="465"/>
      <c r="IS461" s="465"/>
      <c r="IT461" s="465"/>
      <c r="IU461" s="465"/>
      <c r="IV461" s="465"/>
      <c r="IW461" s="465"/>
      <c r="IX461" s="465"/>
      <c r="IY461" s="465"/>
      <c r="IZ461" s="465"/>
      <c r="JA461" s="465"/>
      <c r="JB461" s="465"/>
      <c r="JC461" s="465"/>
      <c r="JD461" s="465"/>
      <c r="JE461" s="465"/>
      <c r="JF461" s="465"/>
    </row>
    <row r="462" s="2" customFormat="1" customHeight="1" spans="1:266">
      <c r="A462" s="20">
        <f t="shared" ref="A462:A490" si="58">IF(H462="","",ROW()-8)</f>
        <v>454</v>
      </c>
      <c r="B462" s="20" t="str">
        <f t="shared" si="57"/>
        <v>离职</v>
      </c>
      <c r="C462" s="35">
        <v>45884</v>
      </c>
      <c r="D462" s="20" t="str">
        <f ca="1" t="shared" si="53"/>
        <v>5年1月</v>
      </c>
      <c r="E462" s="20">
        <v>1</v>
      </c>
      <c r="F462" s="125">
        <v>10182</v>
      </c>
      <c r="G462" s="35">
        <v>44263</v>
      </c>
      <c r="H462" s="20" t="s">
        <v>4417</v>
      </c>
      <c r="I462" s="21" t="s">
        <v>664</v>
      </c>
      <c r="J462" s="21" t="s">
        <v>664</v>
      </c>
      <c r="K462" s="22" t="s">
        <v>672</v>
      </c>
      <c r="L462" s="20" t="s">
        <v>80</v>
      </c>
      <c r="M462" s="20">
        <v>18317698343</v>
      </c>
      <c r="N462" s="20"/>
      <c r="O462" s="20"/>
      <c r="P462" s="623" t="s">
        <v>4418</v>
      </c>
      <c r="Q462" s="35">
        <v>46806</v>
      </c>
      <c r="R462" s="36" t="str">
        <f t="shared" si="54"/>
        <v>女</v>
      </c>
      <c r="S462" s="43" t="str">
        <f t="shared" si="55"/>
        <v>1997-04-10</v>
      </c>
      <c r="T462" s="44">
        <f ca="1" t="shared" si="56"/>
        <v>29</v>
      </c>
      <c r="U462" s="20" t="s">
        <v>69</v>
      </c>
      <c r="V462" s="20" t="s">
        <v>70</v>
      </c>
      <c r="W462" s="45" t="s">
        <v>4419</v>
      </c>
      <c r="X462" s="193"/>
      <c r="Y462" s="22" t="s">
        <v>288</v>
      </c>
      <c r="Z462" s="20"/>
      <c r="AA462" s="20"/>
      <c r="AB462" s="150"/>
      <c r="AC462" s="150"/>
      <c r="AD462" s="561" t="s">
        <v>180</v>
      </c>
      <c r="AE462" s="20" t="s">
        <v>84</v>
      </c>
      <c r="AF462" s="206">
        <v>44316</v>
      </c>
      <c r="AG462" s="20" t="s">
        <v>84</v>
      </c>
      <c r="AH462" s="205" t="s">
        <v>84</v>
      </c>
      <c r="AI462" s="205" t="s">
        <v>85</v>
      </c>
      <c r="AJ462" s="20"/>
      <c r="AK462" s="192"/>
      <c r="AL462" s="20" t="s">
        <v>86</v>
      </c>
      <c r="AM462" s="35">
        <v>44362</v>
      </c>
      <c r="AN462" s="520">
        <v>45910</v>
      </c>
      <c r="AO462" s="20" t="s">
        <v>4420</v>
      </c>
      <c r="AP462" s="20" t="s">
        <v>106</v>
      </c>
      <c r="AQ462" s="34">
        <v>13781828771</v>
      </c>
      <c r="AR462" s="20"/>
      <c r="AS462" s="228"/>
      <c r="AT462" s="623" t="s">
        <v>4421</v>
      </c>
      <c r="AU462" s="20"/>
      <c r="AV462" s="20"/>
      <c r="AW462" s="571"/>
      <c r="AX462" s="193"/>
      <c r="AY462" s="465"/>
      <c r="AZ462" s="465"/>
      <c r="BA462" s="465"/>
      <c r="BB462" s="465"/>
      <c r="BC462" s="465"/>
      <c r="BD462" s="465"/>
      <c r="BE462" s="465"/>
      <c r="BF462" s="465"/>
      <c r="BG462" s="465"/>
      <c r="BH462" s="465"/>
      <c r="BI462" s="465"/>
      <c r="BJ462" s="465"/>
      <c r="BK462" s="465"/>
      <c r="BL462" s="465"/>
      <c r="BM462" s="465"/>
      <c r="BN462" s="465"/>
      <c r="BO462" s="465"/>
      <c r="BP462" s="465"/>
      <c r="BQ462" s="465"/>
      <c r="BR462" s="465"/>
      <c r="BS462" s="465"/>
      <c r="BT462" s="465"/>
      <c r="BU462" s="465"/>
      <c r="BV462" s="465"/>
      <c r="BW462" s="465"/>
      <c r="BX462" s="465"/>
      <c r="BY462" s="465"/>
      <c r="BZ462" s="465"/>
      <c r="CA462" s="465"/>
      <c r="CB462" s="465"/>
      <c r="CC462" s="465"/>
      <c r="CD462" s="465"/>
      <c r="CE462" s="465"/>
      <c r="CF462" s="465"/>
      <c r="CG462" s="465"/>
      <c r="CH462" s="465"/>
      <c r="CI462" s="465"/>
      <c r="CJ462" s="465"/>
      <c r="CK462" s="465"/>
      <c r="CL462" s="465"/>
      <c r="CM462" s="465"/>
      <c r="CN462" s="465"/>
      <c r="CO462" s="465"/>
      <c r="CP462" s="465"/>
      <c r="CQ462" s="465"/>
      <c r="CR462" s="465"/>
      <c r="CS462" s="465"/>
      <c r="CT462" s="465"/>
      <c r="CU462" s="465"/>
      <c r="CV462" s="465"/>
      <c r="CW462" s="465"/>
      <c r="CX462" s="465"/>
      <c r="CY462" s="465"/>
      <c r="CZ462" s="465"/>
      <c r="DA462" s="465"/>
      <c r="DB462" s="465"/>
      <c r="DC462" s="465"/>
      <c r="DD462" s="465"/>
      <c r="DE462" s="465"/>
      <c r="DF462" s="465"/>
      <c r="DG462" s="465"/>
      <c r="DH462" s="465"/>
      <c r="DI462" s="465"/>
      <c r="DJ462" s="465"/>
      <c r="DK462" s="465"/>
      <c r="DL462" s="465"/>
      <c r="DM462" s="465"/>
      <c r="DN462" s="465"/>
      <c r="DO462" s="465"/>
      <c r="DP462" s="465"/>
      <c r="DQ462" s="465"/>
      <c r="DR462" s="465"/>
      <c r="DS462" s="465"/>
      <c r="DT462" s="465"/>
      <c r="DU462" s="465"/>
      <c r="DV462" s="465"/>
      <c r="DW462" s="465"/>
      <c r="DX462" s="465"/>
      <c r="DY462" s="465"/>
      <c r="DZ462" s="465"/>
      <c r="EA462" s="465"/>
      <c r="EB462" s="465"/>
      <c r="EC462" s="465"/>
      <c r="ED462" s="465"/>
      <c r="EE462" s="465"/>
      <c r="EF462" s="465"/>
      <c r="EG462" s="465"/>
      <c r="EH462" s="465"/>
      <c r="EI462" s="465"/>
      <c r="EJ462" s="465"/>
      <c r="EK462" s="465"/>
      <c r="EL462" s="465"/>
      <c r="EM462" s="465"/>
      <c r="EN462" s="465"/>
      <c r="EO462" s="465"/>
      <c r="EP462" s="465"/>
      <c r="EQ462" s="465"/>
      <c r="ER462" s="465"/>
      <c r="ES462" s="465"/>
      <c r="ET462" s="465"/>
      <c r="EU462" s="465"/>
      <c r="EV462" s="465"/>
      <c r="EW462" s="465"/>
      <c r="EX462" s="465"/>
      <c r="EY462" s="465"/>
      <c r="EZ462" s="465"/>
      <c r="FA462" s="465"/>
      <c r="FB462" s="465"/>
      <c r="FC462" s="465"/>
      <c r="FD462" s="465"/>
      <c r="FE462" s="465"/>
      <c r="FF462" s="465"/>
      <c r="FG462" s="465"/>
      <c r="FH462" s="465"/>
      <c r="FI462" s="465"/>
      <c r="FJ462" s="465"/>
      <c r="FK462" s="465"/>
      <c r="FL462" s="465"/>
      <c r="FM462" s="465"/>
      <c r="FN462" s="465"/>
      <c r="FO462" s="465"/>
      <c r="FP462" s="465"/>
      <c r="FQ462" s="465"/>
      <c r="FR462" s="465"/>
      <c r="FS462" s="465"/>
      <c r="FT462" s="465"/>
      <c r="FU462" s="465"/>
      <c r="FV462" s="465"/>
      <c r="FW462" s="465"/>
      <c r="FX462" s="465"/>
      <c r="FY462" s="465"/>
      <c r="FZ462" s="465"/>
      <c r="GA462" s="465"/>
      <c r="GB462" s="465"/>
      <c r="GC462" s="465"/>
      <c r="GD462" s="465"/>
      <c r="GE462" s="465"/>
      <c r="GF462" s="465"/>
      <c r="GG462" s="465"/>
      <c r="GH462" s="465"/>
      <c r="GI462" s="465"/>
      <c r="GJ462" s="465"/>
      <c r="GK462" s="465"/>
      <c r="GL462" s="465"/>
      <c r="GM462" s="465"/>
      <c r="GN462" s="465"/>
      <c r="GO462" s="465"/>
      <c r="GP462" s="465"/>
      <c r="GQ462" s="465"/>
      <c r="GR462" s="465"/>
      <c r="GS462" s="465"/>
      <c r="GT462" s="465"/>
      <c r="GU462" s="465"/>
      <c r="GV462" s="465"/>
      <c r="GW462" s="465"/>
      <c r="GX462" s="465"/>
      <c r="GY462" s="465"/>
      <c r="GZ462" s="465"/>
      <c r="HA462" s="465"/>
      <c r="HB462" s="465"/>
      <c r="HC462" s="465"/>
      <c r="HD462" s="465"/>
      <c r="HE462" s="465"/>
      <c r="HF462" s="465"/>
      <c r="HG462" s="465"/>
      <c r="HH462" s="465"/>
      <c r="HI462" s="465"/>
      <c r="HJ462" s="465"/>
      <c r="HK462" s="465"/>
      <c r="HL462" s="465"/>
      <c r="HM462" s="465"/>
      <c r="HN462" s="465"/>
      <c r="HO462" s="465"/>
      <c r="HP462" s="465"/>
      <c r="HQ462" s="465"/>
      <c r="HR462" s="465"/>
      <c r="HS462" s="465"/>
      <c r="HT462" s="465"/>
      <c r="HU462" s="465"/>
      <c r="HV462" s="465"/>
      <c r="HW462" s="465"/>
      <c r="HX462" s="465"/>
      <c r="HY462" s="465"/>
      <c r="HZ462" s="465"/>
      <c r="IA462" s="465"/>
      <c r="IB462" s="465"/>
      <c r="IC462" s="465"/>
      <c r="ID462" s="465"/>
      <c r="IE462" s="465"/>
      <c r="IF462" s="465"/>
      <c r="IG462" s="465"/>
      <c r="IH462" s="465"/>
      <c r="II462" s="465"/>
      <c r="IJ462" s="465"/>
      <c r="IK462" s="465"/>
      <c r="IL462" s="465"/>
      <c r="IM462" s="465"/>
      <c r="IN462" s="465"/>
      <c r="IO462" s="465"/>
      <c r="IP462" s="465"/>
      <c r="IQ462" s="465"/>
      <c r="IR462" s="465"/>
      <c r="IS462" s="465"/>
      <c r="IT462" s="465"/>
      <c r="IU462" s="465"/>
      <c r="IV462" s="465"/>
      <c r="IW462" s="465"/>
      <c r="IX462" s="465"/>
      <c r="IY462" s="465"/>
      <c r="IZ462" s="465"/>
      <c r="JA462" s="465"/>
      <c r="JB462" s="465"/>
      <c r="JC462" s="465"/>
      <c r="JD462" s="465"/>
      <c r="JE462" s="465"/>
      <c r="JF462" s="465"/>
    </row>
    <row r="463" s="2" customFormat="1" customHeight="1" spans="1:266">
      <c r="A463" s="20">
        <f t="shared" si="58"/>
        <v>455</v>
      </c>
      <c r="B463" s="20" t="str">
        <f t="shared" si="57"/>
        <v>离职</v>
      </c>
      <c r="C463" s="35">
        <v>45888</v>
      </c>
      <c r="D463" s="20" t="str">
        <f ca="1" t="shared" si="53"/>
        <v>0年9月</v>
      </c>
      <c r="E463" s="20">
        <v>0</v>
      </c>
      <c r="F463" s="125">
        <v>10622</v>
      </c>
      <c r="G463" s="35">
        <v>45831</v>
      </c>
      <c r="H463" s="20" t="s">
        <v>4422</v>
      </c>
      <c r="I463" s="21" t="s">
        <v>755</v>
      </c>
      <c r="J463" s="21" t="s">
        <v>1527</v>
      </c>
      <c r="K463" s="22" t="s">
        <v>1319</v>
      </c>
      <c r="L463" s="20" t="s">
        <v>80</v>
      </c>
      <c r="M463" s="20">
        <v>18968263067</v>
      </c>
      <c r="N463" s="20"/>
      <c r="O463" s="20"/>
      <c r="P463" s="623" t="s">
        <v>4423</v>
      </c>
      <c r="Q463" s="35"/>
      <c r="R463" s="36" t="str">
        <f t="shared" si="54"/>
        <v>男</v>
      </c>
      <c r="S463" s="43" t="str">
        <f t="shared" si="55"/>
        <v>2009-09-06</v>
      </c>
      <c r="T463" s="44">
        <f ca="1" t="shared" si="56"/>
        <v>17</v>
      </c>
      <c r="U463" s="20" t="s">
        <v>69</v>
      </c>
      <c r="V463" s="20" t="s">
        <v>70</v>
      </c>
      <c r="W463" s="45" t="s">
        <v>4424</v>
      </c>
      <c r="X463" s="193" t="s">
        <v>4425</v>
      </c>
      <c r="Y463" s="22" t="s">
        <v>199</v>
      </c>
      <c r="Z463" s="20"/>
      <c r="AA463" s="20"/>
      <c r="AB463" s="150"/>
      <c r="AC463" s="150" t="s">
        <v>638</v>
      </c>
      <c r="AD463" s="561"/>
      <c r="AE463" s="20" t="s">
        <v>85</v>
      </c>
      <c r="AF463" s="206"/>
      <c r="AG463" s="20" t="s">
        <v>85</v>
      </c>
      <c r="AH463" s="205" t="s">
        <v>85</v>
      </c>
      <c r="AI463" s="205" t="s">
        <v>85</v>
      </c>
      <c r="AJ463" s="20"/>
      <c r="AK463" s="192"/>
      <c r="AL463" s="20" t="s">
        <v>71</v>
      </c>
      <c r="AM463" s="35" t="s">
        <v>71</v>
      </c>
      <c r="AN463" s="520"/>
      <c r="AO463" s="20" t="s">
        <v>361</v>
      </c>
      <c r="AP463" s="20" t="s">
        <v>223</v>
      </c>
      <c r="AQ463" s="34" t="s">
        <v>4426</v>
      </c>
      <c r="AR463" s="20"/>
      <c r="AS463" s="228"/>
      <c r="AT463" s="34"/>
      <c r="AU463" s="20"/>
      <c r="AV463" s="20"/>
      <c r="AW463" s="571"/>
      <c r="AX463" s="193"/>
      <c r="AY463" s="465"/>
      <c r="AZ463" s="465"/>
      <c r="BA463" s="465"/>
      <c r="BB463" s="465"/>
      <c r="BC463" s="465"/>
      <c r="BD463" s="465"/>
      <c r="BE463" s="465"/>
      <c r="BF463" s="465"/>
      <c r="BG463" s="465"/>
      <c r="BH463" s="465"/>
      <c r="BI463" s="465"/>
      <c r="BJ463" s="465"/>
      <c r="BK463" s="465"/>
      <c r="BL463" s="465"/>
      <c r="BM463" s="465"/>
      <c r="BN463" s="465"/>
      <c r="BO463" s="465"/>
      <c r="BP463" s="465"/>
      <c r="BQ463" s="465"/>
      <c r="BR463" s="465"/>
      <c r="BS463" s="465"/>
      <c r="BT463" s="465"/>
      <c r="BU463" s="465"/>
      <c r="BV463" s="465"/>
      <c r="BW463" s="465"/>
      <c r="BX463" s="465"/>
      <c r="BY463" s="465"/>
      <c r="BZ463" s="465"/>
      <c r="CA463" s="465"/>
      <c r="CB463" s="465"/>
      <c r="CC463" s="465"/>
      <c r="CD463" s="465"/>
      <c r="CE463" s="465"/>
      <c r="CF463" s="465"/>
      <c r="CG463" s="465"/>
      <c r="CH463" s="465"/>
      <c r="CI463" s="465"/>
      <c r="CJ463" s="465"/>
      <c r="CK463" s="465"/>
      <c r="CL463" s="465"/>
      <c r="CM463" s="465"/>
      <c r="CN463" s="465"/>
      <c r="CO463" s="465"/>
      <c r="CP463" s="465"/>
      <c r="CQ463" s="465"/>
      <c r="CR463" s="465"/>
      <c r="CS463" s="465"/>
      <c r="CT463" s="465"/>
      <c r="CU463" s="465"/>
      <c r="CV463" s="465"/>
      <c r="CW463" s="465"/>
      <c r="CX463" s="465"/>
      <c r="CY463" s="465"/>
      <c r="CZ463" s="465"/>
      <c r="DA463" s="465"/>
      <c r="DB463" s="465"/>
      <c r="DC463" s="465"/>
      <c r="DD463" s="465"/>
      <c r="DE463" s="465"/>
      <c r="DF463" s="465"/>
      <c r="DG463" s="465"/>
      <c r="DH463" s="465"/>
      <c r="DI463" s="465"/>
      <c r="DJ463" s="465"/>
      <c r="DK463" s="465"/>
      <c r="DL463" s="465"/>
      <c r="DM463" s="465"/>
      <c r="DN463" s="465"/>
      <c r="DO463" s="465"/>
      <c r="DP463" s="465"/>
      <c r="DQ463" s="465"/>
      <c r="DR463" s="465"/>
      <c r="DS463" s="465"/>
      <c r="DT463" s="465"/>
      <c r="DU463" s="465"/>
      <c r="DV463" s="465"/>
      <c r="DW463" s="465"/>
      <c r="DX463" s="465"/>
      <c r="DY463" s="465"/>
      <c r="DZ463" s="465"/>
      <c r="EA463" s="465"/>
      <c r="EB463" s="465"/>
      <c r="EC463" s="465"/>
      <c r="ED463" s="465"/>
      <c r="EE463" s="465"/>
      <c r="EF463" s="465"/>
      <c r="EG463" s="465"/>
      <c r="EH463" s="465"/>
      <c r="EI463" s="465"/>
      <c r="EJ463" s="465"/>
      <c r="EK463" s="465"/>
      <c r="EL463" s="465"/>
      <c r="EM463" s="465"/>
      <c r="EN463" s="465"/>
      <c r="EO463" s="465"/>
      <c r="EP463" s="465"/>
      <c r="EQ463" s="465"/>
      <c r="ER463" s="465"/>
      <c r="ES463" s="465"/>
      <c r="ET463" s="465"/>
      <c r="EU463" s="465"/>
      <c r="EV463" s="465"/>
      <c r="EW463" s="465"/>
      <c r="EX463" s="465"/>
      <c r="EY463" s="465"/>
      <c r="EZ463" s="465"/>
      <c r="FA463" s="465"/>
      <c r="FB463" s="465"/>
      <c r="FC463" s="465"/>
      <c r="FD463" s="465"/>
      <c r="FE463" s="465"/>
      <c r="FF463" s="465"/>
      <c r="FG463" s="465"/>
      <c r="FH463" s="465"/>
      <c r="FI463" s="465"/>
      <c r="FJ463" s="465"/>
      <c r="FK463" s="465"/>
      <c r="FL463" s="465"/>
      <c r="FM463" s="465"/>
      <c r="FN463" s="465"/>
      <c r="FO463" s="465"/>
      <c r="FP463" s="465"/>
      <c r="FQ463" s="465"/>
      <c r="FR463" s="465"/>
      <c r="FS463" s="465"/>
      <c r="FT463" s="465"/>
      <c r="FU463" s="465"/>
      <c r="FV463" s="465"/>
      <c r="FW463" s="465"/>
      <c r="FX463" s="465"/>
      <c r="FY463" s="465"/>
      <c r="FZ463" s="465"/>
      <c r="GA463" s="465"/>
      <c r="GB463" s="465"/>
      <c r="GC463" s="465"/>
      <c r="GD463" s="465"/>
      <c r="GE463" s="465"/>
      <c r="GF463" s="465"/>
      <c r="GG463" s="465"/>
      <c r="GH463" s="465"/>
      <c r="GI463" s="465"/>
      <c r="GJ463" s="465"/>
      <c r="GK463" s="465"/>
      <c r="GL463" s="465"/>
      <c r="GM463" s="465"/>
      <c r="GN463" s="465"/>
      <c r="GO463" s="465"/>
      <c r="GP463" s="465"/>
      <c r="GQ463" s="465"/>
      <c r="GR463" s="465"/>
      <c r="GS463" s="465"/>
      <c r="GT463" s="465"/>
      <c r="GU463" s="465"/>
      <c r="GV463" s="465"/>
      <c r="GW463" s="465"/>
      <c r="GX463" s="465"/>
      <c r="GY463" s="465"/>
      <c r="GZ463" s="465"/>
      <c r="HA463" s="465"/>
      <c r="HB463" s="465"/>
      <c r="HC463" s="465"/>
      <c r="HD463" s="465"/>
      <c r="HE463" s="465"/>
      <c r="HF463" s="465"/>
      <c r="HG463" s="465"/>
      <c r="HH463" s="465"/>
      <c r="HI463" s="465"/>
      <c r="HJ463" s="465"/>
      <c r="HK463" s="465"/>
      <c r="HL463" s="465"/>
      <c r="HM463" s="465"/>
      <c r="HN463" s="465"/>
      <c r="HO463" s="465"/>
      <c r="HP463" s="465"/>
      <c r="HQ463" s="465"/>
      <c r="HR463" s="465"/>
      <c r="HS463" s="465"/>
      <c r="HT463" s="465"/>
      <c r="HU463" s="465"/>
      <c r="HV463" s="465"/>
      <c r="HW463" s="465"/>
      <c r="HX463" s="465"/>
      <c r="HY463" s="465"/>
      <c r="HZ463" s="465"/>
      <c r="IA463" s="465"/>
      <c r="IB463" s="465"/>
      <c r="IC463" s="465"/>
      <c r="ID463" s="465"/>
      <c r="IE463" s="465"/>
      <c r="IF463" s="465"/>
      <c r="IG463" s="465"/>
      <c r="IH463" s="465"/>
      <c r="II463" s="465"/>
      <c r="IJ463" s="465"/>
      <c r="IK463" s="465"/>
      <c r="IL463" s="465"/>
      <c r="IM463" s="465"/>
      <c r="IN463" s="465"/>
      <c r="IO463" s="465"/>
      <c r="IP463" s="465"/>
      <c r="IQ463" s="465"/>
      <c r="IR463" s="465"/>
      <c r="IS463" s="465"/>
      <c r="IT463" s="465"/>
      <c r="IU463" s="465"/>
      <c r="IV463" s="465"/>
      <c r="IW463" s="465"/>
      <c r="IX463" s="465"/>
      <c r="IY463" s="465"/>
      <c r="IZ463" s="465"/>
      <c r="JA463" s="465"/>
      <c r="JB463" s="465"/>
      <c r="JC463" s="465"/>
      <c r="JD463" s="465"/>
      <c r="JE463" s="465"/>
      <c r="JF463" s="465"/>
    </row>
    <row r="464" s="2" customFormat="1" customHeight="1" spans="1:266">
      <c r="A464" s="20">
        <f t="shared" si="58"/>
        <v>456</v>
      </c>
      <c r="B464" s="20" t="str">
        <f t="shared" si="57"/>
        <v>离职</v>
      </c>
      <c r="C464" s="35">
        <v>45890</v>
      </c>
      <c r="D464" s="20" t="str">
        <f ca="1" t="shared" si="53"/>
        <v>3年11月</v>
      </c>
      <c r="E464" s="20">
        <v>0</v>
      </c>
      <c r="F464" s="125">
        <v>10406</v>
      </c>
      <c r="G464" s="35">
        <v>44686</v>
      </c>
      <c r="H464" s="20" t="s">
        <v>1498</v>
      </c>
      <c r="I464" s="21" t="s">
        <v>755</v>
      </c>
      <c r="J464" s="21" t="s">
        <v>1493</v>
      </c>
      <c r="K464" s="22" t="s">
        <v>1287</v>
      </c>
      <c r="L464" s="20" t="s">
        <v>80</v>
      </c>
      <c r="M464" s="20">
        <v>15869305503</v>
      </c>
      <c r="N464" s="20"/>
      <c r="O464" s="20"/>
      <c r="P464" s="34" t="s">
        <v>1499</v>
      </c>
      <c r="Q464" s="35" t="s">
        <v>4427</v>
      </c>
      <c r="R464" s="36" t="str">
        <f t="shared" si="54"/>
        <v>男</v>
      </c>
      <c r="S464" s="43" t="str">
        <f t="shared" si="55"/>
        <v>1977-10-11</v>
      </c>
      <c r="T464" s="44">
        <f ca="1" t="shared" si="56"/>
        <v>49</v>
      </c>
      <c r="U464" s="20" t="s">
        <v>69</v>
      </c>
      <c r="V464" s="20" t="s">
        <v>119</v>
      </c>
      <c r="W464" s="45" t="s">
        <v>1500</v>
      </c>
      <c r="X464" s="193" t="s">
        <v>1501</v>
      </c>
      <c r="Y464" s="22" t="s">
        <v>364</v>
      </c>
      <c r="Z464" s="20"/>
      <c r="AA464" s="20"/>
      <c r="AB464" s="150"/>
      <c r="AC464" s="150" t="s">
        <v>304</v>
      </c>
      <c r="AD464" s="561">
        <v>44740</v>
      </c>
      <c r="AE464" s="20" t="s">
        <v>84</v>
      </c>
      <c r="AF464" s="206" t="s">
        <v>84</v>
      </c>
      <c r="AG464" s="20" t="s">
        <v>84</v>
      </c>
      <c r="AH464" s="205" t="s">
        <v>84</v>
      </c>
      <c r="AI464" s="205" t="s">
        <v>85</v>
      </c>
      <c r="AJ464" s="20"/>
      <c r="AK464" s="192"/>
      <c r="AL464" s="20" t="s">
        <v>86</v>
      </c>
      <c r="AM464" s="35">
        <v>44730</v>
      </c>
      <c r="AN464" s="520">
        <v>45910</v>
      </c>
      <c r="AO464" s="20" t="s">
        <v>1502</v>
      </c>
      <c r="AP464" s="20" t="s">
        <v>106</v>
      </c>
      <c r="AQ464" s="34" t="s">
        <v>1503</v>
      </c>
      <c r="AR464" s="20" t="s">
        <v>1504</v>
      </c>
      <c r="AS464" s="228"/>
      <c r="AT464" s="34" t="s">
        <v>4428</v>
      </c>
      <c r="AU464" s="20" t="s">
        <v>157</v>
      </c>
      <c r="AV464" s="20" t="s">
        <v>158</v>
      </c>
      <c r="AW464" s="571"/>
      <c r="AX464" s="193"/>
      <c r="AY464" s="465"/>
      <c r="AZ464" s="465"/>
      <c r="BA464" s="465"/>
      <c r="BB464" s="465"/>
      <c r="BC464" s="465"/>
      <c r="BD464" s="465"/>
      <c r="BE464" s="465"/>
      <c r="BF464" s="465"/>
      <c r="BG464" s="465"/>
      <c r="BH464" s="465"/>
      <c r="BI464" s="465"/>
      <c r="BJ464" s="465"/>
      <c r="BK464" s="465"/>
      <c r="BL464" s="465"/>
      <c r="BM464" s="465"/>
      <c r="BN464" s="465"/>
      <c r="BO464" s="465"/>
      <c r="BP464" s="465"/>
      <c r="BQ464" s="465"/>
      <c r="BR464" s="465"/>
      <c r="BS464" s="465"/>
      <c r="BT464" s="465"/>
      <c r="BU464" s="465"/>
      <c r="BV464" s="465"/>
      <c r="BW464" s="465"/>
      <c r="BX464" s="465"/>
      <c r="BY464" s="465"/>
      <c r="BZ464" s="465"/>
      <c r="CA464" s="465"/>
      <c r="CB464" s="465"/>
      <c r="CC464" s="465"/>
      <c r="CD464" s="465"/>
      <c r="CE464" s="465"/>
      <c r="CF464" s="465"/>
      <c r="CG464" s="465"/>
      <c r="CH464" s="465"/>
      <c r="CI464" s="465"/>
      <c r="CJ464" s="465"/>
      <c r="CK464" s="465"/>
      <c r="CL464" s="465"/>
      <c r="CM464" s="465"/>
      <c r="CN464" s="465"/>
      <c r="CO464" s="465"/>
      <c r="CP464" s="465"/>
      <c r="CQ464" s="465"/>
      <c r="CR464" s="465"/>
      <c r="CS464" s="465"/>
      <c r="CT464" s="465"/>
      <c r="CU464" s="465"/>
      <c r="CV464" s="465"/>
      <c r="CW464" s="465"/>
      <c r="CX464" s="465"/>
      <c r="CY464" s="465"/>
      <c r="CZ464" s="465"/>
      <c r="DA464" s="465"/>
      <c r="DB464" s="465"/>
      <c r="DC464" s="465"/>
      <c r="DD464" s="465"/>
      <c r="DE464" s="465"/>
      <c r="DF464" s="465"/>
      <c r="DG464" s="465"/>
      <c r="DH464" s="465"/>
      <c r="DI464" s="465"/>
      <c r="DJ464" s="465"/>
      <c r="DK464" s="465"/>
      <c r="DL464" s="465"/>
      <c r="DM464" s="465"/>
      <c r="DN464" s="465"/>
      <c r="DO464" s="465"/>
      <c r="DP464" s="465"/>
      <c r="DQ464" s="465"/>
      <c r="DR464" s="465"/>
      <c r="DS464" s="465"/>
      <c r="DT464" s="465"/>
      <c r="DU464" s="465"/>
      <c r="DV464" s="465"/>
      <c r="DW464" s="465"/>
      <c r="DX464" s="465"/>
      <c r="DY464" s="465"/>
      <c r="DZ464" s="465"/>
      <c r="EA464" s="465"/>
      <c r="EB464" s="465"/>
      <c r="EC464" s="465"/>
      <c r="ED464" s="465"/>
      <c r="EE464" s="465"/>
      <c r="EF464" s="465"/>
      <c r="EG464" s="465"/>
      <c r="EH464" s="465"/>
      <c r="EI464" s="465"/>
      <c r="EJ464" s="465"/>
      <c r="EK464" s="465"/>
      <c r="EL464" s="465"/>
      <c r="EM464" s="465"/>
      <c r="EN464" s="465"/>
      <c r="EO464" s="465"/>
      <c r="EP464" s="465"/>
      <c r="EQ464" s="465"/>
      <c r="ER464" s="465"/>
      <c r="ES464" s="465"/>
      <c r="ET464" s="465"/>
      <c r="EU464" s="465"/>
      <c r="EV464" s="465"/>
      <c r="EW464" s="465"/>
      <c r="EX464" s="465"/>
      <c r="EY464" s="465"/>
      <c r="EZ464" s="465"/>
      <c r="FA464" s="465"/>
      <c r="FB464" s="465"/>
      <c r="FC464" s="465"/>
      <c r="FD464" s="465"/>
      <c r="FE464" s="465"/>
      <c r="FF464" s="465"/>
      <c r="FG464" s="465"/>
      <c r="FH464" s="465"/>
      <c r="FI464" s="465"/>
      <c r="FJ464" s="465"/>
      <c r="FK464" s="465"/>
      <c r="FL464" s="465"/>
      <c r="FM464" s="465"/>
      <c r="FN464" s="465"/>
      <c r="FO464" s="465"/>
      <c r="FP464" s="465"/>
      <c r="FQ464" s="465"/>
      <c r="FR464" s="465"/>
      <c r="FS464" s="465"/>
      <c r="FT464" s="465"/>
      <c r="FU464" s="465"/>
      <c r="FV464" s="465"/>
      <c r="FW464" s="465"/>
      <c r="FX464" s="465"/>
      <c r="FY464" s="465"/>
      <c r="FZ464" s="465"/>
      <c r="GA464" s="465"/>
      <c r="GB464" s="465"/>
      <c r="GC464" s="465"/>
      <c r="GD464" s="465"/>
      <c r="GE464" s="465"/>
      <c r="GF464" s="465"/>
      <c r="GG464" s="465"/>
      <c r="GH464" s="465"/>
      <c r="GI464" s="465"/>
      <c r="GJ464" s="465"/>
      <c r="GK464" s="465"/>
      <c r="GL464" s="465"/>
      <c r="GM464" s="465"/>
      <c r="GN464" s="465"/>
      <c r="GO464" s="465"/>
      <c r="GP464" s="465"/>
      <c r="GQ464" s="465"/>
      <c r="GR464" s="465"/>
      <c r="GS464" s="465"/>
      <c r="GT464" s="465"/>
      <c r="GU464" s="465"/>
      <c r="GV464" s="465"/>
      <c r="GW464" s="465"/>
      <c r="GX464" s="465"/>
      <c r="GY464" s="465"/>
      <c r="GZ464" s="465"/>
      <c r="HA464" s="465"/>
      <c r="HB464" s="465"/>
      <c r="HC464" s="465"/>
      <c r="HD464" s="465"/>
      <c r="HE464" s="465"/>
      <c r="HF464" s="465"/>
      <c r="HG464" s="465"/>
      <c r="HH464" s="465"/>
      <c r="HI464" s="465"/>
      <c r="HJ464" s="465"/>
      <c r="HK464" s="465"/>
      <c r="HL464" s="465"/>
      <c r="HM464" s="465"/>
      <c r="HN464" s="465"/>
      <c r="HO464" s="465"/>
      <c r="HP464" s="465"/>
      <c r="HQ464" s="465"/>
      <c r="HR464" s="465"/>
      <c r="HS464" s="465"/>
      <c r="HT464" s="465"/>
      <c r="HU464" s="465"/>
      <c r="HV464" s="465"/>
      <c r="HW464" s="465"/>
      <c r="HX464" s="465"/>
      <c r="HY464" s="465"/>
      <c r="HZ464" s="465"/>
      <c r="IA464" s="465"/>
      <c r="IB464" s="465"/>
      <c r="IC464" s="465"/>
      <c r="ID464" s="465"/>
      <c r="IE464" s="465"/>
      <c r="IF464" s="465"/>
      <c r="IG464" s="465"/>
      <c r="IH464" s="465"/>
      <c r="II464" s="465"/>
      <c r="IJ464" s="465"/>
      <c r="IK464" s="465"/>
      <c r="IL464" s="465"/>
      <c r="IM464" s="465"/>
      <c r="IN464" s="465"/>
      <c r="IO464" s="465"/>
      <c r="IP464" s="465"/>
      <c r="IQ464" s="465"/>
      <c r="IR464" s="465"/>
      <c r="IS464" s="465"/>
      <c r="IT464" s="465"/>
      <c r="IU464" s="465"/>
      <c r="IV464" s="465"/>
      <c r="IW464" s="465"/>
      <c r="IX464" s="465"/>
      <c r="IY464" s="465"/>
      <c r="IZ464" s="465"/>
      <c r="JA464" s="465"/>
      <c r="JB464" s="465"/>
      <c r="JC464" s="465"/>
      <c r="JD464" s="465"/>
      <c r="JE464" s="465"/>
      <c r="JF464" s="465"/>
    </row>
    <row r="465" s="2" customFormat="1" customHeight="1" spans="1:266">
      <c r="A465" s="20">
        <f t="shared" si="58"/>
        <v>457</v>
      </c>
      <c r="B465" s="20" t="str">
        <f t="shared" si="57"/>
        <v>离职</v>
      </c>
      <c r="C465" s="35">
        <v>45897</v>
      </c>
      <c r="D465" s="20" t="str">
        <f ca="1" t="shared" si="53"/>
        <v>3年2月</v>
      </c>
      <c r="E465" s="20">
        <v>0</v>
      </c>
      <c r="F465" s="125">
        <v>10478</v>
      </c>
      <c r="G465" s="35">
        <v>44974</v>
      </c>
      <c r="H465" s="20" t="s">
        <v>4429</v>
      </c>
      <c r="I465" s="21" t="s">
        <v>755</v>
      </c>
      <c r="J465" s="21" t="s">
        <v>1118</v>
      </c>
      <c r="K465" s="22" t="s">
        <v>3797</v>
      </c>
      <c r="L465" s="20" t="s">
        <v>80</v>
      </c>
      <c r="M465" s="20">
        <v>18658462743</v>
      </c>
      <c r="N465" s="20"/>
      <c r="O465" s="20"/>
      <c r="P465" s="34" t="s">
        <v>4430</v>
      </c>
      <c r="Q465" s="35">
        <v>46637</v>
      </c>
      <c r="R465" s="36" t="str">
        <f t="shared" si="54"/>
        <v>男</v>
      </c>
      <c r="S465" s="43" t="str">
        <f t="shared" si="55"/>
        <v>2001-03-07</v>
      </c>
      <c r="T465" s="44">
        <f ca="1" t="shared" si="56"/>
        <v>25</v>
      </c>
      <c r="U465" s="20" t="s">
        <v>69</v>
      </c>
      <c r="V465" s="20" t="s">
        <v>119</v>
      </c>
      <c r="W465" s="45" t="s">
        <v>4431</v>
      </c>
      <c r="X465" s="193" t="s">
        <v>121</v>
      </c>
      <c r="Y465" s="22" t="s">
        <v>199</v>
      </c>
      <c r="Z465" s="20"/>
      <c r="AA465" s="20"/>
      <c r="AB465" s="150"/>
      <c r="AC465" s="150" t="s">
        <v>304</v>
      </c>
      <c r="AD465" s="561"/>
      <c r="AE465" s="20" t="s">
        <v>84</v>
      </c>
      <c r="AF465" s="206">
        <v>45110</v>
      </c>
      <c r="AG465" s="20" t="s">
        <v>84</v>
      </c>
      <c r="AH465" s="205" t="s">
        <v>84</v>
      </c>
      <c r="AI465" s="205" t="s">
        <v>85</v>
      </c>
      <c r="AJ465" s="20"/>
      <c r="AK465" s="192" t="s">
        <v>4432</v>
      </c>
      <c r="AL465" s="20" t="s">
        <v>86</v>
      </c>
      <c r="AM465" s="35">
        <v>45161</v>
      </c>
      <c r="AN465" s="520">
        <v>45910</v>
      </c>
      <c r="AO465" s="20" t="s">
        <v>4433</v>
      </c>
      <c r="AP465" s="20" t="s">
        <v>350</v>
      </c>
      <c r="AQ465" s="34" t="s">
        <v>4434</v>
      </c>
      <c r="AR465" s="20"/>
      <c r="AS465" s="228"/>
      <c r="AT465" s="34" t="s">
        <v>4435</v>
      </c>
      <c r="AU465" s="20" t="s">
        <v>98</v>
      </c>
      <c r="AV465" s="20" t="s">
        <v>158</v>
      </c>
      <c r="AW465" s="624" t="s">
        <v>4436</v>
      </c>
      <c r="AX465" s="193" t="s">
        <v>4437</v>
      </c>
      <c r="AY465" s="465"/>
      <c r="AZ465" s="465"/>
      <c r="BA465" s="465"/>
      <c r="BB465" s="465"/>
      <c r="BC465" s="465"/>
      <c r="BD465" s="465"/>
      <c r="BE465" s="465"/>
      <c r="BF465" s="465"/>
      <c r="BG465" s="465"/>
      <c r="BH465" s="465"/>
      <c r="BI465" s="465"/>
      <c r="BJ465" s="465"/>
      <c r="BK465" s="465"/>
      <c r="BL465" s="465"/>
      <c r="BM465" s="465"/>
      <c r="BN465" s="465"/>
      <c r="BO465" s="465"/>
      <c r="BP465" s="465"/>
      <c r="BQ465" s="465"/>
      <c r="BR465" s="465"/>
      <c r="BS465" s="465"/>
      <c r="BT465" s="465"/>
      <c r="BU465" s="465"/>
      <c r="BV465" s="465"/>
      <c r="BW465" s="465"/>
      <c r="BX465" s="465"/>
      <c r="BY465" s="465"/>
      <c r="BZ465" s="465"/>
      <c r="CA465" s="465"/>
      <c r="CB465" s="465"/>
      <c r="CC465" s="465"/>
      <c r="CD465" s="465"/>
      <c r="CE465" s="465"/>
      <c r="CF465" s="465"/>
      <c r="CG465" s="465"/>
      <c r="CH465" s="465"/>
      <c r="CI465" s="465"/>
      <c r="CJ465" s="465"/>
      <c r="CK465" s="465"/>
      <c r="CL465" s="465"/>
      <c r="CM465" s="465"/>
      <c r="CN465" s="465"/>
      <c r="CO465" s="465"/>
      <c r="CP465" s="465"/>
      <c r="CQ465" s="465"/>
      <c r="CR465" s="465"/>
      <c r="CS465" s="465"/>
      <c r="CT465" s="465"/>
      <c r="CU465" s="465"/>
      <c r="CV465" s="465"/>
      <c r="CW465" s="465"/>
      <c r="CX465" s="465"/>
      <c r="CY465" s="465"/>
      <c r="CZ465" s="465"/>
      <c r="DA465" s="465"/>
      <c r="DB465" s="465"/>
      <c r="DC465" s="465"/>
      <c r="DD465" s="465"/>
      <c r="DE465" s="465"/>
      <c r="DF465" s="465"/>
      <c r="DG465" s="465"/>
      <c r="DH465" s="465"/>
      <c r="DI465" s="465"/>
      <c r="DJ465" s="465"/>
      <c r="DK465" s="465"/>
      <c r="DL465" s="465"/>
      <c r="DM465" s="465"/>
      <c r="DN465" s="465"/>
      <c r="DO465" s="465"/>
      <c r="DP465" s="465"/>
      <c r="DQ465" s="465"/>
      <c r="DR465" s="465"/>
      <c r="DS465" s="465"/>
      <c r="DT465" s="465"/>
      <c r="DU465" s="465"/>
      <c r="DV465" s="465"/>
      <c r="DW465" s="465"/>
      <c r="DX465" s="465"/>
      <c r="DY465" s="465"/>
      <c r="DZ465" s="465"/>
      <c r="EA465" s="465"/>
      <c r="EB465" s="465"/>
      <c r="EC465" s="465"/>
      <c r="ED465" s="465"/>
      <c r="EE465" s="465"/>
      <c r="EF465" s="465"/>
      <c r="EG465" s="465"/>
      <c r="EH465" s="465"/>
      <c r="EI465" s="465"/>
      <c r="EJ465" s="465"/>
      <c r="EK465" s="465"/>
      <c r="EL465" s="465"/>
      <c r="EM465" s="465"/>
      <c r="EN465" s="465"/>
      <c r="EO465" s="465"/>
      <c r="EP465" s="465"/>
      <c r="EQ465" s="465"/>
      <c r="ER465" s="465"/>
      <c r="ES465" s="465"/>
      <c r="ET465" s="465"/>
      <c r="EU465" s="465"/>
      <c r="EV465" s="465"/>
      <c r="EW465" s="465"/>
      <c r="EX465" s="465"/>
      <c r="EY465" s="465"/>
      <c r="EZ465" s="465"/>
      <c r="FA465" s="465"/>
      <c r="FB465" s="465"/>
      <c r="FC465" s="465"/>
      <c r="FD465" s="465"/>
      <c r="FE465" s="465"/>
      <c r="FF465" s="465"/>
      <c r="FG465" s="465"/>
      <c r="FH465" s="465"/>
      <c r="FI465" s="465"/>
      <c r="FJ465" s="465"/>
      <c r="FK465" s="465"/>
      <c r="FL465" s="465"/>
      <c r="FM465" s="465"/>
      <c r="FN465" s="465"/>
      <c r="FO465" s="465"/>
      <c r="FP465" s="465"/>
      <c r="FQ465" s="465"/>
      <c r="FR465" s="465"/>
      <c r="FS465" s="465"/>
      <c r="FT465" s="465"/>
      <c r="FU465" s="465"/>
      <c r="FV465" s="465"/>
      <c r="FW465" s="465"/>
      <c r="FX465" s="465"/>
      <c r="FY465" s="465"/>
      <c r="FZ465" s="465"/>
      <c r="GA465" s="465"/>
      <c r="GB465" s="465"/>
      <c r="GC465" s="465"/>
      <c r="GD465" s="465"/>
      <c r="GE465" s="465"/>
      <c r="GF465" s="465"/>
      <c r="GG465" s="465"/>
      <c r="GH465" s="465"/>
      <c r="GI465" s="465"/>
      <c r="GJ465" s="465"/>
      <c r="GK465" s="465"/>
      <c r="GL465" s="465"/>
      <c r="GM465" s="465"/>
      <c r="GN465" s="465"/>
      <c r="GO465" s="465"/>
      <c r="GP465" s="465"/>
      <c r="GQ465" s="465"/>
      <c r="GR465" s="465"/>
      <c r="GS465" s="465"/>
      <c r="GT465" s="465"/>
      <c r="GU465" s="465"/>
      <c r="GV465" s="465"/>
      <c r="GW465" s="465"/>
      <c r="GX465" s="465"/>
      <c r="GY465" s="465"/>
      <c r="GZ465" s="465"/>
      <c r="HA465" s="465"/>
      <c r="HB465" s="465"/>
      <c r="HC465" s="465"/>
      <c r="HD465" s="465"/>
      <c r="HE465" s="465"/>
      <c r="HF465" s="465"/>
      <c r="HG465" s="465"/>
      <c r="HH465" s="465"/>
      <c r="HI465" s="465"/>
      <c r="HJ465" s="465"/>
      <c r="HK465" s="465"/>
      <c r="HL465" s="465"/>
      <c r="HM465" s="465"/>
      <c r="HN465" s="465"/>
      <c r="HO465" s="465"/>
      <c r="HP465" s="465"/>
      <c r="HQ465" s="465"/>
      <c r="HR465" s="465"/>
      <c r="HS465" s="465"/>
      <c r="HT465" s="465"/>
      <c r="HU465" s="465"/>
      <c r="HV465" s="465"/>
      <c r="HW465" s="465"/>
      <c r="HX465" s="465"/>
      <c r="HY465" s="465"/>
      <c r="HZ465" s="465"/>
      <c r="IA465" s="465"/>
      <c r="IB465" s="465"/>
      <c r="IC465" s="465"/>
      <c r="ID465" s="465"/>
      <c r="IE465" s="465"/>
      <c r="IF465" s="465"/>
      <c r="IG465" s="465"/>
      <c r="IH465" s="465"/>
      <c r="II465" s="465"/>
      <c r="IJ465" s="465"/>
      <c r="IK465" s="465"/>
      <c r="IL465" s="465"/>
      <c r="IM465" s="465"/>
      <c r="IN465" s="465"/>
      <c r="IO465" s="465"/>
      <c r="IP465" s="465"/>
      <c r="IQ465" s="465"/>
      <c r="IR465" s="465"/>
      <c r="IS465" s="465"/>
      <c r="IT465" s="465"/>
      <c r="IU465" s="465"/>
      <c r="IV465" s="465"/>
      <c r="IW465" s="465"/>
      <c r="IX465" s="465"/>
      <c r="IY465" s="465"/>
      <c r="IZ465" s="465"/>
      <c r="JA465" s="465"/>
      <c r="JB465" s="465"/>
      <c r="JC465" s="465"/>
      <c r="JD465" s="465"/>
      <c r="JE465" s="465"/>
      <c r="JF465" s="465"/>
    </row>
    <row r="466" s="2" customFormat="1" customHeight="1" spans="1:266">
      <c r="A466" s="20">
        <f t="shared" si="58"/>
        <v>458</v>
      </c>
      <c r="B466" s="20" t="str">
        <f t="shared" si="57"/>
        <v>离职</v>
      </c>
      <c r="C466" s="35">
        <v>45906</v>
      </c>
      <c r="D466" s="20" t="str">
        <f ca="1" t="shared" si="53"/>
        <v>4年8月</v>
      </c>
      <c r="E466" s="20">
        <v>1</v>
      </c>
      <c r="F466" s="125">
        <v>10268</v>
      </c>
      <c r="G466" s="35">
        <v>44410</v>
      </c>
      <c r="H466" s="20" t="s">
        <v>4438</v>
      </c>
      <c r="I466" s="21" t="s">
        <v>755</v>
      </c>
      <c r="J466" s="21" t="s">
        <v>809</v>
      </c>
      <c r="K466" s="22" t="s">
        <v>816</v>
      </c>
      <c r="L466" s="20" t="s">
        <v>80</v>
      </c>
      <c r="M466" s="20">
        <v>15067629345</v>
      </c>
      <c r="N466" s="20"/>
      <c r="O466" s="20"/>
      <c r="P466" s="623" t="s">
        <v>4439</v>
      </c>
      <c r="Q466" s="35">
        <v>51914</v>
      </c>
      <c r="R466" s="36" t="str">
        <f t="shared" si="54"/>
        <v>男</v>
      </c>
      <c r="S466" s="43" t="str">
        <f t="shared" si="55"/>
        <v>1994-11-29</v>
      </c>
      <c r="T466" s="44">
        <f ca="1" t="shared" si="56"/>
        <v>32</v>
      </c>
      <c r="U466" s="20" t="s">
        <v>69</v>
      </c>
      <c r="V466" s="20" t="s">
        <v>70</v>
      </c>
      <c r="W466" s="45" t="s">
        <v>4440</v>
      </c>
      <c r="X466" s="193" t="s">
        <v>121</v>
      </c>
      <c r="Y466" s="22" t="s">
        <v>113</v>
      </c>
      <c r="Z466" s="20" t="s">
        <v>947</v>
      </c>
      <c r="AA466" s="20" t="s">
        <v>4441</v>
      </c>
      <c r="AB466" s="150"/>
      <c r="AC466" s="150"/>
      <c r="AD466" s="561" t="s">
        <v>180</v>
      </c>
      <c r="AE466" s="20" t="s">
        <v>84</v>
      </c>
      <c r="AF466" s="206" t="s">
        <v>84</v>
      </c>
      <c r="AG466" s="20" t="s">
        <v>84</v>
      </c>
      <c r="AH466" s="205" t="s">
        <v>84</v>
      </c>
      <c r="AI466" s="205" t="s">
        <v>85</v>
      </c>
      <c r="AJ466" s="20" t="s">
        <v>71</v>
      </c>
      <c r="AK466" s="192"/>
      <c r="AL466" s="20" t="s">
        <v>86</v>
      </c>
      <c r="AM466" s="35">
        <v>44420</v>
      </c>
      <c r="AN466" s="520">
        <v>45910</v>
      </c>
      <c r="AO466" s="20" t="s">
        <v>4442</v>
      </c>
      <c r="AP466" s="20" t="s">
        <v>106</v>
      </c>
      <c r="AQ466" s="34">
        <v>15870804597</v>
      </c>
      <c r="AR466" s="20" t="s">
        <v>4443</v>
      </c>
      <c r="AS466" s="228"/>
      <c r="AT466" s="623" t="s">
        <v>4444</v>
      </c>
      <c r="AU466" s="20" t="s">
        <v>98</v>
      </c>
      <c r="AV466" s="20" t="s">
        <v>4445</v>
      </c>
      <c r="AW466" s="571"/>
      <c r="AX466" s="193"/>
      <c r="AY466" s="465"/>
      <c r="AZ466" s="465"/>
      <c r="BA466" s="465"/>
      <c r="BB466" s="465"/>
      <c r="BC466" s="465"/>
      <c r="BD466" s="465"/>
      <c r="BE466" s="465"/>
      <c r="BF466" s="465"/>
      <c r="BG466" s="465"/>
      <c r="BH466" s="465"/>
      <c r="BI466" s="465"/>
      <c r="BJ466" s="465"/>
      <c r="BK466" s="465"/>
      <c r="BL466" s="465"/>
      <c r="BM466" s="465"/>
      <c r="BN466" s="465"/>
      <c r="BO466" s="465"/>
      <c r="BP466" s="465"/>
      <c r="BQ466" s="465"/>
      <c r="BR466" s="465"/>
      <c r="BS466" s="465"/>
      <c r="BT466" s="465"/>
      <c r="BU466" s="465"/>
      <c r="BV466" s="465"/>
      <c r="BW466" s="465"/>
      <c r="BX466" s="465"/>
      <c r="BY466" s="465"/>
      <c r="BZ466" s="465"/>
      <c r="CA466" s="465"/>
      <c r="CB466" s="465"/>
      <c r="CC466" s="465"/>
      <c r="CD466" s="465"/>
      <c r="CE466" s="465"/>
      <c r="CF466" s="465"/>
      <c r="CG466" s="465"/>
      <c r="CH466" s="465"/>
      <c r="CI466" s="465"/>
      <c r="CJ466" s="465"/>
      <c r="CK466" s="465"/>
      <c r="CL466" s="465"/>
      <c r="CM466" s="465"/>
      <c r="CN466" s="465"/>
      <c r="CO466" s="465"/>
      <c r="CP466" s="465"/>
      <c r="CQ466" s="465"/>
      <c r="CR466" s="465"/>
      <c r="CS466" s="465"/>
      <c r="CT466" s="465"/>
      <c r="CU466" s="465"/>
      <c r="CV466" s="465"/>
      <c r="CW466" s="465"/>
      <c r="CX466" s="465"/>
      <c r="CY466" s="465"/>
      <c r="CZ466" s="465"/>
      <c r="DA466" s="465"/>
      <c r="DB466" s="465"/>
      <c r="DC466" s="465"/>
      <c r="DD466" s="465"/>
      <c r="DE466" s="465"/>
      <c r="DF466" s="465"/>
      <c r="DG466" s="465"/>
      <c r="DH466" s="465"/>
      <c r="DI466" s="465"/>
      <c r="DJ466" s="465"/>
      <c r="DK466" s="465"/>
      <c r="DL466" s="465"/>
      <c r="DM466" s="465"/>
      <c r="DN466" s="465"/>
      <c r="DO466" s="465"/>
      <c r="DP466" s="465"/>
      <c r="DQ466" s="465"/>
      <c r="DR466" s="465"/>
      <c r="DS466" s="465"/>
      <c r="DT466" s="465"/>
      <c r="DU466" s="465"/>
      <c r="DV466" s="465"/>
      <c r="DW466" s="465"/>
      <c r="DX466" s="465"/>
      <c r="DY466" s="465"/>
      <c r="DZ466" s="465"/>
      <c r="EA466" s="465"/>
      <c r="EB466" s="465"/>
      <c r="EC466" s="465"/>
      <c r="ED466" s="465"/>
      <c r="EE466" s="465"/>
      <c r="EF466" s="465"/>
      <c r="EG466" s="465"/>
      <c r="EH466" s="465"/>
      <c r="EI466" s="465"/>
      <c r="EJ466" s="465"/>
      <c r="EK466" s="465"/>
      <c r="EL466" s="465"/>
      <c r="EM466" s="465"/>
      <c r="EN466" s="465"/>
      <c r="EO466" s="465"/>
      <c r="EP466" s="465"/>
      <c r="EQ466" s="465"/>
      <c r="ER466" s="465"/>
      <c r="ES466" s="465"/>
      <c r="ET466" s="465"/>
      <c r="EU466" s="465"/>
      <c r="EV466" s="465"/>
      <c r="EW466" s="465"/>
      <c r="EX466" s="465"/>
      <c r="EY466" s="465"/>
      <c r="EZ466" s="465"/>
      <c r="FA466" s="465"/>
      <c r="FB466" s="465"/>
      <c r="FC466" s="465"/>
      <c r="FD466" s="465"/>
      <c r="FE466" s="465"/>
      <c r="FF466" s="465"/>
      <c r="FG466" s="465"/>
      <c r="FH466" s="465"/>
      <c r="FI466" s="465"/>
      <c r="FJ466" s="465"/>
      <c r="FK466" s="465"/>
      <c r="FL466" s="465"/>
      <c r="FM466" s="465"/>
      <c r="FN466" s="465"/>
      <c r="FO466" s="465"/>
      <c r="FP466" s="465"/>
      <c r="FQ466" s="465"/>
      <c r="FR466" s="465"/>
      <c r="FS466" s="465"/>
      <c r="FT466" s="465"/>
      <c r="FU466" s="465"/>
      <c r="FV466" s="465"/>
      <c r="FW466" s="465"/>
      <c r="FX466" s="465"/>
      <c r="FY466" s="465"/>
      <c r="FZ466" s="465"/>
      <c r="GA466" s="465"/>
      <c r="GB466" s="465"/>
      <c r="GC466" s="465"/>
      <c r="GD466" s="465"/>
      <c r="GE466" s="465"/>
      <c r="GF466" s="465"/>
      <c r="GG466" s="465"/>
      <c r="GH466" s="465"/>
      <c r="GI466" s="465"/>
      <c r="GJ466" s="465"/>
      <c r="GK466" s="465"/>
      <c r="GL466" s="465"/>
      <c r="GM466" s="465"/>
      <c r="GN466" s="465"/>
      <c r="GO466" s="465"/>
      <c r="GP466" s="465"/>
      <c r="GQ466" s="465"/>
      <c r="GR466" s="465"/>
      <c r="GS466" s="465"/>
      <c r="GT466" s="465"/>
      <c r="GU466" s="465"/>
      <c r="GV466" s="465"/>
      <c r="GW466" s="465"/>
      <c r="GX466" s="465"/>
      <c r="GY466" s="465"/>
      <c r="GZ466" s="465"/>
      <c r="HA466" s="465"/>
      <c r="HB466" s="465"/>
      <c r="HC466" s="465"/>
      <c r="HD466" s="465"/>
      <c r="HE466" s="465"/>
      <c r="HF466" s="465"/>
      <c r="HG466" s="465"/>
      <c r="HH466" s="465"/>
      <c r="HI466" s="465"/>
      <c r="HJ466" s="465"/>
      <c r="HK466" s="465"/>
      <c r="HL466" s="465"/>
      <c r="HM466" s="465"/>
      <c r="HN466" s="465"/>
      <c r="HO466" s="465"/>
      <c r="HP466" s="465"/>
      <c r="HQ466" s="465"/>
      <c r="HR466" s="465"/>
      <c r="HS466" s="465"/>
      <c r="HT466" s="465"/>
      <c r="HU466" s="465"/>
      <c r="HV466" s="465"/>
      <c r="HW466" s="465"/>
      <c r="HX466" s="465"/>
      <c r="HY466" s="465"/>
      <c r="HZ466" s="465"/>
      <c r="IA466" s="465"/>
      <c r="IB466" s="465"/>
      <c r="IC466" s="465"/>
      <c r="ID466" s="465"/>
      <c r="IE466" s="465"/>
      <c r="IF466" s="465"/>
      <c r="IG466" s="465"/>
      <c r="IH466" s="465"/>
      <c r="II466" s="465"/>
      <c r="IJ466" s="465"/>
      <c r="IK466" s="465"/>
      <c r="IL466" s="465"/>
      <c r="IM466" s="465"/>
      <c r="IN466" s="465"/>
      <c r="IO466" s="465"/>
      <c r="IP466" s="465"/>
      <c r="IQ466" s="465"/>
      <c r="IR466" s="465"/>
      <c r="IS466" s="465"/>
      <c r="IT466" s="465"/>
      <c r="IU466" s="465"/>
      <c r="IV466" s="465"/>
      <c r="IW466" s="465"/>
      <c r="IX466" s="465"/>
      <c r="IY466" s="465"/>
      <c r="IZ466" s="465"/>
      <c r="JA466" s="465"/>
      <c r="JB466" s="465"/>
      <c r="JC466" s="465"/>
      <c r="JD466" s="465"/>
      <c r="JE466" s="465"/>
      <c r="JF466" s="465"/>
    </row>
    <row r="467" s="2" customFormat="1" customHeight="1" spans="1:266">
      <c r="A467" s="20">
        <f t="shared" si="58"/>
        <v>459</v>
      </c>
      <c r="B467" s="20" t="str">
        <f t="shared" si="57"/>
        <v>离职</v>
      </c>
      <c r="C467" s="35">
        <v>45909</v>
      </c>
      <c r="D467" s="20" t="str">
        <f ca="1" t="shared" si="53"/>
        <v>4年4月</v>
      </c>
      <c r="E467" s="20">
        <v>0</v>
      </c>
      <c r="F467" s="125">
        <v>10334</v>
      </c>
      <c r="G467" s="35">
        <v>44531</v>
      </c>
      <c r="H467" s="20" t="s">
        <v>4446</v>
      </c>
      <c r="I467" s="21" t="s">
        <v>755</v>
      </c>
      <c r="J467" s="21" t="s">
        <v>1493</v>
      </c>
      <c r="K467" s="22" t="s">
        <v>1287</v>
      </c>
      <c r="L467" s="20" t="s">
        <v>80</v>
      </c>
      <c r="M467" s="20">
        <v>15869579049</v>
      </c>
      <c r="N467" s="20"/>
      <c r="O467" s="20"/>
      <c r="P467" s="34" t="s">
        <v>4447</v>
      </c>
      <c r="Q467" s="35">
        <v>51051</v>
      </c>
      <c r="R467" s="36" t="str">
        <f t="shared" si="54"/>
        <v>男</v>
      </c>
      <c r="S467" s="43" t="str">
        <f t="shared" si="55"/>
        <v>1988-06-22</v>
      </c>
      <c r="T467" s="44">
        <f ca="1" t="shared" si="56"/>
        <v>38</v>
      </c>
      <c r="U467" s="20" t="s">
        <v>69</v>
      </c>
      <c r="V467" s="20" t="s">
        <v>70</v>
      </c>
      <c r="W467" s="45" t="s">
        <v>4448</v>
      </c>
      <c r="X467" s="193" t="s">
        <v>4449</v>
      </c>
      <c r="Y467" s="22" t="s">
        <v>113</v>
      </c>
      <c r="Z467" s="20"/>
      <c r="AA467" s="20"/>
      <c r="AB467" s="150"/>
      <c r="AC467" s="150"/>
      <c r="AD467" s="561">
        <v>44561</v>
      </c>
      <c r="AE467" s="20" t="s">
        <v>84</v>
      </c>
      <c r="AF467" s="206" t="s">
        <v>84</v>
      </c>
      <c r="AG467" s="20" t="s">
        <v>84</v>
      </c>
      <c r="AH467" s="205" t="s">
        <v>84</v>
      </c>
      <c r="AI467" s="205" t="s">
        <v>85</v>
      </c>
      <c r="AJ467" s="20"/>
      <c r="AK467" s="192"/>
      <c r="AL467" s="20" t="s">
        <v>86</v>
      </c>
      <c r="AM467" s="35">
        <v>44567</v>
      </c>
      <c r="AN467" s="520">
        <v>45923</v>
      </c>
      <c r="AO467" s="20" t="s">
        <v>4450</v>
      </c>
      <c r="AP467" s="20" t="s">
        <v>106</v>
      </c>
      <c r="AQ467" s="34" t="s">
        <v>4451</v>
      </c>
      <c r="AR467" s="20"/>
      <c r="AS467" s="228"/>
      <c r="AT467" s="34" t="s">
        <v>4452</v>
      </c>
      <c r="AU467" s="20" t="s">
        <v>2483</v>
      </c>
      <c r="AV467" s="20" t="s">
        <v>158</v>
      </c>
      <c r="AW467" s="571"/>
      <c r="AX467" s="193"/>
      <c r="AY467" s="465"/>
      <c r="AZ467" s="465"/>
      <c r="BA467" s="465"/>
      <c r="BB467" s="465"/>
      <c r="BC467" s="465"/>
      <c r="BD467" s="465"/>
      <c r="BE467" s="465"/>
      <c r="BF467" s="465"/>
      <c r="BG467" s="465"/>
      <c r="BH467" s="465"/>
      <c r="BI467" s="465"/>
      <c r="BJ467" s="465"/>
      <c r="BK467" s="465"/>
      <c r="BL467" s="465"/>
      <c r="BM467" s="465"/>
      <c r="BN467" s="465"/>
      <c r="BO467" s="465"/>
      <c r="BP467" s="465"/>
      <c r="BQ467" s="465"/>
      <c r="BR467" s="465"/>
      <c r="BS467" s="465"/>
      <c r="BT467" s="465"/>
      <c r="BU467" s="465"/>
      <c r="BV467" s="465"/>
      <c r="BW467" s="465"/>
      <c r="BX467" s="465"/>
      <c r="BY467" s="465"/>
      <c r="BZ467" s="465"/>
      <c r="CA467" s="465"/>
      <c r="CB467" s="465"/>
      <c r="CC467" s="465"/>
      <c r="CD467" s="465"/>
      <c r="CE467" s="465"/>
      <c r="CF467" s="465"/>
      <c r="CG467" s="465"/>
      <c r="CH467" s="465"/>
      <c r="CI467" s="465"/>
      <c r="CJ467" s="465"/>
      <c r="CK467" s="465"/>
      <c r="CL467" s="465"/>
      <c r="CM467" s="465"/>
      <c r="CN467" s="465"/>
      <c r="CO467" s="465"/>
      <c r="CP467" s="465"/>
      <c r="CQ467" s="465"/>
      <c r="CR467" s="465"/>
      <c r="CS467" s="465"/>
      <c r="CT467" s="465"/>
      <c r="CU467" s="465"/>
      <c r="CV467" s="465"/>
      <c r="CW467" s="465"/>
      <c r="CX467" s="465"/>
      <c r="CY467" s="465"/>
      <c r="CZ467" s="465"/>
      <c r="DA467" s="465"/>
      <c r="DB467" s="465"/>
      <c r="DC467" s="465"/>
      <c r="DD467" s="465"/>
      <c r="DE467" s="465"/>
      <c r="DF467" s="465"/>
      <c r="DG467" s="465"/>
      <c r="DH467" s="465"/>
      <c r="DI467" s="465"/>
      <c r="DJ467" s="465"/>
      <c r="DK467" s="465"/>
      <c r="DL467" s="465"/>
      <c r="DM467" s="465"/>
      <c r="DN467" s="465"/>
      <c r="DO467" s="465"/>
      <c r="DP467" s="465"/>
      <c r="DQ467" s="465"/>
      <c r="DR467" s="465"/>
      <c r="DS467" s="465"/>
      <c r="DT467" s="465"/>
      <c r="DU467" s="465"/>
      <c r="DV467" s="465"/>
      <c r="DW467" s="465"/>
      <c r="DX467" s="465"/>
      <c r="DY467" s="465"/>
      <c r="DZ467" s="465"/>
      <c r="EA467" s="465"/>
      <c r="EB467" s="465"/>
      <c r="EC467" s="465"/>
      <c r="ED467" s="465"/>
      <c r="EE467" s="465"/>
      <c r="EF467" s="465"/>
      <c r="EG467" s="465"/>
      <c r="EH467" s="465"/>
      <c r="EI467" s="465"/>
      <c r="EJ467" s="465"/>
      <c r="EK467" s="465"/>
      <c r="EL467" s="465"/>
      <c r="EM467" s="465"/>
      <c r="EN467" s="465"/>
      <c r="EO467" s="465"/>
      <c r="EP467" s="465"/>
      <c r="EQ467" s="465"/>
      <c r="ER467" s="465"/>
      <c r="ES467" s="465"/>
      <c r="ET467" s="465"/>
      <c r="EU467" s="465"/>
      <c r="EV467" s="465"/>
      <c r="EW467" s="465"/>
      <c r="EX467" s="465"/>
      <c r="EY467" s="465"/>
      <c r="EZ467" s="465"/>
      <c r="FA467" s="465"/>
      <c r="FB467" s="465"/>
      <c r="FC467" s="465"/>
      <c r="FD467" s="465"/>
      <c r="FE467" s="465"/>
      <c r="FF467" s="465"/>
      <c r="FG467" s="465"/>
      <c r="FH467" s="465"/>
      <c r="FI467" s="465"/>
      <c r="FJ467" s="465"/>
      <c r="FK467" s="465"/>
      <c r="FL467" s="465"/>
      <c r="FM467" s="465"/>
      <c r="FN467" s="465"/>
      <c r="FO467" s="465"/>
      <c r="FP467" s="465"/>
      <c r="FQ467" s="465"/>
      <c r="FR467" s="465"/>
      <c r="FS467" s="465"/>
      <c r="FT467" s="465"/>
      <c r="FU467" s="465"/>
      <c r="FV467" s="465"/>
      <c r="FW467" s="465"/>
      <c r="FX467" s="465"/>
      <c r="FY467" s="465"/>
      <c r="FZ467" s="465"/>
      <c r="GA467" s="465"/>
      <c r="GB467" s="465"/>
      <c r="GC467" s="465"/>
      <c r="GD467" s="465"/>
      <c r="GE467" s="465"/>
      <c r="GF467" s="465"/>
      <c r="GG467" s="465"/>
      <c r="GH467" s="465"/>
      <c r="GI467" s="465"/>
      <c r="GJ467" s="465"/>
      <c r="GK467" s="465"/>
      <c r="GL467" s="465"/>
      <c r="GM467" s="465"/>
      <c r="GN467" s="465"/>
      <c r="GO467" s="465"/>
      <c r="GP467" s="465"/>
      <c r="GQ467" s="465"/>
      <c r="GR467" s="465"/>
      <c r="GS467" s="465"/>
      <c r="GT467" s="465"/>
      <c r="GU467" s="465"/>
      <c r="GV467" s="465"/>
      <c r="GW467" s="465"/>
      <c r="GX467" s="465"/>
      <c r="GY467" s="465"/>
      <c r="GZ467" s="465"/>
      <c r="HA467" s="465"/>
      <c r="HB467" s="465"/>
      <c r="HC467" s="465"/>
      <c r="HD467" s="465"/>
      <c r="HE467" s="465"/>
      <c r="HF467" s="465"/>
      <c r="HG467" s="465"/>
      <c r="HH467" s="465"/>
      <c r="HI467" s="465"/>
      <c r="HJ467" s="465"/>
      <c r="HK467" s="465"/>
      <c r="HL467" s="465"/>
      <c r="HM467" s="465"/>
      <c r="HN467" s="465"/>
      <c r="HO467" s="465"/>
      <c r="HP467" s="465"/>
      <c r="HQ467" s="465"/>
      <c r="HR467" s="465"/>
      <c r="HS467" s="465"/>
      <c r="HT467" s="465"/>
      <c r="HU467" s="465"/>
      <c r="HV467" s="465"/>
      <c r="HW467" s="465"/>
      <c r="HX467" s="465"/>
      <c r="HY467" s="465"/>
      <c r="HZ467" s="465"/>
      <c r="IA467" s="465"/>
      <c r="IB467" s="465"/>
      <c r="IC467" s="465"/>
      <c r="ID467" s="465"/>
      <c r="IE467" s="465"/>
      <c r="IF467" s="465"/>
      <c r="IG467" s="465"/>
      <c r="IH467" s="465"/>
      <c r="II467" s="465"/>
      <c r="IJ467" s="465"/>
      <c r="IK467" s="465"/>
      <c r="IL467" s="465"/>
      <c r="IM467" s="465"/>
      <c r="IN467" s="465"/>
      <c r="IO467" s="465"/>
      <c r="IP467" s="465"/>
      <c r="IQ467" s="465"/>
      <c r="IR467" s="465"/>
      <c r="IS467" s="465"/>
      <c r="IT467" s="465"/>
      <c r="IU467" s="465"/>
      <c r="IV467" s="465"/>
      <c r="IW467" s="465"/>
      <c r="IX467" s="465"/>
      <c r="IY467" s="465"/>
      <c r="IZ467" s="465"/>
      <c r="JA467" s="465"/>
      <c r="JB467" s="465"/>
      <c r="JC467" s="465"/>
      <c r="JD467" s="465"/>
      <c r="JE467" s="465"/>
      <c r="JF467" s="465"/>
    </row>
    <row r="468" s="2" customFormat="1" customHeight="1" spans="1:266">
      <c r="A468" s="20">
        <f t="shared" si="58"/>
        <v>460</v>
      </c>
      <c r="B468" s="20" t="str">
        <f t="shared" si="57"/>
        <v>离职</v>
      </c>
      <c r="C468" s="35">
        <v>45912</v>
      </c>
      <c r="D468" s="20" t="str">
        <f ca="1" t="shared" si="53"/>
        <v>1年10月</v>
      </c>
      <c r="E468" s="20">
        <v>1</v>
      </c>
      <c r="F468" s="125">
        <v>10571</v>
      </c>
      <c r="G468" s="35">
        <v>45454</v>
      </c>
      <c r="H468" s="20" t="s">
        <v>4453</v>
      </c>
      <c r="I468" s="21" t="s">
        <v>664</v>
      </c>
      <c r="J468" s="21" t="s">
        <v>664</v>
      </c>
      <c r="K468" s="22" t="s">
        <v>701</v>
      </c>
      <c r="L468" s="20" t="s">
        <v>80</v>
      </c>
      <c r="M468" s="20">
        <v>15985248981</v>
      </c>
      <c r="N468" s="20"/>
      <c r="O468" s="20"/>
      <c r="P468" s="34" t="s">
        <v>4454</v>
      </c>
      <c r="Q468" s="35">
        <v>47903</v>
      </c>
      <c r="R468" s="36" t="str">
        <f t="shared" si="54"/>
        <v>男</v>
      </c>
      <c r="S468" s="43" t="str">
        <f t="shared" si="55"/>
        <v>2002-10-20</v>
      </c>
      <c r="T468" s="44">
        <f ca="1" t="shared" si="56"/>
        <v>24</v>
      </c>
      <c r="U468" s="20" t="s">
        <v>69</v>
      </c>
      <c r="V468" s="20"/>
      <c r="W468" s="45" t="s">
        <v>4455</v>
      </c>
      <c r="X468" s="193" t="s">
        <v>988</v>
      </c>
      <c r="Y468" s="22" t="s">
        <v>113</v>
      </c>
      <c r="Z468" s="20"/>
      <c r="AA468" s="20"/>
      <c r="AB468" s="150"/>
      <c r="AC468" s="150" t="s">
        <v>179</v>
      </c>
      <c r="AD468" s="561"/>
      <c r="AE468" s="20" t="s">
        <v>84</v>
      </c>
      <c r="AF468" s="206">
        <v>45546</v>
      </c>
      <c r="AG468" s="20" t="s">
        <v>84</v>
      </c>
      <c r="AH468" s="205" t="s">
        <v>84</v>
      </c>
      <c r="AI468" s="205" t="s">
        <v>85</v>
      </c>
      <c r="AJ468" s="20"/>
      <c r="AK468" s="192"/>
      <c r="AL468" s="20" t="s">
        <v>86</v>
      </c>
      <c r="AM468" s="35">
        <v>45555</v>
      </c>
      <c r="AN468" s="520">
        <v>45923</v>
      </c>
      <c r="AO468" s="20" t="s">
        <v>4456</v>
      </c>
      <c r="AP468" s="20" t="s">
        <v>223</v>
      </c>
      <c r="AQ468" s="34" t="s">
        <v>4457</v>
      </c>
      <c r="AR468" s="20"/>
      <c r="AS468" s="228"/>
      <c r="AT468" s="34" t="s">
        <v>4458</v>
      </c>
      <c r="AU468" s="20" t="s">
        <v>2553</v>
      </c>
      <c r="AV468" s="20" t="s">
        <v>4459</v>
      </c>
      <c r="AW468" s="571">
        <v>308584001240</v>
      </c>
      <c r="AX468" s="193"/>
      <c r="AY468" s="465"/>
      <c r="AZ468" s="465"/>
      <c r="BA468" s="465"/>
      <c r="BB468" s="465"/>
      <c r="BC468" s="465"/>
      <c r="BD468" s="465"/>
      <c r="BE468" s="465"/>
      <c r="BF468" s="465"/>
      <c r="BG468" s="465"/>
      <c r="BH468" s="465"/>
      <c r="BI468" s="465"/>
      <c r="BJ468" s="465"/>
      <c r="BK468" s="465"/>
      <c r="BL468" s="465"/>
      <c r="BM468" s="465"/>
      <c r="BN468" s="465"/>
      <c r="BO468" s="465"/>
      <c r="BP468" s="465"/>
      <c r="BQ468" s="465"/>
      <c r="BR468" s="465"/>
      <c r="BS468" s="465"/>
      <c r="BT468" s="465"/>
      <c r="BU468" s="465"/>
      <c r="BV468" s="465"/>
      <c r="BW468" s="465"/>
      <c r="BX468" s="465"/>
      <c r="BY468" s="465"/>
      <c r="BZ468" s="465"/>
      <c r="CA468" s="465"/>
      <c r="CB468" s="465"/>
      <c r="CC468" s="465"/>
      <c r="CD468" s="465"/>
      <c r="CE468" s="465"/>
      <c r="CF468" s="465"/>
      <c r="CG468" s="465"/>
      <c r="CH468" s="465"/>
      <c r="CI468" s="465"/>
      <c r="CJ468" s="465"/>
      <c r="CK468" s="465"/>
      <c r="CL468" s="465"/>
      <c r="CM468" s="465"/>
      <c r="CN468" s="465"/>
      <c r="CO468" s="465"/>
      <c r="CP468" s="465"/>
      <c r="CQ468" s="465"/>
      <c r="CR468" s="465"/>
      <c r="CS468" s="465"/>
      <c r="CT468" s="465"/>
      <c r="CU468" s="465"/>
      <c r="CV468" s="465"/>
      <c r="CW468" s="465"/>
      <c r="CX468" s="465"/>
      <c r="CY468" s="465"/>
      <c r="CZ468" s="465"/>
      <c r="DA468" s="465"/>
      <c r="DB468" s="465"/>
      <c r="DC468" s="465"/>
      <c r="DD468" s="465"/>
      <c r="DE468" s="465"/>
      <c r="DF468" s="465"/>
      <c r="DG468" s="465"/>
      <c r="DH468" s="465"/>
      <c r="DI468" s="465"/>
      <c r="DJ468" s="465"/>
      <c r="DK468" s="465"/>
      <c r="DL468" s="465"/>
      <c r="DM468" s="465"/>
      <c r="DN468" s="465"/>
      <c r="DO468" s="465"/>
      <c r="DP468" s="465"/>
      <c r="DQ468" s="465"/>
      <c r="DR468" s="465"/>
      <c r="DS468" s="465"/>
      <c r="DT468" s="465"/>
      <c r="DU468" s="465"/>
      <c r="DV468" s="465"/>
      <c r="DW468" s="465"/>
      <c r="DX468" s="465"/>
      <c r="DY468" s="465"/>
      <c r="DZ468" s="465"/>
      <c r="EA468" s="465"/>
      <c r="EB468" s="465"/>
      <c r="EC468" s="465"/>
      <c r="ED468" s="465"/>
      <c r="EE468" s="465"/>
      <c r="EF468" s="465"/>
      <c r="EG468" s="465"/>
      <c r="EH468" s="465"/>
      <c r="EI468" s="465"/>
      <c r="EJ468" s="465"/>
      <c r="EK468" s="465"/>
      <c r="EL468" s="465"/>
      <c r="EM468" s="465"/>
      <c r="EN468" s="465"/>
      <c r="EO468" s="465"/>
      <c r="EP468" s="465"/>
      <c r="EQ468" s="465"/>
      <c r="ER468" s="465"/>
      <c r="ES468" s="465"/>
      <c r="ET468" s="465"/>
      <c r="EU468" s="465"/>
      <c r="EV468" s="465"/>
      <c r="EW468" s="465"/>
      <c r="EX468" s="465"/>
      <c r="EY468" s="465"/>
      <c r="EZ468" s="465"/>
      <c r="FA468" s="465"/>
      <c r="FB468" s="465"/>
      <c r="FC468" s="465"/>
      <c r="FD468" s="465"/>
      <c r="FE468" s="465"/>
      <c r="FF468" s="465"/>
      <c r="FG468" s="465"/>
      <c r="FH468" s="465"/>
      <c r="FI468" s="465"/>
      <c r="FJ468" s="465"/>
      <c r="FK468" s="465"/>
      <c r="FL468" s="465"/>
      <c r="FM468" s="465"/>
      <c r="FN468" s="465"/>
      <c r="FO468" s="465"/>
      <c r="FP468" s="465"/>
      <c r="FQ468" s="465"/>
      <c r="FR468" s="465"/>
      <c r="FS468" s="465"/>
      <c r="FT468" s="465"/>
      <c r="FU468" s="465"/>
      <c r="FV468" s="465"/>
      <c r="FW468" s="465"/>
      <c r="FX468" s="465"/>
      <c r="FY468" s="465"/>
      <c r="FZ468" s="465"/>
      <c r="GA468" s="465"/>
      <c r="GB468" s="465"/>
      <c r="GC468" s="465"/>
      <c r="GD468" s="465"/>
      <c r="GE468" s="465"/>
      <c r="GF468" s="465"/>
      <c r="GG468" s="465"/>
      <c r="GH468" s="465"/>
      <c r="GI468" s="465"/>
      <c r="GJ468" s="465"/>
      <c r="GK468" s="465"/>
      <c r="GL468" s="465"/>
      <c r="GM468" s="465"/>
      <c r="GN468" s="465"/>
      <c r="GO468" s="465"/>
      <c r="GP468" s="465"/>
      <c r="GQ468" s="465"/>
      <c r="GR468" s="465"/>
      <c r="GS468" s="465"/>
      <c r="GT468" s="465"/>
      <c r="GU468" s="465"/>
      <c r="GV468" s="465"/>
      <c r="GW468" s="465"/>
      <c r="GX468" s="465"/>
      <c r="GY468" s="465"/>
      <c r="GZ468" s="465"/>
      <c r="HA468" s="465"/>
      <c r="HB468" s="465"/>
      <c r="HC468" s="465"/>
      <c r="HD468" s="465"/>
      <c r="HE468" s="465"/>
      <c r="HF468" s="465"/>
      <c r="HG468" s="465"/>
      <c r="HH468" s="465"/>
      <c r="HI468" s="465"/>
      <c r="HJ468" s="465"/>
      <c r="HK468" s="465"/>
      <c r="HL468" s="465"/>
      <c r="HM468" s="465"/>
      <c r="HN468" s="465"/>
      <c r="HO468" s="465"/>
      <c r="HP468" s="465"/>
      <c r="HQ468" s="465"/>
      <c r="HR468" s="465"/>
      <c r="HS468" s="465"/>
      <c r="HT468" s="465"/>
      <c r="HU468" s="465"/>
      <c r="HV468" s="465"/>
      <c r="HW468" s="465"/>
      <c r="HX468" s="465"/>
      <c r="HY468" s="465"/>
      <c r="HZ468" s="465"/>
      <c r="IA468" s="465"/>
      <c r="IB468" s="465"/>
      <c r="IC468" s="465"/>
      <c r="ID468" s="465"/>
      <c r="IE468" s="465"/>
      <c r="IF468" s="465"/>
      <c r="IG468" s="465"/>
      <c r="IH468" s="465"/>
      <c r="II468" s="465"/>
      <c r="IJ468" s="465"/>
      <c r="IK468" s="465"/>
      <c r="IL468" s="465"/>
      <c r="IM468" s="465"/>
      <c r="IN468" s="465"/>
      <c r="IO468" s="465"/>
      <c r="IP468" s="465"/>
      <c r="IQ468" s="465"/>
      <c r="IR468" s="465"/>
      <c r="IS468" s="465"/>
      <c r="IT468" s="465"/>
      <c r="IU468" s="465"/>
      <c r="IV468" s="465"/>
      <c r="IW468" s="465"/>
      <c r="IX468" s="465"/>
      <c r="IY468" s="465"/>
      <c r="IZ468" s="465"/>
      <c r="JA468" s="465"/>
      <c r="JB468" s="465"/>
      <c r="JC468" s="465"/>
      <c r="JD468" s="465"/>
      <c r="JE468" s="465"/>
      <c r="JF468" s="465"/>
    </row>
    <row r="469" s="2" customFormat="1" customHeight="1" spans="1:50">
      <c r="A469" s="20">
        <f t="shared" si="58"/>
        <v>461</v>
      </c>
      <c r="B469" s="20" t="str">
        <f t="shared" si="57"/>
        <v>离职</v>
      </c>
      <c r="C469" s="35">
        <v>45943</v>
      </c>
      <c r="D469" s="20" t="str">
        <f ca="1" t="shared" si="53"/>
        <v>0年8月</v>
      </c>
      <c r="E469" s="20">
        <v>0</v>
      </c>
      <c r="F469" s="125">
        <v>10637</v>
      </c>
      <c r="G469" s="35">
        <v>45870</v>
      </c>
      <c r="H469" s="20" t="s">
        <v>4460</v>
      </c>
      <c r="I469" s="21" t="s">
        <v>755</v>
      </c>
      <c r="J469" s="21" t="s">
        <v>1565</v>
      </c>
      <c r="K469" s="22" t="s">
        <v>1287</v>
      </c>
      <c r="L469" s="20" t="s">
        <v>80</v>
      </c>
      <c r="M469" s="20">
        <v>13566556841</v>
      </c>
      <c r="N469" s="20"/>
      <c r="O469" s="20"/>
      <c r="P469" s="34" t="s">
        <v>4461</v>
      </c>
      <c r="Q469" s="35">
        <v>49897</v>
      </c>
      <c r="R469" s="36" t="str">
        <f t="shared" si="54"/>
        <v>男</v>
      </c>
      <c r="S469" s="43" t="str">
        <f t="shared" si="55"/>
        <v>1988-02-22</v>
      </c>
      <c r="T469" s="44">
        <f ca="1" t="shared" si="56"/>
        <v>38</v>
      </c>
      <c r="U469" s="20" t="s">
        <v>69</v>
      </c>
      <c r="V469" s="107" t="s">
        <v>70</v>
      </c>
      <c r="W469" s="45" t="s">
        <v>4462</v>
      </c>
      <c r="X469" s="193" t="s">
        <v>4463</v>
      </c>
      <c r="Y469" s="22" t="s">
        <v>288</v>
      </c>
      <c r="Z469" s="22"/>
      <c r="AA469" s="22"/>
      <c r="AB469" s="529"/>
      <c r="AC469" s="150" t="s">
        <v>179</v>
      </c>
      <c r="AD469" s="561"/>
      <c r="AE469" s="20" t="s">
        <v>85</v>
      </c>
      <c r="AF469" s="206"/>
      <c r="AG469" s="20" t="s">
        <v>84</v>
      </c>
      <c r="AH469" s="205" t="s">
        <v>84</v>
      </c>
      <c r="AI469" s="20" t="s">
        <v>85</v>
      </c>
      <c r="AJ469" s="20"/>
      <c r="AK469" s="193"/>
      <c r="AL469" s="20" t="s">
        <v>72</v>
      </c>
      <c r="AM469" s="35">
        <v>45870</v>
      </c>
      <c r="AN469" s="520"/>
      <c r="AO469" s="20" t="s">
        <v>4464</v>
      </c>
      <c r="AP469" s="20" t="s">
        <v>106</v>
      </c>
      <c r="AQ469" s="34" t="s">
        <v>4465</v>
      </c>
      <c r="AR469" s="20"/>
      <c r="AS469" s="193"/>
      <c r="AT469" s="146" t="s">
        <v>4466</v>
      </c>
      <c r="AU469" s="20" t="s">
        <v>126</v>
      </c>
      <c r="AV469" s="20" t="s">
        <v>1087</v>
      </c>
      <c r="AW469" s="571"/>
      <c r="AX469" s="193"/>
    </row>
    <row r="470" s="2" customFormat="1" customHeight="1" spans="1:50">
      <c r="A470" s="20">
        <f t="shared" si="58"/>
        <v>462</v>
      </c>
      <c r="B470" s="20" t="str">
        <f t="shared" si="57"/>
        <v>离职</v>
      </c>
      <c r="C470" s="35">
        <v>45947</v>
      </c>
      <c r="D470" s="20" t="str">
        <f ca="1" t="shared" si="53"/>
        <v>0年8月</v>
      </c>
      <c r="E470" s="20">
        <v>0</v>
      </c>
      <c r="F470" s="125">
        <v>10640</v>
      </c>
      <c r="G470" s="35">
        <v>45888</v>
      </c>
      <c r="H470" s="20" t="s">
        <v>4467</v>
      </c>
      <c r="I470" s="21" t="s">
        <v>755</v>
      </c>
      <c r="J470" s="21" t="s">
        <v>1565</v>
      </c>
      <c r="K470" s="22" t="s">
        <v>1287</v>
      </c>
      <c r="L470" s="20" t="s">
        <v>80</v>
      </c>
      <c r="M470" s="20">
        <v>15921470295</v>
      </c>
      <c r="N470" s="20"/>
      <c r="O470" s="20"/>
      <c r="P470" s="34" t="s">
        <v>4468</v>
      </c>
      <c r="Q470" s="35">
        <v>52068</v>
      </c>
      <c r="R470" s="36" t="str">
        <f t="shared" si="54"/>
        <v>男</v>
      </c>
      <c r="S470" s="43" t="str">
        <f t="shared" si="55"/>
        <v>1985-01-18</v>
      </c>
      <c r="T470" s="44">
        <f ca="1" t="shared" si="56"/>
        <v>41</v>
      </c>
      <c r="U470" s="20" t="s">
        <v>69</v>
      </c>
      <c r="V470" s="107" t="s">
        <v>70</v>
      </c>
      <c r="W470" s="45" t="s">
        <v>4469</v>
      </c>
      <c r="X470" s="193" t="s">
        <v>4470</v>
      </c>
      <c r="Y470" s="22" t="s">
        <v>199</v>
      </c>
      <c r="Z470" s="22"/>
      <c r="AA470" s="22"/>
      <c r="AB470" s="529"/>
      <c r="AC470" s="150" t="s">
        <v>179</v>
      </c>
      <c r="AD470" s="561"/>
      <c r="AE470" s="20" t="s">
        <v>85</v>
      </c>
      <c r="AF470" s="206"/>
      <c r="AG470" s="20" t="s">
        <v>84</v>
      </c>
      <c r="AH470" s="205" t="s">
        <v>84</v>
      </c>
      <c r="AI470" s="20" t="s">
        <v>85</v>
      </c>
      <c r="AJ470" s="20"/>
      <c r="AK470" s="193"/>
      <c r="AL470" s="20" t="s">
        <v>72</v>
      </c>
      <c r="AM470" s="35">
        <v>45887</v>
      </c>
      <c r="AN470" s="520"/>
      <c r="AO470" s="20" t="s">
        <v>4471</v>
      </c>
      <c r="AP470" s="20" t="s">
        <v>106</v>
      </c>
      <c r="AQ470" s="34" t="s">
        <v>4472</v>
      </c>
      <c r="AR470" s="20" t="s">
        <v>4473</v>
      </c>
      <c r="AS470" s="193"/>
      <c r="AT470" s="146" t="s">
        <v>4474</v>
      </c>
      <c r="AU470" s="20" t="s">
        <v>126</v>
      </c>
      <c r="AV470" s="20" t="s">
        <v>855</v>
      </c>
      <c r="AW470" s="571"/>
      <c r="AX470" s="193" t="s">
        <v>1582</v>
      </c>
    </row>
    <row r="471" s="2" customFormat="1" customHeight="1" spans="1:50">
      <c r="A471" s="20">
        <f t="shared" si="58"/>
        <v>463</v>
      </c>
      <c r="B471" s="20" t="str">
        <f t="shared" si="57"/>
        <v>离职</v>
      </c>
      <c r="C471" s="35">
        <v>45954</v>
      </c>
      <c r="D471" s="20" t="str">
        <f ca="1" t="shared" si="53"/>
        <v>1年0月</v>
      </c>
      <c r="E471" s="20">
        <v>1</v>
      </c>
      <c r="F471" s="125">
        <v>10608</v>
      </c>
      <c r="G471" s="35">
        <v>45758</v>
      </c>
      <c r="H471" s="20" t="s">
        <v>4475</v>
      </c>
      <c r="I471" s="21" t="s">
        <v>664</v>
      </c>
      <c r="J471" s="21" t="s">
        <v>664</v>
      </c>
      <c r="K471" s="22" t="s">
        <v>711</v>
      </c>
      <c r="L471" s="20" t="s">
        <v>80</v>
      </c>
      <c r="M471" s="20">
        <v>15179310491</v>
      </c>
      <c r="N471" s="20"/>
      <c r="O471" s="20"/>
      <c r="P471" s="34" t="s">
        <v>4476</v>
      </c>
      <c r="Q471" s="35">
        <v>48608</v>
      </c>
      <c r="R471" s="36" t="str">
        <f t="shared" si="54"/>
        <v>男</v>
      </c>
      <c r="S471" s="43" t="str">
        <f t="shared" si="55"/>
        <v>2003-10-10</v>
      </c>
      <c r="T471" s="44">
        <f ca="1" t="shared" si="56"/>
        <v>23</v>
      </c>
      <c r="U471" s="20" t="s">
        <v>69</v>
      </c>
      <c r="V471" s="107" t="s">
        <v>70</v>
      </c>
      <c r="W471" s="45" t="s">
        <v>253</v>
      </c>
      <c r="X471" s="193" t="s">
        <v>1622</v>
      </c>
      <c r="Y471" s="22" t="s">
        <v>288</v>
      </c>
      <c r="Z471" s="22"/>
      <c r="AA471" s="22"/>
      <c r="AB471" s="529"/>
      <c r="AC471" s="150" t="s">
        <v>144</v>
      </c>
      <c r="AD471" s="561">
        <v>45819</v>
      </c>
      <c r="AE471" s="20" t="s">
        <v>84</v>
      </c>
      <c r="AF471" s="206">
        <v>45849</v>
      </c>
      <c r="AG471" s="20" t="s">
        <v>84</v>
      </c>
      <c r="AH471" s="205" t="s">
        <v>84</v>
      </c>
      <c r="AI471" s="20" t="s">
        <v>85</v>
      </c>
      <c r="AJ471" s="20"/>
      <c r="AK471" s="193"/>
      <c r="AL471" s="20" t="s">
        <v>86</v>
      </c>
      <c r="AM471" s="35">
        <v>45852</v>
      </c>
      <c r="AN471" s="520">
        <v>45982</v>
      </c>
      <c r="AO471" s="20" t="s">
        <v>4477</v>
      </c>
      <c r="AP471" s="20" t="s">
        <v>679</v>
      </c>
      <c r="AQ471" s="34" t="s">
        <v>4478</v>
      </c>
      <c r="AR471" s="20"/>
      <c r="AS471" s="193"/>
      <c r="AT471" s="146" t="s">
        <v>4479</v>
      </c>
      <c r="AU471" s="20" t="s">
        <v>126</v>
      </c>
      <c r="AV471" s="20" t="s">
        <v>158</v>
      </c>
      <c r="AW471" s="571"/>
      <c r="AX471" s="193" t="s">
        <v>717</v>
      </c>
    </row>
    <row r="472" s="2" customFormat="1" customHeight="1" spans="1:50">
      <c r="A472" s="20">
        <f t="shared" si="58"/>
        <v>464</v>
      </c>
      <c r="B472" s="20" t="str">
        <f t="shared" si="57"/>
        <v>离职</v>
      </c>
      <c r="C472" s="35">
        <v>45955</v>
      </c>
      <c r="D472" s="20" t="str">
        <f ca="1" t="shared" si="53"/>
        <v>0年8月</v>
      </c>
      <c r="E472" s="20">
        <v>0</v>
      </c>
      <c r="F472" s="125">
        <v>10633</v>
      </c>
      <c r="G472" s="35">
        <v>45864</v>
      </c>
      <c r="H472" s="20" t="s">
        <v>4480</v>
      </c>
      <c r="I472" s="21" t="s">
        <v>755</v>
      </c>
      <c r="J472" s="21" t="s">
        <v>1565</v>
      </c>
      <c r="K472" s="22" t="s">
        <v>1287</v>
      </c>
      <c r="L472" s="20" t="s">
        <v>80</v>
      </c>
      <c r="M472" s="20">
        <v>17666299093</v>
      </c>
      <c r="N472" s="20"/>
      <c r="O472" s="20"/>
      <c r="P472" s="34" t="s">
        <v>4481</v>
      </c>
      <c r="Q472" s="35">
        <v>50840</v>
      </c>
      <c r="R472" s="36" t="str">
        <f t="shared" si="54"/>
        <v>男</v>
      </c>
      <c r="S472" s="43" t="str">
        <f t="shared" si="55"/>
        <v>1984-10-14</v>
      </c>
      <c r="T472" s="44">
        <f ca="1" t="shared" si="56"/>
        <v>42</v>
      </c>
      <c r="U472" s="20" t="s">
        <v>69</v>
      </c>
      <c r="V472" s="107" t="s">
        <v>70</v>
      </c>
      <c r="W472" s="45" t="s">
        <v>4482</v>
      </c>
      <c r="X472" s="193" t="s">
        <v>4483</v>
      </c>
      <c r="Y472" s="22" t="s">
        <v>199</v>
      </c>
      <c r="Z472" s="22"/>
      <c r="AA472" s="22"/>
      <c r="AB472" s="529"/>
      <c r="AC472" s="150" t="s">
        <v>179</v>
      </c>
      <c r="AD472" s="561"/>
      <c r="AE472" s="20" t="s">
        <v>85</v>
      </c>
      <c r="AF472" s="206"/>
      <c r="AG472" s="20" t="s">
        <v>84</v>
      </c>
      <c r="AH472" s="205" t="s">
        <v>84</v>
      </c>
      <c r="AI472" s="20" t="s">
        <v>85</v>
      </c>
      <c r="AJ472" s="20"/>
      <c r="AK472" s="193"/>
      <c r="AL472" s="20" t="s">
        <v>72</v>
      </c>
      <c r="AM472" s="35">
        <v>45863</v>
      </c>
      <c r="AN472" s="520"/>
      <c r="AO472" s="20" t="s">
        <v>4484</v>
      </c>
      <c r="AP472" s="20" t="s">
        <v>529</v>
      </c>
      <c r="AQ472" s="34" t="s">
        <v>4485</v>
      </c>
      <c r="AR472" s="20"/>
      <c r="AS472" s="193"/>
      <c r="AT472" s="146" t="s">
        <v>4486</v>
      </c>
      <c r="AU472" s="20" t="s">
        <v>2392</v>
      </c>
      <c r="AV472" s="20" t="s">
        <v>4487</v>
      </c>
      <c r="AW472" s="571">
        <v>105332254605</v>
      </c>
      <c r="AX472" s="193" t="s">
        <v>4488</v>
      </c>
    </row>
    <row r="473" s="2" customFormat="1" customHeight="1" spans="1:50">
      <c r="A473" s="20">
        <f t="shared" si="58"/>
        <v>465</v>
      </c>
      <c r="B473" s="20" t="str">
        <f t="shared" si="57"/>
        <v>离职</v>
      </c>
      <c r="C473" s="35">
        <v>45960</v>
      </c>
      <c r="D473" s="20" t="str">
        <f ca="1" t="shared" si="53"/>
        <v>11年8月</v>
      </c>
      <c r="E473" s="20">
        <v>1</v>
      </c>
      <c r="F473" s="125">
        <v>10108</v>
      </c>
      <c r="G473" s="35">
        <v>41858</v>
      </c>
      <c r="H473" s="20" t="s">
        <v>4489</v>
      </c>
      <c r="I473" s="21" t="s">
        <v>755</v>
      </c>
      <c r="J473" s="21" t="s">
        <v>1175</v>
      </c>
      <c r="K473" s="22" t="s">
        <v>4490</v>
      </c>
      <c r="L473" s="20" t="s">
        <v>80</v>
      </c>
      <c r="M473" s="20">
        <v>15057415482</v>
      </c>
      <c r="N473" s="20"/>
      <c r="O473" s="20"/>
      <c r="P473" s="34" t="s">
        <v>4491</v>
      </c>
      <c r="Q473" s="35">
        <v>49666</v>
      </c>
      <c r="R473" s="36" t="str">
        <f t="shared" si="54"/>
        <v>男</v>
      </c>
      <c r="S473" s="43" t="str">
        <f t="shared" si="55"/>
        <v>1988-10-05</v>
      </c>
      <c r="T473" s="44">
        <f ca="1" t="shared" si="56"/>
        <v>38</v>
      </c>
      <c r="U473" s="20" t="s">
        <v>69</v>
      </c>
      <c r="V473" s="107" t="s">
        <v>70</v>
      </c>
      <c r="W473" s="45" t="s">
        <v>4492</v>
      </c>
      <c r="X473" s="193"/>
      <c r="Y473" s="22" t="s">
        <v>288</v>
      </c>
      <c r="Z473" s="22" t="s">
        <v>4493</v>
      </c>
      <c r="AA473" s="22"/>
      <c r="AB473" s="529"/>
      <c r="AC473" s="150"/>
      <c r="AD473" s="561" t="s">
        <v>180</v>
      </c>
      <c r="AE473" s="20" t="s">
        <v>84</v>
      </c>
      <c r="AF473" s="206" t="s">
        <v>84</v>
      </c>
      <c r="AG473" s="20" t="s">
        <v>84</v>
      </c>
      <c r="AH473" s="205" t="s">
        <v>84</v>
      </c>
      <c r="AI473" s="20" t="s">
        <v>85</v>
      </c>
      <c r="AJ473" s="20"/>
      <c r="AK473" s="193"/>
      <c r="AL473" s="20" t="s">
        <v>86</v>
      </c>
      <c r="AM473" s="35">
        <v>41862</v>
      </c>
      <c r="AN473" s="520">
        <v>45982</v>
      </c>
      <c r="AO473" s="20" t="s">
        <v>4494</v>
      </c>
      <c r="AP473" s="20" t="s">
        <v>106</v>
      </c>
      <c r="AQ473" s="34">
        <v>15058829121</v>
      </c>
      <c r="AR473" s="20" t="s">
        <v>4495</v>
      </c>
      <c r="AS473" s="193"/>
      <c r="AT473" s="146"/>
      <c r="AU473" s="20"/>
      <c r="AV473" s="20"/>
      <c r="AW473" s="571"/>
      <c r="AX473" s="193"/>
    </row>
    <row r="474" s="2" customFormat="1" customHeight="1" spans="1:50">
      <c r="A474" s="20">
        <f t="shared" si="58"/>
        <v>466</v>
      </c>
      <c r="B474" s="20" t="str">
        <f t="shared" si="57"/>
        <v>离职</v>
      </c>
      <c r="C474" s="35">
        <v>45971</v>
      </c>
      <c r="D474" s="20" t="str">
        <f ca="1" t="shared" si="53"/>
        <v>0年8月</v>
      </c>
      <c r="E474" s="20">
        <v>0</v>
      </c>
      <c r="F474" s="125">
        <v>10631</v>
      </c>
      <c r="G474" s="35">
        <v>45860</v>
      </c>
      <c r="H474" s="20" t="s">
        <v>4496</v>
      </c>
      <c r="I474" s="21" t="s">
        <v>755</v>
      </c>
      <c r="J474" s="21" t="s">
        <v>1280</v>
      </c>
      <c r="K474" s="22" t="s">
        <v>1319</v>
      </c>
      <c r="L474" s="20" t="s">
        <v>80</v>
      </c>
      <c r="M474" s="20">
        <v>18648221299</v>
      </c>
      <c r="N474" s="20"/>
      <c r="O474" s="20"/>
      <c r="P474" s="34" t="s">
        <v>4497</v>
      </c>
      <c r="Q474" s="35">
        <v>48374</v>
      </c>
      <c r="R474" s="36" t="s">
        <v>633</v>
      </c>
      <c r="S474" s="43" t="str">
        <f t="shared" si="55"/>
        <v>2004-05-01</v>
      </c>
      <c r="T474" s="44">
        <f ca="1" t="shared" si="56"/>
        <v>22</v>
      </c>
      <c r="U474" s="20" t="s">
        <v>4498</v>
      </c>
      <c r="V474" s="107" t="s">
        <v>70</v>
      </c>
      <c r="W474" s="45" t="s">
        <v>4499</v>
      </c>
      <c r="X474" s="193" t="s">
        <v>583</v>
      </c>
      <c r="Y474" s="22" t="s">
        <v>141</v>
      </c>
      <c r="Z474" s="22" t="s">
        <v>433</v>
      </c>
      <c r="AA474" s="22" t="s">
        <v>567</v>
      </c>
      <c r="AB474" s="529"/>
      <c r="AC474" s="150" t="s">
        <v>638</v>
      </c>
      <c r="AD474" s="561"/>
      <c r="AE474" s="20" t="s">
        <v>85</v>
      </c>
      <c r="AF474" s="206"/>
      <c r="AG474" s="20" t="s">
        <v>84</v>
      </c>
      <c r="AH474" s="205" t="s">
        <v>84</v>
      </c>
      <c r="AI474" s="20" t="s">
        <v>85</v>
      </c>
      <c r="AJ474" s="20"/>
      <c r="AK474" s="193"/>
      <c r="AL474" s="20" t="s">
        <v>72</v>
      </c>
      <c r="AM474" s="35">
        <v>45859</v>
      </c>
      <c r="AN474" s="520"/>
      <c r="AO474" s="20" t="s">
        <v>4500</v>
      </c>
      <c r="AP474" s="20" t="s">
        <v>350</v>
      </c>
      <c r="AQ474" s="34" t="s">
        <v>4501</v>
      </c>
      <c r="AR474" s="20"/>
      <c r="AS474" s="193"/>
      <c r="AT474" s="146" t="s">
        <v>4502</v>
      </c>
      <c r="AU474" s="20" t="s">
        <v>126</v>
      </c>
      <c r="AV474" s="20" t="s">
        <v>158</v>
      </c>
      <c r="AW474" s="571"/>
      <c r="AX474" s="193"/>
    </row>
    <row r="475" s="2" customFormat="1" customHeight="1" spans="1:50">
      <c r="A475" s="20">
        <f t="shared" si="58"/>
        <v>467</v>
      </c>
      <c r="B475" s="20" t="str">
        <f t="shared" si="57"/>
        <v>离职</v>
      </c>
      <c r="C475" s="35">
        <v>45971</v>
      </c>
      <c r="D475" s="20" t="str">
        <f ca="1" t="shared" si="53"/>
        <v>0年8月</v>
      </c>
      <c r="E475" s="20">
        <v>0</v>
      </c>
      <c r="F475" s="125">
        <v>10630</v>
      </c>
      <c r="G475" s="35">
        <v>45860</v>
      </c>
      <c r="H475" s="20" t="s">
        <v>4503</v>
      </c>
      <c r="I475" s="21" t="s">
        <v>755</v>
      </c>
      <c r="J475" s="21" t="s">
        <v>1357</v>
      </c>
      <c r="K475" s="22" t="s">
        <v>1319</v>
      </c>
      <c r="L475" s="20" t="s">
        <v>80</v>
      </c>
      <c r="M475" s="20">
        <v>18077468314</v>
      </c>
      <c r="N475" s="20"/>
      <c r="O475" s="20"/>
      <c r="P475" s="34" t="s">
        <v>4504</v>
      </c>
      <c r="Q475" s="35">
        <v>47283</v>
      </c>
      <c r="R475" s="36" t="str">
        <f t="shared" ref="R475:R490" si="59">IF(H475="","",IF(MOD(MID(P475,17,1),2),"男","女"))</f>
        <v>男</v>
      </c>
      <c r="S475" s="43" t="str">
        <f t="shared" si="55"/>
        <v>2003-06-10</v>
      </c>
      <c r="T475" s="44">
        <f ca="1" t="shared" si="56"/>
        <v>23</v>
      </c>
      <c r="U475" s="20" t="s">
        <v>69</v>
      </c>
      <c r="V475" s="107" t="s">
        <v>70</v>
      </c>
      <c r="W475" s="45" t="s">
        <v>4505</v>
      </c>
      <c r="X475" s="193" t="s">
        <v>575</v>
      </c>
      <c r="Y475" s="22" t="s">
        <v>141</v>
      </c>
      <c r="Z475" s="22" t="s">
        <v>433</v>
      </c>
      <c r="AA475" s="22" t="s">
        <v>567</v>
      </c>
      <c r="AB475" s="529"/>
      <c r="AC475" s="150" t="s">
        <v>638</v>
      </c>
      <c r="AD475" s="561"/>
      <c r="AE475" s="20" t="s">
        <v>85</v>
      </c>
      <c r="AF475" s="206"/>
      <c r="AG475" s="20" t="s">
        <v>84</v>
      </c>
      <c r="AH475" s="205" t="s">
        <v>84</v>
      </c>
      <c r="AI475" s="20" t="s">
        <v>85</v>
      </c>
      <c r="AJ475" s="20"/>
      <c r="AK475" s="193"/>
      <c r="AL475" s="20" t="s">
        <v>72</v>
      </c>
      <c r="AM475" s="35">
        <v>45859</v>
      </c>
      <c r="AN475" s="520"/>
      <c r="AO475" s="20" t="s">
        <v>4506</v>
      </c>
      <c r="AP475" s="20" t="s">
        <v>223</v>
      </c>
      <c r="AQ475" s="34" t="s">
        <v>4507</v>
      </c>
      <c r="AR475" s="20"/>
      <c r="AS475" s="193"/>
      <c r="AT475" s="146" t="s">
        <v>4508</v>
      </c>
      <c r="AU475" s="20" t="s">
        <v>126</v>
      </c>
      <c r="AV475" s="20" t="s">
        <v>158</v>
      </c>
      <c r="AW475" s="571"/>
      <c r="AX475" s="193"/>
    </row>
    <row r="476" s="2" customFormat="1" customHeight="1" spans="1:50">
      <c r="A476" s="20">
        <f t="shared" si="58"/>
        <v>468</v>
      </c>
      <c r="B476" s="20" t="str">
        <f t="shared" si="57"/>
        <v>离职</v>
      </c>
      <c r="C476" s="35">
        <v>45991</v>
      </c>
      <c r="D476" s="20" t="str">
        <f ca="1" t="shared" si="53"/>
        <v>0年5月</v>
      </c>
      <c r="E476" s="20">
        <v>0</v>
      </c>
      <c r="F476" s="125">
        <v>10653</v>
      </c>
      <c r="G476" s="35">
        <v>45957</v>
      </c>
      <c r="H476" s="20" t="s">
        <v>2278</v>
      </c>
      <c r="I476" s="21" t="s">
        <v>755</v>
      </c>
      <c r="J476" s="21" t="s">
        <v>1493</v>
      </c>
      <c r="K476" s="22" t="s">
        <v>1294</v>
      </c>
      <c r="L476" s="20" t="s">
        <v>80</v>
      </c>
      <c r="M476" s="20">
        <v>18758380052</v>
      </c>
      <c r="N476" s="20"/>
      <c r="O476" s="20"/>
      <c r="P476" s="34" t="s">
        <v>2280</v>
      </c>
      <c r="Q476" s="35">
        <v>51993</v>
      </c>
      <c r="R476" s="36" t="str">
        <f t="shared" si="59"/>
        <v>男</v>
      </c>
      <c r="S476" s="43" t="str">
        <f t="shared" si="55"/>
        <v>1995-11-08</v>
      </c>
      <c r="T476" s="44">
        <f ca="1" t="shared" si="56"/>
        <v>31</v>
      </c>
      <c r="U476" s="20" t="s">
        <v>69</v>
      </c>
      <c r="V476" s="107" t="s">
        <v>70</v>
      </c>
      <c r="W476" s="45" t="s">
        <v>2281</v>
      </c>
      <c r="X476" s="193" t="s">
        <v>2282</v>
      </c>
      <c r="Y476" s="22" t="s">
        <v>288</v>
      </c>
      <c r="Z476" s="22"/>
      <c r="AA476" s="22"/>
      <c r="AB476" s="529"/>
      <c r="AC476" s="150" t="s">
        <v>179</v>
      </c>
      <c r="AD476" s="561"/>
      <c r="AE476" s="20" t="s">
        <v>85</v>
      </c>
      <c r="AF476" s="206"/>
      <c r="AG476" s="20" t="s">
        <v>84</v>
      </c>
      <c r="AH476" s="205" t="s">
        <v>84</v>
      </c>
      <c r="AI476" s="20" t="s">
        <v>85</v>
      </c>
      <c r="AJ476" s="20"/>
      <c r="AK476" s="193"/>
      <c r="AL476" s="20" t="s">
        <v>72</v>
      </c>
      <c r="AM476" s="35">
        <v>45954</v>
      </c>
      <c r="AN476" s="520"/>
      <c r="AO476" s="20" t="s">
        <v>2284</v>
      </c>
      <c r="AP476" s="20" t="s">
        <v>350</v>
      </c>
      <c r="AQ476" s="34" t="s">
        <v>4509</v>
      </c>
      <c r="AR476" s="20" t="s">
        <v>4510</v>
      </c>
      <c r="AS476" s="193"/>
      <c r="AT476" s="146" t="s">
        <v>4511</v>
      </c>
      <c r="AU476" s="20" t="s">
        <v>126</v>
      </c>
      <c r="AV476" s="20" t="s">
        <v>158</v>
      </c>
      <c r="AW476" s="571"/>
      <c r="AX476" s="193"/>
    </row>
    <row r="477" s="2" customFormat="1" customHeight="1" spans="1:50">
      <c r="A477" s="20">
        <f t="shared" si="58"/>
        <v>469</v>
      </c>
      <c r="B477" s="20" t="str">
        <f t="shared" si="57"/>
        <v>离职</v>
      </c>
      <c r="C477" s="35">
        <v>46042</v>
      </c>
      <c r="D477" s="20" t="str">
        <f ca="1" t="shared" si="53"/>
        <v>1年2月</v>
      </c>
      <c r="E477" s="20">
        <v>0</v>
      </c>
      <c r="F477" s="125">
        <v>10594</v>
      </c>
      <c r="G477" s="35">
        <v>45705</v>
      </c>
      <c r="H477" s="20" t="s">
        <v>3264</v>
      </c>
      <c r="I477" s="21" t="s">
        <v>755</v>
      </c>
      <c r="J477" s="21" t="s">
        <v>1118</v>
      </c>
      <c r="K477" s="22" t="s">
        <v>1143</v>
      </c>
      <c r="L477" s="20" t="s">
        <v>80</v>
      </c>
      <c r="M477" s="20">
        <v>13221888870</v>
      </c>
      <c r="N477" s="20"/>
      <c r="O477" s="20"/>
      <c r="P477" s="34" t="s">
        <v>3265</v>
      </c>
      <c r="Q477" s="35">
        <v>53021</v>
      </c>
      <c r="R477" s="36" t="str">
        <f t="shared" si="59"/>
        <v>男</v>
      </c>
      <c r="S477" s="43" t="str">
        <f t="shared" si="55"/>
        <v>1998-01-29</v>
      </c>
      <c r="T477" s="44">
        <f ca="1" t="shared" si="56"/>
        <v>28</v>
      </c>
      <c r="U477" s="20" t="s">
        <v>431</v>
      </c>
      <c r="V477" s="107" t="s">
        <v>70</v>
      </c>
      <c r="W477" s="45" t="s">
        <v>2653</v>
      </c>
      <c r="X477" s="193" t="s">
        <v>4319</v>
      </c>
      <c r="Y477" s="22" t="s">
        <v>199</v>
      </c>
      <c r="Z477" s="22"/>
      <c r="AA477" s="22"/>
      <c r="AB477" s="529"/>
      <c r="AC477" s="150" t="s">
        <v>179</v>
      </c>
      <c r="AD477" s="561"/>
      <c r="AE477" s="20" t="s">
        <v>84</v>
      </c>
      <c r="AF477" s="206">
        <v>45793</v>
      </c>
      <c r="AG477" s="205" t="s">
        <v>84</v>
      </c>
      <c r="AH477" s="205" t="s">
        <v>84</v>
      </c>
      <c r="AI477" s="205" t="s">
        <v>85</v>
      </c>
      <c r="AJ477" s="20"/>
      <c r="AK477" s="577"/>
      <c r="AL477" s="20" t="s">
        <v>86</v>
      </c>
      <c r="AM477" s="35">
        <v>45800</v>
      </c>
      <c r="AN477" s="520"/>
      <c r="AO477" s="20" t="s">
        <v>4316</v>
      </c>
      <c r="AP477" s="20" t="s">
        <v>95</v>
      </c>
      <c r="AQ477" s="20">
        <v>15761385065</v>
      </c>
      <c r="AR477" s="20" t="s">
        <v>3267</v>
      </c>
      <c r="AS477" s="193"/>
      <c r="AT477" s="146" t="s">
        <v>4512</v>
      </c>
      <c r="AU477" s="20" t="s">
        <v>126</v>
      </c>
      <c r="AV477" s="20" t="s">
        <v>158</v>
      </c>
      <c r="AW477" s="571"/>
      <c r="AX477" s="193"/>
    </row>
    <row r="478" s="2" customFormat="1" customHeight="1" spans="1:50">
      <c r="A478" s="20">
        <f t="shared" si="58"/>
        <v>470</v>
      </c>
      <c r="B478" s="20" t="str">
        <f t="shared" si="57"/>
        <v>离职</v>
      </c>
      <c r="C478" s="35">
        <v>46049</v>
      </c>
      <c r="D478" s="20" t="str">
        <f ca="1" t="shared" si="53"/>
        <v>2年1月</v>
      </c>
      <c r="E478" s="20">
        <v>0</v>
      </c>
      <c r="F478" s="125">
        <v>10554</v>
      </c>
      <c r="G478" s="35">
        <v>45360</v>
      </c>
      <c r="H478" s="20" t="s">
        <v>4513</v>
      </c>
      <c r="I478" s="21" t="s">
        <v>755</v>
      </c>
      <c r="J478" s="21" t="s">
        <v>1408</v>
      </c>
      <c r="K478" s="22" t="s">
        <v>1287</v>
      </c>
      <c r="L478" s="20" t="s">
        <v>80</v>
      </c>
      <c r="M478" s="20">
        <v>18170113024</v>
      </c>
      <c r="N478" s="20"/>
      <c r="O478" s="20"/>
      <c r="P478" s="34" t="s">
        <v>4514</v>
      </c>
      <c r="Q478" s="35">
        <v>49099</v>
      </c>
      <c r="R478" s="36" t="str">
        <f t="shared" si="59"/>
        <v>男</v>
      </c>
      <c r="S478" s="43" t="str">
        <f t="shared" si="55"/>
        <v>1985-11-10</v>
      </c>
      <c r="T478" s="44">
        <f ca="1" t="shared" si="56"/>
        <v>41</v>
      </c>
      <c r="U478" s="20" t="s">
        <v>69</v>
      </c>
      <c r="V478" s="107"/>
      <c r="W478" s="45" t="s">
        <v>4515</v>
      </c>
      <c r="X478" s="193" t="s">
        <v>1346</v>
      </c>
      <c r="Y478" s="22" t="s">
        <v>199</v>
      </c>
      <c r="Z478" s="22"/>
      <c r="AA478" s="22"/>
      <c r="AB478" s="529"/>
      <c r="AC478" s="150" t="s">
        <v>304</v>
      </c>
      <c r="AD478" s="561">
        <v>45370</v>
      </c>
      <c r="AE478" s="20" t="s">
        <v>84</v>
      </c>
      <c r="AF478" s="206">
        <v>45398</v>
      </c>
      <c r="AG478" s="20" t="s">
        <v>84</v>
      </c>
      <c r="AH478" s="205" t="s">
        <v>84</v>
      </c>
      <c r="AI478" s="205" t="s">
        <v>85</v>
      </c>
      <c r="AJ478" s="20"/>
      <c r="AK478" s="577"/>
      <c r="AL478" s="20" t="s">
        <v>86</v>
      </c>
      <c r="AM478" s="35">
        <v>45435</v>
      </c>
      <c r="AN478" s="520">
        <v>46078</v>
      </c>
      <c r="AO478" s="20" t="s">
        <v>4516</v>
      </c>
      <c r="AP478" s="20" t="s">
        <v>106</v>
      </c>
      <c r="AQ478" s="34" t="s">
        <v>4517</v>
      </c>
      <c r="AR478" s="20"/>
      <c r="AS478" s="193"/>
      <c r="AT478" s="146" t="s">
        <v>4518</v>
      </c>
      <c r="AU478" s="20" t="s">
        <v>126</v>
      </c>
      <c r="AV478" s="96" t="s">
        <v>158</v>
      </c>
      <c r="AW478" s="571"/>
      <c r="AX478" s="193" t="s">
        <v>1435</v>
      </c>
    </row>
    <row r="479" s="2" customFormat="1" customHeight="1" spans="1:50">
      <c r="A479" s="20">
        <f t="shared" si="58"/>
        <v>471</v>
      </c>
      <c r="B479" s="20" t="str">
        <f t="shared" si="57"/>
        <v>离职</v>
      </c>
      <c r="C479" s="35">
        <v>46062</v>
      </c>
      <c r="D479" s="20" t="str">
        <f ca="1" t="shared" si="53"/>
        <v>4年8月</v>
      </c>
      <c r="E479" s="20">
        <v>1</v>
      </c>
      <c r="F479" s="125">
        <v>10262</v>
      </c>
      <c r="G479" s="35">
        <v>44405</v>
      </c>
      <c r="H479" s="20" t="s">
        <v>4519</v>
      </c>
      <c r="I479" s="21" t="s">
        <v>439</v>
      </c>
      <c r="J479" s="21" t="s">
        <v>522</v>
      </c>
      <c r="K479" s="22" t="s">
        <v>547</v>
      </c>
      <c r="L479" s="20" t="s">
        <v>80</v>
      </c>
      <c r="M479" s="20">
        <v>17379705020</v>
      </c>
      <c r="N479" s="20"/>
      <c r="O479" s="20"/>
      <c r="P479" s="623" t="s">
        <v>4520</v>
      </c>
      <c r="Q479" s="35">
        <v>46424</v>
      </c>
      <c r="R479" s="36" t="str">
        <f t="shared" si="59"/>
        <v>男</v>
      </c>
      <c r="S479" s="43" t="str">
        <f t="shared" si="55"/>
        <v>2000-10-21</v>
      </c>
      <c r="T479" s="44">
        <f ca="1" t="shared" si="56"/>
        <v>26</v>
      </c>
      <c r="U479" s="20" t="s">
        <v>69</v>
      </c>
      <c r="V479" s="107" t="s">
        <v>119</v>
      </c>
      <c r="W479" s="45" t="s">
        <v>4521</v>
      </c>
      <c r="X479" s="193" t="s">
        <v>121</v>
      </c>
      <c r="Y479" s="22" t="s">
        <v>113</v>
      </c>
      <c r="Z479" s="22" t="s">
        <v>470</v>
      </c>
      <c r="AA479" s="22" t="s">
        <v>482</v>
      </c>
      <c r="AB479" s="529"/>
      <c r="AC479" s="150" t="s">
        <v>179</v>
      </c>
      <c r="AD479" s="561" t="s">
        <v>180</v>
      </c>
      <c r="AE479" s="20" t="s">
        <v>84</v>
      </c>
      <c r="AF479" s="206">
        <v>44501</v>
      </c>
      <c r="AG479" s="20" t="s">
        <v>84</v>
      </c>
      <c r="AH479" s="205" t="s">
        <v>84</v>
      </c>
      <c r="AI479" s="205" t="s">
        <v>85</v>
      </c>
      <c r="AJ479" s="20">
        <v>47326</v>
      </c>
      <c r="AK479" s="577" t="s">
        <v>4522</v>
      </c>
      <c r="AL479" s="20" t="s">
        <v>86</v>
      </c>
      <c r="AM479" s="35">
        <v>44420</v>
      </c>
      <c r="AN479" s="520">
        <v>46091</v>
      </c>
      <c r="AO479" s="20" t="s">
        <v>4523</v>
      </c>
      <c r="AP479" s="20" t="s">
        <v>350</v>
      </c>
      <c r="AQ479" s="34">
        <v>15350365982</v>
      </c>
      <c r="AR479" s="20" t="s">
        <v>4524</v>
      </c>
      <c r="AS479" s="193"/>
      <c r="AT479" s="146" t="s">
        <v>4525</v>
      </c>
      <c r="AU479" s="20" t="s">
        <v>126</v>
      </c>
      <c r="AV479" s="96" t="s">
        <v>158</v>
      </c>
      <c r="AW479" s="571"/>
      <c r="AX479" s="193"/>
    </row>
    <row r="480" s="2" customFormat="1" customHeight="1" spans="1:50">
      <c r="A480" s="20">
        <f t="shared" si="58"/>
        <v>472</v>
      </c>
      <c r="B480" s="20" t="str">
        <f t="shared" si="57"/>
        <v>离职</v>
      </c>
      <c r="C480" s="35">
        <v>46081</v>
      </c>
      <c r="D480" s="20" t="str">
        <f ca="1" t="shared" si="53"/>
        <v>0年10月</v>
      </c>
      <c r="E480" s="20">
        <v>0</v>
      </c>
      <c r="F480" s="125">
        <v>10619</v>
      </c>
      <c r="G480" s="35">
        <v>45803</v>
      </c>
      <c r="H480" s="20" t="s">
        <v>4526</v>
      </c>
      <c r="I480" s="21" t="s">
        <v>1628</v>
      </c>
      <c r="J480" s="21" t="s">
        <v>1628</v>
      </c>
      <c r="K480" s="22" t="s">
        <v>1641</v>
      </c>
      <c r="L480" s="20" t="s">
        <v>80</v>
      </c>
      <c r="M480" s="20">
        <v>15855096471</v>
      </c>
      <c r="N480" s="20"/>
      <c r="O480" s="20"/>
      <c r="P480" s="34" t="s">
        <v>4527</v>
      </c>
      <c r="Q480" s="35">
        <v>50221</v>
      </c>
      <c r="R480" s="36" t="str">
        <f t="shared" si="59"/>
        <v>男</v>
      </c>
      <c r="S480" s="43" t="str">
        <f t="shared" si="55"/>
        <v>1990-04-17</v>
      </c>
      <c r="T480" s="44">
        <f ca="1" t="shared" si="56"/>
        <v>36</v>
      </c>
      <c r="U480" s="20" t="s">
        <v>69</v>
      </c>
      <c r="V480" s="107" t="s">
        <v>70</v>
      </c>
      <c r="W480" s="45" t="s">
        <v>4528</v>
      </c>
      <c r="X480" s="193" t="s">
        <v>4529</v>
      </c>
      <c r="Y480" s="22" t="s">
        <v>113</v>
      </c>
      <c r="Z480" s="22"/>
      <c r="AA480" s="22"/>
      <c r="AB480" s="529"/>
      <c r="AC480" s="150" t="s">
        <v>144</v>
      </c>
      <c r="AD480" s="561">
        <v>45834</v>
      </c>
      <c r="AE480" s="20" t="s">
        <v>84</v>
      </c>
      <c r="AF480" s="206">
        <v>45852</v>
      </c>
      <c r="AG480" s="20" t="s">
        <v>84</v>
      </c>
      <c r="AH480" s="205" t="s">
        <v>84</v>
      </c>
      <c r="AI480" s="205" t="s">
        <v>85</v>
      </c>
      <c r="AJ480" s="20"/>
      <c r="AK480" s="577"/>
      <c r="AL480" s="20" t="s">
        <v>86</v>
      </c>
      <c r="AM480" s="35">
        <v>45825</v>
      </c>
      <c r="AN480" s="520">
        <v>46091</v>
      </c>
      <c r="AO480" s="20" t="s">
        <v>4530</v>
      </c>
      <c r="AP480" s="20" t="s">
        <v>106</v>
      </c>
      <c r="AQ480" s="34" t="s">
        <v>4531</v>
      </c>
      <c r="AR480" s="20" t="s">
        <v>4532</v>
      </c>
      <c r="AS480" s="193"/>
      <c r="AT480" s="146" t="s">
        <v>4533</v>
      </c>
      <c r="AU480" s="20" t="s">
        <v>126</v>
      </c>
      <c r="AV480" s="96" t="s">
        <v>1271</v>
      </c>
      <c r="AW480" s="571"/>
      <c r="AX480" s="193"/>
    </row>
    <row r="481" s="2" customFormat="1" customHeight="1" spans="1:50">
      <c r="A481" s="20">
        <f t="shared" si="58"/>
        <v>473</v>
      </c>
      <c r="B481" s="20" t="str">
        <f t="shared" si="57"/>
        <v>离职</v>
      </c>
      <c r="C481" s="35">
        <v>46083</v>
      </c>
      <c r="D481" s="20" t="str">
        <f ca="1" t="shared" si="53"/>
        <v>3年5月</v>
      </c>
      <c r="E481" s="20">
        <v>1</v>
      </c>
      <c r="F481" s="125">
        <v>10454</v>
      </c>
      <c r="G481" s="35">
        <v>44866</v>
      </c>
      <c r="H481" s="20" t="s">
        <v>4534</v>
      </c>
      <c r="I481" s="21" t="s">
        <v>439</v>
      </c>
      <c r="J481" s="21" t="s">
        <v>592</v>
      </c>
      <c r="K481" s="22" t="s">
        <v>557</v>
      </c>
      <c r="L481" s="20" t="s">
        <v>80</v>
      </c>
      <c r="M481" s="20">
        <v>13353220791</v>
      </c>
      <c r="N481" s="20"/>
      <c r="O481" s="20"/>
      <c r="P481" s="34" t="s">
        <v>4535</v>
      </c>
      <c r="Q481" s="35">
        <v>46851</v>
      </c>
      <c r="R481" s="36" t="str">
        <f t="shared" si="59"/>
        <v>男</v>
      </c>
      <c r="S481" s="43" t="str">
        <f t="shared" si="55"/>
        <v>2000-02-28</v>
      </c>
      <c r="T481" s="44">
        <f ca="1" t="shared" si="56"/>
        <v>26</v>
      </c>
      <c r="U481" s="20" t="s">
        <v>69</v>
      </c>
      <c r="V481" s="107" t="s">
        <v>70</v>
      </c>
      <c r="W481" s="45" t="s">
        <v>4536</v>
      </c>
      <c r="X481" s="193" t="s">
        <v>121</v>
      </c>
      <c r="Y481" s="22" t="s">
        <v>141</v>
      </c>
      <c r="Z481" s="22" t="s">
        <v>424</v>
      </c>
      <c r="AA481" s="22" t="s">
        <v>567</v>
      </c>
      <c r="AB481" s="529">
        <v>44742</v>
      </c>
      <c r="AC481" s="150"/>
      <c r="AD481" s="561">
        <v>44886</v>
      </c>
      <c r="AE481" s="20" t="s">
        <v>84</v>
      </c>
      <c r="AF481" s="206">
        <v>44958</v>
      </c>
      <c r="AG481" s="20" t="s">
        <v>84</v>
      </c>
      <c r="AH481" s="205" t="s">
        <v>84</v>
      </c>
      <c r="AI481" s="205" t="s">
        <v>85</v>
      </c>
      <c r="AJ481" s="20">
        <v>45961</v>
      </c>
      <c r="AK481" s="577" t="s">
        <v>562</v>
      </c>
      <c r="AL481" s="20" t="s">
        <v>86</v>
      </c>
      <c r="AM481" s="35">
        <v>44872</v>
      </c>
      <c r="AN481" s="520"/>
      <c r="AO481" s="20"/>
      <c r="AP481" s="20"/>
      <c r="AQ481" s="34"/>
      <c r="AR481" s="20"/>
      <c r="AS481" s="193"/>
      <c r="AT481" s="146" t="s">
        <v>4537</v>
      </c>
      <c r="AU481" s="20" t="s">
        <v>126</v>
      </c>
      <c r="AV481" s="96" t="s">
        <v>158</v>
      </c>
      <c r="AW481" s="571"/>
      <c r="AX481" s="193"/>
    </row>
    <row r="482" s="2" customFormat="1" customHeight="1" spans="1:50">
      <c r="A482" s="20">
        <f t="shared" si="58"/>
        <v>474</v>
      </c>
      <c r="B482" s="20" t="str">
        <f t="shared" si="57"/>
        <v>离职</v>
      </c>
      <c r="C482" s="35">
        <v>46088</v>
      </c>
      <c r="D482" s="20" t="str">
        <f ca="1" t="shared" si="53"/>
        <v>4年0月</v>
      </c>
      <c r="E482" s="20">
        <v>0</v>
      </c>
      <c r="F482" s="125">
        <v>10395</v>
      </c>
      <c r="G482" s="35">
        <v>44653</v>
      </c>
      <c r="H482" s="20" t="s">
        <v>4538</v>
      </c>
      <c r="I482" s="21" t="s">
        <v>1628</v>
      </c>
      <c r="J482" s="21" t="s">
        <v>1628</v>
      </c>
      <c r="K482" s="22" t="s">
        <v>1663</v>
      </c>
      <c r="L482" s="20" t="s">
        <v>80</v>
      </c>
      <c r="M482" s="20">
        <v>13023772803</v>
      </c>
      <c r="N482" s="20"/>
      <c r="O482" s="20"/>
      <c r="P482" s="34" t="s">
        <v>4539</v>
      </c>
      <c r="Q482" s="35">
        <v>50989</v>
      </c>
      <c r="R482" s="36" t="str">
        <f t="shared" si="59"/>
        <v>女</v>
      </c>
      <c r="S482" s="43" t="str">
        <f t="shared" si="55"/>
        <v>1985-03-27</v>
      </c>
      <c r="T482" s="44">
        <f ca="1" t="shared" si="56"/>
        <v>41</v>
      </c>
      <c r="U482" s="20" t="s">
        <v>69</v>
      </c>
      <c r="V482" s="107" t="s">
        <v>70</v>
      </c>
      <c r="W482" s="45" t="s">
        <v>4540</v>
      </c>
      <c r="X482" s="193" t="s">
        <v>121</v>
      </c>
      <c r="Y482" s="22" t="s">
        <v>199</v>
      </c>
      <c r="Z482" s="22"/>
      <c r="AA482" s="22"/>
      <c r="AB482" s="529"/>
      <c r="AC482" s="150"/>
      <c r="AD482" s="561">
        <v>44691</v>
      </c>
      <c r="AE482" s="20" t="s">
        <v>84</v>
      </c>
      <c r="AF482" s="206" t="s">
        <v>84</v>
      </c>
      <c r="AG482" s="20" t="s">
        <v>84</v>
      </c>
      <c r="AH482" s="205" t="s">
        <v>84</v>
      </c>
      <c r="AI482" s="205" t="s">
        <v>85</v>
      </c>
      <c r="AJ482" s="20"/>
      <c r="AK482" s="577"/>
      <c r="AL482" s="20" t="s">
        <v>72</v>
      </c>
      <c r="AM482" s="35">
        <v>45589</v>
      </c>
      <c r="AN482" s="520"/>
      <c r="AO482" s="20" t="s">
        <v>4541</v>
      </c>
      <c r="AP482" s="20" t="s">
        <v>106</v>
      </c>
      <c r="AQ482" s="34" t="s">
        <v>4542</v>
      </c>
      <c r="AR482" s="20"/>
      <c r="AS482" s="193"/>
      <c r="AT482" s="146"/>
      <c r="AU482" s="20" t="s">
        <v>1192</v>
      </c>
      <c r="AV482" s="96"/>
      <c r="AW482" s="571"/>
      <c r="AX482" s="193" t="s">
        <v>4543</v>
      </c>
    </row>
    <row r="483" s="2" customFormat="1" customHeight="1" spans="1:50">
      <c r="A483" s="20">
        <f t="shared" si="58"/>
        <v>475</v>
      </c>
      <c r="B483" s="20" t="str">
        <f t="shared" si="57"/>
        <v>离职</v>
      </c>
      <c r="C483" s="35">
        <v>46090</v>
      </c>
      <c r="D483" s="20" t="str">
        <f ca="1" t="shared" si="53"/>
        <v>0年1月</v>
      </c>
      <c r="E483" s="20">
        <v>0</v>
      </c>
      <c r="F483" s="125">
        <v>10664</v>
      </c>
      <c r="G483" s="35">
        <v>46088</v>
      </c>
      <c r="H483" s="20" t="s">
        <v>4544</v>
      </c>
      <c r="I483" s="21" t="s">
        <v>755</v>
      </c>
      <c r="J483" s="21" t="s">
        <v>1118</v>
      </c>
      <c r="K483" s="22" t="s">
        <v>1143</v>
      </c>
      <c r="L483" s="20" t="s">
        <v>80</v>
      </c>
      <c r="M483" s="20">
        <v>19943054021</v>
      </c>
      <c r="N483" s="20"/>
      <c r="O483" s="20"/>
      <c r="P483" s="34" t="s">
        <v>4545</v>
      </c>
      <c r="Q483" s="35">
        <v>52599</v>
      </c>
      <c r="R483" s="36" t="str">
        <f t="shared" si="59"/>
        <v>男</v>
      </c>
      <c r="S483" s="43" t="str">
        <f t="shared" si="55"/>
        <v>1994-03-28</v>
      </c>
      <c r="T483" s="44">
        <f ca="1" t="shared" si="56"/>
        <v>32</v>
      </c>
      <c r="U483" s="20" t="s">
        <v>69</v>
      </c>
      <c r="V483" s="107" t="s">
        <v>70</v>
      </c>
      <c r="W483" s="45" t="s">
        <v>4546</v>
      </c>
      <c r="X483" s="193" t="s">
        <v>4547</v>
      </c>
      <c r="Y483" s="22" t="s">
        <v>199</v>
      </c>
      <c r="Z483" s="22"/>
      <c r="AA483" s="22"/>
      <c r="AB483" s="529"/>
      <c r="AC483" s="150"/>
      <c r="AD483" s="561"/>
      <c r="AE483" s="20" t="s">
        <v>85</v>
      </c>
      <c r="AF483" s="206"/>
      <c r="AG483" s="20" t="s">
        <v>85</v>
      </c>
      <c r="AH483" s="205" t="s">
        <v>85</v>
      </c>
      <c r="AI483" s="205" t="s">
        <v>85</v>
      </c>
      <c r="AJ483" s="20"/>
      <c r="AK483" s="577"/>
      <c r="AL483" s="20" t="s">
        <v>72</v>
      </c>
      <c r="AM483" s="35">
        <v>46088</v>
      </c>
      <c r="AN483" s="520"/>
      <c r="AO483" s="20" t="s">
        <v>4548</v>
      </c>
      <c r="AP483" s="20" t="s">
        <v>106</v>
      </c>
      <c r="AQ483" s="34" t="s">
        <v>4549</v>
      </c>
      <c r="AR483" s="20"/>
      <c r="AS483" s="193"/>
      <c r="AT483" s="146"/>
      <c r="AU483" s="20"/>
      <c r="AV483" s="96"/>
      <c r="AW483" s="571"/>
      <c r="AX483" s="193"/>
    </row>
    <row r="484" s="2" customFormat="1" customHeight="1" spans="1:50">
      <c r="A484" s="20">
        <f t="shared" si="58"/>
        <v>476</v>
      </c>
      <c r="B484" s="20" t="str">
        <f t="shared" si="57"/>
        <v>离职</v>
      </c>
      <c r="C484" s="35">
        <v>46090</v>
      </c>
      <c r="D484" s="20" t="str">
        <f ca="1" t="shared" si="53"/>
        <v>4年11月</v>
      </c>
      <c r="E484" s="20">
        <v>2</v>
      </c>
      <c r="F484" s="125">
        <v>10206</v>
      </c>
      <c r="G484" s="35">
        <v>44333</v>
      </c>
      <c r="H484" s="20" t="s">
        <v>4036</v>
      </c>
      <c r="I484" s="21" t="s">
        <v>343</v>
      </c>
      <c r="J484" s="21" t="s">
        <v>395</v>
      </c>
      <c r="K484" s="22" t="s">
        <v>357</v>
      </c>
      <c r="L484" s="20" t="s">
        <v>80</v>
      </c>
      <c r="M484" s="20">
        <v>15875536071</v>
      </c>
      <c r="N484" s="20"/>
      <c r="O484" s="20"/>
      <c r="P484" s="623" t="s">
        <v>4550</v>
      </c>
      <c r="Q484" s="35">
        <v>50521</v>
      </c>
      <c r="R484" s="36" t="str">
        <f t="shared" si="59"/>
        <v>男</v>
      </c>
      <c r="S484" s="43" t="str">
        <f t="shared" si="55"/>
        <v>1987-08-28</v>
      </c>
      <c r="T484" s="44">
        <f ca="1" t="shared" si="56"/>
        <v>39</v>
      </c>
      <c r="U484" s="20" t="s">
        <v>69</v>
      </c>
      <c r="V484" s="107" t="s">
        <v>70</v>
      </c>
      <c r="W484" s="45" t="s">
        <v>4551</v>
      </c>
      <c r="X484" s="193" t="s">
        <v>370</v>
      </c>
      <c r="Y484" s="22" t="s">
        <v>141</v>
      </c>
      <c r="Z484" s="22" t="s">
        <v>4552</v>
      </c>
      <c r="AA484" s="22" t="s">
        <v>4553</v>
      </c>
      <c r="AB484" s="529"/>
      <c r="AC484" s="150"/>
      <c r="AD484" s="561" t="s">
        <v>180</v>
      </c>
      <c r="AE484" s="20" t="s">
        <v>84</v>
      </c>
      <c r="AF484" s="206" t="s">
        <v>84</v>
      </c>
      <c r="AG484" s="20" t="s">
        <v>84</v>
      </c>
      <c r="AH484" s="205" t="s">
        <v>84</v>
      </c>
      <c r="AI484" s="205" t="s">
        <v>84</v>
      </c>
      <c r="AJ484" s="20"/>
      <c r="AK484" s="577"/>
      <c r="AL484" s="20" t="s">
        <v>86</v>
      </c>
      <c r="AM484" s="35">
        <v>44393</v>
      </c>
      <c r="AN484" s="520">
        <v>46122</v>
      </c>
      <c r="AO484" s="20" t="s">
        <v>4554</v>
      </c>
      <c r="AP484" s="20" t="s">
        <v>106</v>
      </c>
      <c r="AQ484" s="34">
        <v>17779411325</v>
      </c>
      <c r="AR484" s="20" t="s">
        <v>4555</v>
      </c>
      <c r="AS484" s="193"/>
      <c r="AT484" s="626" t="s">
        <v>4556</v>
      </c>
      <c r="AU484" s="20"/>
      <c r="AV484" s="96"/>
      <c r="AW484" s="571"/>
      <c r="AX484" s="193"/>
    </row>
    <row r="485" s="2" customFormat="1" customHeight="1" spans="1:50">
      <c r="A485" s="20">
        <f t="shared" si="58"/>
        <v>477</v>
      </c>
      <c r="B485" s="20" t="str">
        <f t="shared" si="57"/>
        <v>离职</v>
      </c>
      <c r="C485" s="35">
        <v>46089</v>
      </c>
      <c r="D485" s="20" t="str">
        <f ca="1" t="shared" si="53"/>
        <v>0年7月</v>
      </c>
      <c r="E485" s="20">
        <v>0</v>
      </c>
      <c r="F485" s="125">
        <v>10647</v>
      </c>
      <c r="G485" s="35">
        <v>45905</v>
      </c>
      <c r="H485" s="20" t="s">
        <v>3796</v>
      </c>
      <c r="I485" s="21" t="s">
        <v>755</v>
      </c>
      <c r="J485" s="21" t="s">
        <v>1118</v>
      </c>
      <c r="K485" s="22" t="s">
        <v>3797</v>
      </c>
      <c r="L485" s="20" t="s">
        <v>80</v>
      </c>
      <c r="M485" s="20">
        <v>17857660936</v>
      </c>
      <c r="N485" s="20"/>
      <c r="O485" s="20"/>
      <c r="P485" s="34" t="s">
        <v>4557</v>
      </c>
      <c r="Q485" s="35">
        <v>46659</v>
      </c>
      <c r="R485" s="36" t="str">
        <f t="shared" si="59"/>
        <v>男</v>
      </c>
      <c r="S485" s="43" t="str">
        <f t="shared" si="55"/>
        <v>2007-08-21</v>
      </c>
      <c r="T485" s="44">
        <f ca="1" t="shared" si="56"/>
        <v>19</v>
      </c>
      <c r="U485" s="20" t="s">
        <v>69</v>
      </c>
      <c r="V485" s="107" t="s">
        <v>70</v>
      </c>
      <c r="W485" s="45" t="s">
        <v>3799</v>
      </c>
      <c r="X485" s="193" t="s">
        <v>1346</v>
      </c>
      <c r="Y485" s="22" t="s">
        <v>199</v>
      </c>
      <c r="Z485" s="22"/>
      <c r="AA485" s="22"/>
      <c r="AB485" s="529"/>
      <c r="AC485" s="150" t="s">
        <v>638</v>
      </c>
      <c r="AD485" s="561"/>
      <c r="AE485" s="20" t="s">
        <v>85</v>
      </c>
      <c r="AF485" s="206"/>
      <c r="AG485" s="20" t="s">
        <v>84</v>
      </c>
      <c r="AH485" s="205" t="s">
        <v>84</v>
      </c>
      <c r="AI485" s="205" t="s">
        <v>85</v>
      </c>
      <c r="AJ485" s="20"/>
      <c r="AK485" s="577"/>
      <c r="AL485" s="20" t="s">
        <v>72</v>
      </c>
      <c r="AM485" s="35">
        <v>45905</v>
      </c>
      <c r="AN485" s="520"/>
      <c r="AO485" s="20" t="s">
        <v>4558</v>
      </c>
      <c r="AP485" s="20" t="s">
        <v>350</v>
      </c>
      <c r="AQ485" s="34" t="s">
        <v>4559</v>
      </c>
      <c r="AR485" s="20"/>
      <c r="AS485" s="193"/>
      <c r="AT485" s="146" t="s">
        <v>4560</v>
      </c>
      <c r="AU485" s="20" t="s">
        <v>126</v>
      </c>
      <c r="AV485" s="96" t="s">
        <v>158</v>
      </c>
      <c r="AW485" s="571"/>
      <c r="AX485" s="193" t="s">
        <v>4561</v>
      </c>
    </row>
    <row r="486" s="2" customFormat="1" customHeight="1" spans="1:50">
      <c r="A486" s="20">
        <f t="shared" si="58"/>
        <v>478</v>
      </c>
      <c r="B486" s="20" t="str">
        <f t="shared" si="57"/>
        <v>离职</v>
      </c>
      <c r="C486" s="35">
        <v>46094</v>
      </c>
      <c r="D486" s="20" t="str">
        <f ca="1" t="shared" si="53"/>
        <v>0年6月</v>
      </c>
      <c r="E486" s="20">
        <v>0</v>
      </c>
      <c r="F486" s="125">
        <v>10649</v>
      </c>
      <c r="G486" s="35">
        <v>45924</v>
      </c>
      <c r="H486" s="20" t="s">
        <v>4562</v>
      </c>
      <c r="I486" s="21" t="s">
        <v>755</v>
      </c>
      <c r="J486" s="21" t="s">
        <v>1118</v>
      </c>
      <c r="K486" s="22" t="s">
        <v>1143</v>
      </c>
      <c r="L486" s="20" t="s">
        <v>80</v>
      </c>
      <c r="M486" s="20">
        <v>15867334461</v>
      </c>
      <c r="N486" s="20"/>
      <c r="O486" s="20"/>
      <c r="P486" s="34" t="s">
        <v>4563</v>
      </c>
      <c r="Q486" s="35">
        <v>51799</v>
      </c>
      <c r="R486" s="36" t="str">
        <f t="shared" si="59"/>
        <v>男</v>
      </c>
      <c r="S486" s="43" t="str">
        <f t="shared" si="55"/>
        <v>1987-10-10</v>
      </c>
      <c r="T486" s="44">
        <f ca="1" t="shared" si="56"/>
        <v>39</v>
      </c>
      <c r="U486" s="20" t="s">
        <v>431</v>
      </c>
      <c r="V486" s="107" t="s">
        <v>70</v>
      </c>
      <c r="W486" s="45" t="s">
        <v>3123</v>
      </c>
      <c r="X486" s="193" t="s">
        <v>4564</v>
      </c>
      <c r="Y486" s="22" t="s">
        <v>221</v>
      </c>
      <c r="Z486" s="22"/>
      <c r="AA486" s="22"/>
      <c r="AB486" s="529"/>
      <c r="AC486" s="150" t="s">
        <v>179</v>
      </c>
      <c r="AD486" s="561"/>
      <c r="AE486" s="20" t="s">
        <v>85</v>
      </c>
      <c r="AF486" s="206"/>
      <c r="AG486" s="20" t="s">
        <v>84</v>
      </c>
      <c r="AH486" s="205" t="s">
        <v>85</v>
      </c>
      <c r="AI486" s="205" t="s">
        <v>85</v>
      </c>
      <c r="AJ486" s="20"/>
      <c r="AK486" s="577"/>
      <c r="AL486" s="20" t="s">
        <v>72</v>
      </c>
      <c r="AM486" s="35">
        <v>45924</v>
      </c>
      <c r="AN486" s="520"/>
      <c r="AO486" s="20" t="s">
        <v>4565</v>
      </c>
      <c r="AP486" s="20" t="s">
        <v>106</v>
      </c>
      <c r="AQ486" s="34" t="s">
        <v>4566</v>
      </c>
      <c r="AR486" s="20"/>
      <c r="AS486" s="193"/>
      <c r="AT486" s="146" t="s">
        <v>4567</v>
      </c>
      <c r="AU486" s="20" t="s">
        <v>126</v>
      </c>
      <c r="AV486" s="96" t="s">
        <v>158</v>
      </c>
      <c r="AW486" s="571"/>
      <c r="AX486" s="193" t="s">
        <v>1157</v>
      </c>
    </row>
    <row r="487" s="2" customFormat="1" customHeight="1" spans="1:50">
      <c r="A487" s="20">
        <f t="shared" si="58"/>
        <v>479</v>
      </c>
      <c r="B487" s="20" t="str">
        <f t="shared" si="57"/>
        <v>离职</v>
      </c>
      <c r="C487" s="35">
        <v>46099</v>
      </c>
      <c r="D487" s="20" t="str">
        <f ca="1" t="shared" si="53"/>
        <v>0年10月</v>
      </c>
      <c r="E487" s="20">
        <v>0</v>
      </c>
      <c r="F487" s="125">
        <v>10621</v>
      </c>
      <c r="G487" s="35">
        <v>45824</v>
      </c>
      <c r="H487" s="20" t="s">
        <v>3406</v>
      </c>
      <c r="I487" s="21" t="s">
        <v>755</v>
      </c>
      <c r="J487" s="21" t="s">
        <v>1328</v>
      </c>
      <c r="K487" s="22" t="s">
        <v>1294</v>
      </c>
      <c r="L487" s="20" t="s">
        <v>80</v>
      </c>
      <c r="M487" s="20">
        <v>19532365530</v>
      </c>
      <c r="N487" s="20"/>
      <c r="O487" s="20"/>
      <c r="P487" s="34" t="s">
        <v>3407</v>
      </c>
      <c r="Q487" s="35">
        <v>53132</v>
      </c>
      <c r="R487" s="36" t="str">
        <f t="shared" si="59"/>
        <v>男</v>
      </c>
      <c r="S487" s="43" t="str">
        <f t="shared" si="55"/>
        <v>1998-07-13</v>
      </c>
      <c r="T487" s="44">
        <f ca="1" t="shared" si="56"/>
        <v>28</v>
      </c>
      <c r="U487" s="20" t="s">
        <v>69</v>
      </c>
      <c r="V487" s="107" t="s">
        <v>70</v>
      </c>
      <c r="W487" s="45" t="s">
        <v>4568</v>
      </c>
      <c r="X487" s="193" t="s">
        <v>1622</v>
      </c>
      <c r="Y487" s="22" t="s">
        <v>133</v>
      </c>
      <c r="Z487" s="22"/>
      <c r="AA487" s="22"/>
      <c r="AB487" s="529"/>
      <c r="AC487" s="150" t="s">
        <v>144</v>
      </c>
      <c r="AD487" s="561"/>
      <c r="AE487" s="20" t="s">
        <v>84</v>
      </c>
      <c r="AF487" s="206">
        <v>45943</v>
      </c>
      <c r="AG487" s="20" t="s">
        <v>84</v>
      </c>
      <c r="AH487" s="205" t="s">
        <v>84</v>
      </c>
      <c r="AI487" s="205" t="s">
        <v>85</v>
      </c>
      <c r="AJ487" s="20"/>
      <c r="AK487" s="577"/>
      <c r="AL487" s="20" t="s">
        <v>72</v>
      </c>
      <c r="AM487" s="35">
        <v>45824</v>
      </c>
      <c r="AN487" s="520"/>
      <c r="AO487" s="20" t="s">
        <v>4569</v>
      </c>
      <c r="AP487" s="20" t="s">
        <v>350</v>
      </c>
      <c r="AQ487" s="34" t="s">
        <v>4570</v>
      </c>
      <c r="AR487" s="20"/>
      <c r="AS487" s="193"/>
      <c r="AT487" s="626" t="s">
        <v>4571</v>
      </c>
      <c r="AU487" s="20" t="s">
        <v>2483</v>
      </c>
      <c r="AV487" s="96" t="s">
        <v>4572</v>
      </c>
      <c r="AW487" s="571">
        <v>102611010906</v>
      </c>
      <c r="AX487" s="193" t="s">
        <v>1546</v>
      </c>
    </row>
    <row r="488" s="2" customFormat="1" customHeight="1" spans="1:50">
      <c r="A488" s="20">
        <f t="shared" si="58"/>
        <v>480</v>
      </c>
      <c r="B488" s="20" t="str">
        <f t="shared" si="57"/>
        <v>离职</v>
      </c>
      <c r="C488" s="35">
        <v>46112</v>
      </c>
      <c r="D488" s="20" t="str">
        <f ca="1" t="shared" si="53"/>
        <v>0年11月</v>
      </c>
      <c r="E488" s="20">
        <v>1</v>
      </c>
      <c r="F488" s="125">
        <v>10617</v>
      </c>
      <c r="G488" s="35">
        <v>45798</v>
      </c>
      <c r="H488" s="20" t="s">
        <v>4174</v>
      </c>
      <c r="I488" s="21" t="s">
        <v>755</v>
      </c>
      <c r="J488" s="21" t="s">
        <v>809</v>
      </c>
      <c r="K488" s="22" t="s">
        <v>816</v>
      </c>
      <c r="L488" s="20" t="s">
        <v>80</v>
      </c>
      <c r="M488" s="20">
        <v>15707906745</v>
      </c>
      <c r="N488" s="20"/>
      <c r="O488" s="20"/>
      <c r="P488" s="623" t="s">
        <v>4175</v>
      </c>
      <c r="Q488" s="35">
        <v>47616</v>
      </c>
      <c r="R488" s="36" t="str">
        <f t="shared" si="59"/>
        <v>男</v>
      </c>
      <c r="S488" s="43" t="str">
        <f t="shared" si="55"/>
        <v>1999-10-31</v>
      </c>
      <c r="T488" s="44">
        <f ca="1" t="shared" si="56"/>
        <v>27</v>
      </c>
      <c r="U488" s="20" t="s">
        <v>69</v>
      </c>
      <c r="V488" s="107" t="s">
        <v>119</v>
      </c>
      <c r="W488" s="45" t="s">
        <v>4176</v>
      </c>
      <c r="X488" s="193" t="s">
        <v>1622</v>
      </c>
      <c r="Y488" s="22" t="s">
        <v>113</v>
      </c>
      <c r="Z488" s="22" t="s">
        <v>551</v>
      </c>
      <c r="AA488" s="22" t="s">
        <v>4573</v>
      </c>
      <c r="AB488" s="529"/>
      <c r="AC488" s="150" t="s">
        <v>144</v>
      </c>
      <c r="AD488" s="561"/>
      <c r="AE488" s="20" t="s">
        <v>84</v>
      </c>
      <c r="AF488" s="206">
        <v>45829</v>
      </c>
      <c r="AG488" s="20" t="s">
        <v>84</v>
      </c>
      <c r="AH488" s="205" t="s">
        <v>84</v>
      </c>
      <c r="AI488" s="205" t="s">
        <v>85</v>
      </c>
      <c r="AJ488" s="20"/>
      <c r="AK488" s="577"/>
      <c r="AL488" s="20" t="s">
        <v>86</v>
      </c>
      <c r="AM488" s="35">
        <v>45831</v>
      </c>
      <c r="AN488" s="520">
        <v>46122</v>
      </c>
      <c r="AO488" s="20" t="s">
        <v>4574</v>
      </c>
      <c r="AP488" s="20" t="s">
        <v>223</v>
      </c>
      <c r="AQ488" s="34" t="s">
        <v>4575</v>
      </c>
      <c r="AR488" s="20"/>
      <c r="AS488" s="193"/>
      <c r="AT488" s="146" t="s">
        <v>4178</v>
      </c>
      <c r="AU488" s="20" t="s">
        <v>126</v>
      </c>
      <c r="AV488" s="96" t="s">
        <v>148</v>
      </c>
      <c r="AW488" s="571"/>
      <c r="AX488" s="193"/>
    </row>
    <row r="489" s="2" customFormat="1" customHeight="1" spans="1:50">
      <c r="A489" s="20">
        <f t="shared" si="58"/>
        <v>481</v>
      </c>
      <c r="B489" s="20" t="str">
        <f t="shared" si="57"/>
        <v>离职</v>
      </c>
      <c r="C489" s="35">
        <v>46112</v>
      </c>
      <c r="D489" s="20" t="str">
        <f ca="1" t="shared" si="53"/>
        <v>1年1月</v>
      </c>
      <c r="E489" s="20">
        <v>0</v>
      </c>
      <c r="F489" s="125">
        <v>10600</v>
      </c>
      <c r="G489" s="35">
        <v>45719</v>
      </c>
      <c r="H489" s="20" t="s">
        <v>4576</v>
      </c>
      <c r="I489" s="21" t="s">
        <v>755</v>
      </c>
      <c r="J489" s="21" t="s">
        <v>1408</v>
      </c>
      <c r="K489" s="22" t="s">
        <v>1319</v>
      </c>
      <c r="L489" s="20" t="s">
        <v>80</v>
      </c>
      <c r="M489" s="20">
        <v>13034647753</v>
      </c>
      <c r="N489" s="20"/>
      <c r="O489" s="20"/>
      <c r="P489" s="34" t="s">
        <v>4577</v>
      </c>
      <c r="Q489" s="35">
        <v>46436</v>
      </c>
      <c r="R489" s="36" t="str">
        <f t="shared" si="59"/>
        <v>男</v>
      </c>
      <c r="S489" s="43" t="str">
        <f t="shared" si="55"/>
        <v>2006-03-01</v>
      </c>
      <c r="T489" s="44">
        <f ca="1" t="shared" si="56"/>
        <v>20</v>
      </c>
      <c r="U489" s="20" t="s">
        <v>69</v>
      </c>
      <c r="V489" s="107" t="s">
        <v>70</v>
      </c>
      <c r="W489" s="45" t="s">
        <v>1178</v>
      </c>
      <c r="X489" s="193" t="s">
        <v>4578</v>
      </c>
      <c r="Y489" s="22" t="s">
        <v>288</v>
      </c>
      <c r="Z489" s="22"/>
      <c r="AA489" s="22"/>
      <c r="AB489" s="529"/>
      <c r="AC489" s="150" t="s">
        <v>638</v>
      </c>
      <c r="AD489" s="561"/>
      <c r="AE489" s="20" t="s">
        <v>84</v>
      </c>
      <c r="AF489" s="206" t="s">
        <v>4579</v>
      </c>
      <c r="AG489" s="20" t="s">
        <v>84</v>
      </c>
      <c r="AH489" s="205" t="s">
        <v>84</v>
      </c>
      <c r="AI489" s="205" t="s">
        <v>85</v>
      </c>
      <c r="AJ489" s="20"/>
      <c r="AK489" s="577" t="s">
        <v>4580</v>
      </c>
      <c r="AL489" s="20" t="s">
        <v>86</v>
      </c>
      <c r="AM489" s="35">
        <v>46091</v>
      </c>
      <c r="AN489" s="520">
        <v>46122</v>
      </c>
      <c r="AO489" s="20" t="s">
        <v>4581</v>
      </c>
      <c r="AP489" s="20" t="s">
        <v>350</v>
      </c>
      <c r="AQ489" s="34" t="s">
        <v>4582</v>
      </c>
      <c r="AR489" s="20"/>
      <c r="AS489" s="193"/>
      <c r="AT489" s="146" t="s">
        <v>4583</v>
      </c>
      <c r="AU489" s="20" t="s">
        <v>126</v>
      </c>
      <c r="AV489" s="96" t="s">
        <v>158</v>
      </c>
      <c r="AW489" s="571"/>
      <c r="AX489" s="193" t="s">
        <v>4584</v>
      </c>
    </row>
    <row r="490" s="2" customFormat="1" customHeight="1" spans="1:50">
      <c r="A490" s="133">
        <f t="shared" si="58"/>
        <v>482</v>
      </c>
      <c r="B490" s="133" t="str">
        <f t="shared" si="57"/>
        <v>离职</v>
      </c>
      <c r="C490" s="584">
        <v>46133</v>
      </c>
      <c r="D490" s="133" t="str">
        <f ca="1" t="shared" si="53"/>
        <v>0年11月</v>
      </c>
      <c r="E490" s="133">
        <v>1</v>
      </c>
      <c r="F490" s="585">
        <v>10611</v>
      </c>
      <c r="G490" s="584">
        <v>45771</v>
      </c>
      <c r="H490" s="130" t="s">
        <v>4585</v>
      </c>
      <c r="I490" s="21" t="s">
        <v>343</v>
      </c>
      <c r="J490" s="21" t="s">
        <v>356</v>
      </c>
      <c r="K490" s="22" t="s">
        <v>413</v>
      </c>
      <c r="L490" s="102" t="s">
        <v>80</v>
      </c>
      <c r="M490" s="20">
        <v>18279641047</v>
      </c>
      <c r="N490" s="20"/>
      <c r="O490" s="20"/>
      <c r="P490" s="34" t="s">
        <v>4586</v>
      </c>
      <c r="Q490" s="35">
        <v>48746</v>
      </c>
      <c r="R490" s="36" t="str">
        <f t="shared" si="59"/>
        <v>男</v>
      </c>
      <c r="S490" s="43" t="str">
        <f t="shared" si="55"/>
        <v>2003-05-13</v>
      </c>
      <c r="T490" s="44">
        <f ca="1" t="shared" si="56"/>
        <v>23</v>
      </c>
      <c r="U490" s="20" t="s">
        <v>69</v>
      </c>
      <c r="V490" s="107" t="s">
        <v>70</v>
      </c>
      <c r="W490" s="45" t="s">
        <v>4587</v>
      </c>
      <c r="X490" s="193" t="s">
        <v>1622</v>
      </c>
      <c r="Y490" s="22" t="s">
        <v>113</v>
      </c>
      <c r="Z490" s="22" t="s">
        <v>4588</v>
      </c>
      <c r="AA490" s="22" t="s">
        <v>4589</v>
      </c>
      <c r="AB490" s="529"/>
      <c r="AC490" s="150" t="s">
        <v>144</v>
      </c>
      <c r="AD490" s="561">
        <v>45833</v>
      </c>
      <c r="AE490" s="20" t="s">
        <v>84</v>
      </c>
      <c r="AF490" s="206">
        <v>45863</v>
      </c>
      <c r="AG490" s="20" t="s">
        <v>84</v>
      </c>
      <c r="AH490" s="205" t="s">
        <v>84</v>
      </c>
      <c r="AI490" s="205" t="s">
        <v>85</v>
      </c>
      <c r="AJ490" s="20"/>
      <c r="AK490" s="577"/>
      <c r="AL490" s="20" t="s">
        <v>72</v>
      </c>
      <c r="AM490" s="35">
        <v>45771</v>
      </c>
      <c r="AN490" s="520"/>
      <c r="AO490" s="20" t="s">
        <v>4590</v>
      </c>
      <c r="AP490" s="20" t="s">
        <v>223</v>
      </c>
      <c r="AQ490" s="34" t="s">
        <v>4591</v>
      </c>
      <c r="AR490" s="20" t="s">
        <v>4592</v>
      </c>
      <c r="AS490" s="193"/>
      <c r="AT490" s="146" t="s">
        <v>4593</v>
      </c>
      <c r="AU490" s="20" t="s">
        <v>126</v>
      </c>
      <c r="AV490" s="20" t="s">
        <v>148</v>
      </c>
      <c r="AW490" s="571"/>
      <c r="AX490" s="193"/>
    </row>
  </sheetData>
  <autoFilter xmlns:etc="http://www.wps.cn/officeDocument/2017/etCustomData" ref="A3:XEZ489" etc:filterBottomFollowUsedRange="0">
    <extLst/>
  </autoFilter>
  <sortState ref="A395:AX403">
    <sortCondition ref="C395:C403"/>
  </sortState>
  <mergeCells count="8">
    <mergeCell ref="A2:O2"/>
    <mergeCell ref="P2:AB2"/>
    <mergeCell ref="AC2:AK2"/>
    <mergeCell ref="AL2:AN2"/>
    <mergeCell ref="AO2:AQ2"/>
    <mergeCell ref="AR2:AS2"/>
    <mergeCell ref="AT2:AV2"/>
    <mergeCell ref="AW2:AW3"/>
  </mergeCells>
  <conditionalFormatting sqref="AE337:AG337">
    <cfRule type="cellIs" dxfId="0" priority="330" operator="equal">
      <formula>"否"</formula>
    </cfRule>
  </conditionalFormatting>
  <conditionalFormatting sqref="AE338:AG338">
    <cfRule type="cellIs" dxfId="0" priority="329" operator="equal">
      <formula>"否"</formula>
    </cfRule>
  </conditionalFormatting>
  <conditionalFormatting sqref="AE339:AG339">
    <cfRule type="cellIs" dxfId="0" priority="328" operator="equal">
      <formula>"否"</formula>
    </cfRule>
  </conditionalFormatting>
  <conditionalFormatting sqref="AE340:AG340">
    <cfRule type="cellIs" dxfId="0" priority="327" operator="equal">
      <formula>"否"</formula>
    </cfRule>
  </conditionalFormatting>
  <conditionalFormatting sqref="AE341:AI341">
    <cfRule type="cellIs" dxfId="0" priority="326" operator="equal">
      <formula>"否"</formula>
    </cfRule>
  </conditionalFormatting>
  <conditionalFormatting sqref="AE344:AI344">
    <cfRule type="cellIs" dxfId="0" priority="323" operator="equal">
      <formula>"否"</formula>
    </cfRule>
  </conditionalFormatting>
  <conditionalFormatting sqref="AE345:AI345">
    <cfRule type="cellIs" dxfId="0" priority="322" operator="equal">
      <formula>"否"</formula>
    </cfRule>
  </conditionalFormatting>
  <conditionalFormatting sqref="AE346:AI346">
    <cfRule type="cellIs" dxfId="0" priority="321" operator="equal">
      <formula>"否"</formula>
    </cfRule>
  </conditionalFormatting>
  <conditionalFormatting sqref="AE347:AI347">
    <cfRule type="cellIs" dxfId="0" priority="320" operator="equal">
      <formula>"否"</formula>
    </cfRule>
  </conditionalFormatting>
  <conditionalFormatting sqref="AE348:AI348">
    <cfRule type="cellIs" dxfId="0" priority="319" operator="equal">
      <formula>"否"</formula>
    </cfRule>
  </conditionalFormatting>
  <conditionalFormatting sqref="AE349:AI349">
    <cfRule type="cellIs" dxfId="0" priority="318" operator="equal">
      <formula>"否"</formula>
    </cfRule>
  </conditionalFormatting>
  <conditionalFormatting sqref="AE350:AI350">
    <cfRule type="cellIs" dxfId="0" priority="317" operator="equal">
      <formula>"否"</formula>
    </cfRule>
  </conditionalFormatting>
  <conditionalFormatting sqref="AE351:AI351">
    <cfRule type="cellIs" dxfId="0" priority="316" operator="equal">
      <formula>"否"</formula>
    </cfRule>
  </conditionalFormatting>
  <conditionalFormatting sqref="AE352:AI352">
    <cfRule type="cellIs" dxfId="0" priority="315" operator="equal">
      <formula>"否"</formula>
    </cfRule>
  </conditionalFormatting>
  <conditionalFormatting sqref="AE353:AI353">
    <cfRule type="cellIs" dxfId="0" priority="314" operator="equal">
      <formula>"否"</formula>
    </cfRule>
  </conditionalFormatting>
  <conditionalFormatting sqref="AE354:AI354">
    <cfRule type="cellIs" dxfId="0" priority="313" operator="equal">
      <formula>"否"</formula>
    </cfRule>
  </conditionalFormatting>
  <conditionalFormatting sqref="AE355:AI355">
    <cfRule type="cellIs" dxfId="0" priority="312" operator="equal">
      <formula>"否"</formula>
    </cfRule>
  </conditionalFormatting>
  <conditionalFormatting sqref="AE356:AI356">
    <cfRule type="cellIs" dxfId="0" priority="311" operator="equal">
      <formula>"否"</formula>
    </cfRule>
  </conditionalFormatting>
  <conditionalFormatting sqref="AE357:AI357">
    <cfRule type="cellIs" dxfId="0" priority="310" operator="equal">
      <formula>"否"</formula>
    </cfRule>
  </conditionalFormatting>
  <conditionalFormatting sqref="AE358:AI358">
    <cfRule type="cellIs" dxfId="0" priority="309" operator="equal">
      <formula>"否"</formula>
    </cfRule>
  </conditionalFormatting>
  <conditionalFormatting sqref="AE359:AI359">
    <cfRule type="cellIs" dxfId="0" priority="308" operator="equal">
      <formula>"否"</formula>
    </cfRule>
  </conditionalFormatting>
  <conditionalFormatting sqref="AE360:AI360">
    <cfRule type="cellIs" dxfId="0" priority="307" operator="equal">
      <formula>"否"</formula>
    </cfRule>
  </conditionalFormatting>
  <conditionalFormatting sqref="AE361:AI361">
    <cfRule type="cellIs" dxfId="0" priority="306" operator="equal">
      <formula>"否"</formula>
    </cfRule>
  </conditionalFormatting>
  <conditionalFormatting sqref="AE362:AI362">
    <cfRule type="cellIs" dxfId="0" priority="304" operator="equal">
      <formula>"否"</formula>
    </cfRule>
  </conditionalFormatting>
  <conditionalFormatting sqref="AE363:AI363">
    <cfRule type="cellIs" dxfId="0" priority="305" operator="equal">
      <formula>"否"</formula>
    </cfRule>
  </conditionalFormatting>
  <conditionalFormatting sqref="AE364:AI364">
    <cfRule type="cellIs" dxfId="0" priority="301" operator="equal">
      <formula>"否"</formula>
    </cfRule>
  </conditionalFormatting>
  <conditionalFormatting sqref="AE365:AI365">
    <cfRule type="cellIs" dxfId="0" priority="303" operator="equal">
      <formula>"否"</formula>
    </cfRule>
  </conditionalFormatting>
  <conditionalFormatting sqref="AE366:AI366">
    <cfRule type="cellIs" dxfId="0" priority="300" operator="equal">
      <formula>"否"</formula>
    </cfRule>
  </conditionalFormatting>
  <conditionalFormatting sqref="AE367:AF367">
    <cfRule type="cellIs" dxfId="0" priority="298" operator="equal">
      <formula>"否"</formula>
    </cfRule>
  </conditionalFormatting>
  <conditionalFormatting sqref="AG367:AI367">
    <cfRule type="cellIs" dxfId="0" priority="299" operator="equal">
      <formula>"否"</formula>
    </cfRule>
  </conditionalFormatting>
  <conditionalFormatting sqref="AE368:AI368">
    <cfRule type="cellIs" dxfId="0" priority="297" operator="equal">
      <formula>"否"</formula>
    </cfRule>
  </conditionalFormatting>
  <conditionalFormatting sqref="AE369:AI369">
    <cfRule type="cellIs" dxfId="0" priority="295" operator="equal">
      <formula>"否"</formula>
    </cfRule>
  </conditionalFormatting>
  <conditionalFormatting sqref="AE370:AI370">
    <cfRule type="cellIs" dxfId="0" priority="296" operator="equal">
      <formula>"否"</formula>
    </cfRule>
  </conditionalFormatting>
  <conditionalFormatting sqref="AE371:AI371">
    <cfRule type="cellIs" dxfId="0" priority="294" operator="equal">
      <formula>"否"</formula>
    </cfRule>
  </conditionalFormatting>
  <conditionalFormatting sqref="AE372:AI372">
    <cfRule type="cellIs" dxfId="0" priority="293" operator="equal">
      <formula>"否"</formula>
    </cfRule>
  </conditionalFormatting>
  <conditionalFormatting sqref="AE373:AI373">
    <cfRule type="cellIs" dxfId="0" priority="292" operator="equal">
      <formula>"否"</formula>
    </cfRule>
  </conditionalFormatting>
  <conditionalFormatting sqref="AE374:AI374">
    <cfRule type="cellIs" dxfId="0" priority="290" operator="equal">
      <formula>"否"</formula>
    </cfRule>
  </conditionalFormatting>
  <conditionalFormatting sqref="AE375:AI375">
    <cfRule type="cellIs" dxfId="0" priority="289" operator="equal">
      <formula>"否"</formula>
    </cfRule>
  </conditionalFormatting>
  <conditionalFormatting sqref="AE376:AI376">
    <cfRule type="cellIs" dxfId="0" priority="291" operator="equal">
      <formula>"否"</formula>
    </cfRule>
  </conditionalFormatting>
  <conditionalFormatting sqref="AE377:AI377">
    <cfRule type="cellIs" dxfId="0" priority="288" operator="equal">
      <formula>"否"</formula>
    </cfRule>
  </conditionalFormatting>
  <conditionalFormatting sqref="AE378:AI378">
    <cfRule type="cellIs" dxfId="0" priority="287" operator="equal">
      <formula>"否"</formula>
    </cfRule>
  </conditionalFormatting>
  <conditionalFormatting sqref="AE379:AI379">
    <cfRule type="cellIs" dxfId="0" priority="285" operator="equal">
      <formula>"否"</formula>
    </cfRule>
  </conditionalFormatting>
  <conditionalFormatting sqref="AE380:AI380">
    <cfRule type="cellIs" dxfId="0" priority="286" operator="equal">
      <formula>"否"</formula>
    </cfRule>
  </conditionalFormatting>
  <conditionalFormatting sqref="AF381">
    <cfRule type="cellIs" dxfId="0" priority="283" operator="equal">
      <formula>"否"</formula>
    </cfRule>
  </conditionalFormatting>
  <conditionalFormatting sqref="AE382:AI382">
    <cfRule type="cellIs" dxfId="0" priority="282" operator="equal">
      <formula>"否"</formula>
    </cfRule>
  </conditionalFormatting>
  <conditionalFormatting sqref="AF383">
    <cfRule type="cellIs" dxfId="0" priority="280" operator="equal">
      <formula>"否"</formula>
    </cfRule>
  </conditionalFormatting>
  <conditionalFormatting sqref="AE384:AI384">
    <cfRule type="cellIs" dxfId="0" priority="279" operator="equal">
      <formula>"否"</formula>
    </cfRule>
  </conditionalFormatting>
  <conditionalFormatting sqref="AE385:AF385">
    <cfRule type="cellIs" dxfId="0" priority="277" operator="equal">
      <formula>"否"</formula>
    </cfRule>
  </conditionalFormatting>
  <conditionalFormatting sqref="AG385:AI385">
    <cfRule type="cellIs" dxfId="0" priority="278" operator="equal">
      <formula>"否"</formula>
    </cfRule>
  </conditionalFormatting>
  <conditionalFormatting sqref="AE386:AI386">
    <cfRule type="cellIs" dxfId="0" priority="276" operator="equal">
      <formula>"否"</formula>
    </cfRule>
  </conditionalFormatting>
  <conditionalFormatting sqref="AE387:AI387">
    <cfRule type="cellIs" dxfId="0" priority="275" operator="equal">
      <formula>"否"</formula>
    </cfRule>
  </conditionalFormatting>
  <conditionalFormatting sqref="AE388:AI388">
    <cfRule type="cellIs" dxfId="0" priority="274" operator="equal">
      <formula>"否"</formula>
    </cfRule>
  </conditionalFormatting>
  <conditionalFormatting sqref="AE389:AI389">
    <cfRule type="cellIs" dxfId="0" priority="271" operator="equal">
      <formula>"否"</formula>
    </cfRule>
  </conditionalFormatting>
  <conditionalFormatting sqref="AE390:AI390">
    <cfRule type="cellIs" dxfId="0" priority="273" operator="equal">
      <formula>"否"</formula>
    </cfRule>
  </conditionalFormatting>
  <conditionalFormatting sqref="AE391:AI391">
    <cfRule type="cellIs" dxfId="0" priority="270" operator="equal">
      <formula>"否"</formula>
    </cfRule>
  </conditionalFormatting>
  <conditionalFormatting sqref="AE392:AI392">
    <cfRule type="cellIs" dxfId="0" priority="269" operator="equal">
      <formula>"否"</formula>
    </cfRule>
  </conditionalFormatting>
  <conditionalFormatting sqref="AE393:AF393">
    <cfRule type="cellIs" dxfId="0" priority="267" operator="equal">
      <formula>"否"</formula>
    </cfRule>
  </conditionalFormatting>
  <conditionalFormatting sqref="AG393:AI393">
    <cfRule type="cellIs" dxfId="0" priority="268" operator="equal">
      <formula>"否"</formula>
    </cfRule>
  </conditionalFormatting>
  <conditionalFormatting sqref="AE394:AI394">
    <cfRule type="cellIs" dxfId="0" priority="266" operator="equal">
      <formula>"否"</formula>
    </cfRule>
  </conditionalFormatting>
  <conditionalFormatting sqref="AE395:AI395">
    <cfRule type="cellIs" dxfId="0" priority="265" operator="equal">
      <formula>"否"</formula>
    </cfRule>
  </conditionalFormatting>
  <conditionalFormatting sqref="AE396:AF396">
    <cfRule type="cellIs" dxfId="0" priority="263" operator="equal">
      <formula>"否"</formula>
    </cfRule>
  </conditionalFormatting>
  <conditionalFormatting sqref="AG396:AI396">
    <cfRule type="cellIs" dxfId="0" priority="264" operator="equal">
      <formula>"否"</formula>
    </cfRule>
  </conditionalFormatting>
  <conditionalFormatting sqref="AE397:AI397">
    <cfRule type="cellIs" dxfId="0" priority="262" operator="equal">
      <formula>"否"</formula>
    </cfRule>
  </conditionalFormatting>
  <conditionalFormatting sqref="AE398:AI398">
    <cfRule type="cellIs" dxfId="0" priority="261" operator="equal">
      <formula>"否"</formula>
    </cfRule>
  </conditionalFormatting>
  <conditionalFormatting sqref="AE399:AI399">
    <cfRule type="cellIs" dxfId="0" priority="260" operator="equal">
      <formula>"否"</formula>
    </cfRule>
  </conditionalFormatting>
  <conditionalFormatting sqref="AE400:AI400">
    <cfRule type="cellIs" dxfId="0" priority="256" operator="equal">
      <formula>"否"</formula>
    </cfRule>
  </conditionalFormatting>
  <conditionalFormatting sqref="AE401:AI401">
    <cfRule type="cellIs" dxfId="0" priority="259" operator="equal">
      <formula>"否"</formula>
    </cfRule>
  </conditionalFormatting>
  <conditionalFormatting sqref="AE402:AI402">
    <cfRule type="cellIs" dxfId="0" priority="258" operator="equal">
      <formula>"否"</formula>
    </cfRule>
  </conditionalFormatting>
  <conditionalFormatting sqref="AE403:AI403">
    <cfRule type="cellIs" dxfId="0" priority="257" operator="equal">
      <formula>"否"</formula>
    </cfRule>
  </conditionalFormatting>
  <conditionalFormatting sqref="AE404:AI404">
    <cfRule type="cellIs" dxfId="0" priority="255" operator="equal">
      <formula>"否"</formula>
    </cfRule>
  </conditionalFormatting>
  <conditionalFormatting sqref="AE405:AI405">
    <cfRule type="cellIs" dxfId="0" priority="254" operator="equal">
      <formula>"否"</formula>
    </cfRule>
  </conditionalFormatting>
  <conditionalFormatting sqref="AE406:AI406">
    <cfRule type="cellIs" dxfId="0" priority="253" operator="equal">
      <formula>"否"</formula>
    </cfRule>
  </conditionalFormatting>
  <conditionalFormatting sqref="AE407:AF407">
    <cfRule type="cellIs" dxfId="0" priority="251" operator="equal">
      <formula>"否"</formula>
    </cfRule>
  </conditionalFormatting>
  <conditionalFormatting sqref="AH407">
    <cfRule type="cellIs" dxfId="0" priority="252" operator="equal">
      <formula>"否"</formula>
    </cfRule>
  </conditionalFormatting>
  <conditionalFormatting sqref="AE408:AI408">
    <cfRule type="cellIs" dxfId="0" priority="249" operator="equal">
      <formula>"否"</formula>
    </cfRule>
  </conditionalFormatting>
  <conditionalFormatting sqref="AE410:AI410">
    <cfRule type="cellIs" dxfId="0" priority="247" operator="equal">
      <formula>"否"</formula>
    </cfRule>
  </conditionalFormatting>
  <conditionalFormatting sqref="AE411:AF411">
    <cfRule type="cellIs" dxfId="0" priority="244" operator="equal">
      <formula>"否"</formula>
    </cfRule>
  </conditionalFormatting>
  <conditionalFormatting sqref="AH411">
    <cfRule type="cellIs" dxfId="0" priority="246" operator="equal">
      <formula>"否"</formula>
    </cfRule>
  </conditionalFormatting>
  <conditionalFormatting sqref="AE417:AI417">
    <cfRule type="cellIs" dxfId="0" priority="237" operator="equal">
      <formula>"否"</formula>
    </cfRule>
  </conditionalFormatting>
  <conditionalFormatting sqref="AE418:AI418">
    <cfRule type="cellIs" dxfId="0" priority="236" operator="equal">
      <formula>"否"</formula>
    </cfRule>
  </conditionalFormatting>
  <conditionalFormatting sqref="AH419">
    <cfRule type="cellIs" dxfId="0" priority="235" operator="equal">
      <formula>"否"</formula>
    </cfRule>
  </conditionalFormatting>
  <conditionalFormatting sqref="AF423">
    <cfRule type="cellIs" dxfId="0" priority="239" operator="equal">
      <formula>"否"</formula>
    </cfRule>
  </conditionalFormatting>
  <conditionalFormatting sqref="AH426">
    <cfRule type="cellIs" dxfId="0" priority="233" operator="equal">
      <formula>"否"</formula>
    </cfRule>
  </conditionalFormatting>
  <conditionalFormatting sqref="AH428">
    <cfRule type="cellIs" dxfId="0" priority="230" operator="equal">
      <formula>"否"</formula>
    </cfRule>
  </conditionalFormatting>
  <conditionalFormatting sqref="AH429">
    <cfRule type="cellIs" dxfId="0" priority="227" operator="equal">
      <formula>"否"</formula>
    </cfRule>
  </conditionalFormatting>
  <conditionalFormatting sqref="AH430">
    <cfRule type="cellIs" dxfId="0" priority="224" operator="equal">
      <formula>"否"</formula>
    </cfRule>
  </conditionalFormatting>
  <conditionalFormatting sqref="AH431">
    <cfRule type="cellIs" dxfId="0" priority="221" operator="equal">
      <formula>"否"</formula>
    </cfRule>
  </conditionalFormatting>
  <conditionalFormatting sqref="AH432">
    <cfRule type="cellIs" dxfId="0" priority="217" operator="equal">
      <formula>"否"</formula>
    </cfRule>
  </conditionalFormatting>
  <conditionalFormatting sqref="AH433">
    <cfRule type="cellIs" dxfId="0" priority="214" operator="equal">
      <formula>"否"</formula>
    </cfRule>
  </conditionalFormatting>
  <conditionalFormatting sqref="AH434">
    <cfRule type="cellIs" dxfId="0" priority="211" operator="equal">
      <formula>"否"</formula>
    </cfRule>
  </conditionalFormatting>
  <conditionalFormatting sqref="AH435">
    <cfRule type="cellIs" dxfId="0" priority="208" operator="equal">
      <formula>"否"</formula>
    </cfRule>
  </conditionalFormatting>
  <conditionalFormatting sqref="AE436:AF436">
    <cfRule type="cellIs" dxfId="0" priority="205" operator="equal">
      <formula>"否"</formula>
    </cfRule>
  </conditionalFormatting>
  <conditionalFormatting sqref="AG436:AI436">
    <cfRule type="cellIs" dxfId="0" priority="206" operator="equal">
      <formula>"否"</formula>
    </cfRule>
  </conditionalFormatting>
  <conditionalFormatting sqref="AE437:AF437">
    <cfRule type="cellIs" dxfId="0" priority="200" operator="equal">
      <formula>"否"</formula>
    </cfRule>
  </conditionalFormatting>
  <conditionalFormatting sqref="AG437:AI437">
    <cfRule type="cellIs" dxfId="0" priority="202" operator="equal">
      <formula>"否"</formula>
    </cfRule>
  </conditionalFormatting>
  <conditionalFormatting sqref="AE438:AF438">
    <cfRule type="cellIs" dxfId="0" priority="199" operator="equal">
      <formula>"否"</formula>
    </cfRule>
  </conditionalFormatting>
  <conditionalFormatting sqref="AG438:AI438">
    <cfRule type="cellIs" dxfId="0" priority="201" operator="equal">
      <formula>"否"</formula>
    </cfRule>
  </conditionalFormatting>
  <conditionalFormatting sqref="AE439:AF439">
    <cfRule type="cellIs" dxfId="0" priority="195" operator="equal">
      <formula>"否"</formula>
    </cfRule>
  </conditionalFormatting>
  <conditionalFormatting sqref="AG439:AI439">
    <cfRule type="cellIs" dxfId="0" priority="196" operator="equal">
      <formula>"否"</formula>
    </cfRule>
  </conditionalFormatting>
  <conditionalFormatting sqref="AH440">
    <cfRule type="cellIs" dxfId="0" priority="193" operator="equal">
      <formula>"否"</formula>
    </cfRule>
  </conditionalFormatting>
  <conditionalFormatting sqref="AE441:AF441">
    <cfRule type="cellIs" dxfId="0" priority="186" operator="equal">
      <formula>"否"</formula>
    </cfRule>
  </conditionalFormatting>
  <conditionalFormatting sqref="AG441:AI441">
    <cfRule type="cellIs" dxfId="0" priority="187" operator="equal">
      <formula>"否"</formula>
    </cfRule>
  </conditionalFormatting>
  <conditionalFormatting sqref="AE442:AF442">
    <cfRule type="cellIs" dxfId="0" priority="182" operator="equal">
      <formula>"否"</formula>
    </cfRule>
  </conditionalFormatting>
  <conditionalFormatting sqref="AG442:AI442">
    <cfRule type="cellIs" dxfId="0" priority="183" operator="equal">
      <formula>"否"</formula>
    </cfRule>
  </conditionalFormatting>
  <conditionalFormatting sqref="AE443:AF443">
    <cfRule type="cellIs" dxfId="0" priority="173" operator="equal">
      <formula>"否"</formula>
    </cfRule>
  </conditionalFormatting>
  <conditionalFormatting sqref="AG443:AI443">
    <cfRule type="cellIs" dxfId="0" priority="174" operator="equal">
      <formula>"否"</formula>
    </cfRule>
  </conditionalFormatting>
  <conditionalFormatting sqref="AE444:AF444">
    <cfRule type="cellIs" dxfId="0" priority="178" operator="equal">
      <formula>"否"</formula>
    </cfRule>
  </conditionalFormatting>
  <conditionalFormatting sqref="AG444:AI444">
    <cfRule type="cellIs" dxfId="0" priority="179" operator="equal">
      <formula>"否"</formula>
    </cfRule>
  </conditionalFormatting>
  <conditionalFormatting sqref="AE445:AF445">
    <cfRule type="cellIs" dxfId="0" priority="169" operator="equal">
      <formula>"否"</formula>
    </cfRule>
  </conditionalFormatting>
  <conditionalFormatting sqref="AG445:AI445">
    <cfRule type="cellIs" dxfId="0" priority="170" operator="equal">
      <formula>"否"</formula>
    </cfRule>
  </conditionalFormatting>
  <conditionalFormatting sqref="AE446:AF446">
    <cfRule type="cellIs" dxfId="0" priority="166" operator="equal">
      <formula>"否"</formula>
    </cfRule>
  </conditionalFormatting>
  <conditionalFormatting sqref="AG446:AI446">
    <cfRule type="cellIs" dxfId="0" priority="167" operator="equal">
      <formula>"否"</formula>
    </cfRule>
  </conditionalFormatting>
  <conditionalFormatting sqref="AE447:AF447">
    <cfRule type="cellIs" dxfId="0" priority="161" operator="equal">
      <formula>"否"</formula>
    </cfRule>
  </conditionalFormatting>
  <conditionalFormatting sqref="AG447:AI447">
    <cfRule type="cellIs" dxfId="0" priority="162" operator="equal">
      <formula>"否"</formula>
    </cfRule>
  </conditionalFormatting>
  <conditionalFormatting sqref="AE448:AF448">
    <cfRule type="cellIs" dxfId="0" priority="156" operator="equal">
      <formula>"否"</formula>
    </cfRule>
  </conditionalFormatting>
  <conditionalFormatting sqref="AG448:AI448">
    <cfRule type="cellIs" dxfId="0" priority="157" operator="equal">
      <formula>"否"</formula>
    </cfRule>
  </conditionalFormatting>
  <conditionalFormatting sqref="AE449:AF449">
    <cfRule type="cellIs" dxfId="0" priority="151" operator="equal">
      <formula>"否"</formula>
    </cfRule>
  </conditionalFormatting>
  <conditionalFormatting sqref="AG449:AI449">
    <cfRule type="cellIs" dxfId="0" priority="152" operator="equal">
      <formula>"否"</formula>
    </cfRule>
  </conditionalFormatting>
  <conditionalFormatting sqref="AE450:AF450">
    <cfRule type="cellIs" dxfId="0" priority="146" operator="equal">
      <formula>"否"</formula>
    </cfRule>
  </conditionalFormatting>
  <conditionalFormatting sqref="AG450:AI450">
    <cfRule type="cellIs" dxfId="0" priority="147" operator="equal">
      <formula>"否"</formula>
    </cfRule>
  </conditionalFormatting>
  <conditionalFormatting sqref="AE451:AF451">
    <cfRule type="cellIs" dxfId="0" priority="143" operator="equal">
      <formula>"否"</formula>
    </cfRule>
  </conditionalFormatting>
  <conditionalFormatting sqref="AG451:AI451">
    <cfRule type="cellIs" dxfId="0" priority="144" operator="equal">
      <formula>"否"</formula>
    </cfRule>
  </conditionalFormatting>
  <conditionalFormatting sqref="AE452:AF452">
    <cfRule type="cellIs" dxfId="0" priority="140" operator="equal">
      <formula>"否"</formula>
    </cfRule>
  </conditionalFormatting>
  <conditionalFormatting sqref="AG452:AI452">
    <cfRule type="cellIs" dxfId="0" priority="141" operator="equal">
      <formula>"否"</formula>
    </cfRule>
  </conditionalFormatting>
  <conditionalFormatting sqref="AE453:AF453">
    <cfRule type="cellIs" dxfId="0" priority="125" operator="equal">
      <formula>"否"</formula>
    </cfRule>
  </conditionalFormatting>
  <conditionalFormatting sqref="AG453:AI453">
    <cfRule type="cellIs" dxfId="0" priority="126" operator="equal">
      <formula>"否"</formula>
    </cfRule>
  </conditionalFormatting>
  <conditionalFormatting sqref="AH454">
    <cfRule type="cellIs" dxfId="0" priority="124" operator="equal">
      <formula>"否"</formula>
    </cfRule>
  </conditionalFormatting>
  <conditionalFormatting sqref="AE455:AF455">
    <cfRule type="cellIs" dxfId="0" priority="136" operator="equal">
      <formula>"否"</formula>
    </cfRule>
  </conditionalFormatting>
  <conditionalFormatting sqref="AG455:AI455">
    <cfRule type="cellIs" dxfId="0" priority="137" operator="equal">
      <formula>"否"</formula>
    </cfRule>
  </conditionalFormatting>
  <conditionalFormatting sqref="AE456:AF456">
    <cfRule type="cellIs" dxfId="0" priority="133" operator="equal">
      <formula>"否"</formula>
    </cfRule>
  </conditionalFormatting>
  <conditionalFormatting sqref="AG456:AI456">
    <cfRule type="cellIs" dxfId="0" priority="134" operator="equal">
      <formula>"否"</formula>
    </cfRule>
  </conditionalFormatting>
  <conditionalFormatting sqref="AE457:AF457">
    <cfRule type="cellIs" dxfId="0" priority="128" operator="equal">
      <formula>"否"</formula>
    </cfRule>
  </conditionalFormatting>
  <conditionalFormatting sqref="AG457:AI457">
    <cfRule type="cellIs" dxfId="0" priority="129" operator="equal">
      <formula>"否"</formula>
    </cfRule>
  </conditionalFormatting>
  <conditionalFormatting sqref="AE458:AI458">
    <cfRule type="cellIs" dxfId="0" priority="122" operator="equal">
      <formula>"否"</formula>
    </cfRule>
  </conditionalFormatting>
  <conditionalFormatting sqref="AE460:AI460">
    <cfRule type="cellIs" dxfId="0" priority="120" operator="equal">
      <formula>"否"</formula>
    </cfRule>
  </conditionalFormatting>
  <conditionalFormatting sqref="AE461:AI461">
    <cfRule type="cellIs" dxfId="0" priority="118" operator="equal">
      <formula>"否"</formula>
    </cfRule>
  </conditionalFormatting>
  <conditionalFormatting sqref="AE462:AI462">
    <cfRule type="cellIs" dxfId="0" priority="116" operator="equal">
      <formula>"否"</formula>
    </cfRule>
  </conditionalFormatting>
  <conditionalFormatting sqref="AE463:AI463">
    <cfRule type="cellIs" dxfId="0" priority="110" operator="equal">
      <formula>"否"</formula>
    </cfRule>
  </conditionalFormatting>
  <conditionalFormatting sqref="AE464:AI464">
    <cfRule type="cellIs" dxfId="0" priority="114" operator="equal">
      <formula>"否"</formula>
    </cfRule>
  </conditionalFormatting>
  <conditionalFormatting sqref="AE465:AI465">
    <cfRule type="cellIs" dxfId="0" priority="108" operator="equal">
      <formula>"否"</formula>
    </cfRule>
  </conditionalFormatting>
  <conditionalFormatting sqref="AE466:AI466">
    <cfRule type="cellIs" dxfId="0" priority="106" operator="equal">
      <formula>"否"</formula>
    </cfRule>
  </conditionalFormatting>
  <conditionalFormatting sqref="AE467:AI467">
    <cfRule type="cellIs" dxfId="0" priority="101" operator="equal">
      <formula>"否"</formula>
    </cfRule>
  </conditionalFormatting>
  <conditionalFormatting sqref="AE468:AI468">
    <cfRule type="cellIs" dxfId="0" priority="103" operator="equal">
      <formula>"否"</formula>
    </cfRule>
  </conditionalFormatting>
  <conditionalFormatting sqref="AH469">
    <cfRule type="cellIs" dxfId="0" priority="99" operator="equal">
      <formula>"否"</formula>
    </cfRule>
    <cfRule type="cellIs" dxfId="0" priority="98" operator="equal">
      <formula>"否"</formula>
    </cfRule>
  </conditionalFormatting>
  <conditionalFormatting sqref="AH470">
    <cfRule type="cellIs" dxfId="0" priority="91" operator="equal">
      <formula>"否"</formula>
    </cfRule>
    <cfRule type="cellIs" dxfId="0" priority="90" operator="equal">
      <formula>"否"</formula>
    </cfRule>
  </conditionalFormatting>
  <conditionalFormatting sqref="AH471">
    <cfRule type="cellIs" dxfId="0" priority="82" operator="equal">
      <formula>"否"</formula>
    </cfRule>
    <cfRule type="cellIs" dxfId="0" priority="83" operator="equal">
      <formula>"否"</formula>
    </cfRule>
  </conditionalFormatting>
  <conditionalFormatting sqref="AH472">
    <cfRule type="cellIs" dxfId="0" priority="77" operator="equal">
      <formula>"否"</formula>
    </cfRule>
    <cfRule type="cellIs" dxfId="0" priority="78" operator="equal">
      <formula>"否"</formula>
    </cfRule>
  </conditionalFormatting>
  <conditionalFormatting sqref="AH473">
    <cfRule type="cellIs" dxfId="0" priority="73" operator="equal">
      <formula>"否"</formula>
    </cfRule>
    <cfRule type="cellIs" dxfId="0" priority="74" operator="equal">
      <formula>"否"</formula>
    </cfRule>
  </conditionalFormatting>
  <conditionalFormatting sqref="AH474">
    <cfRule type="cellIs" dxfId="0" priority="66" operator="equal">
      <formula>"否"</formula>
    </cfRule>
    <cfRule type="cellIs" dxfId="0" priority="64" operator="equal">
      <formula>"否"</formula>
    </cfRule>
  </conditionalFormatting>
  <conditionalFormatting sqref="AH475">
    <cfRule type="cellIs" dxfId="0" priority="63" operator="equal">
      <formula>"否"</formula>
    </cfRule>
    <cfRule type="cellIs" dxfId="0" priority="65" operator="equal">
      <formula>"否"</formula>
    </cfRule>
  </conditionalFormatting>
  <conditionalFormatting sqref="AH476">
    <cfRule type="cellIs" dxfId="0" priority="55" operator="equal">
      <formula>"否"</formula>
    </cfRule>
    <cfRule type="cellIs" dxfId="0" priority="56" operator="equal">
      <formula>"否"</formula>
    </cfRule>
  </conditionalFormatting>
  <conditionalFormatting sqref="AE477:AF477">
    <cfRule type="cellIs" dxfId="0" priority="49" operator="equal">
      <formula>"否"</formula>
    </cfRule>
  </conditionalFormatting>
  <conditionalFormatting sqref="AG477">
    <cfRule type="cellIs" dxfId="0" priority="48" operator="equal">
      <formula>"否"</formula>
    </cfRule>
  </conditionalFormatting>
  <conditionalFormatting sqref="AH477">
    <cfRule type="cellIs" dxfId="0" priority="47" operator="equal">
      <formula>"否"</formula>
    </cfRule>
  </conditionalFormatting>
  <conditionalFormatting sqref="AI477">
    <cfRule type="cellIs" dxfId="0" priority="46" operator="equal">
      <formula>"否"</formula>
    </cfRule>
  </conditionalFormatting>
  <conditionalFormatting sqref="AE478:AF478">
    <cfRule type="cellIs" dxfId="0" priority="53" operator="equal">
      <formula>"否"</formula>
    </cfRule>
  </conditionalFormatting>
  <conditionalFormatting sqref="AG478:AI478">
    <cfRule type="cellIs" dxfId="0" priority="54" operator="equal">
      <formula>"否"</formula>
    </cfRule>
  </conditionalFormatting>
  <conditionalFormatting sqref="AE479:AF479">
    <cfRule type="cellIs" dxfId="0" priority="50" operator="equal">
      <formula>"否"</formula>
    </cfRule>
  </conditionalFormatting>
  <conditionalFormatting sqref="AG479:AI479">
    <cfRule type="cellIs" dxfId="0" priority="51" operator="equal">
      <formula>"否"</formula>
    </cfRule>
  </conditionalFormatting>
  <conditionalFormatting sqref="AE480:AF480">
    <cfRule type="cellIs" dxfId="0" priority="43" operator="equal">
      <formula>"否"</formula>
    </cfRule>
  </conditionalFormatting>
  <conditionalFormatting sqref="AG480:AI480">
    <cfRule type="cellIs" dxfId="0" priority="44" operator="equal">
      <formula>"否"</formula>
    </cfRule>
  </conditionalFormatting>
  <conditionalFormatting sqref="AE481:AF481">
    <cfRule type="cellIs" dxfId="0" priority="40" operator="equal">
      <formula>"否"</formula>
    </cfRule>
  </conditionalFormatting>
  <conditionalFormatting sqref="AG481:AI481">
    <cfRule type="cellIs" dxfId="0" priority="41" operator="equal">
      <formula>"否"</formula>
    </cfRule>
  </conditionalFormatting>
  <conditionalFormatting sqref="AE482:AF482">
    <cfRule type="cellIs" dxfId="0" priority="37" operator="equal">
      <formula>"否"</formula>
    </cfRule>
  </conditionalFormatting>
  <conditionalFormatting sqref="AG482:AI482">
    <cfRule type="cellIs" dxfId="0" priority="38" operator="equal">
      <formula>"否"</formula>
    </cfRule>
  </conditionalFormatting>
  <conditionalFormatting sqref="AE483:AF483">
    <cfRule type="cellIs" dxfId="0" priority="34" operator="equal">
      <formula>"否"</formula>
    </cfRule>
  </conditionalFormatting>
  <conditionalFormatting sqref="AG483:AI483">
    <cfRule type="cellIs" dxfId="0" priority="35" operator="equal">
      <formula>"否"</formula>
    </cfRule>
  </conditionalFormatting>
  <conditionalFormatting sqref="AE484:AF484">
    <cfRule type="cellIs" dxfId="0" priority="29" operator="equal">
      <formula>"否"</formula>
    </cfRule>
  </conditionalFormatting>
  <conditionalFormatting sqref="AG484:AI484">
    <cfRule type="cellIs" dxfId="0" priority="30" operator="equal">
      <formula>"否"</formula>
    </cfRule>
  </conditionalFormatting>
  <conditionalFormatting sqref="AE485:AF485">
    <cfRule type="cellIs" dxfId="0" priority="22" operator="equal">
      <formula>"否"</formula>
    </cfRule>
  </conditionalFormatting>
  <conditionalFormatting sqref="AG485:AI485">
    <cfRule type="cellIs" dxfId="0" priority="23" operator="equal">
      <formula>"否"</formula>
    </cfRule>
  </conditionalFormatting>
  <conditionalFormatting sqref="AE486:AF486">
    <cfRule type="cellIs" dxfId="0" priority="15" operator="equal">
      <formula>"否"</formula>
    </cfRule>
  </conditionalFormatting>
  <conditionalFormatting sqref="AG486:AI486">
    <cfRule type="cellIs" dxfId="0" priority="16" operator="equal">
      <formula>"否"</formula>
    </cfRule>
  </conditionalFormatting>
  <conditionalFormatting sqref="AE487:AF487">
    <cfRule type="cellIs" dxfId="0" priority="11" operator="equal">
      <formula>"否"</formula>
    </cfRule>
  </conditionalFormatting>
  <conditionalFormatting sqref="AG487:AI487">
    <cfRule type="cellIs" dxfId="0" priority="12" operator="equal">
      <formula>"否"</formula>
    </cfRule>
  </conditionalFormatting>
  <conditionalFormatting sqref="AE488:AF488">
    <cfRule type="cellIs" dxfId="0" priority="8" operator="equal">
      <formula>"否"</formula>
    </cfRule>
  </conditionalFormatting>
  <conditionalFormatting sqref="AG488:AI488">
    <cfRule type="cellIs" dxfId="0" priority="9" operator="equal">
      <formula>"否"</formula>
    </cfRule>
  </conditionalFormatting>
  <conditionalFormatting sqref="AE489:AF489">
    <cfRule type="cellIs" dxfId="0" priority="4" operator="equal">
      <formula>"否"</formula>
    </cfRule>
  </conditionalFormatting>
  <conditionalFormatting sqref="AG489:AI489">
    <cfRule type="cellIs" dxfId="0" priority="5" operator="equal">
      <formula>"否"</formula>
    </cfRule>
  </conditionalFormatting>
  <conditionalFormatting sqref="AE490:AG490">
    <cfRule type="cellIs" dxfId="0" priority="3" operator="equal">
      <formula>"否"</formula>
    </cfRule>
  </conditionalFormatting>
  <conditionalFormatting sqref="AH490">
    <cfRule type="cellIs" dxfId="0" priority="1" operator="equal">
      <formula>"否"</formula>
    </cfRule>
  </conditionalFormatting>
  <conditionalFormatting sqref="AI490">
    <cfRule type="cellIs" dxfId="0" priority="2" operator="equal">
      <formula>"否"</formula>
    </cfRule>
  </conditionalFormatting>
  <conditionalFormatting sqref="AG381:AI381 AE381">
    <cfRule type="cellIs" dxfId="0" priority="284" operator="equal">
      <formula>"否"</formula>
    </cfRule>
  </conditionalFormatting>
  <conditionalFormatting sqref="AG383:AI383 AE383">
    <cfRule type="cellIs" dxfId="0" priority="281" operator="equal">
      <formula>"否"</formula>
    </cfRule>
  </conditionalFormatting>
  <conditionalFormatting sqref="AG407 AI407">
    <cfRule type="cellIs" dxfId="0" priority="250" operator="equal">
      <formula>"否"</formula>
    </cfRule>
  </conditionalFormatting>
  <conditionalFormatting sqref="AH409 AE409:AG409 AI409">
    <cfRule type="cellIs" dxfId="0" priority="248" operator="equal">
      <formula>"否"</formula>
    </cfRule>
  </conditionalFormatting>
  <conditionalFormatting sqref="AG411 AI411">
    <cfRule type="cellIs" dxfId="0" priority="245" operator="equal">
      <formula>"否"</formula>
    </cfRule>
  </conditionalFormatting>
  <conditionalFormatting sqref="AE412:AI413 AH414:AH415 AE416:AI416">
    <cfRule type="cellIs" dxfId="0" priority="243" operator="equal">
      <formula>"否"</formula>
    </cfRule>
  </conditionalFormatting>
  <conditionalFormatting sqref="AE414:AG414 AI414">
    <cfRule type="cellIs" dxfId="0" priority="242" operator="equal">
      <formula>"否"</formula>
    </cfRule>
  </conditionalFormatting>
  <conditionalFormatting sqref="AE415:AG415 AI415">
    <cfRule type="cellIs" dxfId="0" priority="241" operator="equal">
      <formula>"否"</formula>
    </cfRule>
  </conditionalFormatting>
  <conditionalFormatting sqref="AE419:AG419 AI419">
    <cfRule type="cellIs" dxfId="0" priority="234" operator="equal">
      <formula>"否"</formula>
    </cfRule>
  </conditionalFormatting>
  <conditionalFormatting sqref="AE420:AI420 AH421 AE424:AI425 AE422:AI422 AG423:AI423 AE423">
    <cfRule type="cellIs" dxfId="0" priority="240" operator="equal">
      <formula>"否"</formula>
    </cfRule>
  </conditionalFormatting>
  <conditionalFormatting sqref="AE421:AG421 AI421">
    <cfRule type="cellIs" dxfId="0" priority="238" operator="equal">
      <formula>"否"</formula>
    </cfRule>
  </conditionalFormatting>
  <conditionalFormatting sqref="AE426:AG426 AI426">
    <cfRule type="cellIs" dxfId="0" priority="232" operator="equal">
      <formula>"否"</formula>
    </cfRule>
  </conditionalFormatting>
  <conditionalFormatting sqref="AE427:AG427 AI427 AH427">
    <cfRule type="cellIs" dxfId="0" priority="231" operator="equal">
      <formula>"否"</formula>
    </cfRule>
  </conditionalFormatting>
  <conditionalFormatting sqref="AE428:AG428 AI428">
    <cfRule type="cellIs" dxfId="0" priority="229" operator="equal">
      <formula>"否"</formula>
    </cfRule>
  </conditionalFormatting>
  <conditionalFormatting sqref="AE429:AG429 AI429">
    <cfRule type="cellIs" dxfId="0" priority="226" operator="equal">
      <formula>"否"</formula>
    </cfRule>
  </conditionalFormatting>
  <conditionalFormatting sqref="AE430:AG430 AI430">
    <cfRule type="cellIs" dxfId="0" priority="223" operator="equal">
      <formula>"否"</formula>
    </cfRule>
  </conditionalFormatting>
  <conditionalFormatting sqref="AE431:AG431 AI431">
    <cfRule type="cellIs" dxfId="0" priority="220" operator="equal">
      <formula>"否"</formula>
    </cfRule>
  </conditionalFormatting>
  <conditionalFormatting sqref="AE432:AG432 AI432">
    <cfRule type="cellIs" dxfId="0" priority="216" operator="equal">
      <formula>"否"</formula>
    </cfRule>
  </conditionalFormatting>
  <conditionalFormatting sqref="AE433:AG433 AI433">
    <cfRule type="cellIs" dxfId="0" priority="213" operator="equal">
      <formula>"否"</formula>
    </cfRule>
  </conditionalFormatting>
  <conditionalFormatting sqref="AE434:AG434 AI434">
    <cfRule type="cellIs" dxfId="0" priority="210" operator="equal">
      <formula>"否"</formula>
    </cfRule>
  </conditionalFormatting>
  <conditionalFormatting sqref="AE435:AG435 AI435">
    <cfRule type="cellIs" dxfId="0" priority="207" operator="equal">
      <formula>"否"</formula>
    </cfRule>
  </conditionalFormatting>
  <conditionalFormatting sqref="AI440 AE440:AG440">
    <cfRule type="cellIs" dxfId="0" priority="194" operator="equal">
      <formula>"否"</formula>
    </cfRule>
  </conditionalFormatting>
  <conditionalFormatting sqref="AE454:AG454 AI454">
    <cfRule type="cellIs" dxfId="0" priority="123" operator="equal">
      <formula>"否"</formula>
    </cfRule>
  </conditionalFormatting>
  <conditionalFormatting sqref="AI459 AH459 AE459:AG459">
    <cfRule type="cellIs" dxfId="0" priority="121" operator="equal">
      <formula>"否"</formula>
    </cfRule>
  </conditionalFormatting>
  <conditionalFormatting sqref="AI469 AE469:AG469">
    <cfRule type="cellIs" dxfId="0" priority="100" operator="equal">
      <formula>"否"</formula>
    </cfRule>
  </conditionalFormatting>
  <conditionalFormatting sqref="AI470 AE470:AG470">
    <cfRule type="cellIs" dxfId="0" priority="92" operator="equal">
      <formula>"否"</formula>
    </cfRule>
  </conditionalFormatting>
  <conditionalFormatting sqref="AI471 AE471:AG471">
    <cfRule type="cellIs" dxfId="0" priority="84" operator="equal">
      <formula>"否"</formula>
    </cfRule>
  </conditionalFormatting>
  <conditionalFormatting sqref="AI472 AE472:AG472">
    <cfRule type="cellIs" dxfId="0" priority="79" operator="equal">
      <formula>"否"</formula>
    </cfRule>
  </conditionalFormatting>
  <conditionalFormatting sqref="AI473 AE473:AG473">
    <cfRule type="cellIs" dxfId="0" priority="75" operator="equal">
      <formula>"否"</formula>
    </cfRule>
  </conditionalFormatting>
  <conditionalFormatting sqref="AI474 AE474:AG474">
    <cfRule type="cellIs" dxfId="0" priority="68" operator="equal">
      <formula>"否"</formula>
    </cfRule>
  </conditionalFormatting>
  <conditionalFormatting sqref="AI475 AE475:AG475">
    <cfRule type="cellIs" dxfId="0" priority="67" operator="equal">
      <formula>"否"</formula>
    </cfRule>
  </conditionalFormatting>
  <conditionalFormatting sqref="AI476 AE476:AG476">
    <cfRule type="cellIs" dxfId="0" priority="57" operator="equal">
      <formula>"否"</formula>
    </cfRule>
  </conditionalFormatting>
  <dataValidations count="3">
    <dataValidation type="list" allowBlank="1" showInputMessage="1" showErrorMessage="1" sqref="B6 B353 B8:B14 B323:B336 B338:B346">
      <formula1>"正常,自离,劝退,辞退,试用期离职,试用期自离"</formula1>
    </dataValidation>
    <dataValidation allowBlank="1" showInputMessage="1" showErrorMessage="1" sqref="AR151 AR289 AR299 AR404 AR453 AR458 AR460"/>
    <dataValidation type="list" allowBlank="1" showInputMessage="1" showErrorMessage="1" sqref="AE161:AI161 AF162:AN162 AJ281 AH318:AI318 AI322:AK322 AG323:AI323 AG337:AI337 AG341 AG354 AH361:AI361 AH363:AI363 AG369 AH378:AI378 AH380:AI380 AG384:AI384 AH389:AI389 AG409 AI429 AI431 AG437 AH478 AE490 AG490:AI490 AE150:AE160 AE162:AE238 AE240:AE321 AE323:AE489 AG256:AG282 AG284:AG315 AG318:AG322 AG361:AG363 AG378:AG380 AG411:AG413 AG416:AG422 AG424:AG427 AG429:AG431 AG433:AG435 AG439:AG445 AG447:AG459 AH412:AH459 AI412:AI413 AI416:AI422 AI424:AI427 AI433:AI435 AI439:AI449 AI451:AI459 AH338:AI341 AH354:AI355 AG316:AI317 AG386:AI387 AH409:AI411 AG150:AI160 AG163:AI255 AG325:AI330 AG332:AI335 AG342:AI353 AG391:AI392 AG395:AI396 AG356:AI360 AG364:AI366 AG370:AI376 AG399:AI407 AG460:AI477 AG479:AI489 AH256:AI315 AJ262:AK280">
      <formula1>"是,否"</formula1>
    </dataValidation>
  </dataValidations>
  <pageMargins left="0.75" right="0.75" top="1" bottom="1" header="0.509027777777778" footer="0.509027777777778"/>
  <pageSetup paperSize="9" orientation="portrait"/>
  <headerFooter/>
  <ignoredErrors>
    <ignoredError sqref="AW406" numberStoredAsText="1"/>
  </ignoredError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JD93"/>
  <sheetViews>
    <sheetView workbookViewId="0">
      <pane xSplit="8" ySplit="2" topLeftCell="Y74" activePane="bottomRight" state="frozen"/>
      <selection/>
      <selection pane="topRight"/>
      <selection pane="bottomLeft"/>
      <selection pane="bottomRight" activeCell="AF92" sqref="AF92:AH92"/>
    </sheetView>
  </sheetViews>
  <sheetFormatPr defaultColWidth="9" defaultRowHeight="21" customHeight="1"/>
  <cols>
    <col min="1" max="1" width="4.25" style="3" customWidth="1"/>
    <col min="2" max="2" width="18.5" style="3" customWidth="1"/>
    <col min="3" max="3" width="11" style="398" customWidth="1"/>
    <col min="4" max="4" width="15.625" style="3" customWidth="1"/>
    <col min="5" max="5" width="4.375" style="3" customWidth="1"/>
    <col min="6" max="6" width="10.5" style="6" customWidth="1"/>
    <col min="7" max="7" width="11.875" style="398" customWidth="1"/>
    <col min="8" max="8" width="7.25" style="3" customWidth="1"/>
    <col min="9" max="9" width="8.625" style="3" customWidth="1"/>
    <col min="10" max="10" width="15" style="4" customWidth="1"/>
    <col min="11" max="11" width="7.625" style="4" customWidth="1"/>
    <col min="12" max="12" width="22.125" style="3" customWidth="1"/>
    <col min="13" max="13" width="12.625" style="3" customWidth="1"/>
    <col min="14" max="14" width="20.375" style="3" customWidth="1"/>
    <col min="15" max="15" width="11.875" style="6" customWidth="1"/>
    <col min="16" max="16" width="5.125" style="3" customWidth="1"/>
    <col min="17" max="17" width="11" style="8" customWidth="1"/>
    <col min="18" max="18" width="4.375" style="10" customWidth="1"/>
    <col min="19" max="19" width="6.25" style="10" customWidth="1"/>
    <col min="20" max="20" width="4.625" style="3" customWidth="1"/>
    <col min="21" max="21" width="57.25" style="3" customWidth="1"/>
    <col min="22" max="22" width="16.375" style="11" customWidth="1"/>
    <col min="23" max="23" width="5.125" style="11" customWidth="1"/>
    <col min="24" max="24" width="20.25" style="5" customWidth="1"/>
    <col min="25" max="25" width="18.5" style="3" customWidth="1"/>
    <col min="26" max="26" width="8.125" style="3" customWidth="1"/>
    <col min="27" max="27" width="7.375" style="3" customWidth="1"/>
    <col min="28" max="28" width="13" style="3" customWidth="1"/>
    <col min="29" max="29" width="8.375" style="3" customWidth="1"/>
    <col min="30" max="30" width="8.625" style="3" customWidth="1"/>
    <col min="31" max="31" width="14.25" style="3" customWidth="1"/>
    <col min="32" max="32" width="21.5" style="3" customWidth="1"/>
    <col min="33" max="33" width="7.875" style="79" customWidth="1"/>
    <col min="34" max="34" width="14.875" style="79" customWidth="1"/>
    <col min="35" max="36" width="4.375" style="79" customWidth="1"/>
    <col min="37" max="37" width="6.25" style="79" customWidth="1"/>
    <col min="38" max="38" width="8.125" style="399" customWidth="1"/>
    <col min="39" max="39" width="6.25" style="3" customWidth="1"/>
    <col min="40" max="40" width="11" style="3" customWidth="1"/>
    <col min="41" max="41" width="10" style="3" customWidth="1"/>
    <col min="42" max="42" width="8.125" style="3" customWidth="1"/>
    <col min="43" max="43" width="7.25" style="3" customWidth="1"/>
    <col min="44" max="46" width="7.5" style="3" customWidth="1"/>
    <col min="47" max="47" width="9" style="3" customWidth="1"/>
    <col min="48" max="16384" width="9" style="3"/>
  </cols>
  <sheetData>
    <row r="1" ht="38.1" customHeight="1" spans="1:43">
      <c r="A1" s="400" t="s">
        <v>9</v>
      </c>
      <c r="B1" s="401"/>
      <c r="C1" s="402"/>
      <c r="D1" s="403"/>
      <c r="E1" s="403"/>
      <c r="F1" s="411"/>
      <c r="G1" s="403"/>
      <c r="H1" s="403">
        <v>1</v>
      </c>
      <c r="I1" s="403">
        <v>2</v>
      </c>
      <c r="J1" s="403">
        <v>3</v>
      </c>
      <c r="K1" s="403">
        <v>4</v>
      </c>
      <c r="L1" s="403">
        <v>5</v>
      </c>
      <c r="M1" s="403">
        <v>6</v>
      </c>
      <c r="N1" s="403">
        <v>9</v>
      </c>
      <c r="O1" s="403">
        <v>10</v>
      </c>
      <c r="P1" s="403">
        <v>11</v>
      </c>
      <c r="Q1" s="403">
        <v>12</v>
      </c>
      <c r="R1" s="403">
        <v>13</v>
      </c>
      <c r="S1" s="403">
        <v>14</v>
      </c>
      <c r="T1" s="403">
        <v>15</v>
      </c>
      <c r="U1" s="403">
        <v>16</v>
      </c>
      <c r="V1" s="403">
        <v>17</v>
      </c>
      <c r="W1" s="403">
        <v>18</v>
      </c>
      <c r="X1" s="403">
        <v>19</v>
      </c>
      <c r="Y1" s="403">
        <v>20</v>
      </c>
      <c r="Z1" s="403">
        <v>21</v>
      </c>
      <c r="AA1" s="403">
        <v>31</v>
      </c>
      <c r="AB1" s="403">
        <v>32</v>
      </c>
      <c r="AC1" s="433">
        <v>34</v>
      </c>
      <c r="AD1" s="433">
        <v>35</v>
      </c>
      <c r="AE1" s="433">
        <v>36</v>
      </c>
      <c r="AF1" s="433">
        <v>39</v>
      </c>
      <c r="AG1" s="433">
        <v>40</v>
      </c>
      <c r="AH1" s="433">
        <v>41</v>
      </c>
      <c r="AI1" s="433">
        <v>42</v>
      </c>
      <c r="AK1" s="433"/>
      <c r="AL1" s="434"/>
      <c r="AM1" s="433"/>
      <c r="AN1" s="433"/>
      <c r="AO1" s="433"/>
      <c r="AP1" s="433"/>
      <c r="AQ1" s="433"/>
    </row>
    <row r="2" s="397" customFormat="1" ht="36" customHeight="1" spans="1:263">
      <c r="A2" s="404" t="s">
        <v>0</v>
      </c>
      <c r="B2" s="404" t="s">
        <v>4594</v>
      </c>
      <c r="C2" s="405" t="s">
        <v>4595</v>
      </c>
      <c r="D2" s="406" t="s">
        <v>4596</v>
      </c>
      <c r="E2" s="412" t="s">
        <v>21</v>
      </c>
      <c r="F2" s="404" t="s">
        <v>22</v>
      </c>
      <c r="G2" s="413" t="s">
        <v>4597</v>
      </c>
      <c r="H2" s="414" t="s">
        <v>24</v>
      </c>
      <c r="I2" s="416" t="s">
        <v>25</v>
      </c>
      <c r="J2" s="416" t="s">
        <v>1733</v>
      </c>
      <c r="K2" s="414" t="s">
        <v>27</v>
      </c>
      <c r="L2" s="414" t="s">
        <v>28</v>
      </c>
      <c r="M2" s="412" t="s">
        <v>29</v>
      </c>
      <c r="N2" s="419" t="s">
        <v>32</v>
      </c>
      <c r="O2" s="414" t="s">
        <v>4598</v>
      </c>
      <c r="P2" s="420" t="s">
        <v>34</v>
      </c>
      <c r="Q2" s="425" t="s">
        <v>35</v>
      </c>
      <c r="R2" s="425" t="s">
        <v>36</v>
      </c>
      <c r="S2" s="414" t="s">
        <v>37</v>
      </c>
      <c r="T2" s="414" t="s">
        <v>38</v>
      </c>
      <c r="U2" s="427" t="s">
        <v>39</v>
      </c>
      <c r="V2" s="427" t="s">
        <v>40</v>
      </c>
      <c r="W2" s="427" t="s">
        <v>41</v>
      </c>
      <c r="X2" s="414" t="s">
        <v>42</v>
      </c>
      <c r="Y2" s="414" t="s">
        <v>43</v>
      </c>
      <c r="Z2" s="414" t="s">
        <v>44</v>
      </c>
      <c r="AA2" s="414" t="s">
        <v>4599</v>
      </c>
      <c r="AB2" s="414" t="s">
        <v>4600</v>
      </c>
      <c r="AC2" s="412" t="s">
        <v>4601</v>
      </c>
      <c r="AD2" s="412" t="s">
        <v>4602</v>
      </c>
      <c r="AE2" s="412" t="s">
        <v>4603</v>
      </c>
      <c r="AF2" s="412" t="s">
        <v>4604</v>
      </c>
      <c r="AG2" s="412" t="s">
        <v>61</v>
      </c>
      <c r="AH2" s="412" t="s">
        <v>62</v>
      </c>
      <c r="AI2" s="412" t="s">
        <v>63</v>
      </c>
      <c r="AJ2" s="414" t="s">
        <v>4605</v>
      </c>
      <c r="AK2" s="412" t="s">
        <v>4606</v>
      </c>
      <c r="AL2" s="414" t="s">
        <v>47</v>
      </c>
      <c r="AM2" s="414" t="s">
        <v>49</v>
      </c>
      <c r="AN2" s="412" t="s">
        <v>52</v>
      </c>
      <c r="AO2" s="442" t="s">
        <v>4607</v>
      </c>
      <c r="AP2" s="412" t="s">
        <v>4608</v>
      </c>
      <c r="AQ2" s="443"/>
      <c r="AR2" s="443"/>
      <c r="AS2" s="447"/>
      <c r="AT2" s="447"/>
      <c r="AU2" s="447"/>
      <c r="AV2" s="447"/>
      <c r="AW2" s="447"/>
      <c r="AX2" s="447"/>
      <c r="AY2" s="447"/>
      <c r="AZ2" s="447"/>
      <c r="BA2" s="447"/>
      <c r="BB2" s="447"/>
      <c r="BC2" s="447"/>
      <c r="BD2" s="447"/>
      <c r="BE2" s="447"/>
      <c r="BF2" s="447"/>
      <c r="BG2" s="447"/>
      <c r="BH2" s="447"/>
      <c r="BI2" s="447"/>
      <c r="BJ2" s="447"/>
      <c r="BK2" s="447"/>
      <c r="BL2" s="447"/>
      <c r="BM2" s="447"/>
      <c r="BN2" s="447"/>
      <c r="BO2" s="447"/>
      <c r="BP2" s="447"/>
      <c r="BQ2" s="447"/>
      <c r="BR2" s="447"/>
      <c r="BS2" s="447"/>
      <c r="BT2" s="447"/>
      <c r="BU2" s="447"/>
      <c r="BV2" s="447"/>
      <c r="BW2" s="447"/>
      <c r="BX2" s="447"/>
      <c r="BY2" s="447"/>
      <c r="BZ2" s="447"/>
      <c r="CA2" s="447"/>
      <c r="CB2" s="447"/>
      <c r="CC2" s="447"/>
      <c r="CD2" s="447"/>
      <c r="CE2" s="447"/>
      <c r="CF2" s="447"/>
      <c r="CG2" s="447"/>
      <c r="CH2" s="447"/>
      <c r="CI2" s="447"/>
      <c r="CJ2" s="447"/>
      <c r="CK2" s="447"/>
      <c r="CL2" s="447"/>
      <c r="CM2" s="447"/>
      <c r="CN2" s="447"/>
      <c r="CO2" s="447"/>
      <c r="CP2" s="447"/>
      <c r="CQ2" s="447"/>
      <c r="CR2" s="447"/>
      <c r="CS2" s="447"/>
      <c r="CT2" s="447"/>
      <c r="CU2" s="447"/>
      <c r="CV2" s="447"/>
      <c r="CW2" s="447"/>
      <c r="CX2" s="447"/>
      <c r="CY2" s="447"/>
      <c r="CZ2" s="447"/>
      <c r="DA2" s="447"/>
      <c r="DB2" s="447"/>
      <c r="DC2" s="447"/>
      <c r="DD2" s="447"/>
      <c r="DE2" s="447"/>
      <c r="DF2" s="447"/>
      <c r="DG2" s="447"/>
      <c r="DH2" s="447"/>
      <c r="DI2" s="447"/>
      <c r="DJ2" s="447"/>
      <c r="DK2" s="447"/>
      <c r="DL2" s="447"/>
      <c r="DM2" s="447"/>
      <c r="DN2" s="447"/>
      <c r="DO2" s="447"/>
      <c r="DP2" s="447"/>
      <c r="DQ2" s="447"/>
      <c r="DR2" s="447"/>
      <c r="DS2" s="447"/>
      <c r="DT2" s="447"/>
      <c r="DU2" s="447"/>
      <c r="DV2" s="447"/>
      <c r="DW2" s="447"/>
      <c r="DX2" s="447"/>
      <c r="DY2" s="447"/>
      <c r="DZ2" s="447"/>
      <c r="EA2" s="447"/>
      <c r="EB2" s="447"/>
      <c r="EC2" s="447"/>
      <c r="ED2" s="447"/>
      <c r="EE2" s="447"/>
      <c r="EF2" s="447"/>
      <c r="EG2" s="447"/>
      <c r="EH2" s="447"/>
      <c r="EI2" s="447"/>
      <c r="EJ2" s="447"/>
      <c r="EK2" s="447"/>
      <c r="EL2" s="447"/>
      <c r="EM2" s="447"/>
      <c r="EN2" s="447"/>
      <c r="EO2" s="447"/>
      <c r="EP2" s="447"/>
      <c r="EQ2" s="447"/>
      <c r="ER2" s="447"/>
      <c r="ES2" s="447"/>
      <c r="ET2" s="447"/>
      <c r="EU2" s="447"/>
      <c r="EV2" s="447"/>
      <c r="EW2" s="447"/>
      <c r="EX2" s="447"/>
      <c r="EY2" s="447"/>
      <c r="EZ2" s="447"/>
      <c r="FA2" s="447"/>
      <c r="FB2" s="447"/>
      <c r="FC2" s="447"/>
      <c r="FD2" s="447"/>
      <c r="FE2" s="447"/>
      <c r="FF2" s="447"/>
      <c r="FG2" s="447"/>
      <c r="FH2" s="447"/>
      <c r="FI2" s="447"/>
      <c r="FJ2" s="447"/>
      <c r="FK2" s="447"/>
      <c r="FL2" s="447"/>
      <c r="FM2" s="447"/>
      <c r="FN2" s="447"/>
      <c r="FO2" s="447"/>
      <c r="FP2" s="447"/>
      <c r="FQ2" s="447"/>
      <c r="FR2" s="447"/>
      <c r="FS2" s="447"/>
      <c r="FT2" s="447"/>
      <c r="FU2" s="447"/>
      <c r="FV2" s="447"/>
      <c r="FW2" s="447"/>
      <c r="FX2" s="447"/>
      <c r="FY2" s="447"/>
      <c r="FZ2" s="447"/>
      <c r="GA2" s="447"/>
      <c r="GB2" s="447"/>
      <c r="GC2" s="447"/>
      <c r="GD2" s="447"/>
      <c r="GE2" s="447"/>
      <c r="GF2" s="447"/>
      <c r="GG2" s="447"/>
      <c r="GH2" s="447"/>
      <c r="GI2" s="447"/>
      <c r="GJ2" s="447"/>
      <c r="GK2" s="447"/>
      <c r="GL2" s="447"/>
      <c r="GM2" s="447"/>
      <c r="GN2" s="447"/>
      <c r="GO2" s="447"/>
      <c r="GP2" s="447"/>
      <c r="GQ2" s="447"/>
      <c r="GR2" s="447"/>
      <c r="GS2" s="447"/>
      <c r="GT2" s="447"/>
      <c r="GU2" s="447"/>
      <c r="GV2" s="447"/>
      <c r="GW2" s="447"/>
      <c r="GX2" s="447"/>
      <c r="GY2" s="447"/>
      <c r="GZ2" s="447"/>
      <c r="HA2" s="447"/>
      <c r="HB2" s="447"/>
      <c r="HC2" s="447"/>
      <c r="HD2" s="447"/>
      <c r="HE2" s="447"/>
      <c r="HF2" s="447"/>
      <c r="HG2" s="447"/>
      <c r="HH2" s="447"/>
      <c r="HI2" s="447"/>
      <c r="HJ2" s="447"/>
      <c r="HK2" s="447"/>
      <c r="HL2" s="447"/>
      <c r="HM2" s="447"/>
      <c r="HN2" s="447"/>
      <c r="HO2" s="447"/>
      <c r="HP2" s="447"/>
      <c r="HQ2" s="447"/>
      <c r="HR2" s="447"/>
      <c r="HS2" s="447"/>
      <c r="HT2" s="447"/>
      <c r="HU2" s="447"/>
      <c r="HV2" s="447"/>
      <c r="HW2" s="447"/>
      <c r="HX2" s="447"/>
      <c r="HY2" s="447"/>
      <c r="HZ2" s="447"/>
      <c r="IA2" s="447"/>
      <c r="IB2" s="447"/>
      <c r="IC2" s="447"/>
      <c r="ID2" s="447"/>
      <c r="IE2" s="447"/>
      <c r="IF2" s="447"/>
      <c r="IG2" s="447"/>
      <c r="IH2" s="447"/>
      <c r="II2" s="447"/>
      <c r="IJ2" s="447"/>
      <c r="IK2" s="447"/>
      <c r="IL2" s="447"/>
      <c r="IM2" s="447"/>
      <c r="IN2" s="447"/>
      <c r="IO2" s="447"/>
      <c r="IP2" s="447"/>
      <c r="IQ2" s="447"/>
      <c r="IR2" s="447"/>
      <c r="IS2" s="447"/>
      <c r="IT2" s="447"/>
      <c r="IU2" s="447"/>
      <c r="IV2" s="447"/>
      <c r="IW2" s="447"/>
      <c r="IX2" s="447"/>
      <c r="IY2" s="447"/>
      <c r="IZ2" s="447"/>
      <c r="JA2" s="447"/>
      <c r="JB2" s="447"/>
      <c r="JC2" s="447"/>
    </row>
    <row r="3" customHeight="1" spans="1:263">
      <c r="A3" s="20">
        <f>IF(H3="","",ROW()-2)</f>
        <v>1</v>
      </c>
      <c r="B3" s="407" t="s">
        <v>4609</v>
      </c>
      <c r="C3" s="408">
        <v>43673</v>
      </c>
      <c r="D3" s="408" t="s">
        <v>4610</v>
      </c>
      <c r="E3" s="407"/>
      <c r="F3" s="407" t="s">
        <v>4611</v>
      </c>
      <c r="G3" s="408">
        <v>43416</v>
      </c>
      <c r="H3" s="415" t="s">
        <v>4612</v>
      </c>
      <c r="I3" s="417" t="s">
        <v>4613</v>
      </c>
      <c r="J3" s="417" t="s">
        <v>4614</v>
      </c>
      <c r="K3" s="407" t="s">
        <v>5</v>
      </c>
      <c r="L3" s="407" t="s">
        <v>4615</v>
      </c>
      <c r="M3" s="407">
        <v>15750557959</v>
      </c>
      <c r="N3" s="421" t="s">
        <v>4616</v>
      </c>
      <c r="O3" s="407"/>
      <c r="P3" s="422" t="str">
        <f t="shared" ref="P3:P10" si="0">IF(MOD(MID(N3,17,1),2),"男","女")</f>
        <v>男</v>
      </c>
      <c r="Q3" s="426" t="str">
        <f t="shared" ref="Q3:Q66" si="1">TEXT(MID(N3,7,8),"0000-00-00")</f>
        <v>1996-03-03</v>
      </c>
      <c r="R3" s="424">
        <f ca="1" t="shared" ref="R3:R10" si="2">DATEDIF(--TEXT((LEN(N3)=15)*19&amp;MID(N3,7,6+(LEN(N3)=18)*2),"0-00-00"),TODAY(),"y")</f>
        <v>30</v>
      </c>
      <c r="S3" s="407"/>
      <c r="T3" s="407"/>
      <c r="U3" s="428" t="s">
        <v>4617</v>
      </c>
      <c r="V3" s="428"/>
      <c r="W3" s="429" t="s">
        <v>141</v>
      </c>
      <c r="X3" s="407"/>
      <c r="Y3" s="407"/>
      <c r="Z3" s="407"/>
      <c r="AA3" s="407" t="s">
        <v>72</v>
      </c>
      <c r="AB3" s="408">
        <v>43404</v>
      </c>
      <c r="AC3" s="407"/>
      <c r="AD3" s="407"/>
      <c r="AE3" s="407"/>
      <c r="AF3" s="407"/>
      <c r="AG3" s="407"/>
      <c r="AH3" s="407"/>
      <c r="AI3" s="407"/>
      <c r="AJ3" s="407"/>
      <c r="AK3" s="435" t="s">
        <v>71</v>
      </c>
      <c r="AL3" s="407"/>
      <c r="AM3" s="407"/>
      <c r="AN3" s="407"/>
      <c r="AO3" s="407">
        <v>672</v>
      </c>
      <c r="AP3" s="407"/>
      <c r="AQ3" s="444"/>
      <c r="AR3" s="444"/>
      <c r="AS3" s="79"/>
      <c r="AT3" s="79"/>
      <c r="AU3" s="79"/>
      <c r="AV3" s="79"/>
      <c r="AW3" s="79"/>
      <c r="AX3" s="79"/>
      <c r="AY3" s="79"/>
      <c r="AZ3" s="79"/>
      <c r="BA3" s="79"/>
      <c r="BB3" s="79"/>
      <c r="BC3" s="79"/>
      <c r="BD3" s="79"/>
      <c r="BE3" s="79"/>
      <c r="BF3" s="79"/>
      <c r="BG3" s="79"/>
      <c r="BH3" s="79"/>
      <c r="BI3" s="79"/>
      <c r="BJ3" s="79"/>
      <c r="BK3" s="79"/>
      <c r="BL3" s="79"/>
      <c r="BM3" s="79"/>
      <c r="BN3" s="79"/>
      <c r="BO3" s="79"/>
      <c r="BP3" s="79"/>
      <c r="BQ3" s="79"/>
      <c r="BR3" s="79"/>
      <c r="BS3" s="79"/>
      <c r="BT3" s="79"/>
      <c r="BU3" s="79"/>
      <c r="BV3" s="79"/>
      <c r="BW3" s="79"/>
      <c r="BX3" s="79"/>
      <c r="BY3" s="79"/>
      <c r="BZ3" s="79"/>
      <c r="CA3" s="79"/>
      <c r="CB3" s="79"/>
      <c r="CC3" s="79"/>
      <c r="CD3" s="79"/>
      <c r="CE3" s="79"/>
      <c r="CF3" s="79"/>
      <c r="CG3" s="79"/>
      <c r="CH3" s="79"/>
      <c r="CI3" s="79"/>
      <c r="CJ3" s="79"/>
      <c r="CK3" s="79"/>
      <c r="CL3" s="79"/>
      <c r="CM3" s="79"/>
      <c r="CN3" s="79"/>
      <c r="CO3" s="79"/>
      <c r="CP3" s="79"/>
      <c r="CQ3" s="79"/>
      <c r="CR3" s="79"/>
      <c r="CS3" s="79"/>
      <c r="CT3" s="79"/>
      <c r="CU3" s="79"/>
      <c r="CV3" s="79"/>
      <c r="CW3" s="79"/>
      <c r="CX3" s="79"/>
      <c r="CY3" s="79"/>
      <c r="CZ3" s="79"/>
      <c r="DA3" s="79"/>
      <c r="DB3" s="79"/>
      <c r="DC3" s="79"/>
      <c r="DD3" s="79"/>
      <c r="DE3" s="79"/>
      <c r="DF3" s="79"/>
      <c r="DG3" s="79"/>
      <c r="DH3" s="79"/>
      <c r="DI3" s="79"/>
      <c r="DJ3" s="79"/>
      <c r="DK3" s="79"/>
      <c r="DL3" s="79"/>
      <c r="DM3" s="79"/>
      <c r="DN3" s="79"/>
      <c r="DO3" s="79"/>
      <c r="DP3" s="79"/>
      <c r="DQ3" s="79"/>
      <c r="DR3" s="79"/>
      <c r="DS3" s="79"/>
      <c r="DT3" s="79"/>
      <c r="DU3" s="79"/>
      <c r="DV3" s="79"/>
      <c r="DW3" s="79"/>
      <c r="DX3" s="79"/>
      <c r="DY3" s="79"/>
      <c r="DZ3" s="79"/>
      <c r="EA3" s="79"/>
      <c r="EB3" s="79"/>
      <c r="EC3" s="79"/>
      <c r="ED3" s="79"/>
      <c r="EE3" s="79"/>
      <c r="EF3" s="79"/>
      <c r="EG3" s="79"/>
      <c r="EH3" s="79"/>
      <c r="EI3" s="79"/>
      <c r="EJ3" s="79"/>
      <c r="EK3" s="79"/>
      <c r="EL3" s="79"/>
      <c r="EM3" s="79"/>
      <c r="EN3" s="79"/>
      <c r="EO3" s="79"/>
      <c r="EP3" s="79"/>
      <c r="EQ3" s="79"/>
      <c r="ER3" s="79"/>
      <c r="ES3" s="79"/>
      <c r="ET3" s="79"/>
      <c r="EU3" s="79"/>
      <c r="EV3" s="79"/>
      <c r="EW3" s="79"/>
      <c r="EX3" s="79"/>
      <c r="EY3" s="79"/>
      <c r="EZ3" s="79"/>
      <c r="FA3" s="79"/>
      <c r="FB3" s="79"/>
      <c r="FC3" s="79"/>
      <c r="FD3" s="79"/>
      <c r="FE3" s="79"/>
      <c r="FF3" s="79"/>
      <c r="FG3" s="79"/>
      <c r="FH3" s="79"/>
      <c r="FI3" s="79"/>
      <c r="FJ3" s="79"/>
      <c r="FK3" s="79"/>
      <c r="FL3" s="79"/>
      <c r="FM3" s="79"/>
      <c r="FN3" s="79"/>
      <c r="FO3" s="79"/>
      <c r="FP3" s="79"/>
      <c r="FQ3" s="79"/>
      <c r="FR3" s="79"/>
      <c r="FS3" s="79"/>
      <c r="FT3" s="79"/>
      <c r="FU3" s="79"/>
      <c r="FV3" s="79"/>
      <c r="FW3" s="79"/>
      <c r="FX3" s="79"/>
      <c r="FY3" s="79"/>
      <c r="FZ3" s="79"/>
      <c r="GA3" s="79"/>
      <c r="GB3" s="79"/>
      <c r="GC3" s="79"/>
      <c r="GD3" s="79"/>
      <c r="GE3" s="79"/>
      <c r="GF3" s="79"/>
      <c r="GG3" s="79"/>
      <c r="GH3" s="79"/>
      <c r="GI3" s="79"/>
      <c r="GJ3" s="79"/>
      <c r="GK3" s="79"/>
      <c r="GL3" s="79"/>
      <c r="GM3" s="79"/>
      <c r="GN3" s="79"/>
      <c r="GO3" s="79"/>
      <c r="GP3" s="79"/>
      <c r="GQ3" s="79"/>
      <c r="GR3" s="79"/>
      <c r="GS3" s="79"/>
      <c r="GT3" s="79"/>
      <c r="GU3" s="79"/>
      <c r="GV3" s="79"/>
      <c r="GW3" s="79"/>
      <c r="GX3" s="79"/>
      <c r="GY3" s="79"/>
      <c r="GZ3" s="79"/>
      <c r="HA3" s="79"/>
      <c r="HB3" s="79"/>
      <c r="HC3" s="79"/>
      <c r="HD3" s="79"/>
      <c r="HE3" s="79"/>
      <c r="HF3" s="79"/>
      <c r="HG3" s="79"/>
      <c r="HH3" s="79"/>
      <c r="HI3" s="79"/>
      <c r="HJ3" s="79"/>
      <c r="HK3" s="79"/>
      <c r="HL3" s="79"/>
      <c r="HM3" s="79"/>
      <c r="HN3" s="79"/>
      <c r="HO3" s="79"/>
      <c r="HP3" s="79"/>
      <c r="HQ3" s="79"/>
      <c r="HR3" s="79"/>
      <c r="HS3" s="79"/>
      <c r="HT3" s="79"/>
      <c r="HU3" s="79"/>
      <c r="HV3" s="79"/>
      <c r="HW3" s="79"/>
      <c r="HX3" s="79"/>
      <c r="HY3" s="79"/>
      <c r="HZ3" s="79"/>
      <c r="IA3" s="79"/>
      <c r="IB3" s="79"/>
      <c r="IC3" s="79"/>
      <c r="ID3" s="79"/>
      <c r="IE3" s="79"/>
      <c r="IF3" s="79"/>
      <c r="IG3" s="79"/>
      <c r="IH3" s="79"/>
      <c r="II3" s="79"/>
      <c r="IJ3" s="79"/>
      <c r="IK3" s="79"/>
      <c r="IL3" s="79"/>
      <c r="IM3" s="79"/>
      <c r="IN3" s="79"/>
      <c r="IO3" s="79"/>
      <c r="IP3" s="79"/>
      <c r="IQ3" s="79"/>
      <c r="IR3" s="79"/>
      <c r="IS3" s="79"/>
      <c r="IT3" s="79"/>
      <c r="IU3" s="79"/>
      <c r="IV3" s="79"/>
      <c r="IW3" s="79"/>
      <c r="IX3" s="79"/>
      <c r="IY3" s="79"/>
      <c r="IZ3" s="79"/>
      <c r="JA3" s="79"/>
      <c r="JB3" s="79"/>
      <c r="JC3" s="79"/>
    </row>
    <row r="4" customHeight="1" spans="1:263">
      <c r="A4" s="20">
        <f t="shared" ref="A4:A35" si="3">IF(H4="","",ROW()-2)</f>
        <v>2</v>
      </c>
      <c r="B4" s="407" t="s">
        <v>4609</v>
      </c>
      <c r="C4" s="408">
        <v>43673</v>
      </c>
      <c r="D4" s="408" t="s">
        <v>4610</v>
      </c>
      <c r="E4" s="407"/>
      <c r="F4" s="407" t="s">
        <v>4618</v>
      </c>
      <c r="G4" s="408">
        <v>43416</v>
      </c>
      <c r="H4" s="415" t="s">
        <v>4619</v>
      </c>
      <c r="I4" s="417" t="s">
        <v>4613</v>
      </c>
      <c r="J4" s="417" t="s">
        <v>4614</v>
      </c>
      <c r="K4" s="407" t="s">
        <v>5</v>
      </c>
      <c r="L4" s="407" t="s">
        <v>4615</v>
      </c>
      <c r="M4" s="407">
        <v>15750555807</v>
      </c>
      <c r="N4" s="421" t="s">
        <v>4620</v>
      </c>
      <c r="O4" s="407"/>
      <c r="P4" s="422" t="str">
        <f t="shared" si="0"/>
        <v>男</v>
      </c>
      <c r="Q4" s="426" t="str">
        <f t="shared" si="1"/>
        <v>1997-10-12</v>
      </c>
      <c r="R4" s="424">
        <f ca="1" t="shared" si="2"/>
        <v>28</v>
      </c>
      <c r="S4" s="407"/>
      <c r="T4" s="407"/>
      <c r="U4" s="428" t="s">
        <v>4621</v>
      </c>
      <c r="V4" s="428"/>
      <c r="W4" s="429" t="s">
        <v>141</v>
      </c>
      <c r="X4" s="407"/>
      <c r="Y4" s="407"/>
      <c r="Z4" s="407"/>
      <c r="AA4" s="407" t="s">
        <v>72</v>
      </c>
      <c r="AB4" s="408">
        <v>43404</v>
      </c>
      <c r="AC4" s="407"/>
      <c r="AD4" s="407"/>
      <c r="AE4" s="407"/>
      <c r="AF4" s="407"/>
      <c r="AG4" s="407"/>
      <c r="AH4" s="407"/>
      <c r="AI4" s="407"/>
      <c r="AJ4" s="407"/>
      <c r="AK4" s="435" t="s">
        <v>71</v>
      </c>
      <c r="AL4" s="407"/>
      <c r="AM4" s="407"/>
      <c r="AN4" s="407"/>
      <c r="AO4" s="407">
        <v>674</v>
      </c>
      <c r="AP4" s="407"/>
      <c r="AQ4" s="444"/>
      <c r="AR4" s="444"/>
      <c r="AS4" s="79"/>
      <c r="AT4" s="79"/>
      <c r="AU4" s="79"/>
      <c r="AV4" s="79"/>
      <c r="AW4" s="79"/>
      <c r="AX4" s="79"/>
      <c r="AY4" s="79"/>
      <c r="AZ4" s="79"/>
      <c r="BA4" s="79"/>
      <c r="BB4" s="79"/>
      <c r="BC4" s="79"/>
      <c r="BD4" s="79"/>
      <c r="BE4" s="79"/>
      <c r="BF4" s="79"/>
      <c r="BG4" s="79"/>
      <c r="BH4" s="79"/>
      <c r="BI4" s="79"/>
      <c r="BJ4" s="79"/>
      <c r="BK4" s="79"/>
      <c r="BL4" s="79"/>
      <c r="BM4" s="79"/>
      <c r="BN4" s="79"/>
      <c r="BO4" s="79"/>
      <c r="BP4" s="79"/>
      <c r="BQ4" s="79"/>
      <c r="BR4" s="79"/>
      <c r="BS4" s="79"/>
      <c r="BT4" s="79"/>
      <c r="BU4" s="79"/>
      <c r="BV4" s="79"/>
      <c r="BW4" s="79"/>
      <c r="BX4" s="79"/>
      <c r="BY4" s="79"/>
      <c r="BZ4" s="79"/>
      <c r="CA4" s="79"/>
      <c r="CB4" s="79"/>
      <c r="CC4" s="79"/>
      <c r="CD4" s="79"/>
      <c r="CE4" s="79"/>
      <c r="CF4" s="79"/>
      <c r="CG4" s="79"/>
      <c r="CH4" s="79"/>
      <c r="CI4" s="79"/>
      <c r="CJ4" s="79"/>
      <c r="CK4" s="79"/>
      <c r="CL4" s="79"/>
      <c r="CM4" s="79"/>
      <c r="CN4" s="79"/>
      <c r="CO4" s="79"/>
      <c r="CP4" s="79"/>
      <c r="CQ4" s="79"/>
      <c r="CR4" s="79"/>
      <c r="CS4" s="79"/>
      <c r="CT4" s="79"/>
      <c r="CU4" s="79"/>
      <c r="CV4" s="79"/>
      <c r="CW4" s="79"/>
      <c r="CX4" s="79"/>
      <c r="CY4" s="79"/>
      <c r="CZ4" s="79"/>
      <c r="DA4" s="79"/>
      <c r="DB4" s="79"/>
      <c r="DC4" s="79"/>
      <c r="DD4" s="79"/>
      <c r="DE4" s="79"/>
      <c r="DF4" s="79"/>
      <c r="DG4" s="79"/>
      <c r="DH4" s="79"/>
      <c r="DI4" s="79"/>
      <c r="DJ4" s="79"/>
      <c r="DK4" s="79"/>
      <c r="DL4" s="79"/>
      <c r="DM4" s="79"/>
      <c r="DN4" s="79"/>
      <c r="DO4" s="79"/>
      <c r="DP4" s="79"/>
      <c r="DQ4" s="79"/>
      <c r="DR4" s="79"/>
      <c r="DS4" s="79"/>
      <c r="DT4" s="79"/>
      <c r="DU4" s="79"/>
      <c r="DV4" s="79"/>
      <c r="DW4" s="79"/>
      <c r="DX4" s="79"/>
      <c r="DY4" s="79"/>
      <c r="DZ4" s="79"/>
      <c r="EA4" s="79"/>
      <c r="EB4" s="79"/>
      <c r="EC4" s="79"/>
      <c r="ED4" s="79"/>
      <c r="EE4" s="79"/>
      <c r="EF4" s="79"/>
      <c r="EG4" s="79"/>
      <c r="EH4" s="79"/>
      <c r="EI4" s="79"/>
      <c r="EJ4" s="79"/>
      <c r="EK4" s="79"/>
      <c r="EL4" s="79"/>
      <c r="EM4" s="79"/>
      <c r="EN4" s="79"/>
      <c r="EO4" s="79"/>
      <c r="EP4" s="79"/>
      <c r="EQ4" s="79"/>
      <c r="ER4" s="79"/>
      <c r="ES4" s="79"/>
      <c r="ET4" s="79"/>
      <c r="EU4" s="79"/>
      <c r="EV4" s="79"/>
      <c r="EW4" s="79"/>
      <c r="EX4" s="79"/>
      <c r="EY4" s="79"/>
      <c r="EZ4" s="79"/>
      <c r="FA4" s="79"/>
      <c r="FB4" s="79"/>
      <c r="FC4" s="79"/>
      <c r="FD4" s="79"/>
      <c r="FE4" s="79"/>
      <c r="FF4" s="79"/>
      <c r="FG4" s="79"/>
      <c r="FH4" s="79"/>
      <c r="FI4" s="79"/>
      <c r="FJ4" s="79"/>
      <c r="FK4" s="79"/>
      <c r="FL4" s="79"/>
      <c r="FM4" s="79"/>
      <c r="FN4" s="79"/>
      <c r="FO4" s="79"/>
      <c r="FP4" s="79"/>
      <c r="FQ4" s="79"/>
      <c r="FR4" s="79"/>
      <c r="FS4" s="79"/>
      <c r="FT4" s="79"/>
      <c r="FU4" s="79"/>
      <c r="FV4" s="79"/>
      <c r="FW4" s="79"/>
      <c r="FX4" s="79"/>
      <c r="FY4" s="79"/>
      <c r="FZ4" s="79"/>
      <c r="GA4" s="79"/>
      <c r="GB4" s="79"/>
      <c r="GC4" s="79"/>
      <c r="GD4" s="79"/>
      <c r="GE4" s="79"/>
      <c r="GF4" s="79"/>
      <c r="GG4" s="79"/>
      <c r="GH4" s="79"/>
      <c r="GI4" s="79"/>
      <c r="GJ4" s="79"/>
      <c r="GK4" s="79"/>
      <c r="GL4" s="79"/>
      <c r="GM4" s="79"/>
      <c r="GN4" s="79"/>
      <c r="GO4" s="79"/>
      <c r="GP4" s="79"/>
      <c r="GQ4" s="79"/>
      <c r="GR4" s="79"/>
      <c r="GS4" s="79"/>
      <c r="GT4" s="79"/>
      <c r="GU4" s="79"/>
      <c r="GV4" s="79"/>
      <c r="GW4" s="79"/>
      <c r="GX4" s="79"/>
      <c r="GY4" s="79"/>
      <c r="GZ4" s="79"/>
      <c r="HA4" s="79"/>
      <c r="HB4" s="79"/>
      <c r="HC4" s="79"/>
      <c r="HD4" s="79"/>
      <c r="HE4" s="79"/>
      <c r="HF4" s="79"/>
      <c r="HG4" s="79"/>
      <c r="HH4" s="79"/>
      <c r="HI4" s="79"/>
      <c r="HJ4" s="79"/>
      <c r="HK4" s="79"/>
      <c r="HL4" s="79"/>
      <c r="HM4" s="79"/>
      <c r="HN4" s="79"/>
      <c r="HO4" s="79"/>
      <c r="HP4" s="79"/>
      <c r="HQ4" s="79"/>
      <c r="HR4" s="79"/>
      <c r="HS4" s="79"/>
      <c r="HT4" s="79"/>
      <c r="HU4" s="79"/>
      <c r="HV4" s="79"/>
      <c r="HW4" s="79"/>
      <c r="HX4" s="79"/>
      <c r="HY4" s="79"/>
      <c r="HZ4" s="79"/>
      <c r="IA4" s="79"/>
      <c r="IB4" s="79"/>
      <c r="IC4" s="79"/>
      <c r="ID4" s="79"/>
      <c r="IE4" s="79"/>
      <c r="IF4" s="79"/>
      <c r="IG4" s="79"/>
      <c r="IH4" s="79"/>
      <c r="II4" s="79"/>
      <c r="IJ4" s="79"/>
      <c r="IK4" s="79"/>
      <c r="IL4" s="79"/>
      <c r="IM4" s="79"/>
      <c r="IN4" s="79"/>
      <c r="IO4" s="79"/>
      <c r="IP4" s="79"/>
      <c r="IQ4" s="79"/>
      <c r="IR4" s="79"/>
      <c r="IS4" s="79"/>
      <c r="IT4" s="79"/>
      <c r="IU4" s="79"/>
      <c r="IV4" s="79"/>
      <c r="IW4" s="79"/>
      <c r="IX4" s="79"/>
      <c r="IY4" s="79"/>
      <c r="IZ4" s="79"/>
      <c r="JA4" s="79"/>
      <c r="JB4" s="79"/>
      <c r="JC4" s="79"/>
    </row>
    <row r="5" customHeight="1" spans="1:263">
      <c r="A5" s="20">
        <f t="shared" si="3"/>
        <v>3</v>
      </c>
      <c r="B5" s="407" t="s">
        <v>4609</v>
      </c>
      <c r="C5" s="408">
        <v>44075</v>
      </c>
      <c r="D5" s="408">
        <v>43733</v>
      </c>
      <c r="E5" s="407"/>
      <c r="F5" s="407" t="s">
        <v>4622</v>
      </c>
      <c r="G5" s="408">
        <v>43416</v>
      </c>
      <c r="H5" s="415" t="s">
        <v>4623</v>
      </c>
      <c r="I5" s="417" t="s">
        <v>4613</v>
      </c>
      <c r="J5" s="417" t="s">
        <v>4614</v>
      </c>
      <c r="K5" s="407" t="s">
        <v>5</v>
      </c>
      <c r="L5" s="407" t="s">
        <v>4615</v>
      </c>
      <c r="M5" s="407">
        <v>15958824370</v>
      </c>
      <c r="N5" s="637" t="s">
        <v>4624</v>
      </c>
      <c r="O5" s="418">
        <v>45783</v>
      </c>
      <c r="P5" s="422" t="str">
        <f t="shared" si="0"/>
        <v>男</v>
      </c>
      <c r="Q5" s="426" t="str">
        <f t="shared" si="1"/>
        <v>1996-12-15</v>
      </c>
      <c r="R5" s="424">
        <f ca="1" t="shared" si="2"/>
        <v>29</v>
      </c>
      <c r="S5" s="407" t="s">
        <v>69</v>
      </c>
      <c r="T5" s="407" t="s">
        <v>70</v>
      </c>
      <c r="U5" s="428" t="s">
        <v>4625</v>
      </c>
      <c r="V5" s="428"/>
      <c r="W5" s="429" t="s">
        <v>141</v>
      </c>
      <c r="X5" s="407"/>
      <c r="Y5" s="407"/>
      <c r="Z5" s="407"/>
      <c r="AA5" s="407" t="s">
        <v>86</v>
      </c>
      <c r="AB5" s="408">
        <v>43759</v>
      </c>
      <c r="AC5" s="407" t="s">
        <v>4626</v>
      </c>
      <c r="AD5" s="407" t="s">
        <v>350</v>
      </c>
      <c r="AE5" s="407">
        <v>13578304646</v>
      </c>
      <c r="AF5" s="407"/>
      <c r="AG5" s="407"/>
      <c r="AH5" s="407"/>
      <c r="AI5" s="407"/>
      <c r="AJ5" s="407"/>
      <c r="AK5" s="436" t="s">
        <v>71</v>
      </c>
      <c r="AL5" s="407" t="s">
        <v>84</v>
      </c>
      <c r="AM5" s="407" t="s">
        <v>84</v>
      </c>
      <c r="AN5" s="407"/>
      <c r="AO5" s="407">
        <v>676</v>
      </c>
      <c r="AP5" s="407"/>
      <c r="AQ5" s="444"/>
      <c r="AR5" s="444"/>
      <c r="AS5" s="79"/>
      <c r="AT5" s="79"/>
      <c r="AU5" s="79"/>
      <c r="AV5" s="79"/>
      <c r="AW5" s="79"/>
      <c r="AX5" s="79"/>
      <c r="AY5" s="79"/>
      <c r="AZ5" s="79"/>
      <c r="BA5" s="79"/>
      <c r="BB5" s="79"/>
      <c r="BC5" s="79"/>
      <c r="BD5" s="79"/>
      <c r="BE5" s="79"/>
      <c r="BF5" s="79"/>
      <c r="BG5" s="79"/>
      <c r="BH5" s="79"/>
      <c r="BI5" s="79"/>
      <c r="BJ5" s="79"/>
      <c r="BK5" s="79"/>
      <c r="BL5" s="79"/>
      <c r="BM5" s="79"/>
      <c r="BN5" s="79"/>
      <c r="BO5" s="79"/>
      <c r="BP5" s="79"/>
      <c r="BQ5" s="79"/>
      <c r="BR5" s="79"/>
      <c r="BS5" s="79"/>
      <c r="BT5" s="79"/>
      <c r="BU5" s="79"/>
      <c r="BV5" s="79"/>
      <c r="BW5" s="79"/>
      <c r="BX5" s="79"/>
      <c r="BY5" s="79"/>
      <c r="BZ5" s="79"/>
      <c r="CA5" s="79"/>
      <c r="CB5" s="79"/>
      <c r="CC5" s="79"/>
      <c r="CD5" s="79"/>
      <c r="CE5" s="79"/>
      <c r="CF5" s="79"/>
      <c r="CG5" s="79"/>
      <c r="CH5" s="79"/>
      <c r="CI5" s="79"/>
      <c r="CJ5" s="79"/>
      <c r="CK5" s="79"/>
      <c r="CL5" s="79"/>
      <c r="CM5" s="79"/>
      <c r="CN5" s="79"/>
      <c r="CO5" s="79"/>
      <c r="CP5" s="79"/>
      <c r="CQ5" s="79"/>
      <c r="CR5" s="79"/>
      <c r="CS5" s="79"/>
      <c r="CT5" s="79"/>
      <c r="CU5" s="79"/>
      <c r="CV5" s="79"/>
      <c r="CW5" s="79"/>
      <c r="CX5" s="79"/>
      <c r="CY5" s="79"/>
      <c r="CZ5" s="79"/>
      <c r="DA5" s="79"/>
      <c r="DB5" s="79"/>
      <c r="DC5" s="79"/>
      <c r="DD5" s="79"/>
      <c r="DE5" s="79"/>
      <c r="DF5" s="79"/>
      <c r="DG5" s="79"/>
      <c r="DH5" s="79"/>
      <c r="DI5" s="79"/>
      <c r="DJ5" s="79"/>
      <c r="DK5" s="79"/>
      <c r="DL5" s="79"/>
      <c r="DM5" s="79"/>
      <c r="DN5" s="79"/>
      <c r="DO5" s="79"/>
      <c r="DP5" s="79"/>
      <c r="DQ5" s="79"/>
      <c r="DR5" s="79"/>
      <c r="DS5" s="79"/>
      <c r="DT5" s="79"/>
      <c r="DU5" s="79"/>
      <c r="DV5" s="79"/>
      <c r="DW5" s="79"/>
      <c r="DX5" s="79"/>
      <c r="DY5" s="79"/>
      <c r="DZ5" s="79"/>
      <c r="EA5" s="79"/>
      <c r="EB5" s="79"/>
      <c r="EC5" s="79"/>
      <c r="ED5" s="79"/>
      <c r="EE5" s="79"/>
      <c r="EF5" s="79"/>
      <c r="EG5" s="79"/>
      <c r="EH5" s="79"/>
      <c r="EI5" s="79"/>
      <c r="EJ5" s="79"/>
      <c r="EK5" s="79"/>
      <c r="EL5" s="79"/>
      <c r="EM5" s="79"/>
      <c r="EN5" s="79"/>
      <c r="EO5" s="79"/>
      <c r="EP5" s="79"/>
      <c r="EQ5" s="79"/>
      <c r="ER5" s="79"/>
      <c r="ES5" s="79"/>
      <c r="ET5" s="79"/>
      <c r="EU5" s="79"/>
      <c r="EV5" s="79"/>
      <c r="EW5" s="79"/>
      <c r="EX5" s="79"/>
      <c r="EY5" s="79"/>
      <c r="EZ5" s="79"/>
      <c r="FA5" s="79"/>
      <c r="FB5" s="79"/>
      <c r="FC5" s="79"/>
      <c r="FD5" s="79"/>
      <c r="FE5" s="79"/>
      <c r="FF5" s="79"/>
      <c r="FG5" s="79"/>
      <c r="FH5" s="79"/>
      <c r="FI5" s="79"/>
      <c r="FJ5" s="79"/>
      <c r="FK5" s="79"/>
      <c r="FL5" s="79"/>
      <c r="FM5" s="79"/>
      <c r="FN5" s="79"/>
      <c r="FO5" s="79"/>
      <c r="FP5" s="79"/>
      <c r="FQ5" s="79"/>
      <c r="FR5" s="79"/>
      <c r="FS5" s="79"/>
      <c r="FT5" s="79"/>
      <c r="FU5" s="79"/>
      <c r="FV5" s="79"/>
      <c r="FW5" s="79"/>
      <c r="FX5" s="79"/>
      <c r="FY5" s="79"/>
      <c r="FZ5" s="79"/>
      <c r="GA5" s="79"/>
      <c r="GB5" s="79"/>
      <c r="GC5" s="79"/>
      <c r="GD5" s="79"/>
      <c r="GE5" s="79"/>
      <c r="GF5" s="79"/>
      <c r="GG5" s="79"/>
      <c r="GH5" s="79"/>
      <c r="GI5" s="79"/>
      <c r="GJ5" s="79"/>
      <c r="GK5" s="79"/>
      <c r="GL5" s="79"/>
      <c r="GM5" s="79"/>
      <c r="GN5" s="79"/>
      <c r="GO5" s="79"/>
      <c r="GP5" s="79"/>
      <c r="GQ5" s="79"/>
      <c r="GR5" s="79"/>
      <c r="GS5" s="79"/>
      <c r="GT5" s="79"/>
      <c r="GU5" s="79"/>
      <c r="GV5" s="79"/>
      <c r="GW5" s="79"/>
      <c r="GX5" s="79"/>
      <c r="GY5" s="79"/>
      <c r="GZ5" s="79"/>
      <c r="HA5" s="79"/>
      <c r="HB5" s="79"/>
      <c r="HC5" s="79"/>
      <c r="HD5" s="79"/>
      <c r="HE5" s="79"/>
      <c r="HF5" s="79"/>
      <c r="HG5" s="79"/>
      <c r="HH5" s="79"/>
      <c r="HI5" s="79"/>
      <c r="HJ5" s="79"/>
      <c r="HK5" s="79"/>
      <c r="HL5" s="79"/>
      <c r="HM5" s="79"/>
      <c r="HN5" s="79"/>
      <c r="HO5" s="79"/>
      <c r="HP5" s="79"/>
      <c r="HQ5" s="79"/>
      <c r="HR5" s="79"/>
      <c r="HS5" s="79"/>
      <c r="HT5" s="79"/>
      <c r="HU5" s="79"/>
      <c r="HV5" s="79"/>
      <c r="HW5" s="79"/>
      <c r="HX5" s="79"/>
      <c r="HY5" s="79"/>
      <c r="HZ5" s="79"/>
      <c r="IA5" s="79"/>
      <c r="IB5" s="79"/>
      <c r="IC5" s="79"/>
      <c r="ID5" s="79"/>
      <c r="IE5" s="79"/>
      <c r="IF5" s="79"/>
      <c r="IG5" s="79"/>
      <c r="IH5" s="79"/>
      <c r="II5" s="79"/>
      <c r="IJ5" s="79"/>
      <c r="IK5" s="79"/>
      <c r="IL5" s="79"/>
      <c r="IM5" s="79"/>
      <c r="IN5" s="79"/>
      <c r="IO5" s="79"/>
      <c r="IP5" s="79"/>
      <c r="IQ5" s="79"/>
      <c r="IR5" s="79"/>
      <c r="IS5" s="79"/>
      <c r="IT5" s="79"/>
      <c r="IU5" s="79"/>
      <c r="IV5" s="79"/>
      <c r="IW5" s="79"/>
      <c r="IX5" s="79"/>
      <c r="IY5" s="79"/>
      <c r="IZ5" s="79"/>
      <c r="JA5" s="79"/>
      <c r="JB5" s="79"/>
      <c r="JC5" s="79"/>
    </row>
    <row r="6" customHeight="1" spans="1:264">
      <c r="A6" s="20">
        <f t="shared" si="3"/>
        <v>4</v>
      </c>
      <c r="B6" s="407" t="s">
        <v>4609</v>
      </c>
      <c r="C6" s="408">
        <v>44298</v>
      </c>
      <c r="D6" s="408">
        <v>43733</v>
      </c>
      <c r="E6" s="407"/>
      <c r="F6" s="407" t="s">
        <v>4627</v>
      </c>
      <c r="G6" s="408">
        <v>43416</v>
      </c>
      <c r="H6" s="415" t="s">
        <v>1934</v>
      </c>
      <c r="I6" s="417" t="s">
        <v>4613</v>
      </c>
      <c r="J6" s="417" t="s">
        <v>4614</v>
      </c>
      <c r="K6" s="407" t="s">
        <v>5</v>
      </c>
      <c r="L6" s="407" t="s">
        <v>4615</v>
      </c>
      <c r="M6" s="407">
        <v>13234861160</v>
      </c>
      <c r="N6" s="637" t="s">
        <v>1936</v>
      </c>
      <c r="O6" s="418">
        <v>45902</v>
      </c>
      <c r="P6" s="422" t="str">
        <f t="shared" si="0"/>
        <v>男</v>
      </c>
      <c r="Q6" s="426" t="str">
        <f t="shared" si="1"/>
        <v>1997-01-03</v>
      </c>
      <c r="R6" s="424">
        <f ca="1" t="shared" si="2"/>
        <v>29</v>
      </c>
      <c r="S6" s="415" t="s">
        <v>69</v>
      </c>
      <c r="T6" s="407" t="s">
        <v>70</v>
      </c>
      <c r="U6" s="428" t="s">
        <v>1937</v>
      </c>
      <c r="V6" s="428"/>
      <c r="W6" s="429" t="s">
        <v>141</v>
      </c>
      <c r="X6" s="407"/>
      <c r="Y6" s="407"/>
      <c r="Z6" s="407"/>
      <c r="AA6" s="407" t="s">
        <v>86</v>
      </c>
      <c r="AB6" s="408">
        <v>43759</v>
      </c>
      <c r="AC6" s="407" t="s">
        <v>1939</v>
      </c>
      <c r="AD6" s="407" t="s">
        <v>223</v>
      </c>
      <c r="AE6" s="407">
        <v>15888629958</v>
      </c>
      <c r="AF6" s="407"/>
      <c r="AG6" s="407"/>
      <c r="AH6" s="407"/>
      <c r="AI6" s="407"/>
      <c r="AJ6" s="407"/>
      <c r="AK6" s="435" t="s">
        <v>71</v>
      </c>
      <c r="AL6" s="407" t="s">
        <v>84</v>
      </c>
      <c r="AM6" s="407" t="s">
        <v>84</v>
      </c>
      <c r="AN6" s="407"/>
      <c r="AO6" s="407">
        <v>673</v>
      </c>
      <c r="AP6" s="407"/>
      <c r="AQ6" s="444"/>
      <c r="AR6" s="444"/>
      <c r="AS6" s="444"/>
      <c r="AT6" s="79"/>
      <c r="AU6" s="79"/>
      <c r="AV6" s="79"/>
      <c r="AW6" s="79"/>
      <c r="AX6" s="79"/>
      <c r="AY6" s="79"/>
      <c r="AZ6" s="79"/>
      <c r="BA6" s="79"/>
      <c r="BB6" s="79"/>
      <c r="BC6" s="79"/>
      <c r="BD6" s="79"/>
      <c r="BE6" s="79"/>
      <c r="BF6" s="79"/>
      <c r="BG6" s="79"/>
      <c r="BH6" s="79"/>
      <c r="BI6" s="79"/>
      <c r="BJ6" s="79"/>
      <c r="BK6" s="79"/>
      <c r="BL6" s="79"/>
      <c r="BM6" s="79"/>
      <c r="BN6" s="79"/>
      <c r="BO6" s="79"/>
      <c r="BP6" s="79"/>
      <c r="BQ6" s="79"/>
      <c r="BR6" s="79"/>
      <c r="BS6" s="79"/>
      <c r="BT6" s="79"/>
      <c r="BU6" s="79"/>
      <c r="BV6" s="79"/>
      <c r="BW6" s="79"/>
      <c r="BX6" s="79"/>
      <c r="BY6" s="79"/>
      <c r="BZ6" s="79"/>
      <c r="CA6" s="79"/>
      <c r="CB6" s="79"/>
      <c r="CC6" s="79"/>
      <c r="CD6" s="79"/>
      <c r="CE6" s="79"/>
      <c r="CF6" s="79"/>
      <c r="CG6" s="79"/>
      <c r="CH6" s="79"/>
      <c r="CI6" s="79"/>
      <c r="CJ6" s="79"/>
      <c r="CK6" s="79"/>
      <c r="CL6" s="79"/>
      <c r="CM6" s="79"/>
      <c r="CN6" s="79"/>
      <c r="CO6" s="79"/>
      <c r="CP6" s="79"/>
      <c r="CQ6" s="79"/>
      <c r="CR6" s="79"/>
      <c r="CS6" s="79"/>
      <c r="CT6" s="79"/>
      <c r="CU6" s="79"/>
      <c r="CV6" s="79"/>
      <c r="CW6" s="79"/>
      <c r="CX6" s="79"/>
      <c r="CY6" s="79"/>
      <c r="CZ6" s="79"/>
      <c r="DA6" s="79"/>
      <c r="DB6" s="79"/>
      <c r="DC6" s="79"/>
      <c r="DD6" s="79"/>
      <c r="DE6" s="79"/>
      <c r="DF6" s="79"/>
      <c r="DG6" s="79"/>
      <c r="DH6" s="79"/>
      <c r="DI6" s="79"/>
      <c r="DJ6" s="79"/>
      <c r="DK6" s="79"/>
      <c r="DL6" s="79"/>
      <c r="DM6" s="79"/>
      <c r="DN6" s="79"/>
      <c r="DO6" s="79"/>
      <c r="DP6" s="79"/>
      <c r="DQ6" s="79"/>
      <c r="DR6" s="79"/>
      <c r="DS6" s="79"/>
      <c r="DT6" s="79"/>
      <c r="DU6" s="79"/>
      <c r="DV6" s="79"/>
      <c r="DW6" s="79"/>
      <c r="DX6" s="79"/>
      <c r="DY6" s="79"/>
      <c r="DZ6" s="79"/>
      <c r="EA6" s="79"/>
      <c r="EB6" s="79"/>
      <c r="EC6" s="79"/>
      <c r="ED6" s="79"/>
      <c r="EE6" s="79"/>
      <c r="EF6" s="79"/>
      <c r="EG6" s="79"/>
      <c r="EH6" s="79"/>
      <c r="EI6" s="79"/>
      <c r="EJ6" s="79"/>
      <c r="EK6" s="79"/>
      <c r="EL6" s="79"/>
      <c r="EM6" s="79"/>
      <c r="EN6" s="79"/>
      <c r="EO6" s="79"/>
      <c r="EP6" s="79"/>
      <c r="EQ6" s="79"/>
      <c r="ER6" s="79"/>
      <c r="ES6" s="79"/>
      <c r="ET6" s="79"/>
      <c r="EU6" s="79"/>
      <c r="EV6" s="79"/>
      <c r="EW6" s="79"/>
      <c r="EX6" s="79"/>
      <c r="EY6" s="79"/>
      <c r="EZ6" s="79"/>
      <c r="FA6" s="79"/>
      <c r="FB6" s="79"/>
      <c r="FC6" s="79"/>
      <c r="FD6" s="79"/>
      <c r="FE6" s="79"/>
      <c r="FF6" s="79"/>
      <c r="FG6" s="79"/>
      <c r="FH6" s="79"/>
      <c r="FI6" s="79"/>
      <c r="FJ6" s="79"/>
      <c r="FK6" s="79"/>
      <c r="FL6" s="79"/>
      <c r="FM6" s="79"/>
      <c r="FN6" s="79"/>
      <c r="FO6" s="79"/>
      <c r="FP6" s="79"/>
      <c r="FQ6" s="79"/>
      <c r="FR6" s="79"/>
      <c r="FS6" s="79"/>
      <c r="FT6" s="79"/>
      <c r="FU6" s="79"/>
      <c r="FV6" s="79"/>
      <c r="FW6" s="79"/>
      <c r="FX6" s="79"/>
      <c r="FY6" s="79"/>
      <c r="FZ6" s="79"/>
      <c r="GA6" s="79"/>
      <c r="GB6" s="79"/>
      <c r="GC6" s="79"/>
      <c r="GD6" s="79"/>
      <c r="GE6" s="79"/>
      <c r="GF6" s="79"/>
      <c r="GG6" s="79"/>
      <c r="GH6" s="79"/>
      <c r="GI6" s="79"/>
      <c r="GJ6" s="79"/>
      <c r="GK6" s="79"/>
      <c r="GL6" s="79"/>
      <c r="GM6" s="79"/>
      <c r="GN6" s="79"/>
      <c r="GO6" s="79"/>
      <c r="GP6" s="79"/>
      <c r="GQ6" s="79"/>
      <c r="GR6" s="79"/>
      <c r="GS6" s="79"/>
      <c r="GT6" s="79"/>
      <c r="GU6" s="79"/>
      <c r="GV6" s="79"/>
      <c r="GW6" s="79"/>
      <c r="GX6" s="79"/>
      <c r="GY6" s="79"/>
      <c r="GZ6" s="79"/>
      <c r="HA6" s="79"/>
      <c r="HB6" s="79"/>
      <c r="HC6" s="79"/>
      <c r="HD6" s="79"/>
      <c r="HE6" s="79"/>
      <c r="HF6" s="79"/>
      <c r="HG6" s="79"/>
      <c r="HH6" s="79"/>
      <c r="HI6" s="79"/>
      <c r="HJ6" s="79"/>
      <c r="HK6" s="79"/>
      <c r="HL6" s="79"/>
      <c r="HM6" s="79"/>
      <c r="HN6" s="79"/>
      <c r="HO6" s="79"/>
      <c r="HP6" s="79"/>
      <c r="HQ6" s="79"/>
      <c r="HR6" s="79"/>
      <c r="HS6" s="79"/>
      <c r="HT6" s="79"/>
      <c r="HU6" s="79"/>
      <c r="HV6" s="79"/>
      <c r="HW6" s="79"/>
      <c r="HX6" s="79"/>
      <c r="HY6" s="79"/>
      <c r="HZ6" s="79"/>
      <c r="IA6" s="79"/>
      <c r="IB6" s="79"/>
      <c r="IC6" s="79"/>
      <c r="ID6" s="79"/>
      <c r="IE6" s="79"/>
      <c r="IF6" s="79"/>
      <c r="IG6" s="79"/>
      <c r="IH6" s="79"/>
      <c r="II6" s="79"/>
      <c r="IJ6" s="79"/>
      <c r="IK6" s="79"/>
      <c r="IL6" s="79"/>
      <c r="IM6" s="79"/>
      <c r="IN6" s="79"/>
      <c r="IO6" s="79"/>
      <c r="IP6" s="79"/>
      <c r="IQ6" s="79"/>
      <c r="IR6" s="79"/>
      <c r="IS6" s="79"/>
      <c r="IT6" s="79"/>
      <c r="IU6" s="79"/>
      <c r="IV6" s="79"/>
      <c r="IW6" s="79"/>
      <c r="IX6" s="79"/>
      <c r="IY6" s="79"/>
      <c r="IZ6" s="79"/>
      <c r="JA6" s="79"/>
      <c r="JB6" s="79"/>
      <c r="JC6" s="79"/>
      <c r="JD6" s="79"/>
    </row>
    <row r="7" customHeight="1" spans="1:264">
      <c r="A7" s="20">
        <f t="shared" si="3"/>
        <v>5</v>
      </c>
      <c r="B7" s="407" t="s">
        <v>4609</v>
      </c>
      <c r="C7" s="408">
        <v>44345</v>
      </c>
      <c r="D7" s="408">
        <v>43733</v>
      </c>
      <c r="E7" s="407"/>
      <c r="F7" s="407" t="s">
        <v>4628</v>
      </c>
      <c r="G7" s="408">
        <v>43416</v>
      </c>
      <c r="H7" s="415" t="s">
        <v>2053</v>
      </c>
      <c r="I7" s="417" t="s">
        <v>4613</v>
      </c>
      <c r="J7" s="417" t="s">
        <v>4614</v>
      </c>
      <c r="K7" s="407" t="s">
        <v>5</v>
      </c>
      <c r="L7" s="407" t="s">
        <v>4615</v>
      </c>
      <c r="M7" s="407">
        <v>15750557925</v>
      </c>
      <c r="N7" s="421" t="s">
        <v>2054</v>
      </c>
      <c r="O7" s="418">
        <v>46586</v>
      </c>
      <c r="P7" s="422" t="str">
        <f t="shared" si="0"/>
        <v>女</v>
      </c>
      <c r="Q7" s="426" t="str">
        <f t="shared" si="1"/>
        <v>1997-09-25</v>
      </c>
      <c r="R7" s="424">
        <f ca="1" t="shared" si="2"/>
        <v>28</v>
      </c>
      <c r="S7" s="407" t="s">
        <v>1296</v>
      </c>
      <c r="T7" s="407" t="s">
        <v>70</v>
      </c>
      <c r="U7" s="428" t="s">
        <v>2055</v>
      </c>
      <c r="V7" s="428"/>
      <c r="W7" s="429" t="s">
        <v>141</v>
      </c>
      <c r="X7" s="407"/>
      <c r="Y7" s="407"/>
      <c r="Z7" s="407"/>
      <c r="AA7" s="407" t="s">
        <v>86</v>
      </c>
      <c r="AB7" s="408">
        <v>43759</v>
      </c>
      <c r="AC7" s="407" t="s">
        <v>2056</v>
      </c>
      <c r="AD7" s="407" t="s">
        <v>182</v>
      </c>
      <c r="AE7" s="407">
        <v>15622958512</v>
      </c>
      <c r="AF7" s="407"/>
      <c r="AG7" s="407"/>
      <c r="AH7" s="407"/>
      <c r="AI7" s="407"/>
      <c r="AJ7" s="407"/>
      <c r="AK7" s="435" t="s">
        <v>71</v>
      </c>
      <c r="AL7" s="407" t="s">
        <v>84</v>
      </c>
      <c r="AM7" s="407" t="s">
        <v>84</v>
      </c>
      <c r="AN7" s="407"/>
      <c r="AO7" s="407">
        <v>675</v>
      </c>
      <c r="AP7" s="407"/>
      <c r="AQ7" s="444"/>
      <c r="AR7" s="444"/>
      <c r="AS7" s="444"/>
      <c r="AT7" s="79"/>
      <c r="AU7" s="79"/>
      <c r="AV7" s="79"/>
      <c r="AW7" s="79"/>
      <c r="AX7" s="79"/>
      <c r="AY7" s="79"/>
      <c r="AZ7" s="79"/>
      <c r="BA7" s="79"/>
      <c r="BB7" s="79"/>
      <c r="BC7" s="79"/>
      <c r="BD7" s="79"/>
      <c r="BE7" s="79"/>
      <c r="BF7" s="79"/>
      <c r="BG7" s="79"/>
      <c r="BH7" s="79"/>
      <c r="BI7" s="79"/>
      <c r="BJ7" s="79"/>
      <c r="BK7" s="79"/>
      <c r="BL7" s="79"/>
      <c r="BM7" s="79"/>
      <c r="BN7" s="79"/>
      <c r="BO7" s="79"/>
      <c r="BP7" s="79"/>
      <c r="BQ7" s="79"/>
      <c r="BR7" s="79"/>
      <c r="BS7" s="79"/>
      <c r="BT7" s="79"/>
      <c r="BU7" s="79"/>
      <c r="BV7" s="79"/>
      <c r="BW7" s="79"/>
      <c r="BX7" s="79"/>
      <c r="BY7" s="79"/>
      <c r="BZ7" s="79"/>
      <c r="CA7" s="79"/>
      <c r="CB7" s="79"/>
      <c r="CC7" s="79"/>
      <c r="CD7" s="79"/>
      <c r="CE7" s="79"/>
      <c r="CF7" s="79"/>
      <c r="CG7" s="79"/>
      <c r="CH7" s="79"/>
      <c r="CI7" s="79"/>
      <c r="CJ7" s="79"/>
      <c r="CK7" s="79"/>
      <c r="CL7" s="79"/>
      <c r="CM7" s="79"/>
      <c r="CN7" s="79"/>
      <c r="CO7" s="79"/>
      <c r="CP7" s="79"/>
      <c r="CQ7" s="79"/>
      <c r="CR7" s="79"/>
      <c r="CS7" s="79"/>
      <c r="CT7" s="79"/>
      <c r="CU7" s="79"/>
      <c r="CV7" s="79"/>
      <c r="CW7" s="79"/>
      <c r="CX7" s="79"/>
      <c r="CY7" s="79"/>
      <c r="CZ7" s="79"/>
      <c r="DA7" s="79"/>
      <c r="DB7" s="79"/>
      <c r="DC7" s="79"/>
      <c r="DD7" s="79"/>
      <c r="DE7" s="79"/>
      <c r="DF7" s="79"/>
      <c r="DG7" s="79"/>
      <c r="DH7" s="79"/>
      <c r="DI7" s="79"/>
      <c r="DJ7" s="79"/>
      <c r="DK7" s="79"/>
      <c r="DL7" s="79"/>
      <c r="DM7" s="79"/>
      <c r="DN7" s="79"/>
      <c r="DO7" s="79"/>
      <c r="DP7" s="79"/>
      <c r="DQ7" s="79"/>
      <c r="DR7" s="79"/>
      <c r="DS7" s="79"/>
      <c r="DT7" s="79"/>
      <c r="DU7" s="79"/>
      <c r="DV7" s="79"/>
      <c r="DW7" s="79"/>
      <c r="DX7" s="79"/>
      <c r="DY7" s="79"/>
      <c r="DZ7" s="79"/>
      <c r="EA7" s="79"/>
      <c r="EB7" s="79"/>
      <c r="EC7" s="79"/>
      <c r="ED7" s="79"/>
      <c r="EE7" s="79"/>
      <c r="EF7" s="79"/>
      <c r="EG7" s="79"/>
      <c r="EH7" s="79"/>
      <c r="EI7" s="79"/>
      <c r="EJ7" s="79"/>
      <c r="EK7" s="79"/>
      <c r="EL7" s="79"/>
      <c r="EM7" s="79"/>
      <c r="EN7" s="79"/>
      <c r="EO7" s="79"/>
      <c r="EP7" s="79"/>
      <c r="EQ7" s="79"/>
      <c r="ER7" s="79"/>
      <c r="ES7" s="79"/>
      <c r="ET7" s="79"/>
      <c r="EU7" s="79"/>
      <c r="EV7" s="79"/>
      <c r="EW7" s="79"/>
      <c r="EX7" s="79"/>
      <c r="EY7" s="79"/>
      <c r="EZ7" s="79"/>
      <c r="FA7" s="79"/>
      <c r="FB7" s="79"/>
      <c r="FC7" s="79"/>
      <c r="FD7" s="79"/>
      <c r="FE7" s="79"/>
      <c r="FF7" s="79"/>
      <c r="FG7" s="79"/>
      <c r="FH7" s="79"/>
      <c r="FI7" s="79"/>
      <c r="FJ7" s="79"/>
      <c r="FK7" s="79"/>
      <c r="FL7" s="79"/>
      <c r="FM7" s="79"/>
      <c r="FN7" s="79"/>
      <c r="FO7" s="79"/>
      <c r="FP7" s="79"/>
      <c r="FQ7" s="79"/>
      <c r="FR7" s="79"/>
      <c r="FS7" s="79"/>
      <c r="FT7" s="79"/>
      <c r="FU7" s="79"/>
      <c r="FV7" s="79"/>
      <c r="FW7" s="79"/>
      <c r="FX7" s="79"/>
      <c r="FY7" s="79"/>
      <c r="FZ7" s="79"/>
      <c r="GA7" s="79"/>
      <c r="GB7" s="79"/>
      <c r="GC7" s="79"/>
      <c r="GD7" s="79"/>
      <c r="GE7" s="79"/>
      <c r="GF7" s="79"/>
      <c r="GG7" s="79"/>
      <c r="GH7" s="79"/>
      <c r="GI7" s="79"/>
      <c r="GJ7" s="79"/>
      <c r="GK7" s="79"/>
      <c r="GL7" s="79"/>
      <c r="GM7" s="79"/>
      <c r="GN7" s="79"/>
      <c r="GO7" s="79"/>
      <c r="GP7" s="79"/>
      <c r="GQ7" s="79"/>
      <c r="GR7" s="79"/>
      <c r="GS7" s="79"/>
      <c r="GT7" s="79"/>
      <c r="GU7" s="79"/>
      <c r="GV7" s="79"/>
      <c r="GW7" s="79"/>
      <c r="GX7" s="79"/>
      <c r="GY7" s="79"/>
      <c r="GZ7" s="79"/>
      <c r="HA7" s="79"/>
      <c r="HB7" s="79"/>
      <c r="HC7" s="79"/>
      <c r="HD7" s="79"/>
      <c r="HE7" s="79"/>
      <c r="HF7" s="79"/>
      <c r="HG7" s="79"/>
      <c r="HH7" s="79"/>
      <c r="HI7" s="79"/>
      <c r="HJ7" s="79"/>
      <c r="HK7" s="79"/>
      <c r="HL7" s="79"/>
      <c r="HM7" s="79"/>
      <c r="HN7" s="79"/>
      <c r="HO7" s="79"/>
      <c r="HP7" s="79"/>
      <c r="HQ7" s="79"/>
      <c r="HR7" s="79"/>
      <c r="HS7" s="79"/>
      <c r="HT7" s="79"/>
      <c r="HU7" s="79"/>
      <c r="HV7" s="79"/>
      <c r="HW7" s="79"/>
      <c r="HX7" s="79"/>
      <c r="HY7" s="79"/>
      <c r="HZ7" s="79"/>
      <c r="IA7" s="79"/>
      <c r="IB7" s="79"/>
      <c r="IC7" s="79"/>
      <c r="ID7" s="79"/>
      <c r="IE7" s="79"/>
      <c r="IF7" s="79"/>
      <c r="IG7" s="79"/>
      <c r="IH7" s="79"/>
      <c r="II7" s="79"/>
      <c r="IJ7" s="79"/>
      <c r="IK7" s="79"/>
      <c r="IL7" s="79"/>
      <c r="IM7" s="79"/>
      <c r="IN7" s="79"/>
      <c r="IO7" s="79"/>
      <c r="IP7" s="79"/>
      <c r="IQ7" s="79"/>
      <c r="IR7" s="79"/>
      <c r="IS7" s="79"/>
      <c r="IT7" s="79"/>
      <c r="IU7" s="79"/>
      <c r="IV7" s="79"/>
      <c r="IW7" s="79"/>
      <c r="IX7" s="79"/>
      <c r="IY7" s="79"/>
      <c r="IZ7" s="79"/>
      <c r="JA7" s="79"/>
      <c r="JB7" s="79"/>
      <c r="JC7" s="79"/>
      <c r="JD7" s="79"/>
    </row>
    <row r="8" customHeight="1" spans="1:264">
      <c r="A8" s="20">
        <f t="shared" si="3"/>
        <v>6</v>
      </c>
      <c r="B8" s="407" t="s">
        <v>4629</v>
      </c>
      <c r="C8" s="408"/>
      <c r="D8" s="408">
        <v>43800</v>
      </c>
      <c r="E8" s="407"/>
      <c r="F8" s="407" t="s">
        <v>4630</v>
      </c>
      <c r="G8" s="408">
        <v>43682</v>
      </c>
      <c r="H8" s="407" t="s">
        <v>3182</v>
      </c>
      <c r="I8" s="417" t="s">
        <v>4613</v>
      </c>
      <c r="J8" s="417" t="s">
        <v>4631</v>
      </c>
      <c r="K8" s="407" t="s">
        <v>5</v>
      </c>
      <c r="L8" s="407" t="s">
        <v>4615</v>
      </c>
      <c r="M8" s="415">
        <v>18100792548</v>
      </c>
      <c r="N8" s="421" t="s">
        <v>3183</v>
      </c>
      <c r="O8" s="418">
        <v>47503</v>
      </c>
      <c r="P8" s="422" t="str">
        <f t="shared" si="0"/>
        <v>男</v>
      </c>
      <c r="Q8" s="426" t="str">
        <f t="shared" si="1"/>
        <v>2000-09-20</v>
      </c>
      <c r="R8" s="424">
        <f ca="1" t="shared" si="2"/>
        <v>25</v>
      </c>
      <c r="S8" s="407" t="s">
        <v>69</v>
      </c>
      <c r="T8" s="407"/>
      <c r="U8" s="430" t="s">
        <v>3184</v>
      </c>
      <c r="V8" s="430"/>
      <c r="W8" s="431" t="s">
        <v>113</v>
      </c>
      <c r="X8" s="407"/>
      <c r="Y8" s="407"/>
      <c r="Z8" s="407"/>
      <c r="AA8" s="407" t="s">
        <v>86</v>
      </c>
      <c r="AB8" s="418">
        <v>44033</v>
      </c>
      <c r="AC8" s="407" t="s">
        <v>3185</v>
      </c>
      <c r="AD8" s="407" t="s">
        <v>350</v>
      </c>
      <c r="AE8" s="407">
        <v>13507095637</v>
      </c>
      <c r="AF8" s="407"/>
      <c r="AG8" s="407"/>
      <c r="AH8" s="407"/>
      <c r="AI8" s="407"/>
      <c r="AJ8" s="407"/>
      <c r="AK8" s="437" t="s">
        <v>71</v>
      </c>
      <c r="AL8" s="407" t="s">
        <v>84</v>
      </c>
      <c r="AM8" s="407" t="s">
        <v>84</v>
      </c>
      <c r="AN8" s="418">
        <v>44377</v>
      </c>
      <c r="AO8" s="407">
        <v>761</v>
      </c>
      <c r="AP8" s="407"/>
      <c r="AQ8" s="445"/>
      <c r="AR8" s="445"/>
      <c r="AS8" s="445"/>
      <c r="AV8" s="78"/>
      <c r="AW8" s="78"/>
      <c r="AX8" s="445"/>
      <c r="AY8" s="445"/>
      <c r="AZ8" s="445"/>
      <c r="BA8" s="445"/>
      <c r="BB8" s="445"/>
      <c r="BC8" s="445"/>
      <c r="BD8" s="445"/>
      <c r="BE8" s="445"/>
      <c r="BF8" s="445"/>
      <c r="BG8" s="445"/>
      <c r="BH8" s="445"/>
      <c r="BI8" s="445"/>
      <c r="BJ8" s="445"/>
      <c r="BK8" s="445"/>
      <c r="BL8" s="445"/>
      <c r="BM8" s="445"/>
      <c r="BN8" s="445"/>
      <c r="BO8" s="445"/>
      <c r="BP8" s="445"/>
      <c r="BQ8" s="445"/>
      <c r="BR8" s="445"/>
      <c r="BS8" s="445"/>
      <c r="BT8" s="445"/>
      <c r="BU8" s="445"/>
      <c r="BV8" s="445"/>
      <c r="BW8" s="445"/>
      <c r="BX8" s="445"/>
      <c r="BY8" s="445"/>
      <c r="BZ8" s="445"/>
      <c r="CA8" s="445"/>
      <c r="CB8" s="445"/>
      <c r="CC8" s="445"/>
      <c r="CD8" s="445"/>
      <c r="CE8" s="445"/>
      <c r="CF8" s="445"/>
      <c r="CG8" s="445"/>
      <c r="CH8" s="445"/>
      <c r="CI8" s="445"/>
      <c r="CJ8" s="445"/>
      <c r="CK8" s="445"/>
      <c r="CL8" s="445"/>
      <c r="CM8" s="445"/>
      <c r="CN8" s="445"/>
      <c r="CO8" s="445"/>
      <c r="CP8" s="445"/>
      <c r="CQ8" s="445"/>
      <c r="CR8" s="445"/>
      <c r="CS8" s="445"/>
      <c r="CT8" s="445"/>
      <c r="CU8" s="445"/>
      <c r="CV8" s="445"/>
      <c r="CW8" s="445"/>
      <c r="CX8" s="445"/>
      <c r="CY8" s="445"/>
      <c r="CZ8" s="445"/>
      <c r="DA8" s="445"/>
      <c r="DB8" s="445"/>
      <c r="DC8" s="445"/>
      <c r="DD8" s="445"/>
      <c r="DE8" s="445"/>
      <c r="DF8" s="445"/>
      <c r="DG8" s="445"/>
      <c r="DH8" s="445"/>
      <c r="DI8" s="445"/>
      <c r="DJ8" s="445"/>
      <c r="DK8" s="445"/>
      <c r="DL8" s="445"/>
      <c r="DM8" s="445"/>
      <c r="DN8" s="445"/>
      <c r="DO8" s="445"/>
      <c r="DP8" s="445"/>
      <c r="DQ8" s="445"/>
      <c r="DR8" s="445"/>
      <c r="DS8" s="445"/>
      <c r="DT8" s="445"/>
      <c r="DU8" s="445"/>
      <c r="DV8" s="445"/>
      <c r="DW8" s="445"/>
      <c r="DX8" s="445"/>
      <c r="DY8" s="445"/>
      <c r="DZ8" s="445"/>
      <c r="EA8" s="445"/>
      <c r="EB8" s="445"/>
      <c r="EC8" s="445"/>
      <c r="ED8" s="445"/>
      <c r="EE8" s="445"/>
      <c r="EF8" s="445"/>
      <c r="EG8" s="445"/>
      <c r="EH8" s="445"/>
      <c r="EI8" s="445"/>
      <c r="EJ8" s="445"/>
      <c r="EK8" s="445"/>
      <c r="EL8" s="445"/>
      <c r="EM8" s="445"/>
      <c r="EN8" s="445"/>
      <c r="EO8" s="445"/>
      <c r="EP8" s="445"/>
      <c r="EQ8" s="445"/>
      <c r="ER8" s="445"/>
      <c r="ES8" s="445"/>
      <c r="ET8" s="445"/>
      <c r="EU8" s="445"/>
      <c r="EV8" s="445"/>
      <c r="EW8" s="445"/>
      <c r="EX8" s="445"/>
      <c r="EY8" s="445"/>
      <c r="EZ8" s="445"/>
      <c r="FA8" s="445"/>
      <c r="FB8" s="445"/>
      <c r="FC8" s="445"/>
      <c r="FD8" s="445"/>
      <c r="FE8" s="445"/>
      <c r="FF8" s="445"/>
      <c r="FG8" s="445"/>
      <c r="FH8" s="445"/>
      <c r="FI8" s="445"/>
      <c r="FJ8" s="445"/>
      <c r="FK8" s="445"/>
      <c r="FL8" s="445"/>
      <c r="FM8" s="445"/>
      <c r="FN8" s="445"/>
      <c r="FO8" s="445"/>
      <c r="FP8" s="445"/>
      <c r="FQ8" s="445"/>
      <c r="FR8" s="445"/>
      <c r="FS8" s="445"/>
      <c r="FT8" s="445"/>
      <c r="FU8" s="445"/>
      <c r="FV8" s="445"/>
      <c r="FW8" s="445"/>
      <c r="FX8" s="445"/>
      <c r="FY8" s="445"/>
      <c r="FZ8" s="445"/>
      <c r="GA8" s="445"/>
      <c r="GB8" s="445"/>
      <c r="GC8" s="445"/>
      <c r="GD8" s="445"/>
      <c r="GE8" s="445"/>
      <c r="GF8" s="445"/>
      <c r="GG8" s="445"/>
      <c r="GH8" s="445"/>
      <c r="GI8" s="445"/>
      <c r="GJ8" s="445"/>
      <c r="GK8" s="445"/>
      <c r="GL8" s="445"/>
      <c r="GM8" s="445"/>
      <c r="GN8" s="445"/>
      <c r="GO8" s="445"/>
      <c r="GP8" s="445"/>
      <c r="GQ8" s="445"/>
      <c r="GR8" s="445"/>
      <c r="GS8" s="445"/>
      <c r="GT8" s="445"/>
      <c r="GU8" s="445"/>
      <c r="GV8" s="445"/>
      <c r="GW8" s="445"/>
      <c r="GX8" s="445"/>
      <c r="GY8" s="445"/>
      <c r="GZ8" s="445"/>
      <c r="HA8" s="445"/>
      <c r="HB8" s="445"/>
      <c r="HC8" s="445"/>
      <c r="HD8" s="445"/>
      <c r="HE8" s="445"/>
      <c r="HF8" s="445"/>
      <c r="HG8" s="445"/>
      <c r="HH8" s="445"/>
      <c r="HI8" s="445"/>
      <c r="HJ8" s="445"/>
      <c r="HK8" s="445"/>
      <c r="HL8" s="445"/>
      <c r="HM8" s="445"/>
      <c r="HN8" s="445"/>
      <c r="HO8" s="445"/>
      <c r="HP8" s="445"/>
      <c r="HQ8" s="445"/>
      <c r="HR8" s="445"/>
      <c r="HS8" s="445"/>
      <c r="HT8" s="445"/>
      <c r="HU8" s="445"/>
      <c r="HV8" s="445"/>
      <c r="HW8" s="445"/>
      <c r="HX8" s="445"/>
      <c r="HY8" s="445"/>
      <c r="HZ8" s="445"/>
      <c r="IA8" s="445"/>
      <c r="IB8" s="445"/>
      <c r="IC8" s="445"/>
      <c r="ID8" s="445"/>
      <c r="IE8" s="445"/>
      <c r="IF8" s="445"/>
      <c r="IG8" s="445"/>
      <c r="IH8" s="445"/>
      <c r="II8" s="445"/>
      <c r="IJ8" s="445"/>
      <c r="IK8" s="445"/>
      <c r="IL8" s="445"/>
      <c r="IM8" s="445"/>
      <c r="IN8" s="445"/>
      <c r="IO8" s="445"/>
      <c r="IP8" s="445"/>
      <c r="IQ8" s="445"/>
      <c r="IR8" s="445"/>
      <c r="IS8" s="445"/>
      <c r="IT8" s="445"/>
      <c r="IU8" s="445"/>
      <c r="IV8" s="445"/>
      <c r="IW8" s="445"/>
      <c r="IX8" s="445"/>
      <c r="IY8" s="445"/>
      <c r="IZ8" s="445"/>
      <c r="JA8" s="445"/>
      <c r="JB8" s="445"/>
      <c r="JC8" s="445"/>
      <c r="JD8" s="445"/>
    </row>
    <row r="9" customHeight="1" spans="1:264">
      <c r="A9" s="20">
        <f t="shared" si="3"/>
        <v>7</v>
      </c>
      <c r="B9" s="407" t="s">
        <v>4629</v>
      </c>
      <c r="C9" s="408"/>
      <c r="D9" s="408">
        <v>43800</v>
      </c>
      <c r="E9" s="407"/>
      <c r="F9" s="407" t="s">
        <v>4632</v>
      </c>
      <c r="G9" s="408">
        <v>43696</v>
      </c>
      <c r="H9" s="407" t="s">
        <v>3463</v>
      </c>
      <c r="I9" s="417" t="s">
        <v>4613</v>
      </c>
      <c r="J9" s="417" t="s">
        <v>4631</v>
      </c>
      <c r="K9" s="407" t="s">
        <v>5</v>
      </c>
      <c r="L9" s="407" t="s">
        <v>4615</v>
      </c>
      <c r="M9" s="407">
        <v>15770643107</v>
      </c>
      <c r="N9" s="638" t="s">
        <v>3464</v>
      </c>
      <c r="O9" s="418">
        <v>45974</v>
      </c>
      <c r="P9" s="422" t="str">
        <f t="shared" si="0"/>
        <v>男</v>
      </c>
      <c r="Q9" s="426" t="str">
        <f t="shared" si="1"/>
        <v>1999-02-12</v>
      </c>
      <c r="R9" s="424">
        <f ca="1" t="shared" si="2"/>
        <v>27</v>
      </c>
      <c r="S9" s="407" t="s">
        <v>69</v>
      </c>
      <c r="T9" s="407"/>
      <c r="U9" s="430" t="s">
        <v>3465</v>
      </c>
      <c r="V9" s="430"/>
      <c r="W9" s="431" t="s">
        <v>113</v>
      </c>
      <c r="X9" s="407"/>
      <c r="Y9" s="407"/>
      <c r="Z9" s="407"/>
      <c r="AA9" s="407" t="s">
        <v>86</v>
      </c>
      <c r="AB9" s="418">
        <v>44034</v>
      </c>
      <c r="AC9" s="407" t="s">
        <v>3466</v>
      </c>
      <c r="AD9" s="407" t="s">
        <v>223</v>
      </c>
      <c r="AE9" s="407">
        <v>18702665270</v>
      </c>
      <c r="AF9" s="407"/>
      <c r="AG9" s="407"/>
      <c r="AH9" s="407"/>
      <c r="AI9" s="407"/>
      <c r="AJ9" s="407"/>
      <c r="AK9" s="437" t="s">
        <v>71</v>
      </c>
      <c r="AL9" s="407" t="s">
        <v>84</v>
      </c>
      <c r="AM9" s="407" t="s">
        <v>84</v>
      </c>
      <c r="AN9" s="418">
        <v>44377</v>
      </c>
      <c r="AO9" s="407">
        <v>772</v>
      </c>
      <c r="AP9" s="407"/>
      <c r="AQ9" s="445"/>
      <c r="AR9" s="445"/>
      <c r="AS9" s="6"/>
      <c r="AU9" s="78"/>
      <c r="AV9" s="78"/>
      <c r="AW9" s="78"/>
      <c r="AX9" s="445"/>
      <c r="AY9" s="445"/>
      <c r="AZ9" s="445"/>
      <c r="BA9" s="445"/>
      <c r="BB9" s="445"/>
      <c r="BC9" s="445"/>
      <c r="BD9" s="445"/>
      <c r="BE9" s="445"/>
      <c r="BF9" s="445"/>
      <c r="BG9" s="445"/>
      <c r="BH9" s="445"/>
      <c r="BI9" s="445"/>
      <c r="BJ9" s="445"/>
      <c r="BK9" s="445"/>
      <c r="BL9" s="445"/>
      <c r="BM9" s="445"/>
      <c r="BN9" s="445"/>
      <c r="BO9" s="445"/>
      <c r="BP9" s="445"/>
      <c r="BQ9" s="445"/>
      <c r="BR9" s="445"/>
      <c r="BS9" s="445"/>
      <c r="BT9" s="445"/>
      <c r="BU9" s="445"/>
      <c r="BV9" s="445"/>
      <c r="BW9" s="445"/>
      <c r="BX9" s="445"/>
      <c r="BY9" s="445"/>
      <c r="BZ9" s="445"/>
      <c r="CA9" s="445"/>
      <c r="CB9" s="445"/>
      <c r="CC9" s="445"/>
      <c r="CD9" s="445"/>
      <c r="CE9" s="445"/>
      <c r="CF9" s="445"/>
      <c r="CG9" s="445"/>
      <c r="CH9" s="445"/>
      <c r="CI9" s="445"/>
      <c r="CJ9" s="445"/>
      <c r="CK9" s="445"/>
      <c r="CL9" s="445"/>
      <c r="CM9" s="445"/>
      <c r="CN9" s="445"/>
      <c r="CO9" s="445"/>
      <c r="CP9" s="445"/>
      <c r="CQ9" s="445"/>
      <c r="CR9" s="445"/>
      <c r="CS9" s="445"/>
      <c r="CT9" s="445"/>
      <c r="CU9" s="445"/>
      <c r="CV9" s="445"/>
      <c r="CW9" s="445"/>
      <c r="CX9" s="445"/>
      <c r="CY9" s="445"/>
      <c r="CZ9" s="445"/>
      <c r="DA9" s="445"/>
      <c r="DB9" s="445"/>
      <c r="DC9" s="445"/>
      <c r="DD9" s="445"/>
      <c r="DE9" s="445"/>
      <c r="DF9" s="445"/>
      <c r="DG9" s="445"/>
      <c r="DH9" s="445"/>
      <c r="DI9" s="445"/>
      <c r="DJ9" s="445"/>
      <c r="DK9" s="445"/>
      <c r="DL9" s="445"/>
      <c r="DM9" s="445"/>
      <c r="DN9" s="445"/>
      <c r="DO9" s="445"/>
      <c r="DP9" s="445"/>
      <c r="DQ9" s="445"/>
      <c r="DR9" s="445"/>
      <c r="DS9" s="445"/>
      <c r="DT9" s="445"/>
      <c r="DU9" s="445"/>
      <c r="DV9" s="445"/>
      <c r="DW9" s="445"/>
      <c r="DX9" s="445"/>
      <c r="DY9" s="445"/>
      <c r="DZ9" s="445"/>
      <c r="EA9" s="445"/>
      <c r="EB9" s="445"/>
      <c r="EC9" s="445"/>
      <c r="ED9" s="445"/>
      <c r="EE9" s="445"/>
      <c r="EF9" s="445"/>
      <c r="EG9" s="445"/>
      <c r="EH9" s="445"/>
      <c r="EI9" s="445"/>
      <c r="EJ9" s="445"/>
      <c r="EK9" s="445"/>
      <c r="EL9" s="445"/>
      <c r="EM9" s="445"/>
      <c r="EN9" s="445"/>
      <c r="EO9" s="445"/>
      <c r="EP9" s="445"/>
      <c r="EQ9" s="445"/>
      <c r="ER9" s="445"/>
      <c r="ES9" s="445"/>
      <c r="ET9" s="445"/>
      <c r="EU9" s="445"/>
      <c r="EV9" s="445"/>
      <c r="EW9" s="445"/>
      <c r="EX9" s="445"/>
      <c r="EY9" s="445"/>
      <c r="EZ9" s="445"/>
      <c r="FA9" s="445"/>
      <c r="FB9" s="445"/>
      <c r="FC9" s="445"/>
      <c r="FD9" s="445"/>
      <c r="FE9" s="445"/>
      <c r="FF9" s="445"/>
      <c r="FG9" s="445"/>
      <c r="FH9" s="445"/>
      <c r="FI9" s="445"/>
      <c r="FJ9" s="445"/>
      <c r="FK9" s="445"/>
      <c r="FL9" s="445"/>
      <c r="FM9" s="445"/>
      <c r="FN9" s="445"/>
      <c r="FO9" s="445"/>
      <c r="FP9" s="445"/>
      <c r="FQ9" s="445"/>
      <c r="FR9" s="445"/>
      <c r="FS9" s="445"/>
      <c r="FT9" s="445"/>
      <c r="FU9" s="445"/>
      <c r="FV9" s="445"/>
      <c r="FW9" s="445"/>
      <c r="FX9" s="445"/>
      <c r="FY9" s="445"/>
      <c r="FZ9" s="445"/>
      <c r="GA9" s="445"/>
      <c r="GB9" s="445"/>
      <c r="GC9" s="445"/>
      <c r="GD9" s="445"/>
      <c r="GE9" s="445"/>
      <c r="GF9" s="445"/>
      <c r="GG9" s="445"/>
      <c r="GH9" s="445"/>
      <c r="GI9" s="445"/>
      <c r="GJ9" s="445"/>
      <c r="GK9" s="445"/>
      <c r="GL9" s="445"/>
      <c r="GM9" s="445"/>
      <c r="GN9" s="445"/>
      <c r="GO9" s="445"/>
      <c r="GP9" s="445"/>
      <c r="GQ9" s="445"/>
      <c r="GR9" s="445"/>
      <c r="GS9" s="445"/>
      <c r="GT9" s="445"/>
      <c r="GU9" s="445"/>
      <c r="GV9" s="445"/>
      <c r="GW9" s="445"/>
      <c r="GX9" s="445"/>
      <c r="GY9" s="445"/>
      <c r="GZ9" s="445"/>
      <c r="HA9" s="445"/>
      <c r="HB9" s="445"/>
      <c r="HC9" s="445"/>
      <c r="HD9" s="445"/>
      <c r="HE9" s="445"/>
      <c r="HF9" s="445"/>
      <c r="HG9" s="445"/>
      <c r="HH9" s="445"/>
      <c r="HI9" s="445"/>
      <c r="HJ9" s="445"/>
      <c r="HK9" s="445"/>
      <c r="HL9" s="445"/>
      <c r="HM9" s="445"/>
      <c r="HN9" s="445"/>
      <c r="HO9" s="445"/>
      <c r="HP9" s="445"/>
      <c r="HQ9" s="445"/>
      <c r="HR9" s="445"/>
      <c r="HS9" s="445"/>
      <c r="HT9" s="445"/>
      <c r="HU9" s="445"/>
      <c r="HV9" s="445"/>
      <c r="HW9" s="445"/>
      <c r="HX9" s="445"/>
      <c r="HY9" s="445"/>
      <c r="HZ9" s="445"/>
      <c r="IA9" s="445"/>
      <c r="IB9" s="445"/>
      <c r="IC9" s="445"/>
      <c r="ID9" s="445"/>
      <c r="IE9" s="445"/>
      <c r="IF9" s="445"/>
      <c r="IG9" s="445"/>
      <c r="IH9" s="445"/>
      <c r="II9" s="445"/>
      <c r="IJ9" s="445"/>
      <c r="IK9" s="445"/>
      <c r="IL9" s="445"/>
      <c r="IM9" s="445"/>
      <c r="IN9" s="445"/>
      <c r="IO9" s="445"/>
      <c r="IP9" s="445"/>
      <c r="IQ9" s="445"/>
      <c r="IR9" s="445"/>
      <c r="IS9" s="445"/>
      <c r="IT9" s="445"/>
      <c r="IU9" s="445"/>
      <c r="IV9" s="445"/>
      <c r="IW9" s="445"/>
      <c r="IX9" s="445"/>
      <c r="IY9" s="445"/>
      <c r="IZ9" s="445"/>
      <c r="JA9" s="445"/>
      <c r="JB9" s="445"/>
      <c r="JC9" s="445"/>
      <c r="JD9" s="445"/>
    </row>
    <row r="10" customHeight="1" spans="1:264">
      <c r="A10" s="20">
        <f t="shared" si="3"/>
        <v>8</v>
      </c>
      <c r="B10" s="407" t="s">
        <v>4629</v>
      </c>
      <c r="C10" s="408"/>
      <c r="D10" s="408">
        <v>43800</v>
      </c>
      <c r="E10" s="407"/>
      <c r="F10" s="407" t="s">
        <v>4633</v>
      </c>
      <c r="G10" s="408">
        <v>43682</v>
      </c>
      <c r="H10" s="407" t="s">
        <v>4357</v>
      </c>
      <c r="I10" s="417" t="s">
        <v>4613</v>
      </c>
      <c r="J10" s="417" t="s">
        <v>4631</v>
      </c>
      <c r="K10" s="407" t="s">
        <v>5</v>
      </c>
      <c r="L10" s="418" t="s">
        <v>4615</v>
      </c>
      <c r="M10" s="415">
        <v>17679126632</v>
      </c>
      <c r="N10" s="421" t="s">
        <v>4358</v>
      </c>
      <c r="O10" s="418">
        <v>46930</v>
      </c>
      <c r="P10" s="422" t="str">
        <f t="shared" si="0"/>
        <v>男</v>
      </c>
      <c r="Q10" s="426" t="str">
        <f t="shared" si="1"/>
        <v>1997-12-30</v>
      </c>
      <c r="R10" s="424">
        <f ca="1" t="shared" si="2"/>
        <v>28</v>
      </c>
      <c r="S10" s="407" t="s">
        <v>69</v>
      </c>
      <c r="T10" s="407"/>
      <c r="U10" s="430" t="s">
        <v>4359</v>
      </c>
      <c r="V10" s="430"/>
      <c r="W10" s="429" t="s">
        <v>113</v>
      </c>
      <c r="X10" s="407"/>
      <c r="Y10" s="407"/>
      <c r="Z10" s="407"/>
      <c r="AA10" s="407" t="s">
        <v>86</v>
      </c>
      <c r="AB10" s="418">
        <v>44033</v>
      </c>
      <c r="AC10" s="407" t="s">
        <v>4360</v>
      </c>
      <c r="AD10" s="407" t="s">
        <v>679</v>
      </c>
      <c r="AE10" s="407">
        <v>18279111152</v>
      </c>
      <c r="AF10" s="407"/>
      <c r="AG10" s="407"/>
      <c r="AH10" s="407"/>
      <c r="AI10" s="407"/>
      <c r="AJ10" s="418"/>
      <c r="AK10" s="437" t="s">
        <v>71</v>
      </c>
      <c r="AL10" s="415" t="s">
        <v>84</v>
      </c>
      <c r="AM10" s="407" t="s">
        <v>84</v>
      </c>
      <c r="AN10" s="418">
        <v>44377</v>
      </c>
      <c r="AO10" s="407">
        <v>759</v>
      </c>
      <c r="AP10" s="407"/>
      <c r="AQ10" s="444"/>
      <c r="AR10" s="444"/>
      <c r="AS10" s="444"/>
      <c r="AU10" s="78"/>
      <c r="AV10" s="78"/>
      <c r="AW10" s="78"/>
      <c r="AX10" s="78"/>
      <c r="AY10" s="78"/>
      <c r="AZ10" s="78"/>
      <c r="BA10" s="78"/>
      <c r="BB10" s="78"/>
      <c r="BC10" s="78"/>
      <c r="BD10" s="78"/>
      <c r="BE10" s="78"/>
      <c r="BF10" s="78"/>
      <c r="BG10" s="78"/>
      <c r="BH10" s="78"/>
      <c r="BI10" s="78"/>
      <c r="BJ10" s="78"/>
      <c r="BK10" s="78"/>
      <c r="BL10" s="78"/>
      <c r="BM10" s="78"/>
      <c r="BN10" s="78"/>
      <c r="BO10" s="78"/>
      <c r="BP10" s="78"/>
      <c r="BQ10" s="78"/>
      <c r="BR10" s="78"/>
      <c r="BS10" s="78"/>
      <c r="BT10" s="78"/>
      <c r="BU10" s="78"/>
      <c r="BV10" s="78"/>
      <c r="BW10" s="78"/>
      <c r="BX10" s="78"/>
      <c r="BY10" s="78"/>
      <c r="BZ10" s="78"/>
      <c r="CA10" s="78"/>
      <c r="CB10" s="78"/>
      <c r="CC10" s="78"/>
      <c r="CD10" s="78"/>
      <c r="CE10" s="78"/>
      <c r="CF10" s="78"/>
      <c r="CG10" s="78"/>
      <c r="CH10" s="78"/>
      <c r="CI10" s="78"/>
      <c r="CJ10" s="78"/>
      <c r="CK10" s="78"/>
      <c r="CL10" s="78"/>
      <c r="CM10" s="78"/>
      <c r="CN10" s="78"/>
      <c r="CO10" s="78"/>
      <c r="CP10" s="78"/>
      <c r="CQ10" s="78"/>
      <c r="CR10" s="78"/>
      <c r="CS10" s="78"/>
      <c r="CT10" s="78"/>
      <c r="CU10" s="78"/>
      <c r="CV10" s="78"/>
      <c r="CW10" s="78"/>
      <c r="CX10" s="78"/>
      <c r="CY10" s="78"/>
      <c r="CZ10" s="78"/>
      <c r="DA10" s="78"/>
      <c r="DB10" s="78"/>
      <c r="DC10" s="78"/>
      <c r="DD10" s="78"/>
      <c r="DE10" s="78"/>
      <c r="DF10" s="78"/>
      <c r="DG10" s="78"/>
      <c r="DH10" s="78"/>
      <c r="DI10" s="78"/>
      <c r="DJ10" s="78"/>
      <c r="DK10" s="78"/>
      <c r="DL10" s="78"/>
      <c r="DM10" s="78"/>
      <c r="DN10" s="78"/>
      <c r="DO10" s="78"/>
      <c r="DP10" s="78"/>
      <c r="DQ10" s="78"/>
      <c r="DR10" s="78"/>
      <c r="DS10" s="78"/>
      <c r="DT10" s="78"/>
      <c r="DU10" s="78"/>
      <c r="DV10" s="78"/>
      <c r="DW10" s="78"/>
      <c r="DX10" s="78"/>
      <c r="DY10" s="78"/>
      <c r="DZ10" s="78"/>
      <c r="EA10" s="78"/>
      <c r="EB10" s="78"/>
      <c r="EC10" s="78"/>
      <c r="ED10" s="78"/>
      <c r="EE10" s="78"/>
      <c r="EF10" s="78"/>
      <c r="EG10" s="78"/>
      <c r="EH10" s="78"/>
      <c r="EI10" s="78"/>
      <c r="EJ10" s="78"/>
      <c r="EK10" s="78"/>
      <c r="EL10" s="78"/>
      <c r="EM10" s="78"/>
      <c r="EN10" s="78"/>
      <c r="EO10" s="78"/>
      <c r="EP10" s="78"/>
      <c r="EQ10" s="78"/>
      <c r="ER10" s="78"/>
      <c r="ES10" s="78"/>
      <c r="ET10" s="78"/>
      <c r="EU10" s="78"/>
      <c r="EV10" s="78"/>
      <c r="EW10" s="78"/>
      <c r="EX10" s="78"/>
      <c r="EY10" s="78"/>
      <c r="EZ10" s="78"/>
      <c r="FA10" s="78"/>
      <c r="FB10" s="78"/>
      <c r="FC10" s="78"/>
      <c r="FD10" s="78"/>
      <c r="FE10" s="78"/>
      <c r="FF10" s="78"/>
      <c r="FG10" s="78"/>
      <c r="FH10" s="78"/>
      <c r="FI10" s="78"/>
      <c r="FJ10" s="78"/>
      <c r="FK10" s="78"/>
      <c r="FL10" s="78"/>
      <c r="FM10" s="78"/>
      <c r="FN10" s="78"/>
      <c r="FO10" s="78"/>
      <c r="FP10" s="78"/>
      <c r="FQ10" s="78"/>
      <c r="FR10" s="78"/>
      <c r="FS10" s="78"/>
      <c r="FT10" s="78"/>
      <c r="FU10" s="78"/>
      <c r="FV10" s="78"/>
      <c r="FW10" s="78"/>
      <c r="FX10" s="78"/>
      <c r="FY10" s="78"/>
      <c r="FZ10" s="78"/>
      <c r="GA10" s="78"/>
      <c r="GB10" s="78"/>
      <c r="GC10" s="78"/>
      <c r="GD10" s="78"/>
      <c r="GE10" s="78"/>
      <c r="GF10" s="78"/>
      <c r="GG10" s="78"/>
      <c r="GH10" s="78"/>
      <c r="GI10" s="78"/>
      <c r="GJ10" s="78"/>
      <c r="GK10" s="78"/>
      <c r="GL10" s="78"/>
      <c r="GM10" s="78"/>
      <c r="GN10" s="78"/>
      <c r="GO10" s="78"/>
      <c r="GP10" s="78"/>
      <c r="GQ10" s="78"/>
      <c r="GR10" s="78"/>
      <c r="GS10" s="78"/>
      <c r="GT10" s="78"/>
      <c r="GU10" s="78"/>
      <c r="GV10" s="445"/>
      <c r="GW10" s="445"/>
      <c r="GX10" s="445"/>
      <c r="GY10" s="445"/>
      <c r="GZ10" s="445"/>
      <c r="HA10" s="445"/>
      <c r="HB10" s="445"/>
      <c r="HC10" s="445"/>
      <c r="HD10" s="445"/>
      <c r="HE10" s="445"/>
      <c r="HF10" s="445"/>
      <c r="HG10" s="445"/>
      <c r="HH10" s="445"/>
      <c r="HI10" s="445"/>
      <c r="HJ10" s="445"/>
      <c r="HK10" s="445"/>
      <c r="HL10" s="445"/>
      <c r="HM10" s="445"/>
      <c r="HN10" s="445"/>
      <c r="HO10" s="445"/>
      <c r="HP10" s="445"/>
      <c r="HQ10" s="445"/>
      <c r="HR10" s="445"/>
      <c r="HS10" s="445"/>
      <c r="HT10" s="445"/>
      <c r="HU10" s="445"/>
      <c r="HV10" s="445"/>
      <c r="HW10" s="445"/>
      <c r="HX10" s="445"/>
      <c r="HY10" s="445"/>
      <c r="HZ10" s="445"/>
      <c r="IA10" s="445"/>
      <c r="IB10" s="445"/>
      <c r="IC10" s="445"/>
      <c r="ID10" s="445"/>
      <c r="IE10" s="445"/>
      <c r="IF10" s="445"/>
      <c r="IG10" s="445"/>
      <c r="IH10" s="445"/>
      <c r="II10" s="445"/>
      <c r="IJ10" s="445"/>
      <c r="IK10" s="445"/>
      <c r="IL10" s="445"/>
      <c r="IM10" s="445"/>
      <c r="IN10" s="445"/>
      <c r="IO10" s="445"/>
      <c r="IP10" s="445"/>
      <c r="IQ10" s="445"/>
      <c r="IR10" s="445"/>
      <c r="IS10" s="445"/>
      <c r="IT10" s="445"/>
      <c r="IU10" s="445"/>
      <c r="IV10" s="445"/>
      <c r="IW10" s="445"/>
      <c r="IX10" s="445"/>
      <c r="IY10" s="445"/>
      <c r="IZ10" s="445"/>
      <c r="JA10" s="445"/>
      <c r="JB10" s="445"/>
      <c r="JC10" s="445"/>
      <c r="JD10" s="445"/>
    </row>
    <row r="11" ht="31" customHeight="1" spans="1:263">
      <c r="A11" s="20">
        <f t="shared" si="3"/>
        <v>9</v>
      </c>
      <c r="B11" s="407" t="s">
        <v>4629</v>
      </c>
      <c r="C11" s="408" t="s">
        <v>4634</v>
      </c>
      <c r="D11" s="409" t="s">
        <v>4635</v>
      </c>
      <c r="E11" s="407"/>
      <c r="F11" s="408" t="s">
        <v>4636</v>
      </c>
      <c r="G11" s="408">
        <v>43682</v>
      </c>
      <c r="H11" s="407" t="s">
        <v>4637</v>
      </c>
      <c r="I11" s="417" t="s">
        <v>4613</v>
      </c>
      <c r="J11" s="417" t="s">
        <v>4631</v>
      </c>
      <c r="K11" s="407" t="s">
        <v>5</v>
      </c>
      <c r="L11" s="418" t="s">
        <v>4615</v>
      </c>
      <c r="M11" s="415">
        <v>15397912461</v>
      </c>
      <c r="N11" s="421" t="s">
        <v>4638</v>
      </c>
      <c r="O11" s="407">
        <v>46875</v>
      </c>
      <c r="P11" s="422" t="s">
        <v>633</v>
      </c>
      <c r="Q11" s="426" t="str">
        <f t="shared" si="1"/>
        <v>1999-04-19</v>
      </c>
      <c r="R11" s="424">
        <v>22</v>
      </c>
      <c r="S11" s="407" t="s">
        <v>69</v>
      </c>
      <c r="T11" s="407"/>
      <c r="U11" s="430" t="s">
        <v>4639</v>
      </c>
      <c r="V11" s="430"/>
      <c r="W11" s="429" t="s">
        <v>113</v>
      </c>
      <c r="X11" s="407"/>
      <c r="Y11" s="407"/>
      <c r="Z11" s="407"/>
      <c r="AA11" s="407" t="s">
        <v>4640</v>
      </c>
      <c r="AB11" s="418">
        <v>43679</v>
      </c>
      <c r="AC11" s="407"/>
      <c r="AD11" s="407"/>
      <c r="AE11" s="407"/>
      <c r="AF11" s="407"/>
      <c r="AG11" s="407"/>
      <c r="AH11" s="407"/>
      <c r="AI11" s="407"/>
      <c r="AJ11" s="418"/>
      <c r="AK11" s="415"/>
      <c r="AL11" s="418"/>
      <c r="AM11" s="418"/>
      <c r="AN11" s="407"/>
      <c r="AO11" s="407">
        <v>763</v>
      </c>
      <c r="AP11" s="407"/>
      <c r="AQ11" s="444"/>
      <c r="AR11" s="444"/>
      <c r="AS11" s="79"/>
      <c r="AT11" s="448"/>
      <c r="AU11" s="448"/>
      <c r="AV11" s="448"/>
      <c r="AW11" s="448"/>
      <c r="AX11" s="448"/>
      <c r="AY11" s="448"/>
      <c r="AZ11" s="448"/>
      <c r="BA11" s="448"/>
      <c r="BB11" s="448"/>
      <c r="BC11" s="448"/>
      <c r="BD11" s="448"/>
      <c r="BE11" s="448"/>
      <c r="BF11" s="448"/>
      <c r="BG11" s="448"/>
      <c r="BH11" s="448"/>
      <c r="BI11" s="448"/>
      <c r="BJ11" s="448"/>
      <c r="BK11" s="448"/>
      <c r="BL11" s="448"/>
      <c r="BM11" s="448"/>
      <c r="BN11" s="448"/>
      <c r="BO11" s="448"/>
      <c r="BP11" s="448"/>
      <c r="BQ11" s="448"/>
      <c r="BR11" s="448"/>
      <c r="BS11" s="448"/>
      <c r="BT11" s="448"/>
      <c r="BU11" s="448"/>
      <c r="BV11" s="448"/>
      <c r="BW11" s="448"/>
      <c r="BX11" s="448"/>
      <c r="BY11" s="448"/>
      <c r="BZ11" s="448"/>
      <c r="CA11" s="448"/>
      <c r="CB11" s="448"/>
      <c r="CC11" s="448"/>
      <c r="CD11" s="448"/>
      <c r="CE11" s="448"/>
      <c r="CF11" s="448"/>
      <c r="CG11" s="448"/>
      <c r="CH11" s="448"/>
      <c r="CI11" s="448"/>
      <c r="CJ11" s="448"/>
      <c r="CK11" s="448"/>
      <c r="CL11" s="448"/>
      <c r="CM11" s="448"/>
      <c r="CN11" s="448"/>
      <c r="CO11" s="448"/>
      <c r="CP11" s="448"/>
      <c r="CQ11" s="448"/>
      <c r="CR11" s="448"/>
      <c r="CS11" s="448"/>
      <c r="CT11" s="448"/>
      <c r="CU11" s="448"/>
      <c r="CV11" s="448"/>
      <c r="CW11" s="448"/>
      <c r="CX11" s="448"/>
      <c r="CY11" s="448"/>
      <c r="CZ11" s="448"/>
      <c r="DA11" s="448"/>
      <c r="DB11" s="448"/>
      <c r="DC11" s="448"/>
      <c r="DD11" s="448"/>
      <c r="DE11" s="448"/>
      <c r="DF11" s="448"/>
      <c r="DG11" s="448"/>
      <c r="DH11" s="448"/>
      <c r="DI11" s="448"/>
      <c r="DJ11" s="448"/>
      <c r="DK11" s="448"/>
      <c r="DL11" s="448"/>
      <c r="DM11" s="448"/>
      <c r="DN11" s="448"/>
      <c r="DO11" s="448"/>
      <c r="DP11" s="448"/>
      <c r="DQ11" s="448"/>
      <c r="DR11" s="448"/>
      <c r="DS11" s="448"/>
      <c r="DT11" s="448"/>
      <c r="DU11" s="448"/>
      <c r="DV11" s="448"/>
      <c r="DW11" s="448"/>
      <c r="DX11" s="448"/>
      <c r="DY11" s="448"/>
      <c r="DZ11" s="448"/>
      <c r="EA11" s="448"/>
      <c r="EB11" s="448"/>
      <c r="EC11" s="448"/>
      <c r="ED11" s="448"/>
      <c r="EE11" s="448"/>
      <c r="EF11" s="448"/>
      <c r="EG11" s="448"/>
      <c r="EH11" s="448"/>
      <c r="EI11" s="448"/>
      <c r="EJ11" s="448"/>
      <c r="EK11" s="448"/>
      <c r="EL11" s="448"/>
      <c r="EM11" s="448"/>
      <c r="EN11" s="448"/>
      <c r="EO11" s="448"/>
      <c r="EP11" s="448"/>
      <c r="EQ11" s="448"/>
      <c r="ER11" s="448"/>
      <c r="ES11" s="448"/>
      <c r="ET11" s="448"/>
      <c r="EU11" s="448"/>
      <c r="EV11" s="448"/>
      <c r="EW11" s="448"/>
      <c r="EX11" s="448"/>
      <c r="EY11" s="448"/>
      <c r="EZ11" s="448"/>
      <c r="FA11" s="448"/>
      <c r="FB11" s="448"/>
      <c r="FC11" s="448"/>
      <c r="FD11" s="448"/>
      <c r="FE11" s="448"/>
      <c r="FF11" s="448"/>
      <c r="FG11" s="448"/>
      <c r="FH11" s="448"/>
      <c r="FI11" s="448"/>
      <c r="FJ11" s="448"/>
      <c r="FK11" s="448"/>
      <c r="FL11" s="448"/>
      <c r="FM11" s="448"/>
      <c r="FN11" s="448"/>
      <c r="FO11" s="448"/>
      <c r="FP11" s="448"/>
      <c r="FQ11" s="448"/>
      <c r="FR11" s="448"/>
      <c r="FS11" s="448"/>
      <c r="FT11" s="448"/>
      <c r="FU11" s="448"/>
      <c r="FV11" s="448"/>
      <c r="FW11" s="448"/>
      <c r="FX11" s="448"/>
      <c r="FY11" s="448"/>
      <c r="FZ11" s="448"/>
      <c r="GA11" s="448"/>
      <c r="GB11" s="448"/>
      <c r="GC11" s="448"/>
      <c r="GD11" s="448"/>
      <c r="GE11" s="448"/>
      <c r="GF11" s="448"/>
      <c r="GG11" s="448"/>
      <c r="GH11" s="448"/>
      <c r="GI11" s="448"/>
      <c r="GJ11" s="448"/>
      <c r="GK11" s="448"/>
      <c r="GL11" s="448"/>
      <c r="GM11" s="448"/>
      <c r="GN11" s="448"/>
      <c r="GO11" s="448"/>
      <c r="GP11" s="448"/>
      <c r="GQ11" s="448"/>
      <c r="GR11" s="448"/>
      <c r="GS11" s="448"/>
      <c r="GT11" s="448"/>
      <c r="GU11" s="450"/>
      <c r="GV11" s="450"/>
      <c r="GW11" s="450"/>
      <c r="GX11" s="450"/>
      <c r="GY11" s="450"/>
      <c r="GZ11" s="450"/>
      <c r="HA11" s="450"/>
      <c r="HB11" s="450"/>
      <c r="HC11" s="450"/>
      <c r="HD11" s="450"/>
      <c r="HE11" s="450"/>
      <c r="HF11" s="450"/>
      <c r="HG11" s="450"/>
      <c r="HH11" s="450"/>
      <c r="HI11" s="450"/>
      <c r="HJ11" s="450"/>
      <c r="HK11" s="450"/>
      <c r="HL11" s="450"/>
      <c r="HM11" s="450"/>
      <c r="HN11" s="450"/>
      <c r="HO11" s="450"/>
      <c r="HP11" s="450"/>
      <c r="HQ11" s="450"/>
      <c r="HR11" s="450"/>
      <c r="HS11" s="450"/>
      <c r="HT11" s="450"/>
      <c r="HU11" s="450"/>
      <c r="HV11" s="450"/>
      <c r="HW11" s="450"/>
      <c r="HX11" s="450"/>
      <c r="HY11" s="450"/>
      <c r="HZ11" s="450"/>
      <c r="IA11" s="450"/>
      <c r="IB11" s="450"/>
      <c r="IC11" s="450"/>
      <c r="ID11" s="450"/>
      <c r="IE11" s="450"/>
      <c r="IF11" s="450"/>
      <c r="IG11" s="450"/>
      <c r="IH11" s="450"/>
      <c r="II11" s="450"/>
      <c r="IJ11" s="450"/>
      <c r="IK11" s="450"/>
      <c r="IL11" s="450"/>
      <c r="IM11" s="450"/>
      <c r="IN11" s="450"/>
      <c r="IO11" s="450"/>
      <c r="IP11" s="450"/>
      <c r="IQ11" s="450"/>
      <c r="IR11" s="450"/>
      <c r="IS11" s="450"/>
      <c r="IT11" s="450"/>
      <c r="IU11" s="450"/>
      <c r="IV11" s="450"/>
      <c r="IW11" s="450"/>
      <c r="IX11" s="450"/>
      <c r="IY11" s="450"/>
      <c r="IZ11" s="450"/>
      <c r="JA11" s="450"/>
      <c r="JB11" s="450"/>
      <c r="JC11" s="450"/>
    </row>
    <row r="12" ht="31" customHeight="1" spans="1:263">
      <c r="A12" s="20">
        <f t="shared" si="3"/>
        <v>10</v>
      </c>
      <c r="B12" s="407" t="s">
        <v>4629</v>
      </c>
      <c r="C12" s="408" t="s">
        <v>4641</v>
      </c>
      <c r="D12" s="409" t="s">
        <v>4635</v>
      </c>
      <c r="E12" s="407"/>
      <c r="F12" s="408" t="s">
        <v>4642</v>
      </c>
      <c r="G12" s="408">
        <v>43696</v>
      </c>
      <c r="H12" s="407" t="s">
        <v>4643</v>
      </c>
      <c r="I12" s="417" t="s">
        <v>4613</v>
      </c>
      <c r="J12" s="417" t="s">
        <v>4631</v>
      </c>
      <c r="K12" s="407" t="s">
        <v>5</v>
      </c>
      <c r="L12" s="418" t="s">
        <v>4615</v>
      </c>
      <c r="M12" s="415">
        <v>17770043772</v>
      </c>
      <c r="N12" s="421" t="s">
        <v>4644</v>
      </c>
      <c r="O12" s="407">
        <v>44046</v>
      </c>
      <c r="P12" s="422" t="s">
        <v>633</v>
      </c>
      <c r="Q12" s="426" t="str">
        <f t="shared" si="1"/>
        <v>2000-02-10</v>
      </c>
      <c r="R12" s="424">
        <v>21</v>
      </c>
      <c r="S12" s="407" t="s">
        <v>69</v>
      </c>
      <c r="T12" s="407"/>
      <c r="U12" s="430" t="s">
        <v>4645</v>
      </c>
      <c r="V12" s="430"/>
      <c r="W12" s="429" t="s">
        <v>113</v>
      </c>
      <c r="X12" s="407"/>
      <c r="Y12" s="407"/>
      <c r="Z12" s="407"/>
      <c r="AA12" s="407" t="s">
        <v>4640</v>
      </c>
      <c r="AB12" s="418">
        <v>43679</v>
      </c>
      <c r="AC12" s="407"/>
      <c r="AD12" s="407"/>
      <c r="AE12" s="407"/>
      <c r="AF12" s="407"/>
      <c r="AG12" s="407"/>
      <c r="AH12" s="407"/>
      <c r="AI12" s="407"/>
      <c r="AJ12" s="418"/>
      <c r="AK12" s="415"/>
      <c r="AL12" s="418"/>
      <c r="AM12" s="418"/>
      <c r="AN12" s="407"/>
      <c r="AO12" s="407">
        <v>771</v>
      </c>
      <c r="AP12" s="407"/>
      <c r="AQ12" s="444"/>
      <c r="AR12" s="444"/>
      <c r="AS12" s="79"/>
      <c r="AT12" s="448"/>
      <c r="AU12" s="448"/>
      <c r="AV12" s="448"/>
      <c r="AW12" s="448"/>
      <c r="AX12" s="448"/>
      <c r="AY12" s="448"/>
      <c r="AZ12" s="448"/>
      <c r="BA12" s="448"/>
      <c r="BB12" s="448"/>
      <c r="BC12" s="448"/>
      <c r="BD12" s="448"/>
      <c r="BE12" s="448"/>
      <c r="BF12" s="448"/>
      <c r="BG12" s="448"/>
      <c r="BH12" s="448"/>
      <c r="BI12" s="448"/>
      <c r="BJ12" s="448"/>
      <c r="BK12" s="448"/>
      <c r="BL12" s="448"/>
      <c r="BM12" s="448"/>
      <c r="BN12" s="448"/>
      <c r="BO12" s="448"/>
      <c r="BP12" s="448"/>
      <c r="BQ12" s="448"/>
      <c r="BR12" s="448"/>
      <c r="BS12" s="448"/>
      <c r="BT12" s="448"/>
      <c r="BU12" s="448"/>
      <c r="BV12" s="448"/>
      <c r="BW12" s="448"/>
      <c r="BX12" s="448"/>
      <c r="BY12" s="448"/>
      <c r="BZ12" s="448"/>
      <c r="CA12" s="448"/>
      <c r="CB12" s="448"/>
      <c r="CC12" s="448"/>
      <c r="CD12" s="448"/>
      <c r="CE12" s="448"/>
      <c r="CF12" s="448"/>
      <c r="CG12" s="448"/>
      <c r="CH12" s="448"/>
      <c r="CI12" s="448"/>
      <c r="CJ12" s="448"/>
      <c r="CK12" s="448"/>
      <c r="CL12" s="448"/>
      <c r="CM12" s="448"/>
      <c r="CN12" s="448"/>
      <c r="CO12" s="448"/>
      <c r="CP12" s="448"/>
      <c r="CQ12" s="448"/>
      <c r="CR12" s="448"/>
      <c r="CS12" s="448"/>
      <c r="CT12" s="448"/>
      <c r="CU12" s="448"/>
      <c r="CV12" s="448"/>
      <c r="CW12" s="448"/>
      <c r="CX12" s="448"/>
      <c r="CY12" s="448"/>
      <c r="CZ12" s="448"/>
      <c r="DA12" s="448"/>
      <c r="DB12" s="448"/>
      <c r="DC12" s="448"/>
      <c r="DD12" s="448"/>
      <c r="DE12" s="448"/>
      <c r="DF12" s="448"/>
      <c r="DG12" s="448"/>
      <c r="DH12" s="448"/>
      <c r="DI12" s="448"/>
      <c r="DJ12" s="448"/>
      <c r="DK12" s="448"/>
      <c r="DL12" s="448"/>
      <c r="DM12" s="448"/>
      <c r="DN12" s="448"/>
      <c r="DO12" s="448"/>
      <c r="DP12" s="448"/>
      <c r="DQ12" s="448"/>
      <c r="DR12" s="448"/>
      <c r="DS12" s="448"/>
      <c r="DT12" s="448"/>
      <c r="DU12" s="448"/>
      <c r="DV12" s="448"/>
      <c r="DW12" s="448"/>
      <c r="DX12" s="448"/>
      <c r="DY12" s="448"/>
      <c r="DZ12" s="448"/>
      <c r="EA12" s="448"/>
      <c r="EB12" s="448"/>
      <c r="EC12" s="448"/>
      <c r="ED12" s="448"/>
      <c r="EE12" s="448"/>
      <c r="EF12" s="448"/>
      <c r="EG12" s="448"/>
      <c r="EH12" s="448"/>
      <c r="EI12" s="448"/>
      <c r="EJ12" s="448"/>
      <c r="EK12" s="448"/>
      <c r="EL12" s="448"/>
      <c r="EM12" s="448"/>
      <c r="EN12" s="448"/>
      <c r="EO12" s="448"/>
      <c r="EP12" s="448"/>
      <c r="EQ12" s="448"/>
      <c r="ER12" s="448"/>
      <c r="ES12" s="448"/>
      <c r="ET12" s="448"/>
      <c r="EU12" s="448"/>
      <c r="EV12" s="448"/>
      <c r="EW12" s="448"/>
      <c r="EX12" s="448"/>
      <c r="EY12" s="448"/>
      <c r="EZ12" s="448"/>
      <c r="FA12" s="448"/>
      <c r="FB12" s="448"/>
      <c r="FC12" s="448"/>
      <c r="FD12" s="448"/>
      <c r="FE12" s="448"/>
      <c r="FF12" s="448"/>
      <c r="FG12" s="448"/>
      <c r="FH12" s="448"/>
      <c r="FI12" s="448"/>
      <c r="FJ12" s="448"/>
      <c r="FK12" s="448"/>
      <c r="FL12" s="448"/>
      <c r="FM12" s="448"/>
      <c r="FN12" s="448"/>
      <c r="FO12" s="448"/>
      <c r="FP12" s="448"/>
      <c r="FQ12" s="448"/>
      <c r="FR12" s="448"/>
      <c r="FS12" s="448"/>
      <c r="FT12" s="448"/>
      <c r="FU12" s="448"/>
      <c r="FV12" s="448"/>
      <c r="FW12" s="448"/>
      <c r="FX12" s="448"/>
      <c r="FY12" s="448"/>
      <c r="FZ12" s="448"/>
      <c r="GA12" s="448"/>
      <c r="GB12" s="448"/>
      <c r="GC12" s="448"/>
      <c r="GD12" s="448"/>
      <c r="GE12" s="448"/>
      <c r="GF12" s="448"/>
      <c r="GG12" s="448"/>
      <c r="GH12" s="448"/>
      <c r="GI12" s="448"/>
      <c r="GJ12" s="448"/>
      <c r="GK12" s="448"/>
      <c r="GL12" s="448"/>
      <c r="GM12" s="448"/>
      <c r="GN12" s="448"/>
      <c r="GO12" s="448"/>
      <c r="GP12" s="448"/>
      <c r="GQ12" s="448"/>
      <c r="GR12" s="448"/>
      <c r="GS12" s="448"/>
      <c r="GT12" s="448"/>
      <c r="GU12" s="450"/>
      <c r="GV12" s="450"/>
      <c r="GW12" s="450"/>
      <c r="GX12" s="450"/>
      <c r="GY12" s="450"/>
      <c r="GZ12" s="450"/>
      <c r="HA12" s="450"/>
      <c r="HB12" s="450"/>
      <c r="HC12" s="450"/>
      <c r="HD12" s="450"/>
      <c r="HE12" s="450"/>
      <c r="HF12" s="450"/>
      <c r="HG12" s="450"/>
      <c r="HH12" s="450"/>
      <c r="HI12" s="450"/>
      <c r="HJ12" s="450"/>
      <c r="HK12" s="450"/>
      <c r="HL12" s="450"/>
      <c r="HM12" s="450"/>
      <c r="HN12" s="450"/>
      <c r="HO12" s="450"/>
      <c r="HP12" s="450"/>
      <c r="HQ12" s="450"/>
      <c r="HR12" s="450"/>
      <c r="HS12" s="450"/>
      <c r="HT12" s="450"/>
      <c r="HU12" s="450"/>
      <c r="HV12" s="450"/>
      <c r="HW12" s="450"/>
      <c r="HX12" s="450"/>
      <c r="HY12" s="450"/>
      <c r="HZ12" s="450"/>
      <c r="IA12" s="450"/>
      <c r="IB12" s="450"/>
      <c r="IC12" s="450"/>
      <c r="ID12" s="450"/>
      <c r="IE12" s="450"/>
      <c r="IF12" s="450"/>
      <c r="IG12" s="450"/>
      <c r="IH12" s="450"/>
      <c r="II12" s="450"/>
      <c r="IJ12" s="450"/>
      <c r="IK12" s="450"/>
      <c r="IL12" s="450"/>
      <c r="IM12" s="450"/>
      <c r="IN12" s="450"/>
      <c r="IO12" s="450"/>
      <c r="IP12" s="450"/>
      <c r="IQ12" s="450"/>
      <c r="IR12" s="450"/>
      <c r="IS12" s="450"/>
      <c r="IT12" s="450"/>
      <c r="IU12" s="450"/>
      <c r="IV12" s="450"/>
      <c r="IW12" s="450"/>
      <c r="IX12" s="450"/>
      <c r="IY12" s="450"/>
      <c r="IZ12" s="450"/>
      <c r="JA12" s="450"/>
      <c r="JB12" s="450"/>
      <c r="JC12" s="450"/>
    </row>
    <row r="13" customHeight="1" spans="1:264">
      <c r="A13" s="20">
        <f t="shared" si="3"/>
        <v>11</v>
      </c>
      <c r="B13" s="407" t="s">
        <v>4629</v>
      </c>
      <c r="C13" s="408"/>
      <c r="D13" s="408">
        <v>44053</v>
      </c>
      <c r="E13" s="407"/>
      <c r="F13" s="407" t="s">
        <v>4646</v>
      </c>
      <c r="G13" s="408">
        <v>43682</v>
      </c>
      <c r="H13" s="407" t="s">
        <v>2317</v>
      </c>
      <c r="I13" s="417" t="s">
        <v>4613</v>
      </c>
      <c r="J13" s="417" t="s">
        <v>4647</v>
      </c>
      <c r="K13" s="407" t="s">
        <v>5</v>
      </c>
      <c r="L13" s="418" t="s">
        <v>4615</v>
      </c>
      <c r="M13" s="415">
        <v>15679632843</v>
      </c>
      <c r="N13" s="421" t="s">
        <v>2318</v>
      </c>
      <c r="O13" s="418">
        <v>46929</v>
      </c>
      <c r="P13" s="422" t="str">
        <f>IF(MOD(MID(N13,17,1),2),"男","女")</f>
        <v>男</v>
      </c>
      <c r="Q13" s="426" t="str">
        <f t="shared" si="1"/>
        <v>1998-03-01</v>
      </c>
      <c r="R13" s="424">
        <f ca="1">DATEDIF(--TEXT((LEN(N13)=15)*19&amp;MID(N13,7,6+(LEN(N13)=18)*2),"0-00-00"),TODAY(),"y")</f>
        <v>28</v>
      </c>
      <c r="S13" s="407" t="s">
        <v>69</v>
      </c>
      <c r="T13" s="407" t="s">
        <v>70</v>
      </c>
      <c r="U13" s="430" t="s">
        <v>2319</v>
      </c>
      <c r="V13" s="430"/>
      <c r="W13" s="429" t="s">
        <v>113</v>
      </c>
      <c r="X13" s="407"/>
      <c r="Y13" s="407"/>
      <c r="Z13" s="407"/>
      <c r="AA13" s="407" t="s">
        <v>86</v>
      </c>
      <c r="AB13" s="418">
        <v>44055</v>
      </c>
      <c r="AC13" s="407" t="s">
        <v>2320</v>
      </c>
      <c r="AD13" s="407" t="s">
        <v>223</v>
      </c>
      <c r="AE13" s="407">
        <v>13631957330</v>
      </c>
      <c r="AF13" s="407"/>
      <c r="AG13" s="407"/>
      <c r="AH13" s="407"/>
      <c r="AI13" s="407"/>
      <c r="AJ13" s="418"/>
      <c r="AK13" s="436" t="s">
        <v>71</v>
      </c>
      <c r="AL13" s="407" t="s">
        <v>84</v>
      </c>
      <c r="AM13" s="407" t="s">
        <v>84</v>
      </c>
      <c r="AN13" s="418">
        <v>44377</v>
      </c>
      <c r="AO13" s="407">
        <v>757</v>
      </c>
      <c r="AP13" s="407"/>
      <c r="AQ13" s="6"/>
      <c r="AR13" s="6"/>
      <c r="AS13" s="6"/>
      <c r="AT13" s="449"/>
      <c r="AU13" s="449"/>
      <c r="AV13" s="449"/>
      <c r="AW13" s="449"/>
      <c r="AX13" s="449"/>
      <c r="AY13" s="449"/>
      <c r="AZ13" s="449"/>
      <c r="BA13" s="449"/>
      <c r="BB13" s="449"/>
      <c r="BC13" s="449"/>
      <c r="BD13" s="449"/>
      <c r="BE13" s="449"/>
      <c r="BF13" s="449"/>
      <c r="BG13" s="449"/>
      <c r="BH13" s="449"/>
      <c r="BI13" s="449"/>
      <c r="BJ13" s="449"/>
      <c r="BK13" s="449"/>
      <c r="BL13" s="449"/>
      <c r="BM13" s="449"/>
      <c r="BN13" s="449"/>
      <c r="BO13" s="449"/>
      <c r="BP13" s="449"/>
      <c r="BQ13" s="449"/>
      <c r="BR13" s="449"/>
      <c r="BS13" s="449"/>
      <c r="BT13" s="449"/>
      <c r="BU13" s="449"/>
      <c r="BV13" s="449"/>
      <c r="BW13" s="449"/>
      <c r="BX13" s="449"/>
      <c r="BY13" s="449"/>
      <c r="BZ13" s="449"/>
      <c r="CA13" s="449"/>
      <c r="CB13" s="449"/>
      <c r="CC13" s="449"/>
      <c r="CD13" s="449"/>
      <c r="CE13" s="449"/>
      <c r="CF13" s="449"/>
      <c r="CG13" s="449"/>
      <c r="CH13" s="449"/>
      <c r="CI13" s="449"/>
      <c r="CJ13" s="449"/>
      <c r="CK13" s="449"/>
      <c r="CL13" s="449"/>
      <c r="CM13" s="449"/>
      <c r="CN13" s="449"/>
      <c r="CO13" s="449"/>
      <c r="CP13" s="449"/>
      <c r="CQ13" s="449"/>
      <c r="CR13" s="449"/>
      <c r="CS13" s="449"/>
      <c r="CT13" s="449"/>
      <c r="CU13" s="449"/>
      <c r="CV13" s="449"/>
      <c r="CW13" s="449"/>
      <c r="CX13" s="449"/>
      <c r="CY13" s="449"/>
      <c r="CZ13" s="449"/>
      <c r="DA13" s="449"/>
      <c r="DB13" s="449"/>
      <c r="DC13" s="449"/>
      <c r="DD13" s="449"/>
      <c r="DE13" s="449"/>
      <c r="DF13" s="449"/>
      <c r="DG13" s="449"/>
      <c r="DH13" s="449"/>
      <c r="DI13" s="449"/>
      <c r="DJ13" s="449"/>
      <c r="DK13" s="449"/>
      <c r="DL13" s="449"/>
      <c r="DM13" s="449"/>
      <c r="DN13" s="449"/>
      <c r="DO13" s="449"/>
      <c r="DP13" s="449"/>
      <c r="DQ13" s="449"/>
      <c r="DR13" s="449"/>
      <c r="DS13" s="449"/>
      <c r="DT13" s="449"/>
      <c r="DU13" s="449"/>
      <c r="DV13" s="449"/>
      <c r="DW13" s="449"/>
      <c r="DX13" s="449"/>
      <c r="DY13" s="449"/>
      <c r="DZ13" s="449"/>
      <c r="EA13" s="449"/>
      <c r="EB13" s="449"/>
      <c r="EC13" s="449"/>
      <c r="ED13" s="449"/>
      <c r="EE13" s="449"/>
      <c r="EF13" s="449"/>
      <c r="EG13" s="449"/>
      <c r="EH13" s="449"/>
      <c r="EI13" s="449"/>
      <c r="EJ13" s="449"/>
      <c r="EK13" s="449"/>
      <c r="EL13" s="449"/>
      <c r="EM13" s="449"/>
      <c r="EN13" s="449"/>
      <c r="EO13" s="449"/>
      <c r="EP13" s="449"/>
      <c r="EQ13" s="449"/>
      <c r="ER13" s="449"/>
      <c r="ES13" s="449"/>
      <c r="ET13" s="449"/>
      <c r="EU13" s="449"/>
      <c r="EV13" s="449"/>
      <c r="EW13" s="449"/>
      <c r="EX13" s="449"/>
      <c r="EY13" s="449"/>
      <c r="EZ13" s="449"/>
      <c r="FA13" s="449"/>
      <c r="FB13" s="449"/>
      <c r="FC13" s="449"/>
      <c r="FD13" s="449"/>
      <c r="FE13" s="449"/>
      <c r="FF13" s="449"/>
      <c r="FG13" s="449"/>
      <c r="FH13" s="449"/>
      <c r="FI13" s="449"/>
      <c r="FJ13" s="449"/>
      <c r="FK13" s="449"/>
      <c r="FL13" s="449"/>
      <c r="FM13" s="449"/>
      <c r="FN13" s="449"/>
      <c r="FO13" s="449"/>
      <c r="FP13" s="449"/>
      <c r="FQ13" s="449"/>
      <c r="FR13" s="449"/>
      <c r="FS13" s="449"/>
      <c r="FT13" s="449"/>
      <c r="FU13" s="449"/>
      <c r="FV13" s="449"/>
      <c r="FW13" s="449"/>
      <c r="FX13" s="449"/>
      <c r="FY13" s="449"/>
      <c r="FZ13" s="449"/>
      <c r="GA13" s="449"/>
      <c r="GB13" s="449"/>
      <c r="GC13" s="449"/>
      <c r="GD13" s="449"/>
      <c r="GE13" s="449"/>
      <c r="GF13" s="449"/>
      <c r="GG13" s="449"/>
      <c r="GH13" s="449"/>
      <c r="GI13" s="449"/>
      <c r="GJ13" s="449"/>
      <c r="GK13" s="449"/>
      <c r="GL13" s="449"/>
      <c r="GM13" s="449"/>
      <c r="GN13" s="449"/>
      <c r="GO13" s="449"/>
      <c r="GP13" s="449"/>
      <c r="GQ13" s="449"/>
      <c r="GR13" s="449"/>
      <c r="GS13" s="449"/>
      <c r="GT13" s="449"/>
      <c r="GU13" s="449"/>
      <c r="GV13" s="449"/>
      <c r="GW13" s="449"/>
      <c r="GX13" s="449"/>
      <c r="GY13" s="449"/>
      <c r="GZ13" s="449"/>
      <c r="HA13" s="449"/>
      <c r="HB13" s="449"/>
      <c r="HC13" s="449"/>
      <c r="HD13" s="449"/>
      <c r="HE13" s="449"/>
      <c r="HF13" s="449"/>
      <c r="HG13" s="449"/>
      <c r="HH13" s="449"/>
      <c r="HI13" s="449"/>
      <c r="HJ13" s="449"/>
      <c r="HK13" s="449"/>
      <c r="HL13" s="449"/>
      <c r="HM13" s="449"/>
      <c r="HN13" s="449"/>
      <c r="HO13" s="449"/>
      <c r="HP13" s="449"/>
      <c r="HQ13" s="449"/>
      <c r="HR13" s="449"/>
      <c r="HS13" s="449"/>
      <c r="HT13" s="449"/>
      <c r="HU13" s="449"/>
      <c r="HV13" s="449"/>
      <c r="HW13" s="449"/>
      <c r="HX13" s="449"/>
      <c r="HY13" s="449"/>
      <c r="HZ13" s="449"/>
      <c r="IA13" s="449"/>
      <c r="IB13" s="449"/>
      <c r="IC13" s="449"/>
      <c r="ID13" s="449"/>
      <c r="IE13" s="449"/>
      <c r="IF13" s="449"/>
      <c r="IG13" s="449"/>
      <c r="IH13" s="449"/>
      <c r="II13" s="449"/>
      <c r="IJ13" s="449"/>
      <c r="IK13" s="449"/>
      <c r="IL13" s="449"/>
      <c r="IM13" s="449"/>
      <c r="IN13" s="449"/>
      <c r="IO13" s="449"/>
      <c r="IP13" s="449"/>
      <c r="IQ13" s="449"/>
      <c r="IR13" s="449"/>
      <c r="IS13" s="449"/>
      <c r="IT13" s="449"/>
      <c r="IU13" s="449"/>
      <c r="IV13" s="449"/>
      <c r="IW13" s="449"/>
      <c r="IX13" s="449"/>
      <c r="IY13" s="449"/>
      <c r="IZ13" s="449"/>
      <c r="JA13" s="449"/>
      <c r="JB13" s="449"/>
      <c r="JC13" s="449"/>
      <c r="JD13" s="449"/>
    </row>
    <row r="14" customHeight="1" spans="1:264">
      <c r="A14" s="20">
        <f t="shared" si="3"/>
        <v>12</v>
      </c>
      <c r="B14" s="407" t="s">
        <v>4629</v>
      </c>
      <c r="C14" s="408"/>
      <c r="D14" s="408">
        <v>44053</v>
      </c>
      <c r="E14" s="407"/>
      <c r="F14" s="407" t="s">
        <v>4648</v>
      </c>
      <c r="G14" s="408">
        <v>43682</v>
      </c>
      <c r="H14" s="407" t="s">
        <v>2668</v>
      </c>
      <c r="I14" s="417" t="s">
        <v>4613</v>
      </c>
      <c r="J14" s="417" t="s">
        <v>4647</v>
      </c>
      <c r="K14" s="407" t="s">
        <v>5</v>
      </c>
      <c r="L14" s="418" t="s">
        <v>4615</v>
      </c>
      <c r="M14" s="415">
        <v>15797913527</v>
      </c>
      <c r="N14" s="421" t="s">
        <v>2670</v>
      </c>
      <c r="O14" s="418">
        <v>46263</v>
      </c>
      <c r="P14" s="422" t="str">
        <f>IF(MOD(MID(N14,17,1),2),"男","女")</f>
        <v>男</v>
      </c>
      <c r="Q14" s="426" t="str">
        <f t="shared" si="1"/>
        <v>1999-07-09</v>
      </c>
      <c r="R14" s="424">
        <f ca="1">DATEDIF(--TEXT((LEN(N14)=15)*19&amp;MID(N14,7,6+(LEN(N14)=18)*2),"0-00-00"),TODAY(),"y")</f>
        <v>26</v>
      </c>
      <c r="S14" s="407" t="s">
        <v>69</v>
      </c>
      <c r="T14" s="407" t="s">
        <v>70</v>
      </c>
      <c r="U14" s="430" t="s">
        <v>2671</v>
      </c>
      <c r="V14" s="430"/>
      <c r="W14" s="429" t="s">
        <v>113</v>
      </c>
      <c r="X14" s="407"/>
      <c r="Y14" s="407"/>
      <c r="Z14" s="407"/>
      <c r="AA14" s="407" t="s">
        <v>86</v>
      </c>
      <c r="AB14" s="418">
        <v>44055</v>
      </c>
      <c r="AC14" s="407" t="s">
        <v>2672</v>
      </c>
      <c r="AD14" s="407" t="s">
        <v>223</v>
      </c>
      <c r="AE14" s="407">
        <v>15979401803</v>
      </c>
      <c r="AF14" s="407"/>
      <c r="AG14" s="407"/>
      <c r="AH14" s="407"/>
      <c r="AI14" s="407"/>
      <c r="AJ14" s="418"/>
      <c r="AK14" s="436" t="s">
        <v>71</v>
      </c>
      <c r="AL14" s="407" t="s">
        <v>84</v>
      </c>
      <c r="AM14" s="407" t="s">
        <v>84</v>
      </c>
      <c r="AN14" s="418">
        <v>44377</v>
      </c>
      <c r="AO14" s="407">
        <v>758</v>
      </c>
      <c r="AP14" s="407"/>
      <c r="AQ14" s="6"/>
      <c r="AR14" s="6"/>
      <c r="AS14" s="6"/>
      <c r="AT14" s="449"/>
      <c r="AU14" s="449"/>
      <c r="AV14" s="449"/>
      <c r="AW14" s="449"/>
      <c r="AX14" s="449"/>
      <c r="AY14" s="449"/>
      <c r="AZ14" s="449"/>
      <c r="BA14" s="449"/>
      <c r="BB14" s="449"/>
      <c r="BC14" s="449"/>
      <c r="BD14" s="449"/>
      <c r="BE14" s="449"/>
      <c r="BF14" s="449"/>
      <c r="BG14" s="449"/>
      <c r="BH14" s="449"/>
      <c r="BI14" s="449"/>
      <c r="BJ14" s="449"/>
      <c r="BK14" s="449"/>
      <c r="BL14" s="449"/>
      <c r="BM14" s="449"/>
      <c r="BN14" s="449"/>
      <c r="BO14" s="449"/>
      <c r="BP14" s="449"/>
      <c r="BQ14" s="449"/>
      <c r="BR14" s="449"/>
      <c r="BS14" s="449"/>
      <c r="BT14" s="449"/>
      <c r="BU14" s="449"/>
      <c r="BV14" s="449"/>
      <c r="BW14" s="449"/>
      <c r="BX14" s="449"/>
      <c r="BY14" s="449"/>
      <c r="BZ14" s="449"/>
      <c r="CA14" s="449"/>
      <c r="CB14" s="449"/>
      <c r="CC14" s="449"/>
      <c r="CD14" s="449"/>
      <c r="CE14" s="449"/>
      <c r="CF14" s="449"/>
      <c r="CG14" s="449"/>
      <c r="CH14" s="449"/>
      <c r="CI14" s="449"/>
      <c r="CJ14" s="449"/>
      <c r="CK14" s="449"/>
      <c r="CL14" s="449"/>
      <c r="CM14" s="449"/>
      <c r="CN14" s="449"/>
      <c r="CO14" s="449"/>
      <c r="CP14" s="449"/>
      <c r="CQ14" s="449"/>
      <c r="CR14" s="449"/>
      <c r="CS14" s="449"/>
      <c r="CT14" s="449"/>
      <c r="CU14" s="449"/>
      <c r="CV14" s="449"/>
      <c r="CW14" s="449"/>
      <c r="CX14" s="449"/>
      <c r="CY14" s="449"/>
      <c r="CZ14" s="449"/>
      <c r="DA14" s="449"/>
      <c r="DB14" s="449"/>
      <c r="DC14" s="449"/>
      <c r="DD14" s="449"/>
      <c r="DE14" s="449"/>
      <c r="DF14" s="449"/>
      <c r="DG14" s="449"/>
      <c r="DH14" s="449"/>
      <c r="DI14" s="449"/>
      <c r="DJ14" s="449"/>
      <c r="DK14" s="449"/>
      <c r="DL14" s="449"/>
      <c r="DM14" s="449"/>
      <c r="DN14" s="449"/>
      <c r="DO14" s="449"/>
      <c r="DP14" s="449"/>
      <c r="DQ14" s="449"/>
      <c r="DR14" s="449"/>
      <c r="DS14" s="449"/>
      <c r="DT14" s="449"/>
      <c r="DU14" s="449"/>
      <c r="DV14" s="449"/>
      <c r="DW14" s="449"/>
      <c r="DX14" s="449"/>
      <c r="DY14" s="449"/>
      <c r="DZ14" s="449"/>
      <c r="EA14" s="449"/>
      <c r="EB14" s="449"/>
      <c r="EC14" s="449"/>
      <c r="ED14" s="449"/>
      <c r="EE14" s="449"/>
      <c r="EF14" s="449"/>
      <c r="EG14" s="449"/>
      <c r="EH14" s="449"/>
      <c r="EI14" s="449"/>
      <c r="EJ14" s="449"/>
      <c r="EK14" s="449"/>
      <c r="EL14" s="449"/>
      <c r="EM14" s="449"/>
      <c r="EN14" s="449"/>
      <c r="EO14" s="449"/>
      <c r="EP14" s="449"/>
      <c r="EQ14" s="449"/>
      <c r="ER14" s="449"/>
      <c r="ES14" s="449"/>
      <c r="ET14" s="449"/>
      <c r="EU14" s="449"/>
      <c r="EV14" s="449"/>
      <c r="EW14" s="449"/>
      <c r="EX14" s="449"/>
      <c r="EY14" s="449"/>
      <c r="EZ14" s="449"/>
      <c r="FA14" s="449"/>
      <c r="FB14" s="449"/>
      <c r="FC14" s="449"/>
      <c r="FD14" s="449"/>
      <c r="FE14" s="449"/>
      <c r="FF14" s="449"/>
      <c r="FG14" s="449"/>
      <c r="FH14" s="449"/>
      <c r="FI14" s="449"/>
      <c r="FJ14" s="449"/>
      <c r="FK14" s="449"/>
      <c r="FL14" s="449"/>
      <c r="FM14" s="449"/>
      <c r="FN14" s="449"/>
      <c r="FO14" s="449"/>
      <c r="FP14" s="449"/>
      <c r="FQ14" s="449"/>
      <c r="FR14" s="449"/>
      <c r="FS14" s="449"/>
      <c r="FT14" s="449"/>
      <c r="FU14" s="449"/>
      <c r="FV14" s="449"/>
      <c r="FW14" s="449"/>
      <c r="FX14" s="449"/>
      <c r="FY14" s="449"/>
      <c r="FZ14" s="449"/>
      <c r="GA14" s="449"/>
      <c r="GB14" s="449"/>
      <c r="GC14" s="449"/>
      <c r="GD14" s="449"/>
      <c r="GE14" s="449"/>
      <c r="GF14" s="449"/>
      <c r="GG14" s="449"/>
      <c r="GH14" s="449"/>
      <c r="GI14" s="449"/>
      <c r="GJ14" s="449"/>
      <c r="GK14" s="449"/>
      <c r="GL14" s="449"/>
      <c r="GM14" s="449"/>
      <c r="GN14" s="449"/>
      <c r="GO14" s="449"/>
      <c r="GP14" s="449"/>
      <c r="GQ14" s="449"/>
      <c r="GR14" s="449"/>
      <c r="GS14" s="449"/>
      <c r="GT14" s="449"/>
      <c r="GU14" s="449"/>
      <c r="GV14" s="449"/>
      <c r="GW14" s="449"/>
      <c r="GX14" s="449"/>
      <c r="GY14" s="449"/>
      <c r="GZ14" s="449"/>
      <c r="HA14" s="449"/>
      <c r="HB14" s="449"/>
      <c r="HC14" s="449"/>
      <c r="HD14" s="449"/>
      <c r="HE14" s="449"/>
      <c r="HF14" s="449"/>
      <c r="HG14" s="449"/>
      <c r="HH14" s="449"/>
      <c r="HI14" s="449"/>
      <c r="HJ14" s="449"/>
      <c r="HK14" s="449"/>
      <c r="HL14" s="449"/>
      <c r="HM14" s="449"/>
      <c r="HN14" s="449"/>
      <c r="HO14" s="449"/>
      <c r="HP14" s="449"/>
      <c r="HQ14" s="449"/>
      <c r="HR14" s="449"/>
      <c r="HS14" s="449"/>
      <c r="HT14" s="449"/>
      <c r="HU14" s="449"/>
      <c r="HV14" s="449"/>
      <c r="HW14" s="449"/>
      <c r="HX14" s="449"/>
      <c r="HY14" s="449"/>
      <c r="HZ14" s="449"/>
      <c r="IA14" s="449"/>
      <c r="IB14" s="449"/>
      <c r="IC14" s="449"/>
      <c r="ID14" s="449"/>
      <c r="IE14" s="449"/>
      <c r="IF14" s="449"/>
      <c r="IG14" s="449"/>
      <c r="IH14" s="449"/>
      <c r="II14" s="449"/>
      <c r="IJ14" s="449"/>
      <c r="IK14" s="449"/>
      <c r="IL14" s="449"/>
      <c r="IM14" s="449"/>
      <c r="IN14" s="449"/>
      <c r="IO14" s="449"/>
      <c r="IP14" s="449"/>
      <c r="IQ14" s="449"/>
      <c r="IR14" s="449"/>
      <c r="IS14" s="449"/>
      <c r="IT14" s="449"/>
      <c r="IU14" s="449"/>
      <c r="IV14" s="449"/>
      <c r="IW14" s="449"/>
      <c r="IX14" s="449"/>
      <c r="IY14" s="449"/>
      <c r="IZ14" s="449"/>
      <c r="JA14" s="449"/>
      <c r="JB14" s="449"/>
      <c r="JC14" s="449"/>
      <c r="JD14" s="449"/>
    </row>
    <row r="15" customHeight="1" spans="1:263">
      <c r="A15" s="20">
        <f t="shared" si="3"/>
        <v>13</v>
      </c>
      <c r="B15" s="407" t="s">
        <v>4609</v>
      </c>
      <c r="C15" s="408">
        <v>44013</v>
      </c>
      <c r="D15" s="408" t="s">
        <v>4610</v>
      </c>
      <c r="E15" s="407"/>
      <c r="F15" s="407" t="s">
        <v>4649</v>
      </c>
      <c r="G15" s="408">
        <v>43766</v>
      </c>
      <c r="H15" s="407" t="s">
        <v>4650</v>
      </c>
      <c r="I15" s="417" t="s">
        <v>4613</v>
      </c>
      <c r="J15" s="417" t="s">
        <v>4651</v>
      </c>
      <c r="K15" s="407" t="s">
        <v>5</v>
      </c>
      <c r="L15" s="418" t="s">
        <v>4615</v>
      </c>
      <c r="M15" s="407">
        <v>15771551771</v>
      </c>
      <c r="N15" s="410" t="s">
        <v>4652</v>
      </c>
      <c r="O15" s="418">
        <v>46187</v>
      </c>
      <c r="P15" s="422" t="s">
        <v>633</v>
      </c>
      <c r="Q15" s="426" t="str">
        <f t="shared" si="1"/>
        <v>1998-10-06</v>
      </c>
      <c r="R15" s="424">
        <v>22</v>
      </c>
      <c r="S15" s="407" t="s">
        <v>69</v>
      </c>
      <c r="T15" s="407"/>
      <c r="U15" s="430" t="s">
        <v>4653</v>
      </c>
      <c r="V15" s="430"/>
      <c r="W15" s="429" t="s">
        <v>141</v>
      </c>
      <c r="X15" s="407"/>
      <c r="Y15" s="407"/>
      <c r="Z15" s="407"/>
      <c r="AA15" s="407"/>
      <c r="AB15" s="407"/>
      <c r="AC15" s="407"/>
      <c r="AD15" s="407"/>
      <c r="AE15" s="407"/>
      <c r="AF15" s="407"/>
      <c r="AG15" s="407"/>
      <c r="AH15" s="407"/>
      <c r="AI15" s="407"/>
      <c r="AJ15" s="418"/>
      <c r="AK15" s="429"/>
      <c r="AL15" s="407"/>
      <c r="AM15" s="407"/>
      <c r="AN15" s="407"/>
      <c r="AO15" s="407">
        <v>794</v>
      </c>
      <c r="AP15" s="407"/>
      <c r="AQ15" s="6"/>
      <c r="AR15" s="6"/>
      <c r="AS15" s="449"/>
      <c r="AT15" s="449"/>
      <c r="AU15" s="449"/>
      <c r="AV15" s="449"/>
      <c r="AW15" s="449"/>
      <c r="AX15" s="449"/>
      <c r="AY15" s="449"/>
      <c r="AZ15" s="449"/>
      <c r="BA15" s="449"/>
      <c r="BB15" s="449"/>
      <c r="BC15" s="449"/>
      <c r="BD15" s="449"/>
      <c r="BE15" s="449"/>
      <c r="BF15" s="449"/>
      <c r="BG15" s="449"/>
      <c r="BH15" s="449"/>
      <c r="BI15" s="449"/>
      <c r="BJ15" s="449"/>
      <c r="BK15" s="449"/>
      <c r="BL15" s="449"/>
      <c r="BM15" s="449"/>
      <c r="BN15" s="449"/>
      <c r="BO15" s="449"/>
      <c r="BP15" s="449"/>
      <c r="BQ15" s="449"/>
      <c r="BR15" s="449"/>
      <c r="BS15" s="449"/>
      <c r="BT15" s="449"/>
      <c r="BU15" s="449"/>
      <c r="BV15" s="449"/>
      <c r="BW15" s="449"/>
      <c r="BX15" s="449"/>
      <c r="BY15" s="449"/>
      <c r="BZ15" s="449"/>
      <c r="CA15" s="449"/>
      <c r="CB15" s="449"/>
      <c r="CC15" s="449"/>
      <c r="CD15" s="449"/>
      <c r="CE15" s="449"/>
      <c r="CF15" s="449"/>
      <c r="CG15" s="449"/>
      <c r="CH15" s="449"/>
      <c r="CI15" s="449"/>
      <c r="CJ15" s="449"/>
      <c r="CK15" s="449"/>
      <c r="CL15" s="449"/>
      <c r="CM15" s="449"/>
      <c r="CN15" s="449"/>
      <c r="CO15" s="449"/>
      <c r="CP15" s="449"/>
      <c r="CQ15" s="449"/>
      <c r="CR15" s="449"/>
      <c r="CS15" s="449"/>
      <c r="CT15" s="449"/>
      <c r="CU15" s="449"/>
      <c r="CV15" s="449"/>
      <c r="CW15" s="449"/>
      <c r="CX15" s="449"/>
      <c r="CY15" s="449"/>
      <c r="CZ15" s="449"/>
      <c r="DA15" s="449"/>
      <c r="DB15" s="449"/>
      <c r="DC15" s="449"/>
      <c r="DD15" s="449"/>
      <c r="DE15" s="449"/>
      <c r="DF15" s="449"/>
      <c r="DG15" s="449"/>
      <c r="DH15" s="449"/>
      <c r="DI15" s="449"/>
      <c r="DJ15" s="449"/>
      <c r="DK15" s="449"/>
      <c r="DL15" s="449"/>
      <c r="DM15" s="449"/>
      <c r="DN15" s="449"/>
      <c r="DO15" s="449"/>
      <c r="DP15" s="449"/>
      <c r="DQ15" s="449"/>
      <c r="DR15" s="449"/>
      <c r="DS15" s="449"/>
      <c r="DT15" s="449"/>
      <c r="DU15" s="449"/>
      <c r="DV15" s="449"/>
      <c r="DW15" s="449"/>
      <c r="DX15" s="449"/>
      <c r="DY15" s="449"/>
      <c r="DZ15" s="449"/>
      <c r="EA15" s="449"/>
      <c r="EB15" s="449"/>
      <c r="EC15" s="449"/>
      <c r="ED15" s="449"/>
      <c r="EE15" s="449"/>
      <c r="EF15" s="449"/>
      <c r="EG15" s="449"/>
      <c r="EH15" s="449"/>
      <c r="EI15" s="449"/>
      <c r="EJ15" s="449"/>
      <c r="EK15" s="449"/>
      <c r="EL15" s="449"/>
      <c r="EM15" s="449"/>
      <c r="EN15" s="449"/>
      <c r="EO15" s="449"/>
      <c r="EP15" s="449"/>
      <c r="EQ15" s="449"/>
      <c r="ER15" s="449"/>
      <c r="ES15" s="449"/>
      <c r="ET15" s="449"/>
      <c r="EU15" s="449"/>
      <c r="EV15" s="449"/>
      <c r="EW15" s="449"/>
      <c r="EX15" s="449"/>
      <c r="EY15" s="449"/>
      <c r="EZ15" s="449"/>
      <c r="FA15" s="449"/>
      <c r="FB15" s="449"/>
      <c r="FC15" s="449"/>
      <c r="FD15" s="449"/>
      <c r="FE15" s="449"/>
      <c r="FF15" s="449"/>
      <c r="FG15" s="449"/>
      <c r="FH15" s="449"/>
      <c r="FI15" s="449"/>
      <c r="FJ15" s="449"/>
      <c r="FK15" s="449"/>
      <c r="FL15" s="449"/>
      <c r="FM15" s="449"/>
      <c r="FN15" s="449"/>
      <c r="FO15" s="449"/>
      <c r="FP15" s="449"/>
      <c r="FQ15" s="449"/>
      <c r="FR15" s="449"/>
      <c r="FS15" s="449"/>
      <c r="FT15" s="449"/>
      <c r="FU15" s="449"/>
      <c r="FV15" s="449"/>
      <c r="FW15" s="449"/>
      <c r="FX15" s="449"/>
      <c r="FY15" s="449"/>
      <c r="FZ15" s="449"/>
      <c r="GA15" s="449"/>
      <c r="GB15" s="449"/>
      <c r="GC15" s="449"/>
      <c r="GD15" s="449"/>
      <c r="GE15" s="449"/>
      <c r="GF15" s="449"/>
      <c r="GG15" s="449"/>
      <c r="GH15" s="449"/>
      <c r="GI15" s="449"/>
      <c r="GJ15" s="449"/>
      <c r="GK15" s="449"/>
      <c r="GL15" s="449"/>
      <c r="GM15" s="449"/>
      <c r="GN15" s="449"/>
      <c r="GO15" s="449"/>
      <c r="GP15" s="449"/>
      <c r="GQ15" s="449"/>
      <c r="GR15" s="449"/>
      <c r="GS15" s="449"/>
      <c r="GT15" s="449"/>
      <c r="GU15" s="449"/>
      <c r="GV15" s="449"/>
      <c r="GW15" s="449"/>
      <c r="GX15" s="449"/>
      <c r="GY15" s="449"/>
      <c r="GZ15" s="449"/>
      <c r="HA15" s="449"/>
      <c r="HB15" s="449"/>
      <c r="HC15" s="449"/>
      <c r="HD15" s="449"/>
      <c r="HE15" s="449"/>
      <c r="HF15" s="449"/>
      <c r="HG15" s="449"/>
      <c r="HH15" s="449"/>
      <c r="HI15" s="449"/>
      <c r="HJ15" s="449"/>
      <c r="HK15" s="449"/>
      <c r="HL15" s="449"/>
      <c r="HM15" s="449"/>
      <c r="HN15" s="449"/>
      <c r="HO15" s="449"/>
      <c r="HP15" s="449"/>
      <c r="HQ15" s="449"/>
      <c r="HR15" s="449"/>
      <c r="HS15" s="449"/>
      <c r="HT15" s="449"/>
      <c r="HU15" s="449"/>
      <c r="HV15" s="449"/>
      <c r="HW15" s="449"/>
      <c r="HX15" s="449"/>
      <c r="HY15" s="449"/>
      <c r="HZ15" s="449"/>
      <c r="IA15" s="449"/>
      <c r="IB15" s="449"/>
      <c r="IC15" s="449"/>
      <c r="ID15" s="449"/>
      <c r="IE15" s="449"/>
      <c r="IF15" s="449"/>
      <c r="IG15" s="449"/>
      <c r="IH15" s="449"/>
      <c r="II15" s="449"/>
      <c r="IJ15" s="449"/>
      <c r="IK15" s="449"/>
      <c r="IL15" s="449"/>
      <c r="IM15" s="449"/>
      <c r="IN15" s="449"/>
      <c r="IO15" s="449"/>
      <c r="IP15" s="449"/>
      <c r="IQ15" s="449"/>
      <c r="IR15" s="449"/>
      <c r="IS15" s="449"/>
      <c r="IT15" s="449"/>
      <c r="IU15" s="449"/>
      <c r="IV15" s="449"/>
      <c r="IW15" s="449"/>
      <c r="IX15" s="449"/>
      <c r="IY15" s="449"/>
      <c r="IZ15" s="449"/>
      <c r="JA15" s="449"/>
      <c r="JB15" s="449"/>
      <c r="JC15" s="449"/>
    </row>
    <row r="16" customHeight="1" spans="1:263">
      <c r="A16" s="20">
        <f t="shared" si="3"/>
        <v>14</v>
      </c>
      <c r="B16" s="407" t="s">
        <v>4609</v>
      </c>
      <c r="C16" s="408">
        <v>44013</v>
      </c>
      <c r="D16" s="408" t="s">
        <v>4610</v>
      </c>
      <c r="E16" s="407"/>
      <c r="F16" s="407" t="s">
        <v>4654</v>
      </c>
      <c r="G16" s="408">
        <v>43766</v>
      </c>
      <c r="H16" s="407" t="s">
        <v>4655</v>
      </c>
      <c r="I16" s="417" t="s">
        <v>4613</v>
      </c>
      <c r="J16" s="417" t="s">
        <v>4651</v>
      </c>
      <c r="K16" s="407" t="s">
        <v>5</v>
      </c>
      <c r="L16" s="418" t="s">
        <v>4615</v>
      </c>
      <c r="M16" s="407">
        <v>15847580754</v>
      </c>
      <c r="N16" s="410" t="s">
        <v>4656</v>
      </c>
      <c r="O16" s="418">
        <v>46768</v>
      </c>
      <c r="P16" s="422" t="s">
        <v>633</v>
      </c>
      <c r="Q16" s="426" t="str">
        <f t="shared" si="1"/>
        <v>1998-12-16</v>
      </c>
      <c r="R16" s="424">
        <v>22</v>
      </c>
      <c r="S16" s="407" t="s">
        <v>69</v>
      </c>
      <c r="T16" s="407"/>
      <c r="U16" s="430" t="s">
        <v>4657</v>
      </c>
      <c r="V16" s="430"/>
      <c r="W16" s="429" t="s">
        <v>141</v>
      </c>
      <c r="X16" s="407"/>
      <c r="Y16" s="407"/>
      <c r="Z16" s="407"/>
      <c r="AA16" s="407"/>
      <c r="AB16" s="407"/>
      <c r="AC16" s="407"/>
      <c r="AD16" s="407"/>
      <c r="AE16" s="407"/>
      <c r="AF16" s="407"/>
      <c r="AG16" s="407"/>
      <c r="AH16" s="407"/>
      <c r="AI16" s="407"/>
      <c r="AJ16" s="418"/>
      <c r="AK16" s="429"/>
      <c r="AL16" s="407"/>
      <c r="AM16" s="407"/>
      <c r="AN16" s="407"/>
      <c r="AO16" s="407">
        <v>796</v>
      </c>
      <c r="AP16" s="407"/>
      <c r="AQ16" s="6"/>
      <c r="AR16" s="6"/>
      <c r="AS16" s="449"/>
      <c r="AT16" s="449"/>
      <c r="AU16" s="449"/>
      <c r="AV16" s="449"/>
      <c r="AW16" s="449"/>
      <c r="AX16" s="449"/>
      <c r="AY16" s="449"/>
      <c r="AZ16" s="449"/>
      <c r="BA16" s="449"/>
      <c r="BB16" s="449"/>
      <c r="BC16" s="449"/>
      <c r="BD16" s="449"/>
      <c r="BE16" s="449"/>
      <c r="BF16" s="449"/>
      <c r="BG16" s="449"/>
      <c r="BH16" s="449"/>
      <c r="BI16" s="449"/>
      <c r="BJ16" s="449"/>
      <c r="BK16" s="449"/>
      <c r="BL16" s="449"/>
      <c r="BM16" s="449"/>
      <c r="BN16" s="449"/>
      <c r="BO16" s="449"/>
      <c r="BP16" s="449"/>
      <c r="BQ16" s="449"/>
      <c r="BR16" s="449"/>
      <c r="BS16" s="449"/>
      <c r="BT16" s="449"/>
      <c r="BU16" s="449"/>
      <c r="BV16" s="449"/>
      <c r="BW16" s="449"/>
      <c r="BX16" s="449"/>
      <c r="BY16" s="449"/>
      <c r="BZ16" s="449"/>
      <c r="CA16" s="449"/>
      <c r="CB16" s="449"/>
      <c r="CC16" s="449"/>
      <c r="CD16" s="449"/>
      <c r="CE16" s="449"/>
      <c r="CF16" s="449"/>
      <c r="CG16" s="449"/>
      <c r="CH16" s="449"/>
      <c r="CI16" s="449"/>
      <c r="CJ16" s="449"/>
      <c r="CK16" s="449"/>
      <c r="CL16" s="449"/>
      <c r="CM16" s="449"/>
      <c r="CN16" s="449"/>
      <c r="CO16" s="449"/>
      <c r="CP16" s="449"/>
      <c r="CQ16" s="449"/>
      <c r="CR16" s="449"/>
      <c r="CS16" s="449"/>
      <c r="CT16" s="449"/>
      <c r="CU16" s="449"/>
      <c r="CV16" s="449"/>
      <c r="CW16" s="449"/>
      <c r="CX16" s="449"/>
      <c r="CY16" s="449"/>
      <c r="CZ16" s="449"/>
      <c r="DA16" s="449"/>
      <c r="DB16" s="449"/>
      <c r="DC16" s="449"/>
      <c r="DD16" s="449"/>
      <c r="DE16" s="449"/>
      <c r="DF16" s="449"/>
      <c r="DG16" s="449"/>
      <c r="DH16" s="449"/>
      <c r="DI16" s="449"/>
      <c r="DJ16" s="449"/>
      <c r="DK16" s="449"/>
      <c r="DL16" s="449"/>
      <c r="DM16" s="449"/>
      <c r="DN16" s="449"/>
      <c r="DO16" s="449"/>
      <c r="DP16" s="449"/>
      <c r="DQ16" s="449"/>
      <c r="DR16" s="449"/>
      <c r="DS16" s="449"/>
      <c r="DT16" s="449"/>
      <c r="DU16" s="449"/>
      <c r="DV16" s="449"/>
      <c r="DW16" s="449"/>
      <c r="DX16" s="449"/>
      <c r="DY16" s="449"/>
      <c r="DZ16" s="449"/>
      <c r="EA16" s="449"/>
      <c r="EB16" s="449"/>
      <c r="EC16" s="449"/>
      <c r="ED16" s="449"/>
      <c r="EE16" s="449"/>
      <c r="EF16" s="449"/>
      <c r="EG16" s="449"/>
      <c r="EH16" s="449"/>
      <c r="EI16" s="449"/>
      <c r="EJ16" s="449"/>
      <c r="EK16" s="449"/>
      <c r="EL16" s="449"/>
      <c r="EM16" s="449"/>
      <c r="EN16" s="449"/>
      <c r="EO16" s="449"/>
      <c r="EP16" s="449"/>
      <c r="EQ16" s="449"/>
      <c r="ER16" s="449"/>
      <c r="ES16" s="449"/>
      <c r="ET16" s="449"/>
      <c r="EU16" s="449"/>
      <c r="EV16" s="449"/>
      <c r="EW16" s="449"/>
      <c r="EX16" s="449"/>
      <c r="EY16" s="449"/>
      <c r="EZ16" s="449"/>
      <c r="FA16" s="449"/>
      <c r="FB16" s="449"/>
      <c r="FC16" s="449"/>
      <c r="FD16" s="449"/>
      <c r="FE16" s="449"/>
      <c r="FF16" s="449"/>
      <c r="FG16" s="449"/>
      <c r="FH16" s="449"/>
      <c r="FI16" s="449"/>
      <c r="FJ16" s="449"/>
      <c r="FK16" s="449"/>
      <c r="FL16" s="449"/>
      <c r="FM16" s="449"/>
      <c r="FN16" s="449"/>
      <c r="FO16" s="449"/>
      <c r="FP16" s="449"/>
      <c r="FQ16" s="449"/>
      <c r="FR16" s="449"/>
      <c r="FS16" s="449"/>
      <c r="FT16" s="449"/>
      <c r="FU16" s="449"/>
      <c r="FV16" s="449"/>
      <c r="FW16" s="449"/>
      <c r="FX16" s="449"/>
      <c r="FY16" s="449"/>
      <c r="FZ16" s="449"/>
      <c r="GA16" s="449"/>
      <c r="GB16" s="449"/>
      <c r="GC16" s="449"/>
      <c r="GD16" s="449"/>
      <c r="GE16" s="449"/>
      <c r="GF16" s="449"/>
      <c r="GG16" s="449"/>
      <c r="GH16" s="449"/>
      <c r="GI16" s="449"/>
      <c r="GJ16" s="449"/>
      <c r="GK16" s="449"/>
      <c r="GL16" s="449"/>
      <c r="GM16" s="449"/>
      <c r="GN16" s="449"/>
      <c r="GO16" s="449"/>
      <c r="GP16" s="449"/>
      <c r="GQ16" s="449"/>
      <c r="GR16" s="449"/>
      <c r="GS16" s="449"/>
      <c r="GT16" s="449"/>
      <c r="GU16" s="449"/>
      <c r="GV16" s="449"/>
      <c r="GW16" s="449"/>
      <c r="GX16" s="449"/>
      <c r="GY16" s="449"/>
      <c r="GZ16" s="449"/>
      <c r="HA16" s="449"/>
      <c r="HB16" s="449"/>
      <c r="HC16" s="449"/>
      <c r="HD16" s="449"/>
      <c r="HE16" s="449"/>
      <c r="HF16" s="449"/>
      <c r="HG16" s="449"/>
      <c r="HH16" s="449"/>
      <c r="HI16" s="449"/>
      <c r="HJ16" s="449"/>
      <c r="HK16" s="449"/>
      <c r="HL16" s="449"/>
      <c r="HM16" s="449"/>
      <c r="HN16" s="449"/>
      <c r="HO16" s="449"/>
      <c r="HP16" s="449"/>
      <c r="HQ16" s="449"/>
      <c r="HR16" s="449"/>
      <c r="HS16" s="449"/>
      <c r="HT16" s="449"/>
      <c r="HU16" s="449"/>
      <c r="HV16" s="449"/>
      <c r="HW16" s="449"/>
      <c r="HX16" s="449"/>
      <c r="HY16" s="449"/>
      <c r="HZ16" s="449"/>
      <c r="IA16" s="449"/>
      <c r="IB16" s="449"/>
      <c r="IC16" s="449"/>
      <c r="ID16" s="449"/>
      <c r="IE16" s="449"/>
      <c r="IF16" s="449"/>
      <c r="IG16" s="449"/>
      <c r="IH16" s="449"/>
      <c r="II16" s="449"/>
      <c r="IJ16" s="449"/>
      <c r="IK16" s="449"/>
      <c r="IL16" s="449"/>
      <c r="IM16" s="449"/>
      <c r="IN16" s="449"/>
      <c r="IO16" s="449"/>
      <c r="IP16" s="449"/>
      <c r="IQ16" s="449"/>
      <c r="IR16" s="449"/>
      <c r="IS16" s="449"/>
      <c r="IT16" s="449"/>
      <c r="IU16" s="449"/>
      <c r="IV16" s="449"/>
      <c r="IW16" s="449"/>
      <c r="IX16" s="449"/>
      <c r="IY16" s="449"/>
      <c r="IZ16" s="449"/>
      <c r="JA16" s="449"/>
      <c r="JB16" s="449"/>
      <c r="JC16" s="449"/>
    </row>
    <row r="17" customHeight="1" spans="1:263">
      <c r="A17" s="20">
        <f t="shared" si="3"/>
        <v>15</v>
      </c>
      <c r="B17" s="407" t="s">
        <v>4609</v>
      </c>
      <c r="C17" s="408">
        <v>44013</v>
      </c>
      <c r="D17" s="408" t="s">
        <v>4610</v>
      </c>
      <c r="E17" s="407"/>
      <c r="F17" s="407" t="s">
        <v>4658</v>
      </c>
      <c r="G17" s="408">
        <v>43766</v>
      </c>
      <c r="H17" s="407" t="s">
        <v>4659</v>
      </c>
      <c r="I17" s="417" t="s">
        <v>4613</v>
      </c>
      <c r="J17" s="417" t="s">
        <v>4651</v>
      </c>
      <c r="K17" s="407" t="s">
        <v>5</v>
      </c>
      <c r="L17" s="418" t="s">
        <v>4615</v>
      </c>
      <c r="M17" s="407">
        <v>15771557626</v>
      </c>
      <c r="N17" s="410" t="s">
        <v>4660</v>
      </c>
      <c r="O17" s="418">
        <v>46613</v>
      </c>
      <c r="P17" s="422" t="s">
        <v>633</v>
      </c>
      <c r="Q17" s="426" t="str">
        <f t="shared" si="1"/>
        <v>1998-05-26</v>
      </c>
      <c r="R17" s="424">
        <v>22</v>
      </c>
      <c r="S17" s="407" t="s">
        <v>69</v>
      </c>
      <c r="T17" s="407"/>
      <c r="U17" s="430" t="s">
        <v>4661</v>
      </c>
      <c r="V17" s="430"/>
      <c r="W17" s="429" t="s">
        <v>141</v>
      </c>
      <c r="X17" s="407"/>
      <c r="Y17" s="407"/>
      <c r="Z17" s="407"/>
      <c r="AA17" s="407"/>
      <c r="AB17" s="407"/>
      <c r="AC17" s="407"/>
      <c r="AD17" s="407"/>
      <c r="AE17" s="407"/>
      <c r="AF17" s="407"/>
      <c r="AG17" s="407"/>
      <c r="AH17" s="407"/>
      <c r="AI17" s="407"/>
      <c r="AJ17" s="418"/>
      <c r="AK17" s="429"/>
      <c r="AL17" s="407"/>
      <c r="AM17" s="407"/>
      <c r="AN17" s="407"/>
      <c r="AO17" s="407">
        <v>797</v>
      </c>
      <c r="AP17" s="407"/>
      <c r="AQ17" s="6"/>
      <c r="AR17" s="6"/>
      <c r="AS17" s="449"/>
      <c r="AT17" s="449"/>
      <c r="AU17" s="449"/>
      <c r="AV17" s="449"/>
      <c r="AW17" s="449"/>
      <c r="AX17" s="449"/>
      <c r="AY17" s="449"/>
      <c r="AZ17" s="449"/>
      <c r="BA17" s="449"/>
      <c r="BB17" s="449"/>
      <c r="BC17" s="449"/>
      <c r="BD17" s="449"/>
      <c r="BE17" s="449"/>
      <c r="BF17" s="449"/>
      <c r="BG17" s="449"/>
      <c r="BH17" s="449"/>
      <c r="BI17" s="449"/>
      <c r="BJ17" s="449"/>
      <c r="BK17" s="449"/>
      <c r="BL17" s="449"/>
      <c r="BM17" s="449"/>
      <c r="BN17" s="449"/>
      <c r="BO17" s="449"/>
      <c r="BP17" s="449"/>
      <c r="BQ17" s="449"/>
      <c r="BR17" s="449"/>
      <c r="BS17" s="449"/>
      <c r="BT17" s="449"/>
      <c r="BU17" s="449"/>
      <c r="BV17" s="449"/>
      <c r="BW17" s="449"/>
      <c r="BX17" s="449"/>
      <c r="BY17" s="449"/>
      <c r="BZ17" s="449"/>
      <c r="CA17" s="449"/>
      <c r="CB17" s="449"/>
      <c r="CC17" s="449"/>
      <c r="CD17" s="449"/>
      <c r="CE17" s="449"/>
      <c r="CF17" s="449"/>
      <c r="CG17" s="449"/>
      <c r="CH17" s="449"/>
      <c r="CI17" s="449"/>
      <c r="CJ17" s="449"/>
      <c r="CK17" s="449"/>
      <c r="CL17" s="449"/>
      <c r="CM17" s="449"/>
      <c r="CN17" s="449"/>
      <c r="CO17" s="449"/>
      <c r="CP17" s="449"/>
      <c r="CQ17" s="449"/>
      <c r="CR17" s="449"/>
      <c r="CS17" s="449"/>
      <c r="CT17" s="449"/>
      <c r="CU17" s="449"/>
      <c r="CV17" s="449"/>
      <c r="CW17" s="449"/>
      <c r="CX17" s="449"/>
      <c r="CY17" s="449"/>
      <c r="CZ17" s="449"/>
      <c r="DA17" s="449"/>
      <c r="DB17" s="449"/>
      <c r="DC17" s="449"/>
      <c r="DD17" s="449"/>
      <c r="DE17" s="449"/>
      <c r="DF17" s="449"/>
      <c r="DG17" s="449"/>
      <c r="DH17" s="449"/>
      <c r="DI17" s="449"/>
      <c r="DJ17" s="449"/>
      <c r="DK17" s="449"/>
      <c r="DL17" s="449"/>
      <c r="DM17" s="449"/>
      <c r="DN17" s="449"/>
      <c r="DO17" s="449"/>
      <c r="DP17" s="449"/>
      <c r="DQ17" s="449"/>
      <c r="DR17" s="449"/>
      <c r="DS17" s="449"/>
      <c r="DT17" s="449"/>
      <c r="DU17" s="449"/>
      <c r="DV17" s="449"/>
      <c r="DW17" s="449"/>
      <c r="DX17" s="449"/>
      <c r="DY17" s="449"/>
      <c r="DZ17" s="449"/>
      <c r="EA17" s="449"/>
      <c r="EB17" s="449"/>
      <c r="EC17" s="449"/>
      <c r="ED17" s="449"/>
      <c r="EE17" s="449"/>
      <c r="EF17" s="449"/>
      <c r="EG17" s="449"/>
      <c r="EH17" s="449"/>
      <c r="EI17" s="449"/>
      <c r="EJ17" s="449"/>
      <c r="EK17" s="449"/>
      <c r="EL17" s="449"/>
      <c r="EM17" s="449"/>
      <c r="EN17" s="449"/>
      <c r="EO17" s="449"/>
      <c r="EP17" s="449"/>
      <c r="EQ17" s="449"/>
      <c r="ER17" s="449"/>
      <c r="ES17" s="449"/>
      <c r="ET17" s="449"/>
      <c r="EU17" s="449"/>
      <c r="EV17" s="449"/>
      <c r="EW17" s="449"/>
      <c r="EX17" s="449"/>
      <c r="EY17" s="449"/>
      <c r="EZ17" s="449"/>
      <c r="FA17" s="449"/>
      <c r="FB17" s="449"/>
      <c r="FC17" s="449"/>
      <c r="FD17" s="449"/>
      <c r="FE17" s="449"/>
      <c r="FF17" s="449"/>
      <c r="FG17" s="449"/>
      <c r="FH17" s="449"/>
      <c r="FI17" s="449"/>
      <c r="FJ17" s="449"/>
      <c r="FK17" s="449"/>
      <c r="FL17" s="449"/>
      <c r="FM17" s="449"/>
      <c r="FN17" s="449"/>
      <c r="FO17" s="449"/>
      <c r="FP17" s="449"/>
      <c r="FQ17" s="449"/>
      <c r="FR17" s="449"/>
      <c r="FS17" s="449"/>
      <c r="FT17" s="449"/>
      <c r="FU17" s="449"/>
      <c r="FV17" s="449"/>
      <c r="FW17" s="449"/>
      <c r="FX17" s="449"/>
      <c r="FY17" s="449"/>
      <c r="FZ17" s="449"/>
      <c r="GA17" s="449"/>
      <c r="GB17" s="449"/>
      <c r="GC17" s="449"/>
      <c r="GD17" s="449"/>
      <c r="GE17" s="449"/>
      <c r="GF17" s="449"/>
      <c r="GG17" s="449"/>
      <c r="GH17" s="449"/>
      <c r="GI17" s="449"/>
      <c r="GJ17" s="449"/>
      <c r="GK17" s="449"/>
      <c r="GL17" s="449"/>
      <c r="GM17" s="449"/>
      <c r="GN17" s="449"/>
      <c r="GO17" s="449"/>
      <c r="GP17" s="449"/>
      <c r="GQ17" s="449"/>
      <c r="GR17" s="449"/>
      <c r="GS17" s="449"/>
      <c r="GT17" s="449"/>
      <c r="GU17" s="449"/>
      <c r="GV17" s="449"/>
      <c r="GW17" s="449"/>
      <c r="GX17" s="449"/>
      <c r="GY17" s="449"/>
      <c r="GZ17" s="449"/>
      <c r="HA17" s="449"/>
      <c r="HB17" s="449"/>
      <c r="HC17" s="449"/>
      <c r="HD17" s="449"/>
      <c r="HE17" s="449"/>
      <c r="HF17" s="449"/>
      <c r="HG17" s="449"/>
      <c r="HH17" s="449"/>
      <c r="HI17" s="449"/>
      <c r="HJ17" s="449"/>
      <c r="HK17" s="449"/>
      <c r="HL17" s="449"/>
      <c r="HM17" s="449"/>
      <c r="HN17" s="449"/>
      <c r="HO17" s="449"/>
      <c r="HP17" s="449"/>
      <c r="HQ17" s="449"/>
      <c r="HR17" s="449"/>
      <c r="HS17" s="449"/>
      <c r="HT17" s="449"/>
      <c r="HU17" s="449"/>
      <c r="HV17" s="449"/>
      <c r="HW17" s="449"/>
      <c r="HX17" s="449"/>
      <c r="HY17" s="449"/>
      <c r="HZ17" s="449"/>
      <c r="IA17" s="449"/>
      <c r="IB17" s="449"/>
      <c r="IC17" s="449"/>
      <c r="ID17" s="449"/>
      <c r="IE17" s="449"/>
      <c r="IF17" s="449"/>
      <c r="IG17" s="449"/>
      <c r="IH17" s="449"/>
      <c r="II17" s="449"/>
      <c r="IJ17" s="449"/>
      <c r="IK17" s="449"/>
      <c r="IL17" s="449"/>
      <c r="IM17" s="449"/>
      <c r="IN17" s="449"/>
      <c r="IO17" s="449"/>
      <c r="IP17" s="449"/>
      <c r="IQ17" s="449"/>
      <c r="IR17" s="449"/>
      <c r="IS17" s="449"/>
      <c r="IT17" s="449"/>
      <c r="IU17" s="449"/>
      <c r="IV17" s="449"/>
      <c r="IW17" s="449"/>
      <c r="IX17" s="449"/>
      <c r="IY17" s="449"/>
      <c r="IZ17" s="449"/>
      <c r="JA17" s="449"/>
      <c r="JB17" s="449"/>
      <c r="JC17" s="449"/>
    </row>
    <row r="18" customHeight="1" spans="1:263">
      <c r="A18" s="20">
        <f t="shared" si="3"/>
        <v>16</v>
      </c>
      <c r="B18" s="407" t="s">
        <v>4609</v>
      </c>
      <c r="C18" s="408">
        <v>44013</v>
      </c>
      <c r="D18" s="408" t="s">
        <v>4610</v>
      </c>
      <c r="E18" s="407"/>
      <c r="F18" s="407" t="s">
        <v>4662</v>
      </c>
      <c r="G18" s="408">
        <v>43766</v>
      </c>
      <c r="H18" s="407" t="s">
        <v>4663</v>
      </c>
      <c r="I18" s="417" t="s">
        <v>4613</v>
      </c>
      <c r="J18" s="417" t="s">
        <v>4651</v>
      </c>
      <c r="K18" s="407" t="s">
        <v>5</v>
      </c>
      <c r="L18" s="418" t="s">
        <v>4615</v>
      </c>
      <c r="M18" s="407">
        <v>15847729745</v>
      </c>
      <c r="N18" s="410" t="s">
        <v>4664</v>
      </c>
      <c r="O18" s="418">
        <v>46194</v>
      </c>
      <c r="P18" s="422" t="s">
        <v>633</v>
      </c>
      <c r="Q18" s="426" t="str">
        <f t="shared" si="1"/>
        <v>1997-03-03</v>
      </c>
      <c r="R18" s="424">
        <v>24</v>
      </c>
      <c r="S18" s="407" t="s">
        <v>69</v>
      </c>
      <c r="T18" s="407"/>
      <c r="U18" s="430" t="s">
        <v>4665</v>
      </c>
      <c r="V18" s="430"/>
      <c r="W18" s="429" t="s">
        <v>141</v>
      </c>
      <c r="X18" s="407"/>
      <c r="Y18" s="407"/>
      <c r="Z18" s="407"/>
      <c r="AA18" s="407"/>
      <c r="AB18" s="407"/>
      <c r="AC18" s="407"/>
      <c r="AD18" s="407"/>
      <c r="AE18" s="407"/>
      <c r="AF18" s="407"/>
      <c r="AG18" s="407"/>
      <c r="AH18" s="407"/>
      <c r="AI18" s="407"/>
      <c r="AJ18" s="418"/>
      <c r="AK18" s="429"/>
      <c r="AL18" s="407"/>
      <c r="AM18" s="407"/>
      <c r="AN18" s="407"/>
      <c r="AO18" s="407">
        <v>798</v>
      </c>
      <c r="AP18" s="407"/>
      <c r="AQ18" s="6"/>
      <c r="AR18" s="6"/>
      <c r="AS18" s="449"/>
      <c r="AT18" s="449"/>
      <c r="AU18" s="449"/>
      <c r="AV18" s="449"/>
      <c r="AW18" s="449"/>
      <c r="AX18" s="449"/>
      <c r="AY18" s="449"/>
      <c r="AZ18" s="449"/>
      <c r="BA18" s="449"/>
      <c r="BB18" s="449"/>
      <c r="BC18" s="449"/>
      <c r="BD18" s="449"/>
      <c r="BE18" s="449"/>
      <c r="BF18" s="449"/>
      <c r="BG18" s="449"/>
      <c r="BH18" s="449"/>
      <c r="BI18" s="449"/>
      <c r="BJ18" s="449"/>
      <c r="BK18" s="449"/>
      <c r="BL18" s="449"/>
      <c r="BM18" s="449"/>
      <c r="BN18" s="449"/>
      <c r="BO18" s="449"/>
      <c r="BP18" s="449"/>
      <c r="BQ18" s="449"/>
      <c r="BR18" s="449"/>
      <c r="BS18" s="449"/>
      <c r="BT18" s="449"/>
      <c r="BU18" s="449"/>
      <c r="BV18" s="449"/>
      <c r="BW18" s="449"/>
      <c r="BX18" s="449"/>
      <c r="BY18" s="449"/>
      <c r="BZ18" s="449"/>
      <c r="CA18" s="449"/>
      <c r="CB18" s="449"/>
      <c r="CC18" s="449"/>
      <c r="CD18" s="449"/>
      <c r="CE18" s="449"/>
      <c r="CF18" s="449"/>
      <c r="CG18" s="449"/>
      <c r="CH18" s="449"/>
      <c r="CI18" s="449"/>
      <c r="CJ18" s="449"/>
      <c r="CK18" s="449"/>
      <c r="CL18" s="449"/>
      <c r="CM18" s="449"/>
      <c r="CN18" s="449"/>
      <c r="CO18" s="449"/>
      <c r="CP18" s="449"/>
      <c r="CQ18" s="449"/>
      <c r="CR18" s="449"/>
      <c r="CS18" s="449"/>
      <c r="CT18" s="449"/>
      <c r="CU18" s="449"/>
      <c r="CV18" s="449"/>
      <c r="CW18" s="449"/>
      <c r="CX18" s="449"/>
      <c r="CY18" s="449"/>
      <c r="CZ18" s="449"/>
      <c r="DA18" s="449"/>
      <c r="DB18" s="449"/>
      <c r="DC18" s="449"/>
      <c r="DD18" s="449"/>
      <c r="DE18" s="449"/>
      <c r="DF18" s="449"/>
      <c r="DG18" s="449"/>
      <c r="DH18" s="449"/>
      <c r="DI18" s="449"/>
      <c r="DJ18" s="449"/>
      <c r="DK18" s="449"/>
      <c r="DL18" s="449"/>
      <c r="DM18" s="449"/>
      <c r="DN18" s="449"/>
      <c r="DO18" s="449"/>
      <c r="DP18" s="449"/>
      <c r="DQ18" s="449"/>
      <c r="DR18" s="449"/>
      <c r="DS18" s="449"/>
      <c r="DT18" s="449"/>
      <c r="DU18" s="449"/>
      <c r="DV18" s="449"/>
      <c r="DW18" s="449"/>
      <c r="DX18" s="449"/>
      <c r="DY18" s="449"/>
      <c r="DZ18" s="449"/>
      <c r="EA18" s="449"/>
      <c r="EB18" s="449"/>
      <c r="EC18" s="449"/>
      <c r="ED18" s="449"/>
      <c r="EE18" s="449"/>
      <c r="EF18" s="449"/>
      <c r="EG18" s="449"/>
      <c r="EH18" s="449"/>
      <c r="EI18" s="449"/>
      <c r="EJ18" s="449"/>
      <c r="EK18" s="449"/>
      <c r="EL18" s="449"/>
      <c r="EM18" s="449"/>
      <c r="EN18" s="449"/>
      <c r="EO18" s="449"/>
      <c r="EP18" s="449"/>
      <c r="EQ18" s="449"/>
      <c r="ER18" s="449"/>
      <c r="ES18" s="449"/>
      <c r="ET18" s="449"/>
      <c r="EU18" s="449"/>
      <c r="EV18" s="449"/>
      <c r="EW18" s="449"/>
      <c r="EX18" s="449"/>
      <c r="EY18" s="449"/>
      <c r="EZ18" s="449"/>
      <c r="FA18" s="449"/>
      <c r="FB18" s="449"/>
      <c r="FC18" s="449"/>
      <c r="FD18" s="449"/>
      <c r="FE18" s="449"/>
      <c r="FF18" s="449"/>
      <c r="FG18" s="449"/>
      <c r="FH18" s="449"/>
      <c r="FI18" s="449"/>
      <c r="FJ18" s="449"/>
      <c r="FK18" s="449"/>
      <c r="FL18" s="449"/>
      <c r="FM18" s="449"/>
      <c r="FN18" s="449"/>
      <c r="FO18" s="449"/>
      <c r="FP18" s="449"/>
      <c r="FQ18" s="449"/>
      <c r="FR18" s="449"/>
      <c r="FS18" s="449"/>
      <c r="FT18" s="449"/>
      <c r="FU18" s="449"/>
      <c r="FV18" s="449"/>
      <c r="FW18" s="449"/>
      <c r="FX18" s="449"/>
      <c r="FY18" s="449"/>
      <c r="FZ18" s="449"/>
      <c r="GA18" s="449"/>
      <c r="GB18" s="449"/>
      <c r="GC18" s="449"/>
      <c r="GD18" s="449"/>
      <c r="GE18" s="449"/>
      <c r="GF18" s="449"/>
      <c r="GG18" s="449"/>
      <c r="GH18" s="449"/>
      <c r="GI18" s="449"/>
      <c r="GJ18" s="449"/>
      <c r="GK18" s="449"/>
      <c r="GL18" s="449"/>
      <c r="GM18" s="449"/>
      <c r="GN18" s="449"/>
      <c r="GO18" s="449"/>
      <c r="GP18" s="449"/>
      <c r="GQ18" s="449"/>
      <c r="GR18" s="449"/>
      <c r="GS18" s="449"/>
      <c r="GT18" s="449"/>
      <c r="GU18" s="449"/>
      <c r="GV18" s="449"/>
      <c r="GW18" s="449"/>
      <c r="GX18" s="449"/>
      <c r="GY18" s="449"/>
      <c r="GZ18" s="449"/>
      <c r="HA18" s="449"/>
      <c r="HB18" s="449"/>
      <c r="HC18" s="449"/>
      <c r="HD18" s="449"/>
      <c r="HE18" s="449"/>
      <c r="HF18" s="449"/>
      <c r="HG18" s="449"/>
      <c r="HH18" s="449"/>
      <c r="HI18" s="449"/>
      <c r="HJ18" s="449"/>
      <c r="HK18" s="449"/>
      <c r="HL18" s="449"/>
      <c r="HM18" s="449"/>
      <c r="HN18" s="449"/>
      <c r="HO18" s="449"/>
      <c r="HP18" s="449"/>
      <c r="HQ18" s="449"/>
      <c r="HR18" s="449"/>
      <c r="HS18" s="449"/>
      <c r="HT18" s="449"/>
      <c r="HU18" s="449"/>
      <c r="HV18" s="449"/>
      <c r="HW18" s="449"/>
      <c r="HX18" s="449"/>
      <c r="HY18" s="449"/>
      <c r="HZ18" s="449"/>
      <c r="IA18" s="449"/>
      <c r="IB18" s="449"/>
      <c r="IC18" s="449"/>
      <c r="ID18" s="449"/>
      <c r="IE18" s="449"/>
      <c r="IF18" s="449"/>
      <c r="IG18" s="449"/>
      <c r="IH18" s="449"/>
      <c r="II18" s="449"/>
      <c r="IJ18" s="449"/>
      <c r="IK18" s="449"/>
      <c r="IL18" s="449"/>
      <c r="IM18" s="449"/>
      <c r="IN18" s="449"/>
      <c r="IO18" s="449"/>
      <c r="IP18" s="449"/>
      <c r="IQ18" s="449"/>
      <c r="IR18" s="449"/>
      <c r="IS18" s="449"/>
      <c r="IT18" s="449"/>
      <c r="IU18" s="449"/>
      <c r="IV18" s="449"/>
      <c r="IW18" s="449"/>
      <c r="IX18" s="449"/>
      <c r="IY18" s="449"/>
      <c r="IZ18" s="449"/>
      <c r="JA18" s="449"/>
      <c r="JB18" s="449"/>
      <c r="JC18" s="449"/>
    </row>
    <row r="19" customHeight="1" spans="1:263">
      <c r="A19" s="20">
        <f t="shared" si="3"/>
        <v>17</v>
      </c>
      <c r="B19" s="407" t="s">
        <v>4609</v>
      </c>
      <c r="C19" s="408">
        <v>44053</v>
      </c>
      <c r="D19" s="408" t="s">
        <v>4610</v>
      </c>
      <c r="E19" s="407"/>
      <c r="F19" s="407" t="s">
        <v>4666</v>
      </c>
      <c r="G19" s="408">
        <v>43766</v>
      </c>
      <c r="H19" s="407" t="s">
        <v>4667</v>
      </c>
      <c r="I19" s="417" t="s">
        <v>4613</v>
      </c>
      <c r="J19" s="417" t="s">
        <v>4651</v>
      </c>
      <c r="K19" s="407" t="s">
        <v>5</v>
      </c>
      <c r="L19" s="418" t="s">
        <v>4615</v>
      </c>
      <c r="M19" s="423" t="s">
        <v>4668</v>
      </c>
      <c r="N19" s="410" t="s">
        <v>4669</v>
      </c>
      <c r="O19" s="418">
        <v>44454</v>
      </c>
      <c r="P19" s="422" t="s">
        <v>633</v>
      </c>
      <c r="Q19" s="426" t="str">
        <f t="shared" si="1"/>
        <v>1994-11-22</v>
      </c>
      <c r="R19" s="424">
        <v>26</v>
      </c>
      <c r="S19" s="407" t="s">
        <v>69</v>
      </c>
      <c r="T19" s="407"/>
      <c r="U19" s="430" t="s">
        <v>4670</v>
      </c>
      <c r="V19" s="430"/>
      <c r="W19" s="429" t="s">
        <v>141</v>
      </c>
      <c r="X19" s="407"/>
      <c r="Y19" s="407"/>
      <c r="Z19" s="407"/>
      <c r="AA19" s="407"/>
      <c r="AB19" s="407"/>
      <c r="AC19" s="407"/>
      <c r="AD19" s="407"/>
      <c r="AE19" s="407"/>
      <c r="AF19" s="407"/>
      <c r="AG19" s="407"/>
      <c r="AH19" s="407"/>
      <c r="AI19" s="407"/>
      <c r="AJ19" s="418"/>
      <c r="AK19" s="429"/>
      <c r="AL19" s="407"/>
      <c r="AM19" s="407"/>
      <c r="AN19" s="407"/>
      <c r="AO19" s="407">
        <v>801</v>
      </c>
      <c r="AP19" s="407"/>
      <c r="AQ19" s="6"/>
      <c r="AR19" s="6"/>
      <c r="AS19" s="449"/>
      <c r="AT19" s="449"/>
      <c r="AU19" s="449"/>
      <c r="AV19" s="449"/>
      <c r="AW19" s="449"/>
      <c r="AX19" s="449"/>
      <c r="AY19" s="449"/>
      <c r="AZ19" s="449"/>
      <c r="BA19" s="449"/>
      <c r="BB19" s="449"/>
      <c r="BC19" s="449"/>
      <c r="BD19" s="449"/>
      <c r="BE19" s="449"/>
      <c r="BF19" s="449"/>
      <c r="BG19" s="449"/>
      <c r="BH19" s="449"/>
      <c r="BI19" s="449"/>
      <c r="BJ19" s="449"/>
      <c r="BK19" s="449"/>
      <c r="BL19" s="449"/>
      <c r="BM19" s="449"/>
      <c r="BN19" s="449"/>
      <c r="BO19" s="449"/>
      <c r="BP19" s="449"/>
      <c r="BQ19" s="449"/>
      <c r="BR19" s="449"/>
      <c r="BS19" s="449"/>
      <c r="BT19" s="449"/>
      <c r="BU19" s="449"/>
      <c r="BV19" s="449"/>
      <c r="BW19" s="449"/>
      <c r="BX19" s="449"/>
      <c r="BY19" s="449"/>
      <c r="BZ19" s="449"/>
      <c r="CA19" s="449"/>
      <c r="CB19" s="449"/>
      <c r="CC19" s="449"/>
      <c r="CD19" s="449"/>
      <c r="CE19" s="449"/>
      <c r="CF19" s="449"/>
      <c r="CG19" s="449"/>
      <c r="CH19" s="449"/>
      <c r="CI19" s="449"/>
      <c r="CJ19" s="449"/>
      <c r="CK19" s="449"/>
      <c r="CL19" s="449"/>
      <c r="CM19" s="449"/>
      <c r="CN19" s="449"/>
      <c r="CO19" s="449"/>
      <c r="CP19" s="449"/>
      <c r="CQ19" s="449"/>
      <c r="CR19" s="449"/>
      <c r="CS19" s="449"/>
      <c r="CT19" s="449"/>
      <c r="CU19" s="449"/>
      <c r="CV19" s="449"/>
      <c r="CW19" s="449"/>
      <c r="CX19" s="449"/>
      <c r="CY19" s="449"/>
      <c r="CZ19" s="449"/>
      <c r="DA19" s="449"/>
      <c r="DB19" s="449"/>
      <c r="DC19" s="449"/>
      <c r="DD19" s="449"/>
      <c r="DE19" s="449"/>
      <c r="DF19" s="449"/>
      <c r="DG19" s="449"/>
      <c r="DH19" s="449"/>
      <c r="DI19" s="449"/>
      <c r="DJ19" s="449"/>
      <c r="DK19" s="449"/>
      <c r="DL19" s="449"/>
      <c r="DM19" s="449"/>
      <c r="DN19" s="449"/>
      <c r="DO19" s="449"/>
      <c r="DP19" s="449"/>
      <c r="DQ19" s="449"/>
      <c r="DR19" s="449"/>
      <c r="DS19" s="449"/>
      <c r="DT19" s="449"/>
      <c r="DU19" s="449"/>
      <c r="DV19" s="449"/>
      <c r="DW19" s="449"/>
      <c r="DX19" s="449"/>
      <c r="DY19" s="449"/>
      <c r="DZ19" s="449"/>
      <c r="EA19" s="449"/>
      <c r="EB19" s="449"/>
      <c r="EC19" s="449"/>
      <c r="ED19" s="449"/>
      <c r="EE19" s="449"/>
      <c r="EF19" s="449"/>
      <c r="EG19" s="449"/>
      <c r="EH19" s="449"/>
      <c r="EI19" s="449"/>
      <c r="EJ19" s="449"/>
      <c r="EK19" s="449"/>
      <c r="EL19" s="449"/>
      <c r="EM19" s="449"/>
      <c r="EN19" s="449"/>
      <c r="EO19" s="449"/>
      <c r="EP19" s="449"/>
      <c r="EQ19" s="449"/>
      <c r="ER19" s="449"/>
      <c r="ES19" s="449"/>
      <c r="ET19" s="449"/>
      <c r="EU19" s="449"/>
      <c r="EV19" s="449"/>
      <c r="EW19" s="449"/>
      <c r="EX19" s="449"/>
      <c r="EY19" s="449"/>
      <c r="EZ19" s="449"/>
      <c r="FA19" s="449"/>
      <c r="FB19" s="449"/>
      <c r="FC19" s="449"/>
      <c r="FD19" s="449"/>
      <c r="FE19" s="449"/>
      <c r="FF19" s="449"/>
      <c r="FG19" s="449"/>
      <c r="FH19" s="449"/>
      <c r="FI19" s="449"/>
      <c r="FJ19" s="449"/>
      <c r="FK19" s="449"/>
      <c r="FL19" s="449"/>
      <c r="FM19" s="449"/>
      <c r="FN19" s="449"/>
      <c r="FO19" s="449"/>
      <c r="FP19" s="449"/>
      <c r="FQ19" s="449"/>
      <c r="FR19" s="449"/>
      <c r="FS19" s="449"/>
      <c r="FT19" s="449"/>
      <c r="FU19" s="449"/>
      <c r="FV19" s="449"/>
      <c r="FW19" s="449"/>
      <c r="FX19" s="449"/>
      <c r="FY19" s="449"/>
      <c r="FZ19" s="449"/>
      <c r="GA19" s="449"/>
      <c r="GB19" s="449"/>
      <c r="GC19" s="449"/>
      <c r="GD19" s="449"/>
      <c r="GE19" s="449"/>
      <c r="GF19" s="449"/>
      <c r="GG19" s="449"/>
      <c r="GH19" s="449"/>
      <c r="GI19" s="449"/>
      <c r="GJ19" s="449"/>
      <c r="GK19" s="449"/>
      <c r="GL19" s="449"/>
      <c r="GM19" s="449"/>
      <c r="GN19" s="449"/>
      <c r="GO19" s="449"/>
      <c r="GP19" s="449"/>
      <c r="GQ19" s="449"/>
      <c r="GR19" s="449"/>
      <c r="GS19" s="449"/>
      <c r="GT19" s="449"/>
      <c r="GU19" s="449"/>
      <c r="GV19" s="449"/>
      <c r="GW19" s="449"/>
      <c r="GX19" s="449"/>
      <c r="GY19" s="449"/>
      <c r="GZ19" s="449"/>
      <c r="HA19" s="449"/>
      <c r="HB19" s="449"/>
      <c r="HC19" s="449"/>
      <c r="HD19" s="449"/>
      <c r="HE19" s="449"/>
      <c r="HF19" s="449"/>
      <c r="HG19" s="449"/>
      <c r="HH19" s="449"/>
      <c r="HI19" s="449"/>
      <c r="HJ19" s="449"/>
      <c r="HK19" s="449"/>
      <c r="HL19" s="449"/>
      <c r="HM19" s="449"/>
      <c r="HN19" s="449"/>
      <c r="HO19" s="449"/>
      <c r="HP19" s="449"/>
      <c r="HQ19" s="449"/>
      <c r="HR19" s="449"/>
      <c r="HS19" s="449"/>
      <c r="HT19" s="449"/>
      <c r="HU19" s="449"/>
      <c r="HV19" s="449"/>
      <c r="HW19" s="449"/>
      <c r="HX19" s="449"/>
      <c r="HY19" s="449"/>
      <c r="HZ19" s="449"/>
      <c r="IA19" s="449"/>
      <c r="IB19" s="449"/>
      <c r="IC19" s="449"/>
      <c r="ID19" s="449"/>
      <c r="IE19" s="449"/>
      <c r="IF19" s="449"/>
      <c r="IG19" s="449"/>
      <c r="IH19" s="449"/>
      <c r="II19" s="449"/>
      <c r="IJ19" s="449"/>
      <c r="IK19" s="449"/>
      <c r="IL19" s="449"/>
      <c r="IM19" s="449"/>
      <c r="IN19" s="449"/>
      <c r="IO19" s="449"/>
      <c r="IP19" s="449"/>
      <c r="IQ19" s="449"/>
      <c r="IR19" s="449"/>
      <c r="IS19" s="449"/>
      <c r="IT19" s="449"/>
      <c r="IU19" s="449"/>
      <c r="IV19" s="449"/>
      <c r="IW19" s="449"/>
      <c r="IX19" s="449"/>
      <c r="IY19" s="449"/>
      <c r="IZ19" s="449"/>
      <c r="JA19" s="449"/>
      <c r="JB19" s="449"/>
      <c r="JC19" s="449"/>
    </row>
    <row r="20" customHeight="1" spans="1:263">
      <c r="A20" s="20">
        <f t="shared" si="3"/>
        <v>18</v>
      </c>
      <c r="B20" s="407" t="s">
        <v>4609</v>
      </c>
      <c r="C20" s="408">
        <v>44193</v>
      </c>
      <c r="D20" s="408">
        <v>44165</v>
      </c>
      <c r="E20" s="407"/>
      <c r="F20" s="407" t="s">
        <v>4671</v>
      </c>
      <c r="G20" s="408">
        <v>43766</v>
      </c>
      <c r="H20" s="407" t="s">
        <v>4672</v>
      </c>
      <c r="I20" s="417" t="s">
        <v>1842</v>
      </c>
      <c r="J20" s="417" t="s">
        <v>4651</v>
      </c>
      <c r="K20" s="407" t="s">
        <v>5</v>
      </c>
      <c r="L20" s="418" t="s">
        <v>4615</v>
      </c>
      <c r="M20" s="423">
        <v>15868229265</v>
      </c>
      <c r="N20" s="410" t="s">
        <v>4673</v>
      </c>
      <c r="O20" s="418">
        <v>45108</v>
      </c>
      <c r="P20" s="422" t="str">
        <f>IF(MOD(MID(N20,17,1),2),"男","女")</f>
        <v>男</v>
      </c>
      <c r="Q20" s="426" t="str">
        <f t="shared" si="1"/>
        <v>1996-12-28</v>
      </c>
      <c r="R20" s="424">
        <f ca="1">DATEDIF(--TEXT((LEN(N20)=15)*19&amp;MID(N20,7,6+(LEN(N20)=18)*2),"0-00-00"),TODAY(),"y")</f>
        <v>29</v>
      </c>
      <c r="S20" s="407" t="s">
        <v>69</v>
      </c>
      <c r="T20" s="407" t="s">
        <v>70</v>
      </c>
      <c r="U20" s="430" t="s">
        <v>4674</v>
      </c>
      <c r="V20" s="430"/>
      <c r="W20" s="429" t="s">
        <v>141</v>
      </c>
      <c r="X20" s="407"/>
      <c r="Y20" s="407"/>
      <c r="Z20" s="407"/>
      <c r="AA20" s="407" t="s">
        <v>86</v>
      </c>
      <c r="AB20" s="418">
        <v>44176</v>
      </c>
      <c r="AC20" s="407" t="s">
        <v>4675</v>
      </c>
      <c r="AD20" s="407" t="s">
        <v>350</v>
      </c>
      <c r="AE20" s="407">
        <v>15857243391</v>
      </c>
      <c r="AF20" s="407"/>
      <c r="AG20" s="407"/>
      <c r="AH20" s="407"/>
      <c r="AI20" s="407"/>
      <c r="AJ20" s="418"/>
      <c r="AK20" s="429" t="s">
        <v>71</v>
      </c>
      <c r="AL20" s="407" t="s">
        <v>84</v>
      </c>
      <c r="AM20" s="407" t="s">
        <v>84</v>
      </c>
      <c r="AN20" s="407" t="s">
        <v>1846</v>
      </c>
      <c r="AO20" s="407">
        <v>793</v>
      </c>
      <c r="AP20" s="407"/>
      <c r="AQ20" s="6"/>
      <c r="AR20" s="6"/>
      <c r="AS20" s="449"/>
      <c r="AT20" s="449"/>
      <c r="AU20" s="449"/>
      <c r="AV20" s="449"/>
      <c r="AW20" s="449"/>
      <c r="AX20" s="449"/>
      <c r="AY20" s="449"/>
      <c r="AZ20" s="449"/>
      <c r="BA20" s="449"/>
      <c r="BB20" s="449"/>
      <c r="BC20" s="449"/>
      <c r="BD20" s="449"/>
      <c r="BE20" s="449"/>
      <c r="BF20" s="449"/>
      <c r="BG20" s="449"/>
      <c r="BH20" s="449"/>
      <c r="BI20" s="449"/>
      <c r="BJ20" s="449"/>
      <c r="BK20" s="449"/>
      <c r="BL20" s="449"/>
      <c r="BM20" s="449"/>
      <c r="BN20" s="449"/>
      <c r="BO20" s="449"/>
      <c r="BP20" s="449"/>
      <c r="BQ20" s="449"/>
      <c r="BR20" s="449"/>
      <c r="BS20" s="449"/>
      <c r="BT20" s="449"/>
      <c r="BU20" s="449"/>
      <c r="BV20" s="449"/>
      <c r="BW20" s="449"/>
      <c r="BX20" s="449"/>
      <c r="BY20" s="449"/>
      <c r="BZ20" s="449"/>
      <c r="CA20" s="449"/>
      <c r="CB20" s="449"/>
      <c r="CC20" s="449"/>
      <c r="CD20" s="449"/>
      <c r="CE20" s="449"/>
      <c r="CF20" s="449"/>
      <c r="CG20" s="449"/>
      <c r="CH20" s="449"/>
      <c r="CI20" s="449"/>
      <c r="CJ20" s="449"/>
      <c r="CK20" s="449"/>
      <c r="CL20" s="449"/>
      <c r="CM20" s="449"/>
      <c r="CN20" s="449"/>
      <c r="CO20" s="449"/>
      <c r="CP20" s="449"/>
      <c r="CQ20" s="449"/>
      <c r="CR20" s="449"/>
      <c r="CS20" s="449"/>
      <c r="CT20" s="449"/>
      <c r="CU20" s="449"/>
      <c r="CV20" s="449"/>
      <c r="CW20" s="449"/>
      <c r="CX20" s="449"/>
      <c r="CY20" s="449"/>
      <c r="CZ20" s="449"/>
      <c r="DA20" s="449"/>
      <c r="DB20" s="449"/>
      <c r="DC20" s="449"/>
      <c r="DD20" s="449"/>
      <c r="DE20" s="449"/>
      <c r="DF20" s="449"/>
      <c r="DG20" s="449"/>
      <c r="DH20" s="449"/>
      <c r="DI20" s="449"/>
      <c r="DJ20" s="449"/>
      <c r="DK20" s="449"/>
      <c r="DL20" s="449"/>
      <c r="DM20" s="449"/>
      <c r="DN20" s="449"/>
      <c r="DO20" s="449"/>
      <c r="DP20" s="449"/>
      <c r="DQ20" s="449"/>
      <c r="DR20" s="449"/>
      <c r="DS20" s="449"/>
      <c r="DT20" s="449"/>
      <c r="DU20" s="449"/>
      <c r="DV20" s="449"/>
      <c r="DW20" s="449"/>
      <c r="DX20" s="449"/>
      <c r="DY20" s="449"/>
      <c r="DZ20" s="449"/>
      <c r="EA20" s="449"/>
      <c r="EB20" s="449"/>
      <c r="EC20" s="449"/>
      <c r="ED20" s="449"/>
      <c r="EE20" s="449"/>
      <c r="EF20" s="449"/>
      <c r="EG20" s="449"/>
      <c r="EH20" s="449"/>
      <c r="EI20" s="449"/>
      <c r="EJ20" s="449"/>
      <c r="EK20" s="449"/>
      <c r="EL20" s="449"/>
      <c r="EM20" s="449"/>
      <c r="EN20" s="449"/>
      <c r="EO20" s="449"/>
      <c r="EP20" s="449"/>
      <c r="EQ20" s="449"/>
      <c r="ER20" s="449"/>
      <c r="ES20" s="449"/>
      <c r="ET20" s="449"/>
      <c r="EU20" s="449"/>
      <c r="EV20" s="449"/>
      <c r="EW20" s="449"/>
      <c r="EX20" s="449"/>
      <c r="EY20" s="449"/>
      <c r="EZ20" s="449"/>
      <c r="FA20" s="449"/>
      <c r="FB20" s="449"/>
      <c r="FC20" s="449"/>
      <c r="FD20" s="449"/>
      <c r="FE20" s="449"/>
      <c r="FF20" s="449"/>
      <c r="FG20" s="449"/>
      <c r="FH20" s="449"/>
      <c r="FI20" s="449"/>
      <c r="FJ20" s="449"/>
      <c r="FK20" s="449"/>
      <c r="FL20" s="449"/>
      <c r="FM20" s="449"/>
      <c r="FN20" s="449"/>
      <c r="FO20" s="449"/>
      <c r="FP20" s="449"/>
      <c r="FQ20" s="449"/>
      <c r="FR20" s="449"/>
      <c r="FS20" s="449"/>
      <c r="FT20" s="449"/>
      <c r="FU20" s="449"/>
      <c r="FV20" s="449"/>
      <c r="FW20" s="449"/>
      <c r="FX20" s="449"/>
      <c r="FY20" s="449"/>
      <c r="FZ20" s="449"/>
      <c r="GA20" s="449"/>
      <c r="GB20" s="449"/>
      <c r="GC20" s="449"/>
      <c r="GD20" s="449"/>
      <c r="GE20" s="449"/>
      <c r="GF20" s="449"/>
      <c r="GG20" s="449"/>
      <c r="GH20" s="449"/>
      <c r="GI20" s="449"/>
      <c r="GJ20" s="449"/>
      <c r="GK20" s="449"/>
      <c r="GL20" s="449"/>
      <c r="GM20" s="449"/>
      <c r="GN20" s="449"/>
      <c r="GO20" s="449"/>
      <c r="GP20" s="449"/>
      <c r="GQ20" s="449"/>
      <c r="GR20" s="449"/>
      <c r="GS20" s="449"/>
      <c r="GT20" s="449"/>
      <c r="GU20" s="449"/>
      <c r="GV20" s="449"/>
      <c r="GW20" s="449"/>
      <c r="GX20" s="449"/>
      <c r="GY20" s="449"/>
      <c r="GZ20" s="449"/>
      <c r="HA20" s="449"/>
      <c r="HB20" s="449"/>
      <c r="HC20" s="449"/>
      <c r="HD20" s="449"/>
      <c r="HE20" s="449"/>
      <c r="HF20" s="449"/>
      <c r="HG20" s="449"/>
      <c r="HH20" s="449"/>
      <c r="HI20" s="449"/>
      <c r="HJ20" s="449"/>
      <c r="HK20" s="449"/>
      <c r="HL20" s="449"/>
      <c r="HM20" s="449"/>
      <c r="HN20" s="449"/>
      <c r="HO20" s="449"/>
      <c r="HP20" s="449"/>
      <c r="HQ20" s="449"/>
      <c r="HR20" s="449"/>
      <c r="HS20" s="449"/>
      <c r="HT20" s="449"/>
      <c r="HU20" s="449"/>
      <c r="HV20" s="449"/>
      <c r="HW20" s="449"/>
      <c r="HX20" s="449"/>
      <c r="HY20" s="449"/>
      <c r="HZ20" s="449"/>
      <c r="IA20" s="449"/>
      <c r="IB20" s="449"/>
      <c r="IC20" s="449"/>
      <c r="ID20" s="449"/>
      <c r="IE20" s="449"/>
      <c r="IF20" s="449"/>
      <c r="IG20" s="449"/>
      <c r="IH20" s="449"/>
      <c r="II20" s="449"/>
      <c r="IJ20" s="449"/>
      <c r="IK20" s="449"/>
      <c r="IL20" s="449"/>
      <c r="IM20" s="449"/>
      <c r="IN20" s="449"/>
      <c r="IO20" s="449"/>
      <c r="IP20" s="449"/>
      <c r="IQ20" s="449"/>
      <c r="IR20" s="449"/>
      <c r="IS20" s="449"/>
      <c r="IT20" s="449"/>
      <c r="IU20" s="449"/>
      <c r="IV20" s="449"/>
      <c r="IW20" s="449"/>
      <c r="IX20" s="449"/>
      <c r="IY20" s="449"/>
      <c r="IZ20" s="449"/>
      <c r="JA20" s="449"/>
      <c r="JB20" s="449"/>
      <c r="JC20" s="449"/>
    </row>
    <row r="21" customHeight="1" spans="1:264">
      <c r="A21" s="20">
        <f t="shared" si="3"/>
        <v>19</v>
      </c>
      <c r="B21" s="407" t="s">
        <v>4609</v>
      </c>
      <c r="C21" s="408"/>
      <c r="D21" s="408">
        <v>44165</v>
      </c>
      <c r="E21" s="407"/>
      <c r="F21" s="407" t="s">
        <v>4676</v>
      </c>
      <c r="G21" s="408">
        <v>43766</v>
      </c>
      <c r="H21" s="407" t="s">
        <v>607</v>
      </c>
      <c r="I21" s="417" t="s">
        <v>4613</v>
      </c>
      <c r="J21" s="417" t="s">
        <v>4651</v>
      </c>
      <c r="K21" s="407" t="s">
        <v>5</v>
      </c>
      <c r="L21" s="418" t="s">
        <v>4615</v>
      </c>
      <c r="M21" s="407">
        <v>18647509362</v>
      </c>
      <c r="N21" s="638" t="s">
        <v>608</v>
      </c>
      <c r="O21" s="418">
        <v>46433</v>
      </c>
      <c r="P21" s="422" t="str">
        <f t="shared" ref="P21:P27" si="4">IF(MOD(MID(N21,17,1),2),"男","女")</f>
        <v>男</v>
      </c>
      <c r="Q21" s="426" t="str">
        <f t="shared" si="1"/>
        <v>1996-08-16</v>
      </c>
      <c r="R21" s="424">
        <f ca="1" t="shared" ref="R21:R27" si="5">DATEDIF(--TEXT((LEN(N21)=15)*19&amp;MID(N21,7,6+(LEN(N21)=18)*2),"0-00-00"),TODAY(),"y")</f>
        <v>29</v>
      </c>
      <c r="S21" s="407" t="s">
        <v>69</v>
      </c>
      <c r="T21" s="407" t="s">
        <v>70</v>
      </c>
      <c r="U21" s="430" t="s">
        <v>609</v>
      </c>
      <c r="V21" s="430"/>
      <c r="W21" s="429" t="s">
        <v>141</v>
      </c>
      <c r="X21" s="407"/>
      <c r="Y21" s="407"/>
      <c r="Z21" s="407"/>
      <c r="AA21" s="407" t="s">
        <v>86</v>
      </c>
      <c r="AB21" s="418">
        <v>44176</v>
      </c>
      <c r="AC21" s="407" t="s">
        <v>3027</v>
      </c>
      <c r="AD21" s="407" t="s">
        <v>223</v>
      </c>
      <c r="AE21" s="407">
        <v>13985216052</v>
      </c>
      <c r="AF21" s="407"/>
      <c r="AG21" s="407"/>
      <c r="AH21" s="407"/>
      <c r="AI21" s="407"/>
      <c r="AJ21" s="418"/>
      <c r="AK21" s="436" t="s">
        <v>71</v>
      </c>
      <c r="AL21" s="407" t="s">
        <v>84</v>
      </c>
      <c r="AM21" s="407" t="s">
        <v>84</v>
      </c>
      <c r="AN21" s="407" t="s">
        <v>1846</v>
      </c>
      <c r="AO21" s="407">
        <v>795</v>
      </c>
      <c r="AP21" s="407"/>
      <c r="AQ21" s="6"/>
      <c r="AR21" s="6"/>
      <c r="AS21" s="6"/>
      <c r="AT21" s="449"/>
      <c r="AU21" s="449"/>
      <c r="AV21" s="449"/>
      <c r="AW21" s="449"/>
      <c r="AX21" s="449"/>
      <c r="AY21" s="449"/>
      <c r="AZ21" s="449"/>
      <c r="BA21" s="449"/>
      <c r="BB21" s="449"/>
      <c r="BC21" s="449"/>
      <c r="BD21" s="449"/>
      <c r="BE21" s="449"/>
      <c r="BF21" s="449"/>
      <c r="BG21" s="449"/>
      <c r="BH21" s="449"/>
      <c r="BI21" s="449"/>
      <c r="BJ21" s="449"/>
      <c r="BK21" s="449"/>
      <c r="BL21" s="449"/>
      <c r="BM21" s="449"/>
      <c r="BN21" s="449"/>
      <c r="BO21" s="449"/>
      <c r="BP21" s="449"/>
      <c r="BQ21" s="449"/>
      <c r="BR21" s="449"/>
      <c r="BS21" s="449"/>
      <c r="BT21" s="449"/>
      <c r="BU21" s="449"/>
      <c r="BV21" s="449"/>
      <c r="BW21" s="449"/>
      <c r="BX21" s="449"/>
      <c r="BY21" s="449"/>
      <c r="BZ21" s="449"/>
      <c r="CA21" s="449"/>
      <c r="CB21" s="449"/>
      <c r="CC21" s="449"/>
      <c r="CD21" s="449"/>
      <c r="CE21" s="449"/>
      <c r="CF21" s="449"/>
      <c r="CG21" s="449"/>
      <c r="CH21" s="449"/>
      <c r="CI21" s="449"/>
      <c r="CJ21" s="449"/>
      <c r="CK21" s="449"/>
      <c r="CL21" s="449"/>
      <c r="CM21" s="449"/>
      <c r="CN21" s="449"/>
      <c r="CO21" s="449"/>
      <c r="CP21" s="449"/>
      <c r="CQ21" s="449"/>
      <c r="CR21" s="449"/>
      <c r="CS21" s="449"/>
      <c r="CT21" s="449"/>
      <c r="CU21" s="449"/>
      <c r="CV21" s="449"/>
      <c r="CW21" s="449"/>
      <c r="CX21" s="449"/>
      <c r="CY21" s="449"/>
      <c r="CZ21" s="449"/>
      <c r="DA21" s="449"/>
      <c r="DB21" s="449"/>
      <c r="DC21" s="449"/>
      <c r="DD21" s="449"/>
      <c r="DE21" s="449"/>
      <c r="DF21" s="449"/>
      <c r="DG21" s="449"/>
      <c r="DH21" s="449"/>
      <c r="DI21" s="449"/>
      <c r="DJ21" s="449"/>
      <c r="DK21" s="449"/>
      <c r="DL21" s="449"/>
      <c r="DM21" s="449"/>
      <c r="DN21" s="449"/>
      <c r="DO21" s="449"/>
      <c r="DP21" s="449"/>
      <c r="DQ21" s="449"/>
      <c r="DR21" s="449"/>
      <c r="DS21" s="449"/>
      <c r="DT21" s="449"/>
      <c r="DU21" s="449"/>
      <c r="DV21" s="449"/>
      <c r="DW21" s="449"/>
      <c r="DX21" s="449"/>
      <c r="DY21" s="449"/>
      <c r="DZ21" s="449"/>
      <c r="EA21" s="449"/>
      <c r="EB21" s="449"/>
      <c r="EC21" s="449"/>
      <c r="ED21" s="449"/>
      <c r="EE21" s="449"/>
      <c r="EF21" s="449"/>
      <c r="EG21" s="449"/>
      <c r="EH21" s="449"/>
      <c r="EI21" s="449"/>
      <c r="EJ21" s="449"/>
      <c r="EK21" s="449"/>
      <c r="EL21" s="449"/>
      <c r="EM21" s="449"/>
      <c r="EN21" s="449"/>
      <c r="EO21" s="449"/>
      <c r="EP21" s="449"/>
      <c r="EQ21" s="449"/>
      <c r="ER21" s="449"/>
      <c r="ES21" s="449"/>
      <c r="ET21" s="449"/>
      <c r="EU21" s="449"/>
      <c r="EV21" s="449"/>
      <c r="EW21" s="449"/>
      <c r="EX21" s="449"/>
      <c r="EY21" s="449"/>
      <c r="EZ21" s="449"/>
      <c r="FA21" s="449"/>
      <c r="FB21" s="449"/>
      <c r="FC21" s="449"/>
      <c r="FD21" s="449"/>
      <c r="FE21" s="449"/>
      <c r="FF21" s="449"/>
      <c r="FG21" s="449"/>
      <c r="FH21" s="449"/>
      <c r="FI21" s="449"/>
      <c r="FJ21" s="449"/>
      <c r="FK21" s="449"/>
      <c r="FL21" s="449"/>
      <c r="FM21" s="449"/>
      <c r="FN21" s="449"/>
      <c r="FO21" s="449"/>
      <c r="FP21" s="449"/>
      <c r="FQ21" s="449"/>
      <c r="FR21" s="449"/>
      <c r="FS21" s="449"/>
      <c r="FT21" s="449"/>
      <c r="FU21" s="449"/>
      <c r="FV21" s="449"/>
      <c r="FW21" s="449"/>
      <c r="FX21" s="449"/>
      <c r="FY21" s="449"/>
      <c r="FZ21" s="449"/>
      <c r="GA21" s="449"/>
      <c r="GB21" s="449"/>
      <c r="GC21" s="449"/>
      <c r="GD21" s="449"/>
      <c r="GE21" s="449"/>
      <c r="GF21" s="449"/>
      <c r="GG21" s="449"/>
      <c r="GH21" s="449"/>
      <c r="GI21" s="449"/>
      <c r="GJ21" s="449"/>
      <c r="GK21" s="449"/>
      <c r="GL21" s="449"/>
      <c r="GM21" s="449"/>
      <c r="GN21" s="449"/>
      <c r="GO21" s="449"/>
      <c r="GP21" s="449"/>
      <c r="GQ21" s="449"/>
      <c r="GR21" s="449"/>
      <c r="GS21" s="449"/>
      <c r="GT21" s="449"/>
      <c r="GU21" s="449"/>
      <c r="GV21" s="449"/>
      <c r="GW21" s="449"/>
      <c r="GX21" s="449"/>
      <c r="GY21" s="449"/>
      <c r="GZ21" s="449"/>
      <c r="HA21" s="449"/>
      <c r="HB21" s="449"/>
      <c r="HC21" s="449"/>
      <c r="HD21" s="449"/>
      <c r="HE21" s="449"/>
      <c r="HF21" s="449"/>
      <c r="HG21" s="449"/>
      <c r="HH21" s="449"/>
      <c r="HI21" s="449"/>
      <c r="HJ21" s="449"/>
      <c r="HK21" s="449"/>
      <c r="HL21" s="449"/>
      <c r="HM21" s="449"/>
      <c r="HN21" s="449"/>
      <c r="HO21" s="449"/>
      <c r="HP21" s="449"/>
      <c r="HQ21" s="449"/>
      <c r="HR21" s="449"/>
      <c r="HS21" s="449"/>
      <c r="HT21" s="449"/>
      <c r="HU21" s="449"/>
      <c r="HV21" s="449"/>
      <c r="HW21" s="449"/>
      <c r="HX21" s="449"/>
      <c r="HY21" s="449"/>
      <c r="HZ21" s="449"/>
      <c r="IA21" s="449"/>
      <c r="IB21" s="449"/>
      <c r="IC21" s="449"/>
      <c r="ID21" s="449"/>
      <c r="IE21" s="449"/>
      <c r="IF21" s="449"/>
      <c r="IG21" s="449"/>
      <c r="IH21" s="449"/>
      <c r="II21" s="449"/>
      <c r="IJ21" s="449"/>
      <c r="IK21" s="449"/>
      <c r="IL21" s="449"/>
      <c r="IM21" s="449"/>
      <c r="IN21" s="449"/>
      <c r="IO21" s="449"/>
      <c r="IP21" s="449"/>
      <c r="IQ21" s="449"/>
      <c r="IR21" s="449"/>
      <c r="IS21" s="449"/>
      <c r="IT21" s="449"/>
      <c r="IU21" s="449"/>
      <c r="IV21" s="449"/>
      <c r="IW21" s="449"/>
      <c r="IX21" s="449"/>
      <c r="IY21" s="449"/>
      <c r="IZ21" s="449"/>
      <c r="JA21" s="449"/>
      <c r="JB21" s="449"/>
      <c r="JC21" s="449"/>
      <c r="JD21" s="449"/>
    </row>
    <row r="22" customHeight="1" spans="1:264">
      <c r="A22" s="20">
        <f t="shared" si="3"/>
        <v>20</v>
      </c>
      <c r="B22" s="407" t="s">
        <v>4609</v>
      </c>
      <c r="C22" s="408">
        <v>44258</v>
      </c>
      <c r="D22" s="408">
        <v>44165</v>
      </c>
      <c r="E22" s="407"/>
      <c r="F22" s="407" t="s">
        <v>4677</v>
      </c>
      <c r="G22" s="408">
        <v>43766</v>
      </c>
      <c r="H22" s="407" t="s">
        <v>1841</v>
      </c>
      <c r="I22" s="417" t="s">
        <v>4613</v>
      </c>
      <c r="J22" s="417" t="s">
        <v>4651</v>
      </c>
      <c r="K22" s="407" t="s">
        <v>5</v>
      </c>
      <c r="L22" s="418" t="s">
        <v>4615</v>
      </c>
      <c r="M22" s="407">
        <v>17647573106</v>
      </c>
      <c r="N22" s="638" t="s">
        <v>1844</v>
      </c>
      <c r="O22" s="418">
        <v>46104</v>
      </c>
      <c r="P22" s="422" t="str">
        <f t="shared" si="4"/>
        <v>男</v>
      </c>
      <c r="Q22" s="426" t="str">
        <f t="shared" si="1"/>
        <v>1995-12-05</v>
      </c>
      <c r="R22" s="424">
        <f ca="1" t="shared" si="5"/>
        <v>30</v>
      </c>
      <c r="S22" s="407" t="s">
        <v>69</v>
      </c>
      <c r="T22" s="407" t="s">
        <v>70</v>
      </c>
      <c r="U22" s="430" t="s">
        <v>1845</v>
      </c>
      <c r="V22" s="430"/>
      <c r="W22" s="429" t="s">
        <v>141</v>
      </c>
      <c r="X22" s="407"/>
      <c r="Y22" s="407"/>
      <c r="Z22" s="407"/>
      <c r="AA22" s="407" t="s">
        <v>86</v>
      </c>
      <c r="AB22" s="418">
        <v>44176</v>
      </c>
      <c r="AC22" s="407" t="s">
        <v>1847</v>
      </c>
      <c r="AD22" s="407" t="s">
        <v>223</v>
      </c>
      <c r="AE22" s="407">
        <v>13880783394</v>
      </c>
      <c r="AF22" s="407"/>
      <c r="AG22" s="407"/>
      <c r="AH22" s="407"/>
      <c r="AI22" s="407"/>
      <c r="AJ22" s="418"/>
      <c r="AK22" s="436" t="s">
        <v>71</v>
      </c>
      <c r="AL22" s="407" t="s">
        <v>84</v>
      </c>
      <c r="AM22" s="407" t="s">
        <v>84</v>
      </c>
      <c r="AN22" s="407" t="s">
        <v>1846</v>
      </c>
      <c r="AO22" s="407">
        <v>802</v>
      </c>
      <c r="AP22" s="407"/>
      <c r="AQ22" s="6"/>
      <c r="AR22" s="6"/>
      <c r="AS22" s="6"/>
      <c r="AT22" s="449"/>
      <c r="AU22" s="449"/>
      <c r="AV22" s="449"/>
      <c r="AW22" s="449"/>
      <c r="AX22" s="449"/>
      <c r="AY22" s="449"/>
      <c r="AZ22" s="449"/>
      <c r="BA22" s="449"/>
      <c r="BB22" s="449"/>
      <c r="BC22" s="449"/>
      <c r="BD22" s="449"/>
      <c r="BE22" s="449"/>
      <c r="BF22" s="449"/>
      <c r="BG22" s="449"/>
      <c r="BH22" s="449"/>
      <c r="BI22" s="449"/>
      <c r="BJ22" s="449"/>
      <c r="BK22" s="449"/>
      <c r="BL22" s="449"/>
      <c r="BM22" s="449"/>
      <c r="BN22" s="449"/>
      <c r="BO22" s="449"/>
      <c r="BP22" s="449"/>
      <c r="BQ22" s="449"/>
      <c r="BR22" s="449"/>
      <c r="BS22" s="449"/>
      <c r="BT22" s="449"/>
      <c r="BU22" s="449"/>
      <c r="BV22" s="449"/>
      <c r="BW22" s="449"/>
      <c r="BX22" s="449"/>
      <c r="BY22" s="449"/>
      <c r="BZ22" s="449"/>
      <c r="CA22" s="449"/>
      <c r="CB22" s="449"/>
      <c r="CC22" s="449"/>
      <c r="CD22" s="449"/>
      <c r="CE22" s="449"/>
      <c r="CF22" s="449"/>
      <c r="CG22" s="449"/>
      <c r="CH22" s="449"/>
      <c r="CI22" s="449"/>
      <c r="CJ22" s="449"/>
      <c r="CK22" s="449"/>
      <c r="CL22" s="449"/>
      <c r="CM22" s="449"/>
      <c r="CN22" s="449"/>
      <c r="CO22" s="449"/>
      <c r="CP22" s="449"/>
      <c r="CQ22" s="449"/>
      <c r="CR22" s="449"/>
      <c r="CS22" s="449"/>
      <c r="CT22" s="449"/>
      <c r="CU22" s="449"/>
      <c r="CV22" s="449"/>
      <c r="CW22" s="449"/>
      <c r="CX22" s="449"/>
      <c r="CY22" s="449"/>
      <c r="CZ22" s="449"/>
      <c r="DA22" s="449"/>
      <c r="DB22" s="449"/>
      <c r="DC22" s="449"/>
      <c r="DD22" s="449"/>
      <c r="DE22" s="449"/>
      <c r="DF22" s="449"/>
      <c r="DG22" s="449"/>
      <c r="DH22" s="449"/>
      <c r="DI22" s="449"/>
      <c r="DJ22" s="449"/>
      <c r="DK22" s="449"/>
      <c r="DL22" s="449"/>
      <c r="DM22" s="449"/>
      <c r="DN22" s="449"/>
      <c r="DO22" s="449"/>
      <c r="DP22" s="449"/>
      <c r="DQ22" s="449"/>
      <c r="DR22" s="449"/>
      <c r="DS22" s="449"/>
      <c r="DT22" s="449"/>
      <c r="DU22" s="449"/>
      <c r="DV22" s="449"/>
      <c r="DW22" s="449"/>
      <c r="DX22" s="449"/>
      <c r="DY22" s="449"/>
      <c r="DZ22" s="449"/>
      <c r="EA22" s="449"/>
      <c r="EB22" s="449"/>
      <c r="EC22" s="449"/>
      <c r="ED22" s="449"/>
      <c r="EE22" s="449"/>
      <c r="EF22" s="449"/>
      <c r="EG22" s="449"/>
      <c r="EH22" s="449"/>
      <c r="EI22" s="449"/>
      <c r="EJ22" s="449"/>
      <c r="EK22" s="449"/>
      <c r="EL22" s="449"/>
      <c r="EM22" s="449"/>
      <c r="EN22" s="449"/>
      <c r="EO22" s="449"/>
      <c r="EP22" s="449"/>
      <c r="EQ22" s="449"/>
      <c r="ER22" s="449"/>
      <c r="ES22" s="449"/>
      <c r="ET22" s="449"/>
      <c r="EU22" s="449"/>
      <c r="EV22" s="449"/>
      <c r="EW22" s="449"/>
      <c r="EX22" s="449"/>
      <c r="EY22" s="449"/>
      <c r="EZ22" s="449"/>
      <c r="FA22" s="449"/>
      <c r="FB22" s="449"/>
      <c r="FC22" s="449"/>
      <c r="FD22" s="449"/>
      <c r="FE22" s="449"/>
      <c r="FF22" s="449"/>
      <c r="FG22" s="449"/>
      <c r="FH22" s="449"/>
      <c r="FI22" s="449"/>
      <c r="FJ22" s="449"/>
      <c r="FK22" s="449"/>
      <c r="FL22" s="449"/>
      <c r="FM22" s="449"/>
      <c r="FN22" s="449"/>
      <c r="FO22" s="449"/>
      <c r="FP22" s="449"/>
      <c r="FQ22" s="449"/>
      <c r="FR22" s="449"/>
      <c r="FS22" s="449"/>
      <c r="FT22" s="449"/>
      <c r="FU22" s="449"/>
      <c r="FV22" s="449"/>
      <c r="FW22" s="449"/>
      <c r="FX22" s="449"/>
      <c r="FY22" s="449"/>
      <c r="FZ22" s="449"/>
      <c r="GA22" s="449"/>
      <c r="GB22" s="449"/>
      <c r="GC22" s="449"/>
      <c r="GD22" s="449"/>
      <c r="GE22" s="449"/>
      <c r="GF22" s="449"/>
      <c r="GG22" s="449"/>
      <c r="GH22" s="449"/>
      <c r="GI22" s="449"/>
      <c r="GJ22" s="449"/>
      <c r="GK22" s="449"/>
      <c r="GL22" s="449"/>
      <c r="GM22" s="449"/>
      <c r="GN22" s="449"/>
      <c r="GO22" s="449"/>
      <c r="GP22" s="449"/>
      <c r="GQ22" s="449"/>
      <c r="GR22" s="449"/>
      <c r="GS22" s="449"/>
      <c r="GT22" s="449"/>
      <c r="GU22" s="449"/>
      <c r="GV22" s="449"/>
      <c r="GW22" s="449"/>
      <c r="GX22" s="449"/>
      <c r="GY22" s="449"/>
      <c r="GZ22" s="449"/>
      <c r="HA22" s="449"/>
      <c r="HB22" s="449"/>
      <c r="HC22" s="449"/>
      <c r="HD22" s="449"/>
      <c r="HE22" s="449"/>
      <c r="HF22" s="449"/>
      <c r="HG22" s="449"/>
      <c r="HH22" s="449"/>
      <c r="HI22" s="449"/>
      <c r="HJ22" s="449"/>
      <c r="HK22" s="449"/>
      <c r="HL22" s="449"/>
      <c r="HM22" s="449"/>
      <c r="HN22" s="449"/>
      <c r="HO22" s="449"/>
      <c r="HP22" s="449"/>
      <c r="HQ22" s="449"/>
      <c r="HR22" s="449"/>
      <c r="HS22" s="449"/>
      <c r="HT22" s="449"/>
      <c r="HU22" s="449"/>
      <c r="HV22" s="449"/>
      <c r="HW22" s="449"/>
      <c r="HX22" s="449"/>
      <c r="HY22" s="449"/>
      <c r="HZ22" s="449"/>
      <c r="IA22" s="449"/>
      <c r="IB22" s="449"/>
      <c r="IC22" s="449"/>
      <c r="ID22" s="449"/>
      <c r="IE22" s="449"/>
      <c r="IF22" s="449"/>
      <c r="IG22" s="449"/>
      <c r="IH22" s="449"/>
      <c r="II22" s="449"/>
      <c r="IJ22" s="449"/>
      <c r="IK22" s="449"/>
      <c r="IL22" s="449"/>
      <c r="IM22" s="449"/>
      <c r="IN22" s="449"/>
      <c r="IO22" s="449"/>
      <c r="IP22" s="449"/>
      <c r="IQ22" s="449"/>
      <c r="IR22" s="449"/>
      <c r="IS22" s="449"/>
      <c r="IT22" s="449"/>
      <c r="IU22" s="449"/>
      <c r="IV22" s="449"/>
      <c r="IW22" s="449"/>
      <c r="IX22" s="449"/>
      <c r="IY22" s="449"/>
      <c r="IZ22" s="449"/>
      <c r="JA22" s="449"/>
      <c r="JB22" s="449"/>
      <c r="JC22" s="449"/>
      <c r="JD22" s="449"/>
    </row>
    <row r="23" customHeight="1" spans="1:51">
      <c r="A23" s="20">
        <f t="shared" si="3"/>
        <v>21</v>
      </c>
      <c r="B23" s="407" t="s">
        <v>4609</v>
      </c>
      <c r="C23" s="408"/>
      <c r="D23" s="408">
        <v>44166</v>
      </c>
      <c r="E23" s="407"/>
      <c r="F23" s="407" t="s">
        <v>4678</v>
      </c>
      <c r="G23" s="408">
        <v>43766</v>
      </c>
      <c r="H23" s="407" t="s">
        <v>3018</v>
      </c>
      <c r="I23" s="417" t="s">
        <v>4613</v>
      </c>
      <c r="J23" s="417" t="s">
        <v>4651</v>
      </c>
      <c r="K23" s="407" t="s">
        <v>5</v>
      </c>
      <c r="L23" s="418" t="s">
        <v>4615</v>
      </c>
      <c r="M23" s="407">
        <v>18685981408</v>
      </c>
      <c r="N23" s="638" t="s">
        <v>3019</v>
      </c>
      <c r="O23" s="418">
        <v>44688</v>
      </c>
      <c r="P23" s="422" t="str">
        <f t="shared" si="4"/>
        <v>男</v>
      </c>
      <c r="Q23" s="426" t="str">
        <f t="shared" si="1"/>
        <v>1995-04-13</v>
      </c>
      <c r="R23" s="424">
        <f ca="1" t="shared" si="5"/>
        <v>31</v>
      </c>
      <c r="S23" s="407" t="s">
        <v>69</v>
      </c>
      <c r="T23" s="407" t="s">
        <v>70</v>
      </c>
      <c r="U23" s="430" t="s">
        <v>3020</v>
      </c>
      <c r="V23" s="430"/>
      <c r="W23" s="429" t="s">
        <v>141</v>
      </c>
      <c r="X23" s="407"/>
      <c r="Y23" s="407"/>
      <c r="Z23" s="407"/>
      <c r="AA23" s="407" t="s">
        <v>86</v>
      </c>
      <c r="AB23" s="418">
        <v>44176</v>
      </c>
      <c r="AC23" s="407" t="s">
        <v>3021</v>
      </c>
      <c r="AD23" s="407" t="s">
        <v>223</v>
      </c>
      <c r="AE23" s="407">
        <v>13158300488</v>
      </c>
      <c r="AF23" s="407"/>
      <c r="AG23" s="407"/>
      <c r="AH23" s="407"/>
      <c r="AI23" s="407"/>
      <c r="AJ23" s="418"/>
      <c r="AK23" s="438" t="s">
        <v>71</v>
      </c>
      <c r="AL23" s="407" t="s">
        <v>84</v>
      </c>
      <c r="AM23" s="407" t="s">
        <v>84</v>
      </c>
      <c r="AN23" s="407" t="s">
        <v>799</v>
      </c>
      <c r="AO23" s="407">
        <v>803</v>
      </c>
      <c r="AP23" s="407"/>
      <c r="AQ23" s="6"/>
      <c r="AR23" s="446"/>
      <c r="AS23" s="446"/>
      <c r="AT23" s="79"/>
      <c r="AU23" s="79"/>
      <c r="AV23" s="79"/>
      <c r="AW23" s="79"/>
      <c r="AX23" s="79"/>
      <c r="AY23" s="79"/>
    </row>
    <row r="24" customHeight="1" spans="1:51">
      <c r="A24" s="20">
        <f t="shared" si="3"/>
        <v>22</v>
      </c>
      <c r="B24" s="407" t="s">
        <v>4609</v>
      </c>
      <c r="C24" s="408"/>
      <c r="D24" s="408">
        <v>44173</v>
      </c>
      <c r="E24" s="407"/>
      <c r="F24" s="407" t="s">
        <v>4679</v>
      </c>
      <c r="G24" s="408">
        <v>43766</v>
      </c>
      <c r="H24" s="407" t="s">
        <v>795</v>
      </c>
      <c r="I24" s="417" t="s">
        <v>4613</v>
      </c>
      <c r="J24" s="417" t="s">
        <v>4651</v>
      </c>
      <c r="K24" s="407" t="s">
        <v>5</v>
      </c>
      <c r="L24" s="418" t="s">
        <v>4615</v>
      </c>
      <c r="M24" s="407">
        <v>18868335247</v>
      </c>
      <c r="N24" s="638" t="s">
        <v>796</v>
      </c>
      <c r="O24" s="418">
        <v>46951</v>
      </c>
      <c r="P24" s="422" t="str">
        <f t="shared" si="4"/>
        <v>男</v>
      </c>
      <c r="Q24" s="426" t="str">
        <f t="shared" si="1"/>
        <v>1997-09-29</v>
      </c>
      <c r="R24" s="424">
        <f ca="1" t="shared" si="5"/>
        <v>28</v>
      </c>
      <c r="S24" s="407" t="s">
        <v>69</v>
      </c>
      <c r="T24" s="407" t="s">
        <v>70</v>
      </c>
      <c r="U24" s="430" t="s">
        <v>797</v>
      </c>
      <c r="V24" s="430"/>
      <c r="W24" s="429" t="s">
        <v>141</v>
      </c>
      <c r="X24" s="407"/>
      <c r="Y24" s="407"/>
      <c r="Z24" s="407"/>
      <c r="AA24" s="407" t="s">
        <v>86</v>
      </c>
      <c r="AB24" s="418">
        <v>44176</v>
      </c>
      <c r="AC24" s="407" t="s">
        <v>800</v>
      </c>
      <c r="AD24" s="407" t="s">
        <v>223</v>
      </c>
      <c r="AE24" s="407">
        <v>13486328970</v>
      </c>
      <c r="AF24" s="407"/>
      <c r="AG24" s="407"/>
      <c r="AH24" s="407"/>
      <c r="AI24" s="407"/>
      <c r="AJ24" s="418"/>
      <c r="AK24" s="438" t="s">
        <v>71</v>
      </c>
      <c r="AL24" s="407" t="s">
        <v>84</v>
      </c>
      <c r="AM24" s="407" t="s">
        <v>84</v>
      </c>
      <c r="AN24" s="407" t="s">
        <v>799</v>
      </c>
      <c r="AO24" s="407">
        <v>800</v>
      </c>
      <c r="AP24" s="407"/>
      <c r="AQ24" s="6"/>
      <c r="AR24" s="446"/>
      <c r="AS24" s="446"/>
      <c r="AT24" s="79"/>
      <c r="AU24" s="79"/>
      <c r="AV24" s="79"/>
      <c r="AW24" s="79"/>
      <c r="AX24" s="79"/>
      <c r="AY24" s="79"/>
    </row>
    <row r="25" customHeight="1" spans="1:48">
      <c r="A25" s="20">
        <f t="shared" si="3"/>
        <v>23</v>
      </c>
      <c r="B25" s="407" t="s">
        <v>4609</v>
      </c>
      <c r="C25" s="408"/>
      <c r="D25" s="408">
        <v>44186</v>
      </c>
      <c r="E25" s="407"/>
      <c r="F25" s="407" t="s">
        <v>4680</v>
      </c>
      <c r="G25" s="408">
        <v>43766</v>
      </c>
      <c r="H25" s="407" t="s">
        <v>3513</v>
      </c>
      <c r="I25" s="417" t="s">
        <v>4613</v>
      </c>
      <c r="J25" s="417" t="s">
        <v>4651</v>
      </c>
      <c r="K25" s="407" t="s">
        <v>5</v>
      </c>
      <c r="L25" s="418" t="s">
        <v>4615</v>
      </c>
      <c r="M25" s="407">
        <v>18473702135</v>
      </c>
      <c r="N25" s="638" t="s">
        <v>3514</v>
      </c>
      <c r="O25" s="418">
        <v>46235</v>
      </c>
      <c r="P25" s="422" t="str">
        <f t="shared" si="4"/>
        <v>男</v>
      </c>
      <c r="Q25" s="426" t="str">
        <f t="shared" si="1"/>
        <v>1997-03-11</v>
      </c>
      <c r="R25" s="424">
        <f ca="1" t="shared" si="5"/>
        <v>29</v>
      </c>
      <c r="S25" s="407" t="s">
        <v>69</v>
      </c>
      <c r="T25" s="407" t="s">
        <v>70</v>
      </c>
      <c r="U25" s="430" t="s">
        <v>3515</v>
      </c>
      <c r="V25" s="430"/>
      <c r="W25" s="429" t="s">
        <v>141</v>
      </c>
      <c r="X25" s="407"/>
      <c r="Y25" s="407"/>
      <c r="Z25" s="407"/>
      <c r="AA25" s="407" t="s">
        <v>86</v>
      </c>
      <c r="AB25" s="418">
        <v>44208</v>
      </c>
      <c r="AC25" s="407" t="s">
        <v>3517</v>
      </c>
      <c r="AD25" s="407" t="s">
        <v>223</v>
      </c>
      <c r="AE25" s="407">
        <v>13192468116</v>
      </c>
      <c r="AF25" s="407"/>
      <c r="AG25" s="407"/>
      <c r="AH25" s="407"/>
      <c r="AI25" s="407"/>
      <c r="AJ25" s="418"/>
      <c r="AK25" s="438" t="s">
        <v>71</v>
      </c>
      <c r="AL25" s="407" t="s">
        <v>84</v>
      </c>
      <c r="AM25" s="407" t="s">
        <v>84</v>
      </c>
      <c r="AN25" s="418">
        <v>45280</v>
      </c>
      <c r="AO25" s="407">
        <v>799</v>
      </c>
      <c r="AP25" s="407"/>
      <c r="AQ25" s="6"/>
      <c r="AR25" s="6"/>
      <c r="AS25" s="6"/>
      <c r="AT25" s="445"/>
      <c r="AU25" s="445"/>
      <c r="AV25" s="445"/>
    </row>
    <row r="26" customHeight="1" spans="1:51">
      <c r="A26" s="20">
        <f t="shared" si="3"/>
        <v>24</v>
      </c>
      <c r="B26" s="407" t="s">
        <v>4629</v>
      </c>
      <c r="C26" s="408"/>
      <c r="D26" s="408">
        <v>44167</v>
      </c>
      <c r="E26" s="407"/>
      <c r="F26" s="407" t="s">
        <v>4681</v>
      </c>
      <c r="G26" s="408">
        <v>44078</v>
      </c>
      <c r="H26" s="407" t="s">
        <v>4174</v>
      </c>
      <c r="I26" s="417" t="s">
        <v>4613</v>
      </c>
      <c r="J26" s="417" t="s">
        <v>4682</v>
      </c>
      <c r="K26" s="407" t="s">
        <v>5</v>
      </c>
      <c r="L26" s="418" t="s">
        <v>4615</v>
      </c>
      <c r="M26" s="407">
        <v>15707906745</v>
      </c>
      <c r="N26" s="638" t="s">
        <v>4175</v>
      </c>
      <c r="O26" s="418"/>
      <c r="P26" s="422" t="str">
        <f t="shared" si="4"/>
        <v>男</v>
      </c>
      <c r="Q26" s="426" t="str">
        <f t="shared" si="1"/>
        <v>1999-10-31</v>
      </c>
      <c r="R26" s="424">
        <f ca="1" t="shared" si="5"/>
        <v>26</v>
      </c>
      <c r="S26" s="407"/>
      <c r="T26" s="407"/>
      <c r="U26" s="430" t="s">
        <v>4176</v>
      </c>
      <c r="V26" s="430"/>
      <c r="W26" s="429" t="s">
        <v>113</v>
      </c>
      <c r="X26" s="407"/>
      <c r="Y26" s="407"/>
      <c r="Z26" s="407"/>
      <c r="AA26" s="407"/>
      <c r="AB26" s="418"/>
      <c r="AC26" s="407"/>
      <c r="AD26" s="407"/>
      <c r="AE26" s="407"/>
      <c r="AF26" s="407"/>
      <c r="AG26" s="407"/>
      <c r="AH26" s="407"/>
      <c r="AI26" s="407"/>
      <c r="AJ26" s="418"/>
      <c r="AK26" s="438"/>
      <c r="AL26" s="407"/>
      <c r="AM26" s="407"/>
      <c r="AN26" s="407"/>
      <c r="AO26" s="407"/>
      <c r="AP26" s="407"/>
      <c r="AQ26" s="6"/>
      <c r="AR26" s="446"/>
      <c r="AS26" s="446"/>
      <c r="AT26" s="79"/>
      <c r="AU26" s="79"/>
      <c r="AV26" s="79"/>
      <c r="AW26" s="79"/>
      <c r="AX26" s="79"/>
      <c r="AY26" s="79"/>
    </row>
    <row r="27" customHeight="1" spans="1:51">
      <c r="A27" s="20">
        <f t="shared" si="3"/>
        <v>25</v>
      </c>
      <c r="B27" s="407" t="s">
        <v>4629</v>
      </c>
      <c r="C27" s="408"/>
      <c r="D27" s="408">
        <v>44167</v>
      </c>
      <c r="E27" s="407"/>
      <c r="F27" s="407" t="s">
        <v>4683</v>
      </c>
      <c r="G27" s="408">
        <v>44078</v>
      </c>
      <c r="H27" s="407" t="s">
        <v>2488</v>
      </c>
      <c r="I27" s="417" t="s">
        <v>4613</v>
      </c>
      <c r="J27" s="417" t="s">
        <v>4682</v>
      </c>
      <c r="K27" s="407" t="s">
        <v>5</v>
      </c>
      <c r="L27" s="418" t="s">
        <v>4615</v>
      </c>
      <c r="M27" s="407">
        <v>15170370241</v>
      </c>
      <c r="N27" s="638" t="s">
        <v>2490</v>
      </c>
      <c r="O27" s="418"/>
      <c r="P27" s="422" t="str">
        <f t="shared" si="4"/>
        <v>男</v>
      </c>
      <c r="Q27" s="426" t="str">
        <f t="shared" si="1"/>
        <v>2000-11-23</v>
      </c>
      <c r="R27" s="424">
        <f ca="1" t="shared" si="5"/>
        <v>25</v>
      </c>
      <c r="S27" s="407"/>
      <c r="T27" s="407"/>
      <c r="U27" s="430" t="s">
        <v>2491</v>
      </c>
      <c r="V27" s="430"/>
      <c r="W27" s="429" t="s">
        <v>113</v>
      </c>
      <c r="X27" s="407"/>
      <c r="Y27" s="407"/>
      <c r="Z27" s="407"/>
      <c r="AA27" s="407"/>
      <c r="AB27" s="418"/>
      <c r="AC27" s="407"/>
      <c r="AD27" s="407"/>
      <c r="AE27" s="407"/>
      <c r="AF27" s="407"/>
      <c r="AG27" s="407"/>
      <c r="AH27" s="407"/>
      <c r="AI27" s="407"/>
      <c r="AJ27" s="418"/>
      <c r="AK27" s="438"/>
      <c r="AL27" s="407"/>
      <c r="AM27" s="407"/>
      <c r="AN27" s="407"/>
      <c r="AO27" s="407"/>
      <c r="AP27" s="407"/>
      <c r="AQ27" s="6"/>
      <c r="AR27" s="446"/>
      <c r="AS27" s="446"/>
      <c r="AT27" s="79"/>
      <c r="AU27" s="79"/>
      <c r="AV27" s="79"/>
      <c r="AW27" s="79"/>
      <c r="AX27" s="79"/>
      <c r="AY27" s="79"/>
    </row>
    <row r="28" customHeight="1" spans="1:51">
      <c r="A28" s="20">
        <f t="shared" si="3"/>
        <v>26</v>
      </c>
      <c r="B28" s="407" t="s">
        <v>4629</v>
      </c>
      <c r="C28" s="408">
        <v>44183</v>
      </c>
      <c r="D28" s="408" t="s">
        <v>4610</v>
      </c>
      <c r="E28" s="407"/>
      <c r="F28" s="407" t="s">
        <v>4684</v>
      </c>
      <c r="G28" s="408">
        <v>44078</v>
      </c>
      <c r="H28" s="407" t="s">
        <v>2695</v>
      </c>
      <c r="I28" s="417" t="s">
        <v>4613</v>
      </c>
      <c r="J28" s="417" t="s">
        <v>4685</v>
      </c>
      <c r="K28" s="407" t="s">
        <v>5</v>
      </c>
      <c r="L28" s="418" t="s">
        <v>4615</v>
      </c>
      <c r="M28" s="407">
        <v>17346653703</v>
      </c>
      <c r="N28" s="410" t="s">
        <v>2696</v>
      </c>
      <c r="O28" s="418"/>
      <c r="P28" s="422" t="s">
        <v>633</v>
      </c>
      <c r="Q28" s="426" t="str">
        <f t="shared" si="1"/>
        <v>1999-02-13</v>
      </c>
      <c r="R28" s="424">
        <v>22</v>
      </c>
      <c r="S28" s="407"/>
      <c r="T28" s="407"/>
      <c r="U28" s="430" t="s">
        <v>2697</v>
      </c>
      <c r="V28" s="430"/>
      <c r="W28" s="429" t="s">
        <v>113</v>
      </c>
      <c r="X28" s="407"/>
      <c r="Y28" s="407"/>
      <c r="Z28" s="407"/>
      <c r="AA28" s="407"/>
      <c r="AB28" s="418"/>
      <c r="AC28" s="407"/>
      <c r="AD28" s="407"/>
      <c r="AE28" s="407"/>
      <c r="AF28" s="407"/>
      <c r="AG28" s="407"/>
      <c r="AH28" s="407"/>
      <c r="AI28" s="407"/>
      <c r="AJ28" s="418"/>
      <c r="AK28" s="438"/>
      <c r="AL28" s="407"/>
      <c r="AM28" s="407"/>
      <c r="AN28" s="407"/>
      <c r="AO28" s="407"/>
      <c r="AP28" s="407"/>
      <c r="AQ28" s="6"/>
      <c r="AR28" s="446"/>
      <c r="AS28" s="446"/>
      <c r="AT28" s="79"/>
      <c r="AU28" s="79"/>
      <c r="AV28" s="79"/>
      <c r="AW28" s="79"/>
      <c r="AX28" s="79"/>
      <c r="AY28" s="79"/>
    </row>
    <row r="29" customHeight="1" spans="1:51">
      <c r="A29" s="20">
        <f t="shared" si="3"/>
        <v>27</v>
      </c>
      <c r="B29" s="407" t="s">
        <v>4629</v>
      </c>
      <c r="C29" s="408">
        <v>44183</v>
      </c>
      <c r="D29" s="408" t="s">
        <v>4610</v>
      </c>
      <c r="E29" s="407"/>
      <c r="F29" s="407" t="s">
        <v>4686</v>
      </c>
      <c r="G29" s="408">
        <v>44078</v>
      </c>
      <c r="H29" s="407" t="s">
        <v>4687</v>
      </c>
      <c r="I29" s="417" t="s">
        <v>4613</v>
      </c>
      <c r="J29" s="417" t="s">
        <v>4685</v>
      </c>
      <c r="K29" s="407" t="s">
        <v>5</v>
      </c>
      <c r="L29" s="418" t="s">
        <v>4615</v>
      </c>
      <c r="M29" s="407">
        <v>18070456653</v>
      </c>
      <c r="N29" s="410" t="s">
        <v>4688</v>
      </c>
      <c r="O29" s="418"/>
      <c r="P29" s="422" t="s">
        <v>633</v>
      </c>
      <c r="Q29" s="426" t="str">
        <f t="shared" si="1"/>
        <v>2000-03-18</v>
      </c>
      <c r="R29" s="424">
        <v>21</v>
      </c>
      <c r="S29" s="407"/>
      <c r="T29" s="407"/>
      <c r="U29" s="430" t="s">
        <v>4689</v>
      </c>
      <c r="V29" s="430"/>
      <c r="W29" s="429" t="s">
        <v>113</v>
      </c>
      <c r="X29" s="407"/>
      <c r="Y29" s="407"/>
      <c r="Z29" s="407"/>
      <c r="AA29" s="407"/>
      <c r="AB29" s="418"/>
      <c r="AC29" s="407"/>
      <c r="AD29" s="407"/>
      <c r="AE29" s="407"/>
      <c r="AF29" s="407"/>
      <c r="AG29" s="407"/>
      <c r="AH29" s="407"/>
      <c r="AI29" s="407"/>
      <c r="AJ29" s="418"/>
      <c r="AK29" s="438"/>
      <c r="AL29" s="407"/>
      <c r="AM29" s="407"/>
      <c r="AN29" s="407"/>
      <c r="AO29" s="407"/>
      <c r="AP29" s="407"/>
      <c r="AQ29" s="6"/>
      <c r="AR29" s="446"/>
      <c r="AS29" s="446"/>
      <c r="AT29" s="79"/>
      <c r="AU29" s="79"/>
      <c r="AV29" s="79"/>
      <c r="AW29" s="79"/>
      <c r="AX29" s="79"/>
      <c r="AY29" s="79"/>
    </row>
    <row r="30" customHeight="1" spans="1:51">
      <c r="A30" s="20">
        <f t="shared" si="3"/>
        <v>28</v>
      </c>
      <c r="B30" s="407" t="s">
        <v>4629</v>
      </c>
      <c r="C30" s="408">
        <v>44194</v>
      </c>
      <c r="D30" s="408" t="s">
        <v>4610</v>
      </c>
      <c r="E30" s="407"/>
      <c r="F30" s="407" t="s">
        <v>4690</v>
      </c>
      <c r="G30" s="408">
        <v>44078</v>
      </c>
      <c r="H30" s="407" t="s">
        <v>4691</v>
      </c>
      <c r="I30" s="417" t="s">
        <v>4613</v>
      </c>
      <c r="J30" s="417" t="s">
        <v>4685</v>
      </c>
      <c r="K30" s="407" t="s">
        <v>5</v>
      </c>
      <c r="L30" s="418" t="s">
        <v>4615</v>
      </c>
      <c r="M30" s="407">
        <v>18296721138</v>
      </c>
      <c r="N30" s="410" t="s">
        <v>4692</v>
      </c>
      <c r="O30" s="418"/>
      <c r="P30" s="422" t="s">
        <v>633</v>
      </c>
      <c r="Q30" s="426" t="str">
        <f t="shared" si="1"/>
        <v>2000-10-10</v>
      </c>
      <c r="R30" s="424">
        <v>20</v>
      </c>
      <c r="S30" s="407"/>
      <c r="T30" s="407"/>
      <c r="U30" s="430" t="s">
        <v>4693</v>
      </c>
      <c r="V30" s="430"/>
      <c r="W30" s="429" t="s">
        <v>113</v>
      </c>
      <c r="X30" s="407"/>
      <c r="Y30" s="407"/>
      <c r="Z30" s="407"/>
      <c r="AA30" s="407"/>
      <c r="AB30" s="418"/>
      <c r="AC30" s="407"/>
      <c r="AD30" s="407"/>
      <c r="AE30" s="407"/>
      <c r="AF30" s="407"/>
      <c r="AG30" s="407"/>
      <c r="AH30" s="407"/>
      <c r="AI30" s="407"/>
      <c r="AJ30" s="418"/>
      <c r="AK30" s="438"/>
      <c r="AL30" s="407"/>
      <c r="AM30" s="407"/>
      <c r="AN30" s="407"/>
      <c r="AO30" s="407"/>
      <c r="AP30" s="407"/>
      <c r="AQ30" s="6"/>
      <c r="AR30" s="446"/>
      <c r="AS30" s="446"/>
      <c r="AT30" s="79"/>
      <c r="AU30" s="79"/>
      <c r="AV30" s="79"/>
      <c r="AW30" s="79"/>
      <c r="AX30" s="79"/>
      <c r="AY30" s="79"/>
    </row>
    <row r="31" customHeight="1" spans="1:51">
      <c r="A31" s="20">
        <f t="shared" si="3"/>
        <v>29</v>
      </c>
      <c r="B31" s="407" t="s">
        <v>4629</v>
      </c>
      <c r="C31" s="408"/>
      <c r="D31" s="408">
        <v>44405</v>
      </c>
      <c r="E31" s="407"/>
      <c r="F31" s="407">
        <v>90001</v>
      </c>
      <c r="G31" s="408">
        <v>44078</v>
      </c>
      <c r="H31" s="407" t="s">
        <v>4519</v>
      </c>
      <c r="I31" s="417" t="s">
        <v>4613</v>
      </c>
      <c r="J31" s="417" t="s">
        <v>4685</v>
      </c>
      <c r="K31" s="407" t="s">
        <v>5</v>
      </c>
      <c r="L31" s="418" t="s">
        <v>4615</v>
      </c>
      <c r="M31" s="407">
        <v>17379705020</v>
      </c>
      <c r="N31" s="638" t="s">
        <v>4520</v>
      </c>
      <c r="O31" s="418"/>
      <c r="P31" s="422" t="str">
        <f>IF(MOD(MID(N31,17,1),2),"男","女")</f>
        <v>男</v>
      </c>
      <c r="Q31" s="426" t="str">
        <f t="shared" si="1"/>
        <v>2000-10-21</v>
      </c>
      <c r="R31" s="424">
        <f ca="1">DATEDIF(--TEXT((LEN(N31)=15)*19&amp;MID(N31,7,6+(LEN(N31)=18)*2),"0-00-00"),TODAY(),"y")</f>
        <v>25</v>
      </c>
      <c r="S31" s="407"/>
      <c r="T31" s="407"/>
      <c r="U31" s="430" t="s">
        <v>4521</v>
      </c>
      <c r="V31" s="430"/>
      <c r="W31" s="429" t="s">
        <v>113</v>
      </c>
      <c r="X31" s="407"/>
      <c r="Y31" s="407"/>
      <c r="Z31" s="407"/>
      <c r="AA31" s="407"/>
      <c r="AB31" s="418"/>
      <c r="AC31" s="407"/>
      <c r="AD31" s="407"/>
      <c r="AE31" s="407"/>
      <c r="AF31" s="407"/>
      <c r="AG31" s="407"/>
      <c r="AH31" s="407"/>
      <c r="AI31" s="407"/>
      <c r="AJ31" s="418"/>
      <c r="AK31" s="438"/>
      <c r="AL31" s="407"/>
      <c r="AM31" s="407"/>
      <c r="AN31" s="407"/>
      <c r="AO31" s="407"/>
      <c r="AP31" s="407"/>
      <c r="AQ31" s="6"/>
      <c r="AR31" s="446"/>
      <c r="AS31" s="446"/>
      <c r="AT31" s="79"/>
      <c r="AU31" s="79"/>
      <c r="AV31" s="79"/>
      <c r="AW31" s="79"/>
      <c r="AX31" s="79"/>
      <c r="AY31" s="79"/>
    </row>
    <row r="32" customHeight="1" spans="1:51">
      <c r="A32" s="20">
        <f t="shared" si="3"/>
        <v>30</v>
      </c>
      <c r="B32" s="407" t="s">
        <v>4629</v>
      </c>
      <c r="C32" s="408"/>
      <c r="D32" s="408">
        <v>44405</v>
      </c>
      <c r="E32" s="407"/>
      <c r="F32" s="407">
        <v>90002</v>
      </c>
      <c r="G32" s="408">
        <v>44078</v>
      </c>
      <c r="H32" s="407" t="s">
        <v>4148</v>
      </c>
      <c r="I32" s="417" t="s">
        <v>4613</v>
      </c>
      <c r="J32" s="417" t="s">
        <v>4685</v>
      </c>
      <c r="K32" s="407" t="s">
        <v>5</v>
      </c>
      <c r="L32" s="418" t="s">
        <v>4615</v>
      </c>
      <c r="M32" s="407">
        <v>13635934679</v>
      </c>
      <c r="N32" s="638" t="s">
        <v>4149</v>
      </c>
      <c r="O32" s="418"/>
      <c r="P32" s="422" t="str">
        <f>IF(MOD(MID(N32,17,1),2),"男","女")</f>
        <v>男</v>
      </c>
      <c r="Q32" s="426" t="str">
        <f t="shared" si="1"/>
        <v>2000-08-14</v>
      </c>
      <c r="R32" s="424">
        <f ca="1">DATEDIF(--TEXT((LEN(N32)=15)*19&amp;MID(N32,7,6+(LEN(N32)=18)*2),"0-00-00"),TODAY(),"y")</f>
        <v>25</v>
      </c>
      <c r="S32" s="407"/>
      <c r="T32" s="407"/>
      <c r="U32" s="430" t="s">
        <v>4150</v>
      </c>
      <c r="V32" s="430"/>
      <c r="W32" s="429" t="s">
        <v>113</v>
      </c>
      <c r="X32" s="407"/>
      <c r="Y32" s="407"/>
      <c r="Z32" s="407"/>
      <c r="AA32" s="407"/>
      <c r="AB32" s="418"/>
      <c r="AC32" s="407"/>
      <c r="AD32" s="407"/>
      <c r="AE32" s="407"/>
      <c r="AF32" s="407"/>
      <c r="AG32" s="407"/>
      <c r="AH32" s="407"/>
      <c r="AI32" s="407"/>
      <c r="AJ32" s="418"/>
      <c r="AK32" s="438"/>
      <c r="AL32" s="407"/>
      <c r="AM32" s="407"/>
      <c r="AN32" s="407"/>
      <c r="AO32" s="407"/>
      <c r="AP32" s="407"/>
      <c r="AQ32" s="6"/>
      <c r="AR32" s="446"/>
      <c r="AS32" s="446"/>
      <c r="AT32" s="79"/>
      <c r="AU32" s="79"/>
      <c r="AV32" s="79"/>
      <c r="AW32" s="79"/>
      <c r="AX32" s="79"/>
      <c r="AY32" s="79"/>
    </row>
    <row r="33" customHeight="1" spans="1:51">
      <c r="A33" s="20">
        <f t="shared" si="3"/>
        <v>31</v>
      </c>
      <c r="B33" s="407" t="s">
        <v>4629</v>
      </c>
      <c r="C33" s="408"/>
      <c r="D33" s="408">
        <v>44405</v>
      </c>
      <c r="E33" s="407"/>
      <c r="F33" s="407">
        <v>90003</v>
      </c>
      <c r="G33" s="408">
        <v>44078</v>
      </c>
      <c r="H33" s="407" t="s">
        <v>4379</v>
      </c>
      <c r="I33" s="417" t="s">
        <v>4613</v>
      </c>
      <c r="J33" s="417" t="s">
        <v>4685</v>
      </c>
      <c r="K33" s="407" t="s">
        <v>5</v>
      </c>
      <c r="L33" s="418" t="s">
        <v>4615</v>
      </c>
      <c r="M33" s="407">
        <v>18179279796</v>
      </c>
      <c r="N33" s="638" t="s">
        <v>4380</v>
      </c>
      <c r="O33" s="418"/>
      <c r="P33" s="422" t="str">
        <f>IF(MOD(MID(N33,17,1),2),"男","女")</f>
        <v>男</v>
      </c>
      <c r="Q33" s="426" t="str">
        <f t="shared" si="1"/>
        <v>2000-05-22</v>
      </c>
      <c r="R33" s="424">
        <f ca="1">DATEDIF(--TEXT((LEN(N33)=15)*19&amp;MID(N33,7,6+(LEN(N33)=18)*2),"0-00-00"),TODAY(),"y")</f>
        <v>25</v>
      </c>
      <c r="S33" s="407"/>
      <c r="T33" s="407"/>
      <c r="U33" s="430" t="s">
        <v>4381</v>
      </c>
      <c r="V33" s="430"/>
      <c r="W33" s="429" t="s">
        <v>113</v>
      </c>
      <c r="X33" s="407"/>
      <c r="Y33" s="407"/>
      <c r="Z33" s="407"/>
      <c r="AA33" s="407"/>
      <c r="AB33" s="418"/>
      <c r="AC33" s="407"/>
      <c r="AD33" s="407"/>
      <c r="AE33" s="407"/>
      <c r="AF33" s="407"/>
      <c r="AG33" s="407"/>
      <c r="AH33" s="407"/>
      <c r="AI33" s="407"/>
      <c r="AJ33" s="418"/>
      <c r="AK33" s="438"/>
      <c r="AL33" s="407"/>
      <c r="AM33" s="407"/>
      <c r="AN33" s="407"/>
      <c r="AO33" s="407"/>
      <c r="AP33" s="407"/>
      <c r="AQ33" s="6"/>
      <c r="AR33" s="446"/>
      <c r="AS33" s="446"/>
      <c r="AT33" s="79"/>
      <c r="AU33" s="79"/>
      <c r="AV33" s="79"/>
      <c r="AW33" s="79"/>
      <c r="AX33" s="79"/>
      <c r="AY33" s="79"/>
    </row>
    <row r="34" customHeight="1" spans="1:51">
      <c r="A34" s="20">
        <f t="shared" si="3"/>
        <v>32</v>
      </c>
      <c r="B34" s="407" t="s">
        <v>4629</v>
      </c>
      <c r="C34" s="408"/>
      <c r="D34" s="408">
        <v>44405</v>
      </c>
      <c r="E34" s="407"/>
      <c r="F34" s="407">
        <v>90004</v>
      </c>
      <c r="G34" s="408">
        <v>44078</v>
      </c>
      <c r="H34" s="407" t="s">
        <v>477</v>
      </c>
      <c r="I34" s="417" t="s">
        <v>4613</v>
      </c>
      <c r="J34" s="417" t="s">
        <v>4685</v>
      </c>
      <c r="K34" s="407" t="s">
        <v>5</v>
      </c>
      <c r="L34" s="418" t="s">
        <v>4615</v>
      </c>
      <c r="M34" s="407">
        <v>13970844674</v>
      </c>
      <c r="N34" s="638" t="s">
        <v>479</v>
      </c>
      <c r="O34" s="418"/>
      <c r="P34" s="422" t="str">
        <f>IF(MOD(MID(N34,17,1),2),"男","女")</f>
        <v>男</v>
      </c>
      <c r="Q34" s="426" t="str">
        <f t="shared" si="1"/>
        <v>2000-09-13</v>
      </c>
      <c r="R34" s="424">
        <f ca="1">DATEDIF(--TEXT((LEN(N34)=15)*19&amp;MID(N34,7,6+(LEN(N34)=18)*2),"0-00-00"),TODAY(),"y")</f>
        <v>25</v>
      </c>
      <c r="S34" s="407"/>
      <c r="T34" s="407"/>
      <c r="U34" s="430" t="s">
        <v>480</v>
      </c>
      <c r="V34" s="430"/>
      <c r="W34" s="429" t="s">
        <v>113</v>
      </c>
      <c r="X34" s="407"/>
      <c r="Y34" s="407"/>
      <c r="Z34" s="407"/>
      <c r="AA34" s="407"/>
      <c r="AB34" s="418"/>
      <c r="AC34" s="407"/>
      <c r="AD34" s="407"/>
      <c r="AE34" s="407"/>
      <c r="AF34" s="407"/>
      <c r="AG34" s="407"/>
      <c r="AH34" s="407"/>
      <c r="AI34" s="407"/>
      <c r="AJ34" s="418"/>
      <c r="AK34" s="438"/>
      <c r="AL34" s="407"/>
      <c r="AM34" s="407"/>
      <c r="AN34" s="407"/>
      <c r="AO34" s="407"/>
      <c r="AP34" s="407"/>
      <c r="AQ34" s="6"/>
      <c r="AR34" s="446"/>
      <c r="AS34" s="446"/>
      <c r="AT34" s="79"/>
      <c r="AU34" s="79"/>
      <c r="AV34" s="79"/>
      <c r="AW34" s="79"/>
      <c r="AX34" s="79"/>
      <c r="AY34" s="79"/>
    </row>
    <row r="35" customHeight="1" spans="1:51">
      <c r="A35" s="20">
        <f t="shared" si="3"/>
        <v>33</v>
      </c>
      <c r="B35" s="408" t="s">
        <v>4629</v>
      </c>
      <c r="C35" s="408"/>
      <c r="D35" s="408">
        <v>44405</v>
      </c>
      <c r="E35" s="407"/>
      <c r="F35" s="407">
        <v>90005</v>
      </c>
      <c r="G35" s="408">
        <v>44078</v>
      </c>
      <c r="H35" s="407" t="s">
        <v>3456</v>
      </c>
      <c r="I35" s="417" t="s">
        <v>4613</v>
      </c>
      <c r="J35" s="417" t="s">
        <v>4685</v>
      </c>
      <c r="K35" s="407" t="s">
        <v>5</v>
      </c>
      <c r="L35" s="418" t="s">
        <v>4615</v>
      </c>
      <c r="M35" s="407">
        <v>15079482022</v>
      </c>
      <c r="N35" s="410" t="s">
        <v>3458</v>
      </c>
      <c r="O35" s="418"/>
      <c r="P35" s="422" t="s">
        <v>633</v>
      </c>
      <c r="Q35" s="426" t="str">
        <f t="shared" si="1"/>
        <v>1999-06-25</v>
      </c>
      <c r="R35" s="424">
        <v>21</v>
      </c>
      <c r="S35" s="407"/>
      <c r="T35" s="407"/>
      <c r="U35" s="430" t="s">
        <v>3459</v>
      </c>
      <c r="V35" s="430"/>
      <c r="W35" s="429" t="s">
        <v>113</v>
      </c>
      <c r="X35" s="407"/>
      <c r="Y35" s="407"/>
      <c r="Z35" s="407"/>
      <c r="AA35" s="407"/>
      <c r="AB35" s="418"/>
      <c r="AC35" s="407"/>
      <c r="AD35" s="407"/>
      <c r="AE35" s="407"/>
      <c r="AF35" s="407"/>
      <c r="AG35" s="407"/>
      <c r="AH35" s="407"/>
      <c r="AI35" s="407"/>
      <c r="AJ35" s="418"/>
      <c r="AK35" s="438"/>
      <c r="AL35" s="407"/>
      <c r="AM35" s="407"/>
      <c r="AN35" s="407"/>
      <c r="AO35" s="407"/>
      <c r="AP35" s="407"/>
      <c r="AQ35" s="6"/>
      <c r="AR35" s="446"/>
      <c r="AS35" s="446"/>
      <c r="AT35" s="79"/>
      <c r="AU35" s="79"/>
      <c r="AV35" s="79"/>
      <c r="AW35" s="79"/>
      <c r="AX35" s="79"/>
      <c r="AY35" s="79"/>
    </row>
    <row r="36" customHeight="1" spans="1:42">
      <c r="A36" s="20">
        <f t="shared" ref="A36:A55" si="6">IF(H36="","",ROW()-2)</f>
        <v>34</v>
      </c>
      <c r="B36" s="408" t="s">
        <v>980</v>
      </c>
      <c r="C36" s="408"/>
      <c r="D36" s="408">
        <v>44593</v>
      </c>
      <c r="E36" s="407"/>
      <c r="F36" s="407">
        <v>90006</v>
      </c>
      <c r="G36" s="408">
        <v>44467</v>
      </c>
      <c r="H36" s="407" t="s">
        <v>976</v>
      </c>
      <c r="I36" s="417" t="s">
        <v>4613</v>
      </c>
      <c r="J36" s="417" t="s">
        <v>4694</v>
      </c>
      <c r="K36" s="407" t="s">
        <v>5</v>
      </c>
      <c r="L36" s="418" t="s">
        <v>4615</v>
      </c>
      <c r="M36" s="424" t="s">
        <v>4695</v>
      </c>
      <c r="N36" s="638" t="s">
        <v>977</v>
      </c>
      <c r="O36" s="418"/>
      <c r="P36" s="422" t="str">
        <f t="shared" ref="P36:P58" si="7">IF(MOD(MID(N36,17,1),2),"男","女")</f>
        <v>男</v>
      </c>
      <c r="Q36" s="408" t="str">
        <f t="shared" si="1"/>
        <v>2000-02-12</v>
      </c>
      <c r="R36" s="422">
        <f ca="1" t="shared" ref="R36:R42" si="8">DATEDIF(--TEXT((LEN(N36)=15)*19&amp;MID(N36,7,6+(LEN(N36)=18)*2),"0-00-00"),TODAY(),"y")</f>
        <v>26</v>
      </c>
      <c r="S36" s="407"/>
      <c r="T36" s="407"/>
      <c r="U36" s="432" t="s">
        <v>978</v>
      </c>
      <c r="V36" s="432"/>
      <c r="W36" s="430" t="s">
        <v>141</v>
      </c>
      <c r="X36" s="407"/>
      <c r="Y36" s="429"/>
      <c r="Z36" s="429"/>
      <c r="AA36" s="407"/>
      <c r="AB36" s="407"/>
      <c r="AC36" s="407"/>
      <c r="AD36" s="407"/>
      <c r="AE36" s="407"/>
      <c r="AF36" s="407"/>
      <c r="AG36" s="407"/>
      <c r="AH36" s="407"/>
      <c r="AI36" s="407"/>
      <c r="AJ36" s="407"/>
      <c r="AK36" s="418"/>
      <c r="AL36" s="418"/>
      <c r="AM36" s="407"/>
      <c r="AN36" s="407"/>
      <c r="AO36" s="407">
        <v>9006</v>
      </c>
      <c r="AP36" s="407"/>
    </row>
    <row r="37" customHeight="1" spans="1:42">
      <c r="A37" s="20">
        <f t="shared" si="6"/>
        <v>35</v>
      </c>
      <c r="B37" s="408" t="s">
        <v>4609</v>
      </c>
      <c r="C37" s="408">
        <v>44660</v>
      </c>
      <c r="D37" s="408" t="s">
        <v>4610</v>
      </c>
      <c r="E37" s="407"/>
      <c r="F37" s="407">
        <v>90008</v>
      </c>
      <c r="G37" s="408">
        <v>44522</v>
      </c>
      <c r="H37" s="407" t="s">
        <v>4696</v>
      </c>
      <c r="I37" s="417" t="s">
        <v>4613</v>
      </c>
      <c r="J37" s="417" t="s">
        <v>4697</v>
      </c>
      <c r="K37" s="407" t="s">
        <v>5</v>
      </c>
      <c r="L37" s="418" t="s">
        <v>4615</v>
      </c>
      <c r="M37" s="407">
        <v>17647555737</v>
      </c>
      <c r="N37" s="410" t="s">
        <v>4698</v>
      </c>
      <c r="O37" s="418">
        <v>47223</v>
      </c>
      <c r="P37" s="422" t="str">
        <f t="shared" si="7"/>
        <v>男</v>
      </c>
      <c r="Q37" s="426" t="str">
        <f t="shared" si="1"/>
        <v>2000-01-19</v>
      </c>
      <c r="R37" s="424">
        <f ca="1" t="shared" si="8"/>
        <v>26</v>
      </c>
      <c r="S37" s="407" t="s">
        <v>69</v>
      </c>
      <c r="T37" s="407" t="s">
        <v>70</v>
      </c>
      <c r="U37" s="430" t="s">
        <v>4699</v>
      </c>
      <c r="V37" s="430"/>
      <c r="W37" s="429" t="s">
        <v>141</v>
      </c>
      <c r="X37" s="407"/>
      <c r="Y37" s="407"/>
      <c r="Z37" s="407"/>
      <c r="AA37" s="407"/>
      <c r="AB37" s="418"/>
      <c r="AC37" s="407"/>
      <c r="AD37" s="407"/>
      <c r="AE37" s="407"/>
      <c r="AF37" s="407"/>
      <c r="AG37" s="407"/>
      <c r="AH37" s="407"/>
      <c r="AI37" s="407"/>
      <c r="AJ37" s="407"/>
      <c r="AK37" s="439"/>
      <c r="AL37" s="407"/>
      <c r="AM37" s="407"/>
      <c r="AN37" s="407"/>
      <c r="AO37" s="407">
        <v>90008</v>
      </c>
      <c r="AP37" s="407"/>
    </row>
    <row r="38" customHeight="1" spans="1:42">
      <c r="A38" s="20">
        <f t="shared" si="6"/>
        <v>36</v>
      </c>
      <c r="B38" s="408" t="s">
        <v>4609</v>
      </c>
      <c r="C38" s="408"/>
      <c r="D38" s="408">
        <v>44844</v>
      </c>
      <c r="E38" s="407"/>
      <c r="F38" s="407">
        <v>90007</v>
      </c>
      <c r="G38" s="408">
        <v>44522</v>
      </c>
      <c r="H38" s="407" t="s">
        <v>3658</v>
      </c>
      <c r="I38" s="417" t="s">
        <v>4613</v>
      </c>
      <c r="J38" s="417" t="s">
        <v>4697</v>
      </c>
      <c r="K38" s="407" t="s">
        <v>5</v>
      </c>
      <c r="L38" s="418" t="s">
        <v>4615</v>
      </c>
      <c r="M38" s="407">
        <v>15048635874</v>
      </c>
      <c r="N38" s="410" t="s">
        <v>4700</v>
      </c>
      <c r="O38" s="418">
        <v>46916</v>
      </c>
      <c r="P38" s="422" t="str">
        <f t="shared" si="7"/>
        <v>男</v>
      </c>
      <c r="Q38" s="426" t="str">
        <f t="shared" si="1"/>
        <v>2000-02-13</v>
      </c>
      <c r="R38" s="424">
        <f ca="1" t="shared" si="8"/>
        <v>26</v>
      </c>
      <c r="S38" s="407" t="s">
        <v>69</v>
      </c>
      <c r="T38" s="407" t="s">
        <v>70</v>
      </c>
      <c r="U38" s="430" t="s">
        <v>3660</v>
      </c>
      <c r="V38" s="430"/>
      <c r="W38" s="429" t="s">
        <v>141</v>
      </c>
      <c r="X38" s="407"/>
      <c r="Y38" s="407"/>
      <c r="Z38" s="407"/>
      <c r="AA38" s="407"/>
      <c r="AB38" s="418"/>
      <c r="AC38" s="407"/>
      <c r="AD38" s="407"/>
      <c r="AE38" s="407"/>
      <c r="AF38" s="407"/>
      <c r="AG38" s="407"/>
      <c r="AH38" s="407"/>
      <c r="AI38" s="407"/>
      <c r="AJ38" s="407"/>
      <c r="AK38" s="439"/>
      <c r="AL38" s="407"/>
      <c r="AM38" s="407"/>
      <c r="AN38" s="407"/>
      <c r="AO38" s="407">
        <v>90007</v>
      </c>
      <c r="AP38" s="407"/>
    </row>
    <row r="39" customHeight="1" spans="1:42">
      <c r="A39" s="20">
        <f t="shared" si="6"/>
        <v>37</v>
      </c>
      <c r="B39" s="407" t="s">
        <v>561</v>
      </c>
      <c r="C39" s="408"/>
      <c r="D39" s="408">
        <v>44844</v>
      </c>
      <c r="E39" s="407"/>
      <c r="F39" s="407">
        <v>90009</v>
      </c>
      <c r="G39" s="408">
        <v>44522</v>
      </c>
      <c r="H39" s="407" t="s">
        <v>3703</v>
      </c>
      <c r="I39" s="417" t="s">
        <v>4613</v>
      </c>
      <c r="J39" s="417" t="s">
        <v>4697</v>
      </c>
      <c r="K39" s="407" t="s">
        <v>5</v>
      </c>
      <c r="L39" s="418" t="s">
        <v>4615</v>
      </c>
      <c r="M39" s="407">
        <v>13032655312</v>
      </c>
      <c r="N39" s="410" t="s">
        <v>3704</v>
      </c>
      <c r="O39" s="418">
        <v>47322</v>
      </c>
      <c r="P39" s="422" t="str">
        <f t="shared" si="7"/>
        <v>男</v>
      </c>
      <c r="Q39" s="426" t="str">
        <f t="shared" si="1"/>
        <v>1998-10-10</v>
      </c>
      <c r="R39" s="424">
        <f ca="1" t="shared" si="8"/>
        <v>27</v>
      </c>
      <c r="S39" s="407" t="s">
        <v>626</v>
      </c>
      <c r="T39" s="407" t="s">
        <v>70</v>
      </c>
      <c r="U39" s="430" t="s">
        <v>3705</v>
      </c>
      <c r="V39" s="430"/>
      <c r="W39" s="429" t="s">
        <v>141</v>
      </c>
      <c r="X39" s="407"/>
      <c r="Y39" s="407"/>
      <c r="Z39" s="407"/>
      <c r="AA39" s="407"/>
      <c r="AB39" s="418"/>
      <c r="AC39" s="407"/>
      <c r="AD39" s="407"/>
      <c r="AE39" s="407"/>
      <c r="AF39" s="407"/>
      <c r="AG39" s="407"/>
      <c r="AH39" s="407"/>
      <c r="AI39" s="407"/>
      <c r="AJ39" s="407"/>
      <c r="AK39" s="439"/>
      <c r="AL39" s="407"/>
      <c r="AM39" s="407"/>
      <c r="AN39" s="407"/>
      <c r="AO39" s="407">
        <v>90009</v>
      </c>
      <c r="AP39" s="407"/>
    </row>
    <row r="40" customHeight="1" spans="1:42">
      <c r="A40" s="20">
        <f t="shared" si="6"/>
        <v>38</v>
      </c>
      <c r="B40" s="407" t="s">
        <v>4701</v>
      </c>
      <c r="C40" s="408"/>
      <c r="D40" s="408">
        <v>44844</v>
      </c>
      <c r="E40" s="407"/>
      <c r="F40" s="407">
        <v>90012</v>
      </c>
      <c r="G40" s="408">
        <v>44522</v>
      </c>
      <c r="H40" s="407" t="s">
        <v>3851</v>
      </c>
      <c r="I40" s="417" t="s">
        <v>4613</v>
      </c>
      <c r="J40" s="417" t="s">
        <v>4697</v>
      </c>
      <c r="K40" s="407" t="s">
        <v>5</v>
      </c>
      <c r="L40" s="418" t="s">
        <v>4615</v>
      </c>
      <c r="M40" s="407">
        <v>13888437126</v>
      </c>
      <c r="N40" s="410" t="s">
        <v>3852</v>
      </c>
      <c r="O40" s="418">
        <v>47897</v>
      </c>
      <c r="P40" s="422" t="str">
        <f t="shared" si="7"/>
        <v>男</v>
      </c>
      <c r="Q40" s="426" t="str">
        <f t="shared" si="1"/>
        <v>1998-09-21</v>
      </c>
      <c r="R40" s="424">
        <f ca="1" t="shared" si="8"/>
        <v>27</v>
      </c>
      <c r="S40" s="407" t="s">
        <v>69</v>
      </c>
      <c r="T40" s="407" t="s">
        <v>70</v>
      </c>
      <c r="U40" s="430" t="s">
        <v>3853</v>
      </c>
      <c r="V40" s="430"/>
      <c r="W40" s="429" t="s">
        <v>141</v>
      </c>
      <c r="X40" s="407"/>
      <c r="Y40" s="407"/>
      <c r="Z40" s="407"/>
      <c r="AA40" s="407"/>
      <c r="AB40" s="407"/>
      <c r="AC40" s="407"/>
      <c r="AD40" s="407"/>
      <c r="AE40" s="407"/>
      <c r="AF40" s="407"/>
      <c r="AG40" s="407"/>
      <c r="AH40" s="407"/>
      <c r="AI40" s="407"/>
      <c r="AJ40" s="407"/>
      <c r="AK40" s="440"/>
      <c r="AL40" s="407"/>
      <c r="AM40" s="407"/>
      <c r="AN40" s="407"/>
      <c r="AO40" s="407">
        <v>90012</v>
      </c>
      <c r="AP40" s="407"/>
    </row>
    <row r="41" customHeight="1" spans="1:42">
      <c r="A41" s="20">
        <f t="shared" si="6"/>
        <v>39</v>
      </c>
      <c r="B41" s="407" t="s">
        <v>561</v>
      </c>
      <c r="C41" s="408"/>
      <c r="D41" s="410" t="s">
        <v>4702</v>
      </c>
      <c r="E41" s="407"/>
      <c r="F41" s="407">
        <v>90010</v>
      </c>
      <c r="G41" s="408">
        <v>44522</v>
      </c>
      <c r="H41" s="407" t="s">
        <v>556</v>
      </c>
      <c r="I41" s="417" t="s">
        <v>4613</v>
      </c>
      <c r="J41" s="417" t="s">
        <v>4697</v>
      </c>
      <c r="K41" s="407" t="s">
        <v>5</v>
      </c>
      <c r="L41" s="418" t="s">
        <v>4615</v>
      </c>
      <c r="M41" s="407">
        <v>13844670861</v>
      </c>
      <c r="N41" s="410" t="s">
        <v>558</v>
      </c>
      <c r="O41" s="418">
        <v>46244</v>
      </c>
      <c r="P41" s="422" t="str">
        <f t="shared" si="7"/>
        <v>男</v>
      </c>
      <c r="Q41" s="426" t="str">
        <f t="shared" si="1"/>
        <v>1999-07-18</v>
      </c>
      <c r="R41" s="424">
        <f ca="1" t="shared" si="8"/>
        <v>26</v>
      </c>
      <c r="S41" s="407" t="s">
        <v>69</v>
      </c>
      <c r="T41" s="407" t="s">
        <v>70</v>
      </c>
      <c r="U41" s="430" t="s">
        <v>559</v>
      </c>
      <c r="V41" s="430"/>
      <c r="W41" s="429" t="s">
        <v>141</v>
      </c>
      <c r="X41" s="407"/>
      <c r="Y41" s="407"/>
      <c r="Z41" s="407"/>
      <c r="AA41" s="407"/>
      <c r="AB41" s="418"/>
      <c r="AC41" s="407"/>
      <c r="AD41" s="407"/>
      <c r="AE41" s="407"/>
      <c r="AF41" s="407"/>
      <c r="AG41" s="407"/>
      <c r="AH41" s="407"/>
      <c r="AI41" s="407"/>
      <c r="AJ41" s="407"/>
      <c r="AK41" s="439"/>
      <c r="AL41" s="407"/>
      <c r="AM41" s="407"/>
      <c r="AN41" s="407"/>
      <c r="AO41" s="407">
        <v>90010</v>
      </c>
      <c r="AP41" s="407"/>
    </row>
    <row r="42" customHeight="1" spans="1:42">
      <c r="A42" s="20">
        <f t="shared" si="6"/>
        <v>40</v>
      </c>
      <c r="B42" s="407" t="s">
        <v>4703</v>
      </c>
      <c r="C42" s="408"/>
      <c r="D42" s="410" t="s">
        <v>4702</v>
      </c>
      <c r="E42" s="407"/>
      <c r="F42" s="407">
        <v>90011</v>
      </c>
      <c r="G42" s="408">
        <v>44522</v>
      </c>
      <c r="H42" s="407" t="s">
        <v>4534</v>
      </c>
      <c r="I42" s="417" t="s">
        <v>4613</v>
      </c>
      <c r="J42" s="417" t="s">
        <v>4697</v>
      </c>
      <c r="K42" s="407" t="s">
        <v>5</v>
      </c>
      <c r="L42" s="418" t="s">
        <v>4615</v>
      </c>
      <c r="M42" s="407">
        <v>13353220719</v>
      </c>
      <c r="N42" s="410" t="s">
        <v>4535</v>
      </c>
      <c r="O42" s="418">
        <v>46851</v>
      </c>
      <c r="P42" s="422" t="str">
        <f t="shared" si="7"/>
        <v>男</v>
      </c>
      <c r="Q42" s="426" t="str">
        <f t="shared" si="1"/>
        <v>2000-02-28</v>
      </c>
      <c r="R42" s="424">
        <f ca="1" t="shared" si="8"/>
        <v>26</v>
      </c>
      <c r="S42" s="407" t="s">
        <v>69</v>
      </c>
      <c r="T42" s="407" t="s">
        <v>70</v>
      </c>
      <c r="U42" s="430" t="s">
        <v>4536</v>
      </c>
      <c r="V42" s="430"/>
      <c r="W42" s="429" t="s">
        <v>141</v>
      </c>
      <c r="X42" s="407"/>
      <c r="Y42" s="407"/>
      <c r="Z42" s="407"/>
      <c r="AA42" s="407"/>
      <c r="AB42" s="407"/>
      <c r="AC42" s="407"/>
      <c r="AD42" s="407"/>
      <c r="AE42" s="407"/>
      <c r="AF42" s="407"/>
      <c r="AG42" s="407"/>
      <c r="AH42" s="407"/>
      <c r="AI42" s="407"/>
      <c r="AJ42" s="407"/>
      <c r="AK42" s="440"/>
      <c r="AL42" s="407"/>
      <c r="AM42" s="407"/>
      <c r="AN42" s="407"/>
      <c r="AO42" s="407">
        <v>90011</v>
      </c>
      <c r="AP42" s="407"/>
    </row>
    <row r="43" customHeight="1" spans="1:42">
      <c r="A43" s="20">
        <f t="shared" si="6"/>
        <v>41</v>
      </c>
      <c r="B43" s="407" t="s">
        <v>4078</v>
      </c>
      <c r="C43" s="408"/>
      <c r="D43" s="410" t="s">
        <v>4702</v>
      </c>
      <c r="E43" s="407"/>
      <c r="F43" s="407">
        <v>90013</v>
      </c>
      <c r="G43" s="408">
        <v>44522</v>
      </c>
      <c r="H43" s="407" t="s">
        <v>4133</v>
      </c>
      <c r="I43" s="417" t="s">
        <v>4613</v>
      </c>
      <c r="J43" s="417" t="s">
        <v>4697</v>
      </c>
      <c r="K43" s="407" t="s">
        <v>5</v>
      </c>
      <c r="L43" s="418" t="s">
        <v>4615</v>
      </c>
      <c r="M43" s="407">
        <v>18827789350</v>
      </c>
      <c r="N43" s="410" t="s">
        <v>4704</v>
      </c>
      <c r="O43" s="418">
        <v>47942</v>
      </c>
      <c r="P43" s="422" t="str">
        <f t="shared" si="7"/>
        <v>男</v>
      </c>
      <c r="Q43" s="426" t="str">
        <f t="shared" si="1"/>
        <v>2000-11-08</v>
      </c>
      <c r="R43" s="424">
        <f ca="1" t="shared" ref="R43:R58" si="9">DATEDIF(--TEXT((LEN(N43)=15)*19&amp;MID(N43,7,6+(LEN(N43)=18)*2),"0-00-00"),TODAY(),"y")</f>
        <v>25</v>
      </c>
      <c r="S43" s="407" t="s">
        <v>69</v>
      </c>
      <c r="T43" s="407" t="s">
        <v>70</v>
      </c>
      <c r="U43" s="430" t="s">
        <v>4135</v>
      </c>
      <c r="V43" s="430"/>
      <c r="W43" s="429" t="s">
        <v>113</v>
      </c>
      <c r="X43" s="407"/>
      <c r="Y43" s="407"/>
      <c r="Z43" s="407"/>
      <c r="AA43" s="407"/>
      <c r="AB43" s="407"/>
      <c r="AC43" s="407"/>
      <c r="AD43" s="407"/>
      <c r="AE43" s="407"/>
      <c r="AF43" s="407"/>
      <c r="AG43" s="407"/>
      <c r="AH43" s="407"/>
      <c r="AI43" s="407"/>
      <c r="AJ43" s="407"/>
      <c r="AK43" s="440"/>
      <c r="AL43" s="407"/>
      <c r="AM43" s="407"/>
      <c r="AN43" s="407"/>
      <c r="AO43" s="407">
        <v>90013</v>
      </c>
      <c r="AP43" s="407"/>
    </row>
    <row r="44" customHeight="1" spans="1:42">
      <c r="A44" s="20">
        <f t="shared" si="6"/>
        <v>42</v>
      </c>
      <c r="B44" s="407" t="s">
        <v>4701</v>
      </c>
      <c r="C44" s="408">
        <v>44722</v>
      </c>
      <c r="D44" s="408" t="s">
        <v>4610</v>
      </c>
      <c r="E44" s="407"/>
      <c r="F44" s="407">
        <v>90014</v>
      </c>
      <c r="G44" s="408">
        <v>44557</v>
      </c>
      <c r="H44" s="407" t="s">
        <v>4705</v>
      </c>
      <c r="I44" s="417" t="s">
        <v>4613</v>
      </c>
      <c r="J44" s="417" t="s">
        <v>4706</v>
      </c>
      <c r="K44" s="407" t="s">
        <v>5</v>
      </c>
      <c r="L44" s="418" t="s">
        <v>4615</v>
      </c>
      <c r="M44" s="407">
        <v>18304307034</v>
      </c>
      <c r="N44" s="410" t="s">
        <v>4707</v>
      </c>
      <c r="O44" s="418">
        <v>47140</v>
      </c>
      <c r="P44" s="422" t="str">
        <f t="shared" si="7"/>
        <v>男</v>
      </c>
      <c r="Q44" s="426" t="str">
        <f t="shared" si="1"/>
        <v>1999-04-16</v>
      </c>
      <c r="R44" s="424">
        <f ca="1" t="shared" si="9"/>
        <v>27</v>
      </c>
      <c r="S44" s="407" t="s">
        <v>69</v>
      </c>
      <c r="T44" s="407" t="s">
        <v>70</v>
      </c>
      <c r="U44" s="430" t="s">
        <v>4708</v>
      </c>
      <c r="V44" s="430"/>
      <c r="W44" s="429" t="s">
        <v>141</v>
      </c>
      <c r="X44" s="407"/>
      <c r="Y44" s="407"/>
      <c r="Z44" s="407"/>
      <c r="AA44" s="407"/>
      <c r="AB44" s="407"/>
      <c r="AC44" s="407"/>
      <c r="AD44" s="407"/>
      <c r="AE44" s="407"/>
      <c r="AF44" s="407"/>
      <c r="AG44" s="407"/>
      <c r="AH44" s="407"/>
      <c r="AI44" s="407"/>
      <c r="AJ44" s="407"/>
      <c r="AK44" s="440"/>
      <c r="AL44" s="407"/>
      <c r="AM44" s="407"/>
      <c r="AN44" s="407"/>
      <c r="AO44" s="407">
        <v>100056</v>
      </c>
      <c r="AP44" s="407"/>
    </row>
    <row r="45" customHeight="1" spans="1:42">
      <c r="A45" s="20">
        <f t="shared" si="6"/>
        <v>43</v>
      </c>
      <c r="B45" s="407" t="s">
        <v>4701</v>
      </c>
      <c r="C45" s="408">
        <v>44722</v>
      </c>
      <c r="D45" s="408" t="s">
        <v>4610</v>
      </c>
      <c r="E45" s="407"/>
      <c r="F45" s="407">
        <v>90015</v>
      </c>
      <c r="G45" s="408">
        <v>44557</v>
      </c>
      <c r="H45" s="407" t="s">
        <v>4709</v>
      </c>
      <c r="I45" s="417" t="s">
        <v>4613</v>
      </c>
      <c r="J45" s="417" t="s">
        <v>4706</v>
      </c>
      <c r="K45" s="407" t="s">
        <v>5</v>
      </c>
      <c r="L45" s="418" t="s">
        <v>4615</v>
      </c>
      <c r="M45" s="407">
        <v>13894471655</v>
      </c>
      <c r="N45" s="410" t="s">
        <v>4710</v>
      </c>
      <c r="O45" s="418">
        <v>45861</v>
      </c>
      <c r="P45" s="422" t="str">
        <f t="shared" si="7"/>
        <v>男</v>
      </c>
      <c r="Q45" s="426" t="str">
        <f t="shared" si="1"/>
        <v>1999-03-03</v>
      </c>
      <c r="R45" s="424">
        <f ca="1" t="shared" si="9"/>
        <v>27</v>
      </c>
      <c r="S45" s="407" t="s">
        <v>69</v>
      </c>
      <c r="T45" s="407" t="s">
        <v>70</v>
      </c>
      <c r="U45" s="430" t="s">
        <v>4711</v>
      </c>
      <c r="V45" s="430"/>
      <c r="W45" s="429" t="s">
        <v>141</v>
      </c>
      <c r="X45" s="407"/>
      <c r="Y45" s="407"/>
      <c r="Z45" s="407"/>
      <c r="AA45" s="407"/>
      <c r="AB45" s="407"/>
      <c r="AC45" s="407"/>
      <c r="AD45" s="407"/>
      <c r="AE45" s="407"/>
      <c r="AF45" s="407"/>
      <c r="AG45" s="407"/>
      <c r="AH45" s="407"/>
      <c r="AI45" s="407"/>
      <c r="AJ45" s="407"/>
      <c r="AK45" s="440"/>
      <c r="AL45" s="407"/>
      <c r="AM45" s="407"/>
      <c r="AN45" s="407"/>
      <c r="AO45" s="407">
        <v>100057</v>
      </c>
      <c r="AP45" s="407"/>
    </row>
    <row r="46" customHeight="1" spans="1:42">
      <c r="A46" s="20">
        <f t="shared" si="6"/>
        <v>44</v>
      </c>
      <c r="B46" s="407" t="s">
        <v>4701</v>
      </c>
      <c r="C46" s="408">
        <v>44722</v>
      </c>
      <c r="D46" s="408" t="s">
        <v>4610</v>
      </c>
      <c r="E46" s="407"/>
      <c r="F46" s="407">
        <v>90016</v>
      </c>
      <c r="G46" s="408">
        <v>44557</v>
      </c>
      <c r="H46" s="407" t="s">
        <v>4712</v>
      </c>
      <c r="I46" s="417" t="s">
        <v>4613</v>
      </c>
      <c r="J46" s="417" t="s">
        <v>4706</v>
      </c>
      <c r="K46" s="407" t="s">
        <v>5</v>
      </c>
      <c r="L46" s="418" t="s">
        <v>4615</v>
      </c>
      <c r="M46" s="407">
        <v>18293835379</v>
      </c>
      <c r="N46" s="410" t="s">
        <v>4713</v>
      </c>
      <c r="O46" s="418">
        <v>45698</v>
      </c>
      <c r="P46" s="422" t="str">
        <f t="shared" si="7"/>
        <v>男</v>
      </c>
      <c r="Q46" s="426" t="str">
        <f t="shared" si="1"/>
        <v>1997-12-29</v>
      </c>
      <c r="R46" s="424">
        <f ca="1" t="shared" si="9"/>
        <v>28</v>
      </c>
      <c r="S46" s="407" t="s">
        <v>69</v>
      </c>
      <c r="T46" s="407" t="s">
        <v>70</v>
      </c>
      <c r="U46" s="430" t="s">
        <v>4714</v>
      </c>
      <c r="V46" s="430"/>
      <c r="W46" s="429" t="s">
        <v>141</v>
      </c>
      <c r="X46" s="407"/>
      <c r="Y46" s="407"/>
      <c r="Z46" s="407"/>
      <c r="AA46" s="407"/>
      <c r="AB46" s="407"/>
      <c r="AC46" s="407"/>
      <c r="AD46" s="407"/>
      <c r="AE46" s="407"/>
      <c r="AF46" s="407"/>
      <c r="AG46" s="407"/>
      <c r="AH46" s="407"/>
      <c r="AI46" s="407"/>
      <c r="AJ46" s="407"/>
      <c r="AK46" s="440"/>
      <c r="AL46" s="407"/>
      <c r="AM46" s="407"/>
      <c r="AN46" s="407"/>
      <c r="AO46" s="407">
        <v>100058</v>
      </c>
      <c r="AP46" s="407"/>
    </row>
    <row r="47" customHeight="1" spans="1:42">
      <c r="A47" s="20">
        <f t="shared" si="6"/>
        <v>45</v>
      </c>
      <c r="B47" s="20" t="s">
        <v>4078</v>
      </c>
      <c r="C47" s="95"/>
      <c r="D47" s="34" t="s">
        <v>4715</v>
      </c>
      <c r="E47" s="20"/>
      <c r="F47" s="20">
        <v>90017</v>
      </c>
      <c r="G47" s="95">
        <v>44754</v>
      </c>
      <c r="H47" s="20" t="s">
        <v>4075</v>
      </c>
      <c r="I47" s="21" t="s">
        <v>4613</v>
      </c>
      <c r="J47" s="21" t="s">
        <v>4716</v>
      </c>
      <c r="K47" s="20" t="s">
        <v>5</v>
      </c>
      <c r="L47" s="102" t="s">
        <v>4615</v>
      </c>
      <c r="M47" s="20">
        <v>15279703117</v>
      </c>
      <c r="N47" s="34" t="s">
        <v>4076</v>
      </c>
      <c r="O47" s="102">
        <v>47661</v>
      </c>
      <c r="P47" s="36" t="str">
        <f t="shared" si="7"/>
        <v>男</v>
      </c>
      <c r="Q47" s="107" t="str">
        <f t="shared" si="1"/>
        <v>2001-03-10</v>
      </c>
      <c r="R47" s="118">
        <f ca="1" t="shared" si="9"/>
        <v>25</v>
      </c>
      <c r="S47" s="20" t="s">
        <v>69</v>
      </c>
      <c r="T47" s="20" t="s">
        <v>70</v>
      </c>
      <c r="U47" s="45" t="s">
        <v>4077</v>
      </c>
      <c r="V47" s="45"/>
      <c r="W47" s="22" t="s">
        <v>113</v>
      </c>
      <c r="X47" s="20"/>
      <c r="Y47" s="20"/>
      <c r="Z47" s="20"/>
      <c r="AA47" s="20"/>
      <c r="AB47" s="20"/>
      <c r="AC47" s="20"/>
      <c r="AD47" s="20"/>
      <c r="AE47" s="20"/>
      <c r="AF47" s="20"/>
      <c r="AG47" s="20"/>
      <c r="AH47" s="20"/>
      <c r="AI47" s="20"/>
      <c r="AJ47" s="20"/>
      <c r="AK47" s="441"/>
      <c r="AL47" s="20"/>
      <c r="AM47" s="20"/>
      <c r="AN47" s="20"/>
      <c r="AO47" s="20">
        <v>100059</v>
      </c>
      <c r="AP47" s="20"/>
    </row>
    <row r="48" customHeight="1" spans="1:42">
      <c r="A48" s="20">
        <f t="shared" si="6"/>
        <v>46</v>
      </c>
      <c r="B48" s="20" t="s">
        <v>4703</v>
      </c>
      <c r="C48" s="95"/>
      <c r="D48" s="34" t="s">
        <v>4717</v>
      </c>
      <c r="E48" s="20"/>
      <c r="F48" s="20">
        <v>90019</v>
      </c>
      <c r="G48" s="95">
        <v>44817</v>
      </c>
      <c r="H48" s="20" t="s">
        <v>3962</v>
      </c>
      <c r="I48" s="21" t="s">
        <v>4613</v>
      </c>
      <c r="J48" s="21" t="s">
        <v>4718</v>
      </c>
      <c r="K48" s="20" t="s">
        <v>5</v>
      </c>
      <c r="L48" s="102" t="s">
        <v>4615</v>
      </c>
      <c r="M48" s="20">
        <v>15659055649</v>
      </c>
      <c r="N48" s="34" t="s">
        <v>3963</v>
      </c>
      <c r="O48" s="102">
        <v>46960</v>
      </c>
      <c r="P48" s="36" t="str">
        <f t="shared" si="7"/>
        <v>男</v>
      </c>
      <c r="Q48" s="107" t="str">
        <f t="shared" si="1"/>
        <v>2001-06-28</v>
      </c>
      <c r="R48" s="118">
        <f ca="1" t="shared" si="9"/>
        <v>24</v>
      </c>
      <c r="S48" s="20" t="s">
        <v>69</v>
      </c>
      <c r="T48" s="20" t="s">
        <v>70</v>
      </c>
      <c r="U48" s="45" t="s">
        <v>3964</v>
      </c>
      <c r="V48" s="45"/>
      <c r="W48" s="22" t="s">
        <v>141</v>
      </c>
      <c r="X48" s="20"/>
      <c r="Y48" s="20"/>
      <c r="Z48" s="20"/>
      <c r="AA48" s="20"/>
      <c r="AB48" s="20"/>
      <c r="AC48" s="20" t="s">
        <v>3966</v>
      </c>
      <c r="AD48" s="20"/>
      <c r="AE48" s="20">
        <v>18319018258</v>
      </c>
      <c r="AF48" s="20"/>
      <c r="AG48" s="20"/>
      <c r="AH48" s="20"/>
      <c r="AI48" s="20"/>
      <c r="AJ48" s="20"/>
      <c r="AK48" s="441"/>
      <c r="AL48" s="20"/>
      <c r="AM48" s="20"/>
      <c r="AN48" s="20"/>
      <c r="AO48" s="20">
        <v>90019</v>
      </c>
      <c r="AP48" s="20"/>
    </row>
    <row r="49" customHeight="1" spans="1:42">
      <c r="A49" s="20">
        <f t="shared" si="6"/>
        <v>47</v>
      </c>
      <c r="B49" s="20" t="s">
        <v>4703</v>
      </c>
      <c r="C49" s="95"/>
      <c r="D49" s="34" t="s">
        <v>4719</v>
      </c>
      <c r="E49" s="20"/>
      <c r="F49" s="20">
        <v>90018</v>
      </c>
      <c r="G49" s="95">
        <v>44817</v>
      </c>
      <c r="H49" s="20" t="s">
        <v>802</v>
      </c>
      <c r="I49" s="21" t="s">
        <v>4613</v>
      </c>
      <c r="J49" s="21" t="s">
        <v>4718</v>
      </c>
      <c r="K49" s="20" t="s">
        <v>5</v>
      </c>
      <c r="L49" s="102" t="s">
        <v>4615</v>
      </c>
      <c r="M49" s="20">
        <v>15944210582</v>
      </c>
      <c r="N49" s="34" t="s">
        <v>804</v>
      </c>
      <c r="O49" s="102">
        <v>48209</v>
      </c>
      <c r="P49" s="36" t="str">
        <f t="shared" si="7"/>
        <v>男</v>
      </c>
      <c r="Q49" s="107" t="str">
        <f t="shared" si="1"/>
        <v>2001-03-01</v>
      </c>
      <c r="R49" s="118">
        <f ca="1" t="shared" si="9"/>
        <v>25</v>
      </c>
      <c r="S49" s="20" t="s">
        <v>69</v>
      </c>
      <c r="T49" s="20" t="s">
        <v>70</v>
      </c>
      <c r="U49" s="45" t="s">
        <v>805</v>
      </c>
      <c r="V49" s="45"/>
      <c r="W49" s="22" t="s">
        <v>141</v>
      </c>
      <c r="X49" s="20"/>
      <c r="Y49" s="20"/>
      <c r="Z49" s="20"/>
      <c r="AA49" s="20"/>
      <c r="AB49" s="20"/>
      <c r="AC49" s="20" t="s">
        <v>806</v>
      </c>
      <c r="AD49" s="20"/>
      <c r="AE49" s="20">
        <v>13689892267</v>
      </c>
      <c r="AF49" s="20"/>
      <c r="AG49" s="20"/>
      <c r="AH49" s="20"/>
      <c r="AI49" s="20"/>
      <c r="AJ49" s="20"/>
      <c r="AK49" s="441"/>
      <c r="AL49" s="20"/>
      <c r="AM49" s="20"/>
      <c r="AN49" s="20"/>
      <c r="AO49" s="20">
        <v>90018</v>
      </c>
      <c r="AP49" s="20"/>
    </row>
    <row r="50" customHeight="1" spans="1:42">
      <c r="A50" s="20">
        <f t="shared" si="6"/>
        <v>48</v>
      </c>
      <c r="B50" s="407" t="s">
        <v>4703</v>
      </c>
      <c r="C50" s="408">
        <v>45444</v>
      </c>
      <c r="D50" s="408" t="s">
        <v>4719</v>
      </c>
      <c r="E50" s="407"/>
      <c r="F50" s="407">
        <v>90021</v>
      </c>
      <c r="G50" s="408">
        <v>44817</v>
      </c>
      <c r="H50" s="407" t="s">
        <v>3489</v>
      </c>
      <c r="I50" s="417" t="s">
        <v>4613</v>
      </c>
      <c r="J50" s="417" t="s">
        <v>4718</v>
      </c>
      <c r="K50" s="407" t="s">
        <v>5</v>
      </c>
      <c r="L50" s="418" t="s">
        <v>4615</v>
      </c>
      <c r="M50" s="407">
        <v>16643337943</v>
      </c>
      <c r="N50" s="410" t="s">
        <v>3490</v>
      </c>
      <c r="O50" s="418">
        <v>47876</v>
      </c>
      <c r="P50" s="422" t="str">
        <f t="shared" si="7"/>
        <v>男</v>
      </c>
      <c r="Q50" s="426" t="str">
        <f t="shared" si="1"/>
        <v>2000-11-11</v>
      </c>
      <c r="R50" s="424">
        <f ca="1" t="shared" si="9"/>
        <v>25</v>
      </c>
      <c r="S50" s="407" t="s">
        <v>69</v>
      </c>
      <c r="T50" s="407" t="s">
        <v>70</v>
      </c>
      <c r="U50" s="430" t="s">
        <v>3492</v>
      </c>
      <c r="V50" s="430"/>
      <c r="W50" s="429" t="s">
        <v>141</v>
      </c>
      <c r="X50" s="407"/>
      <c r="Y50" s="407"/>
      <c r="Z50" s="407"/>
      <c r="AA50" s="407"/>
      <c r="AB50" s="407"/>
      <c r="AC50" s="407" t="s">
        <v>3493</v>
      </c>
      <c r="AD50" s="407"/>
      <c r="AE50" s="407">
        <v>15834714351</v>
      </c>
      <c r="AF50" s="407"/>
      <c r="AG50" s="407"/>
      <c r="AH50" s="407"/>
      <c r="AI50" s="407"/>
      <c r="AJ50" s="407"/>
      <c r="AK50" s="440"/>
      <c r="AL50" s="407"/>
      <c r="AM50" s="407"/>
      <c r="AN50" s="407"/>
      <c r="AO50" s="407">
        <v>90021</v>
      </c>
      <c r="AP50" s="407"/>
    </row>
    <row r="51" customHeight="1" spans="1:42">
      <c r="A51" s="20">
        <f t="shared" si="6"/>
        <v>49</v>
      </c>
      <c r="B51" s="20" t="s">
        <v>4703</v>
      </c>
      <c r="C51" s="95"/>
      <c r="D51" s="34" t="s">
        <v>4719</v>
      </c>
      <c r="E51" s="20"/>
      <c r="F51" s="20">
        <v>90020</v>
      </c>
      <c r="G51" s="95">
        <v>44817</v>
      </c>
      <c r="H51" s="20" t="s">
        <v>564</v>
      </c>
      <c r="I51" s="21" t="s">
        <v>4613</v>
      </c>
      <c r="J51" s="21" t="s">
        <v>4718</v>
      </c>
      <c r="K51" s="20" t="s">
        <v>5</v>
      </c>
      <c r="L51" s="102" t="s">
        <v>4615</v>
      </c>
      <c r="M51" s="20">
        <v>13843517615</v>
      </c>
      <c r="N51" s="34" t="s">
        <v>565</v>
      </c>
      <c r="O51" s="102">
        <v>47496</v>
      </c>
      <c r="P51" s="36" t="str">
        <f t="shared" si="7"/>
        <v>男</v>
      </c>
      <c r="Q51" s="107" t="str">
        <f t="shared" si="1"/>
        <v>2001-03-10</v>
      </c>
      <c r="R51" s="118">
        <f ca="1" t="shared" si="9"/>
        <v>25</v>
      </c>
      <c r="S51" s="20" t="s">
        <v>69</v>
      </c>
      <c r="T51" s="20" t="s">
        <v>70</v>
      </c>
      <c r="U51" s="45" t="s">
        <v>566</v>
      </c>
      <c r="V51" s="45"/>
      <c r="W51" s="22" t="s">
        <v>141</v>
      </c>
      <c r="X51" s="20"/>
      <c r="Y51" s="20"/>
      <c r="Z51" s="20"/>
      <c r="AA51" s="20"/>
      <c r="AB51" s="20"/>
      <c r="AC51" s="20" t="s">
        <v>569</v>
      </c>
      <c r="AD51" s="20"/>
      <c r="AE51" s="20">
        <v>15143589123</v>
      </c>
      <c r="AF51" s="20"/>
      <c r="AG51" s="20"/>
      <c r="AH51" s="20"/>
      <c r="AI51" s="20"/>
      <c r="AJ51" s="20"/>
      <c r="AK51" s="441"/>
      <c r="AL51" s="20"/>
      <c r="AM51" s="20"/>
      <c r="AN51" s="20"/>
      <c r="AO51" s="20">
        <v>90020</v>
      </c>
      <c r="AP51" s="20"/>
    </row>
    <row r="52" customHeight="1" spans="1:42">
      <c r="A52" s="20">
        <f t="shared" si="6"/>
        <v>50</v>
      </c>
      <c r="B52" s="407" t="s">
        <v>4703</v>
      </c>
      <c r="C52" s="408">
        <v>45444</v>
      </c>
      <c r="D52" s="408" t="s">
        <v>4719</v>
      </c>
      <c r="E52" s="407"/>
      <c r="F52" s="407">
        <v>90024</v>
      </c>
      <c r="G52" s="408">
        <v>44817</v>
      </c>
      <c r="H52" s="407" t="s">
        <v>3497</v>
      </c>
      <c r="I52" s="417" t="s">
        <v>4613</v>
      </c>
      <c r="J52" s="417" t="s">
        <v>4718</v>
      </c>
      <c r="K52" s="407" t="s">
        <v>5</v>
      </c>
      <c r="L52" s="418" t="s">
        <v>4615</v>
      </c>
      <c r="M52" s="407">
        <v>15943401158</v>
      </c>
      <c r="N52" s="410" t="s">
        <v>3498</v>
      </c>
      <c r="O52" s="418">
        <v>47910</v>
      </c>
      <c r="P52" s="422" t="str">
        <f t="shared" si="7"/>
        <v>男</v>
      </c>
      <c r="Q52" s="426" t="str">
        <f t="shared" si="1"/>
        <v>2001-01-02</v>
      </c>
      <c r="R52" s="424">
        <f ca="1" t="shared" si="9"/>
        <v>25</v>
      </c>
      <c r="S52" s="407" t="s">
        <v>69</v>
      </c>
      <c r="T52" s="407" t="s">
        <v>70</v>
      </c>
      <c r="U52" s="430" t="s">
        <v>3500</v>
      </c>
      <c r="V52" s="430"/>
      <c r="W52" s="429" t="s">
        <v>141</v>
      </c>
      <c r="X52" s="407"/>
      <c r="Y52" s="407"/>
      <c r="Z52" s="407"/>
      <c r="AA52" s="407"/>
      <c r="AB52" s="407"/>
      <c r="AC52" s="407" t="s">
        <v>3501</v>
      </c>
      <c r="AD52" s="407"/>
      <c r="AE52" s="407">
        <v>13756862237</v>
      </c>
      <c r="AF52" s="407"/>
      <c r="AG52" s="407"/>
      <c r="AH52" s="407"/>
      <c r="AI52" s="407"/>
      <c r="AJ52" s="407"/>
      <c r="AK52" s="440"/>
      <c r="AL52" s="407"/>
      <c r="AM52" s="407"/>
      <c r="AN52" s="407"/>
      <c r="AO52" s="407">
        <v>90024</v>
      </c>
      <c r="AP52" s="407"/>
    </row>
    <row r="53" customHeight="1" spans="1:42">
      <c r="A53" s="20">
        <f t="shared" si="6"/>
        <v>51</v>
      </c>
      <c r="B53" s="20" t="s">
        <v>4703</v>
      </c>
      <c r="C53" s="95"/>
      <c r="D53" s="34" t="s">
        <v>4719</v>
      </c>
      <c r="E53" s="20"/>
      <c r="F53" s="20">
        <v>90023</v>
      </c>
      <c r="G53" s="95">
        <v>44817</v>
      </c>
      <c r="H53" s="20" t="s">
        <v>4341</v>
      </c>
      <c r="I53" s="21" t="s">
        <v>4613</v>
      </c>
      <c r="J53" s="21" t="s">
        <v>4718</v>
      </c>
      <c r="K53" s="20" t="s">
        <v>5</v>
      </c>
      <c r="L53" s="102" t="s">
        <v>4615</v>
      </c>
      <c r="M53" s="20">
        <v>15943393905</v>
      </c>
      <c r="N53" s="34" t="s">
        <v>4342</v>
      </c>
      <c r="O53" s="102">
        <v>47021</v>
      </c>
      <c r="P53" s="36" t="str">
        <f t="shared" si="7"/>
        <v>男</v>
      </c>
      <c r="Q53" s="107" t="str">
        <f t="shared" si="1"/>
        <v>2001-10-08</v>
      </c>
      <c r="R53" s="118">
        <f ca="1" t="shared" si="9"/>
        <v>24</v>
      </c>
      <c r="S53" s="20" t="s">
        <v>69</v>
      </c>
      <c r="T53" s="20" t="s">
        <v>70</v>
      </c>
      <c r="U53" s="45" t="s">
        <v>4343</v>
      </c>
      <c r="V53" s="45"/>
      <c r="W53" s="22" t="s">
        <v>141</v>
      </c>
      <c r="X53" s="20"/>
      <c r="Y53" s="20"/>
      <c r="Z53" s="20"/>
      <c r="AA53" s="20"/>
      <c r="AB53" s="20"/>
      <c r="AC53" s="20" t="s">
        <v>4344</v>
      </c>
      <c r="AD53" s="20"/>
      <c r="AE53" s="20">
        <v>15943393905</v>
      </c>
      <c r="AF53" s="20"/>
      <c r="AG53" s="20"/>
      <c r="AH53" s="20"/>
      <c r="AI53" s="20"/>
      <c r="AJ53" s="20"/>
      <c r="AK53" s="441"/>
      <c r="AL53" s="20"/>
      <c r="AM53" s="20"/>
      <c r="AN53" s="20"/>
      <c r="AO53" s="20">
        <v>90023</v>
      </c>
      <c r="AP53" s="20"/>
    </row>
    <row r="54" customHeight="1" spans="1:42">
      <c r="A54" s="20">
        <f t="shared" si="6"/>
        <v>52</v>
      </c>
      <c r="B54" s="20" t="s">
        <v>4703</v>
      </c>
      <c r="C54" s="95"/>
      <c r="D54" s="34" t="s">
        <v>4719</v>
      </c>
      <c r="E54" s="20"/>
      <c r="F54" s="20">
        <v>90025</v>
      </c>
      <c r="G54" s="95">
        <v>44817</v>
      </c>
      <c r="H54" s="20" t="s">
        <v>4201</v>
      </c>
      <c r="I54" s="21" t="s">
        <v>4613</v>
      </c>
      <c r="J54" s="21" t="s">
        <v>4718</v>
      </c>
      <c r="K54" s="20" t="s">
        <v>5</v>
      </c>
      <c r="L54" s="102" t="s">
        <v>4615</v>
      </c>
      <c r="M54" s="20">
        <v>18484677724</v>
      </c>
      <c r="N54" s="34" t="s">
        <v>4202</v>
      </c>
      <c r="O54" s="102">
        <v>46679</v>
      </c>
      <c r="P54" s="36" t="str">
        <f t="shared" si="7"/>
        <v>男</v>
      </c>
      <c r="Q54" s="107" t="str">
        <f t="shared" si="1"/>
        <v>2000-09-04</v>
      </c>
      <c r="R54" s="118">
        <f ca="1" t="shared" si="9"/>
        <v>25</v>
      </c>
      <c r="S54" s="20" t="s">
        <v>69</v>
      </c>
      <c r="T54" s="20" t="s">
        <v>70</v>
      </c>
      <c r="U54" s="45" t="s">
        <v>4203</v>
      </c>
      <c r="V54" s="45"/>
      <c r="W54" s="22" t="s">
        <v>141</v>
      </c>
      <c r="X54" s="20"/>
      <c r="Y54" s="20"/>
      <c r="Z54" s="20"/>
      <c r="AA54" s="20"/>
      <c r="AB54" s="20"/>
      <c r="AC54" s="20" t="s">
        <v>4204</v>
      </c>
      <c r="AD54" s="20"/>
      <c r="AE54" s="20">
        <v>15117551266</v>
      </c>
      <c r="AF54" s="20"/>
      <c r="AG54" s="20"/>
      <c r="AH54" s="20"/>
      <c r="AI54" s="20"/>
      <c r="AJ54" s="20"/>
      <c r="AK54" s="441"/>
      <c r="AL54" s="20"/>
      <c r="AM54" s="20"/>
      <c r="AN54" s="20"/>
      <c r="AO54" s="20">
        <v>90025</v>
      </c>
      <c r="AP54" s="20"/>
    </row>
    <row r="55" customHeight="1" spans="1:42">
      <c r="A55" s="20">
        <f t="shared" si="6"/>
        <v>53</v>
      </c>
      <c r="B55" s="407" t="s">
        <v>4703</v>
      </c>
      <c r="C55" s="408"/>
      <c r="D55" s="408" t="s">
        <v>4610</v>
      </c>
      <c r="E55" s="407"/>
      <c r="F55" s="407">
        <v>90026</v>
      </c>
      <c r="G55" s="408">
        <v>44817</v>
      </c>
      <c r="H55" s="407" t="s">
        <v>4720</v>
      </c>
      <c r="I55" s="417" t="s">
        <v>4613</v>
      </c>
      <c r="J55" s="417" t="s">
        <v>4718</v>
      </c>
      <c r="K55" s="407" t="s">
        <v>5</v>
      </c>
      <c r="L55" s="418" t="s">
        <v>4615</v>
      </c>
      <c r="M55" s="407">
        <v>13614320897</v>
      </c>
      <c r="N55" s="410" t="s">
        <v>4721</v>
      </c>
      <c r="O55" s="418">
        <v>47999</v>
      </c>
      <c r="P55" s="422" t="str">
        <f t="shared" si="7"/>
        <v>男</v>
      </c>
      <c r="Q55" s="426" t="str">
        <f t="shared" si="1"/>
        <v>2001-02-10</v>
      </c>
      <c r="R55" s="424">
        <f ca="1" t="shared" si="9"/>
        <v>25</v>
      </c>
      <c r="S55" s="407" t="s">
        <v>69</v>
      </c>
      <c r="T55" s="407" t="s">
        <v>70</v>
      </c>
      <c r="U55" s="430" t="s">
        <v>4722</v>
      </c>
      <c r="V55" s="430"/>
      <c r="W55" s="429" t="s">
        <v>141</v>
      </c>
      <c r="X55" s="407"/>
      <c r="Y55" s="407"/>
      <c r="Z55" s="407"/>
      <c r="AA55" s="407"/>
      <c r="AB55" s="407"/>
      <c r="AC55" s="407" t="s">
        <v>4723</v>
      </c>
      <c r="AD55" s="407"/>
      <c r="AE55" s="407">
        <v>13944630558</v>
      </c>
      <c r="AF55" s="407"/>
      <c r="AG55" s="407"/>
      <c r="AH55" s="407"/>
      <c r="AI55" s="407"/>
      <c r="AJ55" s="407"/>
      <c r="AK55" s="440"/>
      <c r="AL55" s="407"/>
      <c r="AM55" s="407"/>
      <c r="AN55" s="407"/>
      <c r="AO55" s="407">
        <v>90026</v>
      </c>
      <c r="AP55" s="407"/>
    </row>
    <row r="56" customHeight="1" spans="1:42">
      <c r="A56" s="20">
        <f t="shared" ref="A56:A65" si="10">IF(H56="","",ROW()-2)</f>
        <v>54</v>
      </c>
      <c r="B56" s="407" t="s">
        <v>4703</v>
      </c>
      <c r="C56" s="408"/>
      <c r="D56" s="408" t="s">
        <v>4724</v>
      </c>
      <c r="E56" s="407"/>
      <c r="F56" s="407">
        <v>90022</v>
      </c>
      <c r="G56" s="408">
        <v>44817</v>
      </c>
      <c r="H56" s="407" t="s">
        <v>4725</v>
      </c>
      <c r="I56" s="417" t="s">
        <v>4613</v>
      </c>
      <c r="J56" s="417" t="s">
        <v>4718</v>
      </c>
      <c r="K56" s="407" t="s">
        <v>5</v>
      </c>
      <c r="L56" s="418" t="s">
        <v>4615</v>
      </c>
      <c r="M56" s="407">
        <v>18943517795</v>
      </c>
      <c r="N56" s="410" t="s">
        <v>4726</v>
      </c>
      <c r="O56" s="418">
        <v>46410</v>
      </c>
      <c r="P56" s="422" t="str">
        <f t="shared" si="7"/>
        <v>男</v>
      </c>
      <c r="Q56" s="426" t="str">
        <f t="shared" si="1"/>
        <v>2000-08-17</v>
      </c>
      <c r="R56" s="424">
        <f ca="1" t="shared" si="9"/>
        <v>25</v>
      </c>
      <c r="S56" s="407" t="s">
        <v>69</v>
      </c>
      <c r="T56" s="407" t="s">
        <v>70</v>
      </c>
      <c r="U56" s="430" t="s">
        <v>4727</v>
      </c>
      <c r="V56" s="430"/>
      <c r="W56" s="429" t="s">
        <v>141</v>
      </c>
      <c r="X56" s="407"/>
      <c r="Y56" s="407"/>
      <c r="Z56" s="407"/>
      <c r="AA56" s="407"/>
      <c r="AB56" s="407"/>
      <c r="AC56" s="407" t="s">
        <v>4728</v>
      </c>
      <c r="AD56" s="407"/>
      <c r="AE56" s="407">
        <v>13894277541</v>
      </c>
      <c r="AF56" s="407"/>
      <c r="AG56" s="407"/>
      <c r="AH56" s="407"/>
      <c r="AI56" s="407"/>
      <c r="AJ56" s="407"/>
      <c r="AK56" s="440"/>
      <c r="AL56" s="407"/>
      <c r="AM56" s="407"/>
      <c r="AN56" s="407"/>
      <c r="AO56" s="407">
        <v>90022</v>
      </c>
      <c r="AP56" s="407"/>
    </row>
    <row r="57" customHeight="1" spans="1:42">
      <c r="A57" s="20">
        <f t="shared" si="10"/>
        <v>55</v>
      </c>
      <c r="B57" s="407" t="s">
        <v>4703</v>
      </c>
      <c r="C57" s="408">
        <v>45309</v>
      </c>
      <c r="D57" s="408" t="s">
        <v>4729</v>
      </c>
      <c r="E57" s="407"/>
      <c r="F57" s="407">
        <v>1018</v>
      </c>
      <c r="G57" s="408">
        <v>45108</v>
      </c>
      <c r="H57" s="407" t="s">
        <v>3733</v>
      </c>
      <c r="I57" s="417" t="s">
        <v>4613</v>
      </c>
      <c r="J57" s="417" t="s">
        <v>4730</v>
      </c>
      <c r="K57" s="407" t="s">
        <v>5</v>
      </c>
      <c r="L57" s="418" t="s">
        <v>4615</v>
      </c>
      <c r="M57" s="407">
        <v>18946766108</v>
      </c>
      <c r="N57" s="638" t="s">
        <v>3734</v>
      </c>
      <c r="O57" s="418">
        <v>48406</v>
      </c>
      <c r="P57" s="422" t="str">
        <f t="shared" si="7"/>
        <v>男</v>
      </c>
      <c r="Q57" s="426" t="str">
        <f t="shared" si="1"/>
        <v>2001-10-12</v>
      </c>
      <c r="R57" s="424">
        <f ca="1" t="shared" si="9"/>
        <v>24</v>
      </c>
      <c r="S57" s="407" t="s">
        <v>69</v>
      </c>
      <c r="T57" s="407" t="s">
        <v>70</v>
      </c>
      <c r="U57" s="430" t="s">
        <v>3735</v>
      </c>
      <c r="V57" s="430"/>
      <c r="W57" s="429" t="s">
        <v>141</v>
      </c>
      <c r="X57" s="407"/>
      <c r="Y57" s="407"/>
      <c r="Z57" s="407"/>
      <c r="AA57" s="407"/>
      <c r="AB57" s="407"/>
      <c r="AC57" s="407" t="s">
        <v>3736</v>
      </c>
      <c r="AD57" s="407" t="s">
        <v>350</v>
      </c>
      <c r="AE57" s="407">
        <v>18946528568</v>
      </c>
      <c r="AF57" s="407"/>
      <c r="AG57" s="407"/>
      <c r="AH57" s="407"/>
      <c r="AI57" s="407"/>
      <c r="AJ57" s="407"/>
      <c r="AK57" s="440"/>
      <c r="AL57" s="407"/>
      <c r="AM57" s="407"/>
      <c r="AN57" s="407"/>
      <c r="AO57" s="407">
        <v>1018</v>
      </c>
      <c r="AP57" s="407"/>
    </row>
    <row r="58" customHeight="1" spans="1:42">
      <c r="A58" s="20">
        <f t="shared" si="10"/>
        <v>56</v>
      </c>
      <c r="B58" s="20" t="s">
        <v>4703</v>
      </c>
      <c r="C58" s="95"/>
      <c r="D58" s="34" t="s">
        <v>4729</v>
      </c>
      <c r="E58" s="20"/>
      <c r="F58" s="20">
        <v>1019</v>
      </c>
      <c r="G58" s="95">
        <v>45108</v>
      </c>
      <c r="H58" s="20" t="s">
        <v>4127</v>
      </c>
      <c r="I58" s="21" t="s">
        <v>4613</v>
      </c>
      <c r="J58" s="21" t="s">
        <v>4730</v>
      </c>
      <c r="K58" s="20" t="s">
        <v>5</v>
      </c>
      <c r="L58" s="102" t="s">
        <v>4615</v>
      </c>
      <c r="M58" s="20">
        <v>14717272611</v>
      </c>
      <c r="N58" s="34" t="s">
        <v>4128</v>
      </c>
      <c r="O58" s="102">
        <v>47373</v>
      </c>
      <c r="P58" s="36" t="str">
        <f t="shared" si="7"/>
        <v>男</v>
      </c>
      <c r="Q58" s="107" t="str">
        <f t="shared" si="1"/>
        <v>2002-02-24</v>
      </c>
      <c r="R58" s="118">
        <f ca="1" t="shared" si="9"/>
        <v>24</v>
      </c>
      <c r="S58" s="20" t="s">
        <v>69</v>
      </c>
      <c r="T58" s="20" t="s">
        <v>70</v>
      </c>
      <c r="U58" s="45" t="s">
        <v>4129</v>
      </c>
      <c r="V58" s="45"/>
      <c r="W58" s="22" t="s">
        <v>141</v>
      </c>
      <c r="X58" s="20"/>
      <c r="Y58" s="20"/>
      <c r="Z58" s="20"/>
      <c r="AA58" s="20"/>
      <c r="AB58" s="20"/>
      <c r="AC58" s="20" t="s">
        <v>4130</v>
      </c>
      <c r="AD58" s="20" t="s">
        <v>350</v>
      </c>
      <c r="AE58" s="20">
        <v>13944950124</v>
      </c>
      <c r="AF58" s="20"/>
      <c r="AG58" s="20"/>
      <c r="AH58" s="20"/>
      <c r="AI58" s="20"/>
      <c r="AJ58" s="20"/>
      <c r="AK58" s="441"/>
      <c r="AL58" s="20"/>
      <c r="AM58" s="20"/>
      <c r="AN58" s="20"/>
      <c r="AO58" s="20">
        <v>1019</v>
      </c>
      <c r="AP58" s="20"/>
    </row>
    <row r="59" customHeight="1" spans="1:42">
      <c r="A59" s="20">
        <f t="shared" si="10"/>
        <v>57</v>
      </c>
      <c r="B59" s="20" t="s">
        <v>4609</v>
      </c>
      <c r="C59" s="95"/>
      <c r="D59" s="34" t="s">
        <v>4731</v>
      </c>
      <c r="E59" s="20"/>
      <c r="F59" s="20">
        <v>1020</v>
      </c>
      <c r="G59" s="95">
        <v>45206</v>
      </c>
      <c r="H59" s="20" t="s">
        <v>571</v>
      </c>
      <c r="I59" s="21" t="s">
        <v>4613</v>
      </c>
      <c r="J59" s="21" t="s">
        <v>4732</v>
      </c>
      <c r="K59" s="20" t="s">
        <v>5</v>
      </c>
      <c r="L59" s="102" t="s">
        <v>4615</v>
      </c>
      <c r="M59" s="20">
        <v>17648131589</v>
      </c>
      <c r="N59" s="34" t="s">
        <v>573</v>
      </c>
      <c r="O59" s="102">
        <v>46996</v>
      </c>
      <c r="P59" s="36" t="str">
        <f t="shared" ref="P59:P65" si="11">IF(MOD(MID(N59,17,1),2),"男","女")</f>
        <v>男</v>
      </c>
      <c r="Q59" s="107" t="str">
        <f t="shared" si="1"/>
        <v>2002-03-02</v>
      </c>
      <c r="R59" s="118">
        <f ca="1" t="shared" ref="R59:R85" si="12">DATEDIF(--TEXT((LEN(N59)=15)*19&amp;MID(N59,7,6+(LEN(N59)=18)*2),"0-00-00"),TODAY(),"y")</f>
        <v>24</v>
      </c>
      <c r="S59" s="20" t="s">
        <v>69</v>
      </c>
      <c r="T59" s="20" t="s">
        <v>119</v>
      </c>
      <c r="U59" s="45" t="s">
        <v>574</v>
      </c>
      <c r="V59" s="45"/>
      <c r="W59" s="22" t="s">
        <v>141</v>
      </c>
      <c r="X59" s="20"/>
      <c r="Y59" s="20"/>
      <c r="Z59" s="20"/>
      <c r="AA59" s="20"/>
      <c r="AB59" s="20"/>
      <c r="AC59" s="20" t="s">
        <v>576</v>
      </c>
      <c r="AD59" s="20" t="s">
        <v>350</v>
      </c>
      <c r="AE59" s="20">
        <v>13847311816</v>
      </c>
      <c r="AF59" s="20"/>
      <c r="AG59" s="20"/>
      <c r="AH59" s="20"/>
      <c r="AI59" s="20"/>
      <c r="AJ59" s="20"/>
      <c r="AK59" s="441"/>
      <c r="AL59" s="20"/>
      <c r="AM59" s="20"/>
      <c r="AN59" s="20"/>
      <c r="AO59" s="20">
        <v>1020</v>
      </c>
      <c r="AP59" s="20"/>
    </row>
    <row r="60" customHeight="1" spans="1:42">
      <c r="A60" s="20">
        <f t="shared" si="10"/>
        <v>58</v>
      </c>
      <c r="B60" s="20" t="s">
        <v>4701</v>
      </c>
      <c r="C60" s="95"/>
      <c r="D60" s="34" t="s">
        <v>4731</v>
      </c>
      <c r="E60" s="20"/>
      <c r="F60" s="20">
        <v>1021</v>
      </c>
      <c r="G60" s="95">
        <v>45206</v>
      </c>
      <c r="H60" s="20" t="s">
        <v>420</v>
      </c>
      <c r="I60" s="21" t="s">
        <v>4613</v>
      </c>
      <c r="J60" s="21" t="s">
        <v>4732</v>
      </c>
      <c r="K60" s="20" t="s">
        <v>5</v>
      </c>
      <c r="L60" s="102" t="s">
        <v>4615</v>
      </c>
      <c r="M60" s="20">
        <v>17843061528</v>
      </c>
      <c r="N60" s="34" t="s">
        <v>421</v>
      </c>
      <c r="O60" s="102">
        <v>48385</v>
      </c>
      <c r="P60" s="36" t="str">
        <f t="shared" si="11"/>
        <v>男</v>
      </c>
      <c r="Q60" s="107" t="str">
        <f t="shared" si="1"/>
        <v>2002-02-21</v>
      </c>
      <c r="R60" s="118">
        <f ca="1" t="shared" si="12"/>
        <v>24</v>
      </c>
      <c r="S60" s="20" t="s">
        <v>69</v>
      </c>
      <c r="T60" s="20" t="s">
        <v>119</v>
      </c>
      <c r="U60" s="45" t="s">
        <v>422</v>
      </c>
      <c r="V60" s="45"/>
      <c r="W60" s="22" t="s">
        <v>141</v>
      </c>
      <c r="X60" s="20"/>
      <c r="Y60" s="20"/>
      <c r="Z60" s="20"/>
      <c r="AA60" s="20"/>
      <c r="AB60" s="20"/>
      <c r="AC60" s="20" t="s">
        <v>426</v>
      </c>
      <c r="AD60" s="20" t="s">
        <v>223</v>
      </c>
      <c r="AE60" s="20">
        <v>19196926690</v>
      </c>
      <c r="AF60" s="20"/>
      <c r="AG60" s="20"/>
      <c r="AH60" s="20"/>
      <c r="AI60" s="20"/>
      <c r="AJ60" s="20"/>
      <c r="AK60" s="441"/>
      <c r="AL60" s="20"/>
      <c r="AM60" s="20"/>
      <c r="AN60" s="20"/>
      <c r="AO60" s="20">
        <v>1021</v>
      </c>
      <c r="AP60" s="20"/>
    </row>
    <row r="61" customHeight="1" spans="1:42">
      <c r="A61" s="20">
        <f t="shared" si="10"/>
        <v>59</v>
      </c>
      <c r="B61" s="407" t="s">
        <v>4701</v>
      </c>
      <c r="C61" s="408">
        <v>45285</v>
      </c>
      <c r="D61" s="408" t="s">
        <v>4610</v>
      </c>
      <c r="E61" s="407"/>
      <c r="F61" s="407">
        <v>1022</v>
      </c>
      <c r="G61" s="408">
        <v>45206</v>
      </c>
      <c r="H61" s="407" t="s">
        <v>4733</v>
      </c>
      <c r="I61" s="417" t="s">
        <v>4613</v>
      </c>
      <c r="J61" s="417" t="s">
        <v>4732</v>
      </c>
      <c r="K61" s="407" t="s">
        <v>5</v>
      </c>
      <c r="L61" s="418" t="s">
        <v>4615</v>
      </c>
      <c r="M61" s="407">
        <v>18987207729</v>
      </c>
      <c r="N61" s="410" t="s">
        <v>4734</v>
      </c>
      <c r="O61" s="418">
        <v>47430</v>
      </c>
      <c r="P61" s="422" t="str">
        <f t="shared" si="11"/>
        <v>男</v>
      </c>
      <c r="Q61" s="426" t="str">
        <f t="shared" si="1"/>
        <v>1999-11-06</v>
      </c>
      <c r="R61" s="424">
        <f ca="1" t="shared" si="12"/>
        <v>26</v>
      </c>
      <c r="S61" s="407" t="s">
        <v>1296</v>
      </c>
      <c r="T61" s="407" t="s">
        <v>70</v>
      </c>
      <c r="U61" s="430" t="s">
        <v>4735</v>
      </c>
      <c r="V61" s="430"/>
      <c r="W61" s="429" t="s">
        <v>141</v>
      </c>
      <c r="X61" s="407"/>
      <c r="Y61" s="407"/>
      <c r="Z61" s="407"/>
      <c r="AA61" s="407"/>
      <c r="AB61" s="407"/>
      <c r="AC61" s="407" t="s">
        <v>4736</v>
      </c>
      <c r="AD61" s="407" t="s">
        <v>223</v>
      </c>
      <c r="AE61" s="639" t="s">
        <v>4737</v>
      </c>
      <c r="AF61" s="407"/>
      <c r="AG61" s="407"/>
      <c r="AH61" s="407"/>
      <c r="AI61" s="407"/>
      <c r="AJ61" s="407"/>
      <c r="AK61" s="440"/>
      <c r="AL61" s="407"/>
      <c r="AM61" s="407"/>
      <c r="AN61" s="407"/>
      <c r="AO61" s="407">
        <v>1022</v>
      </c>
      <c r="AP61" s="407"/>
    </row>
    <row r="62" customHeight="1" spans="1:42">
      <c r="A62" s="20">
        <f t="shared" si="10"/>
        <v>60</v>
      </c>
      <c r="B62" s="20" t="s">
        <v>4609</v>
      </c>
      <c r="C62" s="95"/>
      <c r="D62" s="34" t="s">
        <v>4731</v>
      </c>
      <c r="E62" s="20"/>
      <c r="F62" s="20">
        <v>1023</v>
      </c>
      <c r="G62" s="95">
        <v>45206</v>
      </c>
      <c r="H62" s="20" t="s">
        <v>429</v>
      </c>
      <c r="I62" s="21" t="s">
        <v>4613</v>
      </c>
      <c r="J62" s="21" t="s">
        <v>4732</v>
      </c>
      <c r="K62" s="20" t="s">
        <v>5</v>
      </c>
      <c r="L62" s="102" t="s">
        <v>4615</v>
      </c>
      <c r="M62" s="20">
        <v>15874329839</v>
      </c>
      <c r="N62" s="34" t="s">
        <v>430</v>
      </c>
      <c r="O62" s="102">
        <v>46075</v>
      </c>
      <c r="P62" s="36" t="str">
        <f t="shared" si="11"/>
        <v>男</v>
      </c>
      <c r="Q62" s="107" t="str">
        <f t="shared" si="1"/>
        <v>2000-01-16</v>
      </c>
      <c r="R62" s="118">
        <f ca="1" t="shared" si="12"/>
        <v>26</v>
      </c>
      <c r="S62" s="20" t="s">
        <v>431</v>
      </c>
      <c r="T62" s="20" t="s">
        <v>70</v>
      </c>
      <c r="U62" s="45" t="s">
        <v>432</v>
      </c>
      <c r="V62" s="45"/>
      <c r="W62" s="22" t="s">
        <v>141</v>
      </c>
      <c r="X62" s="20"/>
      <c r="Y62" s="20"/>
      <c r="Z62" s="20"/>
      <c r="AA62" s="20"/>
      <c r="AB62" s="20"/>
      <c r="AC62" s="20" t="s">
        <v>435</v>
      </c>
      <c r="AD62" s="20" t="s">
        <v>223</v>
      </c>
      <c r="AE62" s="20">
        <v>18507433180</v>
      </c>
      <c r="AF62" s="20"/>
      <c r="AG62" s="20"/>
      <c r="AH62" s="20"/>
      <c r="AI62" s="20"/>
      <c r="AJ62" s="20"/>
      <c r="AK62" s="441"/>
      <c r="AL62" s="20"/>
      <c r="AM62" s="20"/>
      <c r="AN62" s="20"/>
      <c r="AO62" s="20">
        <v>1023</v>
      </c>
      <c r="AP62" s="20"/>
    </row>
    <row r="63" customHeight="1" spans="1:42">
      <c r="A63" s="20">
        <f t="shared" si="10"/>
        <v>61</v>
      </c>
      <c r="B63" s="407" t="s">
        <v>4609</v>
      </c>
      <c r="C63" s="408">
        <v>45263</v>
      </c>
      <c r="D63" s="408" t="s">
        <v>4610</v>
      </c>
      <c r="E63" s="407"/>
      <c r="F63" s="407">
        <v>1024</v>
      </c>
      <c r="G63" s="408">
        <v>45206</v>
      </c>
      <c r="H63" s="407" t="s">
        <v>4738</v>
      </c>
      <c r="I63" s="417" t="s">
        <v>4613</v>
      </c>
      <c r="J63" s="417" t="s">
        <v>4732</v>
      </c>
      <c r="K63" s="407" t="s">
        <v>5</v>
      </c>
      <c r="L63" s="418" t="s">
        <v>4615</v>
      </c>
      <c r="M63" s="407">
        <v>15028672453</v>
      </c>
      <c r="N63" s="410" t="s">
        <v>4739</v>
      </c>
      <c r="O63" s="418">
        <v>46214</v>
      </c>
      <c r="P63" s="422" t="str">
        <f t="shared" si="11"/>
        <v>男</v>
      </c>
      <c r="Q63" s="426" t="str">
        <f t="shared" si="1"/>
        <v>2000-04-06</v>
      </c>
      <c r="R63" s="424">
        <f ca="1" t="shared" si="12"/>
        <v>26</v>
      </c>
      <c r="S63" s="407" t="s">
        <v>69</v>
      </c>
      <c r="T63" s="407" t="s">
        <v>70</v>
      </c>
      <c r="U63" s="430" t="s">
        <v>4740</v>
      </c>
      <c r="V63" s="430"/>
      <c r="W63" s="429" t="s">
        <v>141</v>
      </c>
      <c r="X63" s="407"/>
      <c r="Y63" s="407"/>
      <c r="Z63" s="407"/>
      <c r="AA63" s="407"/>
      <c r="AB63" s="407"/>
      <c r="AC63" s="407" t="s">
        <v>4741</v>
      </c>
      <c r="AD63" s="407" t="s">
        <v>350</v>
      </c>
      <c r="AE63" s="407">
        <v>13463773216</v>
      </c>
      <c r="AF63" s="407"/>
      <c r="AG63" s="407"/>
      <c r="AH63" s="407"/>
      <c r="AI63" s="407"/>
      <c r="AJ63" s="407"/>
      <c r="AK63" s="440"/>
      <c r="AL63" s="407"/>
      <c r="AM63" s="407"/>
      <c r="AN63" s="407"/>
      <c r="AO63" s="407">
        <v>1024</v>
      </c>
      <c r="AP63" s="407"/>
    </row>
    <row r="64" customHeight="1" spans="1:42">
      <c r="A64" s="20">
        <f t="shared" si="10"/>
        <v>62</v>
      </c>
      <c r="B64" s="20" t="s">
        <v>4609</v>
      </c>
      <c r="C64" s="95"/>
      <c r="D64" s="34" t="s">
        <v>4731</v>
      </c>
      <c r="E64" s="20"/>
      <c r="F64" s="20">
        <v>1025</v>
      </c>
      <c r="G64" s="95">
        <v>45206</v>
      </c>
      <c r="H64" s="20" t="s">
        <v>616</v>
      </c>
      <c r="I64" s="21" t="s">
        <v>4613</v>
      </c>
      <c r="J64" s="21" t="s">
        <v>4732</v>
      </c>
      <c r="K64" s="20" t="s">
        <v>5</v>
      </c>
      <c r="L64" s="102" t="s">
        <v>4615</v>
      </c>
      <c r="M64" s="20">
        <v>19985479254</v>
      </c>
      <c r="N64" s="34" t="s">
        <v>617</v>
      </c>
      <c r="O64" s="102">
        <v>47873</v>
      </c>
      <c r="P64" s="36" t="str">
        <f t="shared" si="11"/>
        <v>男</v>
      </c>
      <c r="Q64" s="107" t="str">
        <f t="shared" si="1"/>
        <v>2001-04-11</v>
      </c>
      <c r="R64" s="118">
        <f ca="1" t="shared" si="12"/>
        <v>25</v>
      </c>
      <c r="S64" s="20" t="s">
        <v>618</v>
      </c>
      <c r="T64" s="20" t="s">
        <v>70</v>
      </c>
      <c r="U64" s="45" t="s">
        <v>619</v>
      </c>
      <c r="V64" s="45"/>
      <c r="W64" s="22" t="s">
        <v>141</v>
      </c>
      <c r="X64" s="20"/>
      <c r="Y64" s="20"/>
      <c r="Z64" s="20"/>
      <c r="AA64" s="20"/>
      <c r="AB64" s="20"/>
      <c r="AC64" s="20" t="s">
        <v>621</v>
      </c>
      <c r="AD64" s="20" t="s">
        <v>223</v>
      </c>
      <c r="AE64" s="20">
        <v>18744921637</v>
      </c>
      <c r="AF64" s="20"/>
      <c r="AG64" s="20"/>
      <c r="AH64" s="20"/>
      <c r="AI64" s="20"/>
      <c r="AJ64" s="20"/>
      <c r="AK64" s="441"/>
      <c r="AL64" s="20"/>
      <c r="AM64" s="20"/>
      <c r="AN64" s="20"/>
      <c r="AO64" s="20">
        <v>1025</v>
      </c>
      <c r="AP64" s="20"/>
    </row>
    <row r="65" customHeight="1" spans="1:42">
      <c r="A65" s="20">
        <f t="shared" si="10"/>
        <v>63</v>
      </c>
      <c r="B65" s="20" t="s">
        <v>4609</v>
      </c>
      <c r="C65" s="95"/>
      <c r="D65" s="34" t="s">
        <v>4731</v>
      </c>
      <c r="E65" s="20"/>
      <c r="F65" s="20">
        <v>1026</v>
      </c>
      <c r="G65" s="95">
        <v>45206</v>
      </c>
      <c r="H65" s="20" t="s">
        <v>624</v>
      </c>
      <c r="I65" s="21" t="s">
        <v>4613</v>
      </c>
      <c r="J65" s="21" t="s">
        <v>4732</v>
      </c>
      <c r="K65" s="20" t="s">
        <v>5</v>
      </c>
      <c r="L65" s="102" t="s">
        <v>4615</v>
      </c>
      <c r="M65" s="20">
        <v>15647010412</v>
      </c>
      <c r="N65" s="34" t="s">
        <v>625</v>
      </c>
      <c r="O65" s="102">
        <v>47726</v>
      </c>
      <c r="P65" s="36" t="str">
        <f t="shared" si="11"/>
        <v>男</v>
      </c>
      <c r="Q65" s="107" t="str">
        <f t="shared" si="1"/>
        <v>2001-02-19</v>
      </c>
      <c r="R65" s="118">
        <f ca="1" t="shared" si="12"/>
        <v>25</v>
      </c>
      <c r="S65" s="20" t="s">
        <v>626</v>
      </c>
      <c r="T65" s="20" t="s">
        <v>70</v>
      </c>
      <c r="U65" s="45" t="s">
        <v>627</v>
      </c>
      <c r="V65" s="45"/>
      <c r="W65" s="22" t="s">
        <v>141</v>
      </c>
      <c r="X65" s="20"/>
      <c r="Y65" s="20"/>
      <c r="Z65" s="20"/>
      <c r="AA65" s="20"/>
      <c r="AB65" s="20"/>
      <c r="AC65" s="20" t="s">
        <v>628</v>
      </c>
      <c r="AD65" s="20" t="s">
        <v>350</v>
      </c>
      <c r="AE65" s="20">
        <v>15548017909</v>
      </c>
      <c r="AF65" s="20"/>
      <c r="AG65" s="20"/>
      <c r="AH65" s="20"/>
      <c r="AI65" s="20"/>
      <c r="AJ65" s="20"/>
      <c r="AK65" s="441"/>
      <c r="AL65" s="20"/>
      <c r="AM65" s="20"/>
      <c r="AN65" s="20"/>
      <c r="AO65" s="20">
        <v>1026</v>
      </c>
      <c r="AP65" s="20"/>
    </row>
    <row r="66" customHeight="1" spans="1:42">
      <c r="A66" s="20">
        <v>64</v>
      </c>
      <c r="B66" s="407" t="s">
        <v>561</v>
      </c>
      <c r="C66" s="408">
        <v>45308</v>
      </c>
      <c r="D66" s="408" t="s">
        <v>4724</v>
      </c>
      <c r="E66" s="407"/>
      <c r="F66" s="407">
        <v>1027</v>
      </c>
      <c r="G66" s="408">
        <v>45215</v>
      </c>
      <c r="H66" s="407" t="s">
        <v>4742</v>
      </c>
      <c r="I66" s="417" t="s">
        <v>4613</v>
      </c>
      <c r="J66" s="417" t="s">
        <v>4732</v>
      </c>
      <c r="K66" s="407" t="s">
        <v>5</v>
      </c>
      <c r="L66" s="418" t="s">
        <v>4615</v>
      </c>
      <c r="M66" s="407">
        <v>15595362952</v>
      </c>
      <c r="N66" s="410" t="s">
        <v>4743</v>
      </c>
      <c r="O66" s="418">
        <v>47350</v>
      </c>
      <c r="P66" s="422" t="s">
        <v>633</v>
      </c>
      <c r="Q66" s="426" t="str">
        <f t="shared" si="1"/>
        <v>2001-01-18</v>
      </c>
      <c r="R66" s="424">
        <f ca="1" t="shared" si="12"/>
        <v>25</v>
      </c>
      <c r="S66" s="407" t="s">
        <v>69</v>
      </c>
      <c r="T66" s="407" t="s">
        <v>119</v>
      </c>
      <c r="U66" s="430" t="s">
        <v>4744</v>
      </c>
      <c r="V66" s="430"/>
      <c r="W66" s="429" t="s">
        <v>141</v>
      </c>
      <c r="X66" s="407"/>
      <c r="Y66" s="407"/>
      <c r="Z66" s="407"/>
      <c r="AA66" s="407"/>
      <c r="AB66" s="407"/>
      <c r="AC66" s="407" t="s">
        <v>4745</v>
      </c>
      <c r="AD66" s="407" t="s">
        <v>350</v>
      </c>
      <c r="AE66" s="407">
        <v>13629529927</v>
      </c>
      <c r="AF66" s="407"/>
      <c r="AG66" s="407"/>
      <c r="AH66" s="407"/>
      <c r="AI66" s="407"/>
      <c r="AJ66" s="407"/>
      <c r="AK66" s="440"/>
      <c r="AL66" s="407"/>
      <c r="AM66" s="407"/>
      <c r="AN66" s="407"/>
      <c r="AO66" s="407">
        <v>1027</v>
      </c>
      <c r="AP66" s="407"/>
    </row>
    <row r="67" customHeight="1" spans="1:42">
      <c r="A67" s="20">
        <v>65</v>
      </c>
      <c r="B67" s="407" t="s">
        <v>561</v>
      </c>
      <c r="C67" s="408">
        <v>45318</v>
      </c>
      <c r="D67" s="408" t="s">
        <v>4724</v>
      </c>
      <c r="E67" s="407"/>
      <c r="F67" s="407">
        <v>1028</v>
      </c>
      <c r="G67" s="408">
        <v>45260</v>
      </c>
      <c r="H67" s="407" t="s">
        <v>4746</v>
      </c>
      <c r="I67" s="417" t="s">
        <v>4613</v>
      </c>
      <c r="J67" s="417" t="s">
        <v>4732</v>
      </c>
      <c r="K67" s="407" t="s">
        <v>5</v>
      </c>
      <c r="L67" s="418" t="s">
        <v>4615</v>
      </c>
      <c r="M67" s="407">
        <v>15506005199</v>
      </c>
      <c r="N67" s="410" t="s">
        <v>4747</v>
      </c>
      <c r="O67" s="418">
        <v>46943</v>
      </c>
      <c r="P67" s="422" t="s">
        <v>633</v>
      </c>
      <c r="Q67" s="426" t="str">
        <f t="shared" ref="Q67:Q92" si="13">TEXT(MID(N67,7,8),"0000-00-00")</f>
        <v>2001-08-17</v>
      </c>
      <c r="R67" s="424">
        <f ca="1" t="shared" si="12"/>
        <v>24</v>
      </c>
      <c r="S67" s="407" t="s">
        <v>69</v>
      </c>
      <c r="T67" s="407" t="s">
        <v>70</v>
      </c>
      <c r="U67" s="430" t="s">
        <v>4748</v>
      </c>
      <c r="V67" s="430"/>
      <c r="W67" s="429" t="s">
        <v>141</v>
      </c>
      <c r="X67" s="407"/>
      <c r="Y67" s="407"/>
      <c r="Z67" s="407"/>
      <c r="AA67" s="407"/>
      <c r="AB67" s="407"/>
      <c r="AC67" s="407" t="s">
        <v>4749</v>
      </c>
      <c r="AD67" s="407" t="s">
        <v>223</v>
      </c>
      <c r="AE67" s="407">
        <v>13578589703</v>
      </c>
      <c r="AF67" s="407"/>
      <c r="AG67" s="407"/>
      <c r="AH67" s="407"/>
      <c r="AI67" s="407"/>
      <c r="AJ67" s="407"/>
      <c r="AK67" s="440"/>
      <c r="AL67" s="407"/>
      <c r="AM67" s="407"/>
      <c r="AN67" s="407"/>
      <c r="AO67" s="407">
        <v>1028</v>
      </c>
      <c r="AP67" s="407"/>
    </row>
    <row r="68" customHeight="1" spans="1:42">
      <c r="A68" s="20">
        <v>66</v>
      </c>
      <c r="B68" s="407" t="s">
        <v>434</v>
      </c>
      <c r="C68" s="408" t="s">
        <v>4750</v>
      </c>
      <c r="D68" s="408" t="s">
        <v>4610</v>
      </c>
      <c r="E68" s="407"/>
      <c r="F68" s="407">
        <v>1029</v>
      </c>
      <c r="G68" s="408">
        <v>45618</v>
      </c>
      <c r="H68" s="407" t="s">
        <v>4751</v>
      </c>
      <c r="I68" s="417" t="s">
        <v>4613</v>
      </c>
      <c r="J68" s="417" t="s">
        <v>4752</v>
      </c>
      <c r="K68" s="407" t="s">
        <v>5</v>
      </c>
      <c r="L68" s="418" t="s">
        <v>4615</v>
      </c>
      <c r="M68" s="407">
        <v>18247958011</v>
      </c>
      <c r="N68" s="410" t="s">
        <v>4753</v>
      </c>
      <c r="O68" s="418">
        <v>48022</v>
      </c>
      <c r="P68" s="422" t="str">
        <f t="shared" ref="P68:P92" si="14">IF(MOD(MID(N68,17,1),2),"男","女")</f>
        <v>男</v>
      </c>
      <c r="Q68" s="426" t="str">
        <f t="shared" si="13"/>
        <v>2002-08-28</v>
      </c>
      <c r="R68" s="424">
        <f ca="1" t="shared" si="12"/>
        <v>23</v>
      </c>
      <c r="S68" s="407" t="s">
        <v>69</v>
      </c>
      <c r="T68" s="407" t="s">
        <v>70</v>
      </c>
      <c r="U68" s="430" t="s">
        <v>4754</v>
      </c>
      <c r="V68" s="430"/>
      <c r="W68" s="429" t="s">
        <v>141</v>
      </c>
      <c r="X68" s="407" t="s">
        <v>560</v>
      </c>
      <c r="Y68" s="407" t="s">
        <v>434</v>
      </c>
      <c r="Z68" s="407"/>
      <c r="AA68" s="407" t="s">
        <v>72</v>
      </c>
      <c r="AB68" s="408">
        <v>45621</v>
      </c>
      <c r="AC68" s="407" t="s">
        <v>4755</v>
      </c>
      <c r="AD68" s="407" t="s">
        <v>223</v>
      </c>
      <c r="AE68" s="407">
        <v>15147991843</v>
      </c>
      <c r="AF68" s="407"/>
      <c r="AG68" s="407"/>
      <c r="AH68" s="407"/>
      <c r="AI68" s="407"/>
      <c r="AJ68" s="407"/>
      <c r="AK68" s="440"/>
      <c r="AL68" s="407"/>
      <c r="AM68" s="407"/>
      <c r="AN68" s="407"/>
      <c r="AO68" s="407">
        <v>1029</v>
      </c>
      <c r="AP68" s="407"/>
    </row>
    <row r="69" customHeight="1" spans="1:42">
      <c r="A69" s="20">
        <v>67</v>
      </c>
      <c r="B69" s="20" t="s">
        <v>567</v>
      </c>
      <c r="C69" s="95"/>
      <c r="D69" s="95">
        <v>45904</v>
      </c>
      <c r="E69" s="20"/>
      <c r="F69" s="20">
        <v>1030</v>
      </c>
      <c r="G69" s="95">
        <v>45618</v>
      </c>
      <c r="H69" s="20" t="s">
        <v>644</v>
      </c>
      <c r="I69" s="21" t="s">
        <v>4613</v>
      </c>
      <c r="J69" s="21" t="s">
        <v>4752</v>
      </c>
      <c r="K69" s="20" t="s">
        <v>5</v>
      </c>
      <c r="L69" s="102" t="s">
        <v>4615</v>
      </c>
      <c r="M69" s="20">
        <v>18250096203</v>
      </c>
      <c r="N69" s="34" t="s">
        <v>645</v>
      </c>
      <c r="O69" s="102">
        <v>48826</v>
      </c>
      <c r="P69" s="36" t="str">
        <f t="shared" si="14"/>
        <v>男</v>
      </c>
      <c r="Q69" s="107" t="str">
        <f t="shared" si="13"/>
        <v>2005-04-12</v>
      </c>
      <c r="R69" s="118">
        <f ca="1" t="shared" si="12"/>
        <v>21</v>
      </c>
      <c r="S69" s="20" t="s">
        <v>69</v>
      </c>
      <c r="T69" s="20" t="s">
        <v>70</v>
      </c>
      <c r="U69" s="45" t="s">
        <v>646</v>
      </c>
      <c r="V69" s="45"/>
      <c r="W69" s="22" t="s">
        <v>141</v>
      </c>
      <c r="X69" s="20" t="s">
        <v>433</v>
      </c>
      <c r="Y69" s="20" t="s">
        <v>567</v>
      </c>
      <c r="Z69" s="20"/>
      <c r="AA69" s="20" t="s">
        <v>72</v>
      </c>
      <c r="AB69" s="95">
        <v>45621</v>
      </c>
      <c r="AC69" s="20" t="s">
        <v>648</v>
      </c>
      <c r="AD69" s="20" t="s">
        <v>223</v>
      </c>
      <c r="AE69" s="125">
        <v>13194495159</v>
      </c>
      <c r="AF69" s="125"/>
      <c r="AG69" s="125"/>
      <c r="AH69" s="125"/>
      <c r="AI69" s="125"/>
      <c r="AJ69" s="20"/>
      <c r="AK69" s="441"/>
      <c r="AL69" s="20"/>
      <c r="AM69" s="20"/>
      <c r="AN69" s="20"/>
      <c r="AO69" s="20">
        <v>1030</v>
      </c>
      <c r="AP69" s="20"/>
    </row>
    <row r="70" customHeight="1" spans="1:42">
      <c r="A70" s="20">
        <v>68</v>
      </c>
      <c r="B70" s="20" t="s">
        <v>567</v>
      </c>
      <c r="C70" s="95"/>
      <c r="D70" s="34" t="s">
        <v>4756</v>
      </c>
      <c r="E70" s="20"/>
      <c r="F70" s="20">
        <v>1031</v>
      </c>
      <c r="G70" s="95">
        <v>45618</v>
      </c>
      <c r="H70" s="20" t="s">
        <v>4757</v>
      </c>
      <c r="I70" s="21" t="s">
        <v>4613</v>
      </c>
      <c r="J70" s="21" t="s">
        <v>4752</v>
      </c>
      <c r="K70" s="20" t="s">
        <v>5</v>
      </c>
      <c r="L70" s="102" t="s">
        <v>4615</v>
      </c>
      <c r="M70" s="20">
        <v>18083123510</v>
      </c>
      <c r="N70" s="34" t="s">
        <v>4758</v>
      </c>
      <c r="O70" s="102">
        <v>48087</v>
      </c>
      <c r="P70" s="36" t="str">
        <f t="shared" si="14"/>
        <v>男</v>
      </c>
      <c r="Q70" s="107" t="str">
        <f t="shared" si="13"/>
        <v>2003-07-04</v>
      </c>
      <c r="R70" s="118">
        <f ca="1" t="shared" si="12"/>
        <v>22</v>
      </c>
      <c r="S70" s="20" t="s">
        <v>69</v>
      </c>
      <c r="T70" s="20" t="s">
        <v>119</v>
      </c>
      <c r="U70" s="45" t="s">
        <v>4759</v>
      </c>
      <c r="V70" s="45"/>
      <c r="W70" s="22" t="s">
        <v>141</v>
      </c>
      <c r="X70" s="20" t="s">
        <v>433</v>
      </c>
      <c r="Y70" s="20" t="s">
        <v>567</v>
      </c>
      <c r="Z70" s="20"/>
      <c r="AA70" s="20" t="s">
        <v>72</v>
      </c>
      <c r="AB70" s="95">
        <v>45621</v>
      </c>
      <c r="AC70" s="20" t="s">
        <v>4760</v>
      </c>
      <c r="AD70" s="20" t="s">
        <v>350</v>
      </c>
      <c r="AE70" s="20">
        <v>13595408882</v>
      </c>
      <c r="AF70" s="20"/>
      <c r="AG70" s="20"/>
      <c r="AH70" s="20"/>
      <c r="AI70" s="20"/>
      <c r="AJ70" s="20"/>
      <c r="AK70" s="441"/>
      <c r="AL70" s="20"/>
      <c r="AM70" s="20"/>
      <c r="AN70" s="20"/>
      <c r="AO70" s="20">
        <v>1031</v>
      </c>
      <c r="AP70" s="20"/>
    </row>
    <row r="71" customHeight="1" spans="1:42">
      <c r="A71" s="20">
        <v>69</v>
      </c>
      <c r="B71" s="407" t="s">
        <v>425</v>
      </c>
      <c r="C71" s="408" t="s">
        <v>4761</v>
      </c>
      <c r="D71" s="408" t="s">
        <v>4610</v>
      </c>
      <c r="E71" s="407"/>
      <c r="F71" s="407">
        <v>1032</v>
      </c>
      <c r="G71" s="408">
        <v>45618</v>
      </c>
      <c r="H71" s="407" t="s">
        <v>4762</v>
      </c>
      <c r="I71" s="417" t="s">
        <v>4613</v>
      </c>
      <c r="J71" s="417" t="s">
        <v>4752</v>
      </c>
      <c r="K71" s="407" t="s">
        <v>5</v>
      </c>
      <c r="L71" s="418" t="s">
        <v>4615</v>
      </c>
      <c r="M71" s="407">
        <v>19167948785</v>
      </c>
      <c r="N71" s="410" t="s">
        <v>4763</v>
      </c>
      <c r="O71" s="418">
        <v>48954</v>
      </c>
      <c r="P71" s="422" t="str">
        <f t="shared" si="14"/>
        <v>男</v>
      </c>
      <c r="Q71" s="426" t="str">
        <f t="shared" si="13"/>
        <v>2003-03-03</v>
      </c>
      <c r="R71" s="424">
        <f ca="1" t="shared" si="12"/>
        <v>23</v>
      </c>
      <c r="S71" s="407" t="s">
        <v>4764</v>
      </c>
      <c r="T71" s="407" t="s">
        <v>70</v>
      </c>
      <c r="U71" s="430" t="s">
        <v>4765</v>
      </c>
      <c r="V71" s="430"/>
      <c r="W71" s="429" t="s">
        <v>141</v>
      </c>
      <c r="X71" s="407" t="s">
        <v>433</v>
      </c>
      <c r="Y71" s="407" t="s">
        <v>425</v>
      </c>
      <c r="Z71" s="407"/>
      <c r="AA71" s="407" t="s">
        <v>72</v>
      </c>
      <c r="AB71" s="408">
        <v>45621</v>
      </c>
      <c r="AC71" s="407" t="s">
        <v>4766</v>
      </c>
      <c r="AD71" s="407" t="s">
        <v>223</v>
      </c>
      <c r="AE71" s="407">
        <v>13557402158</v>
      </c>
      <c r="AF71" s="407"/>
      <c r="AG71" s="407"/>
      <c r="AH71" s="407"/>
      <c r="AI71" s="407"/>
      <c r="AJ71" s="407"/>
      <c r="AK71" s="440"/>
      <c r="AL71" s="407"/>
      <c r="AM71" s="407"/>
      <c r="AN71" s="407"/>
      <c r="AO71" s="407">
        <v>1032</v>
      </c>
      <c r="AP71" s="407"/>
    </row>
    <row r="72" customHeight="1" spans="1:42">
      <c r="A72" s="20">
        <v>70</v>
      </c>
      <c r="B72" s="20" t="s">
        <v>425</v>
      </c>
      <c r="C72" s="95"/>
      <c r="D72" s="34" t="s">
        <v>4756</v>
      </c>
      <c r="E72" s="20"/>
      <c r="F72" s="20">
        <v>1033</v>
      </c>
      <c r="G72" s="95">
        <v>45618</v>
      </c>
      <c r="H72" s="20" t="s">
        <v>4767</v>
      </c>
      <c r="I72" s="21" t="s">
        <v>4613</v>
      </c>
      <c r="J72" s="21" t="s">
        <v>4752</v>
      </c>
      <c r="K72" s="20" t="s">
        <v>5</v>
      </c>
      <c r="L72" s="102" t="s">
        <v>4615</v>
      </c>
      <c r="M72" s="20">
        <v>18020926816</v>
      </c>
      <c r="N72" s="34" t="s">
        <v>4768</v>
      </c>
      <c r="O72" s="102">
        <v>48097</v>
      </c>
      <c r="P72" s="36" t="str">
        <f t="shared" si="14"/>
        <v>男</v>
      </c>
      <c r="Q72" s="107" t="str">
        <f t="shared" si="13"/>
        <v>2000-07-29</v>
      </c>
      <c r="R72" s="118">
        <f ca="1" t="shared" si="12"/>
        <v>25</v>
      </c>
      <c r="S72" s="20" t="s">
        <v>69</v>
      </c>
      <c r="T72" s="20" t="s">
        <v>70</v>
      </c>
      <c r="U72" s="45" t="s">
        <v>4769</v>
      </c>
      <c r="V72" s="45"/>
      <c r="W72" s="22" t="s">
        <v>141</v>
      </c>
      <c r="X72" s="20" t="s">
        <v>433</v>
      </c>
      <c r="Y72" s="20" t="s">
        <v>425</v>
      </c>
      <c r="Z72" s="20"/>
      <c r="AA72" s="20" t="s">
        <v>72</v>
      </c>
      <c r="AB72" s="95">
        <v>45621</v>
      </c>
      <c r="AC72" s="20" t="s">
        <v>4770</v>
      </c>
      <c r="AD72" s="20" t="s">
        <v>223</v>
      </c>
      <c r="AE72" s="20">
        <v>15305990633</v>
      </c>
      <c r="AF72" s="20"/>
      <c r="AG72" s="20"/>
      <c r="AH72" s="20"/>
      <c r="AI72" s="20"/>
      <c r="AJ72" s="20"/>
      <c r="AK72" s="441"/>
      <c r="AL72" s="20"/>
      <c r="AM72" s="20"/>
      <c r="AN72" s="20"/>
      <c r="AO72" s="20">
        <v>1033</v>
      </c>
      <c r="AP72" s="20"/>
    </row>
    <row r="73" customHeight="1" spans="1:42">
      <c r="A73" s="20">
        <v>71</v>
      </c>
      <c r="B73" s="20" t="s">
        <v>425</v>
      </c>
      <c r="C73" s="95"/>
      <c r="D73" s="95">
        <v>45904</v>
      </c>
      <c r="E73" s="20"/>
      <c r="F73" s="20">
        <v>1034</v>
      </c>
      <c r="G73" s="95">
        <v>45618</v>
      </c>
      <c r="H73" s="20" t="s">
        <v>650</v>
      </c>
      <c r="I73" s="21" t="s">
        <v>4613</v>
      </c>
      <c r="J73" s="21" t="s">
        <v>4752</v>
      </c>
      <c r="K73" s="20" t="s">
        <v>5</v>
      </c>
      <c r="L73" s="102" t="s">
        <v>4615</v>
      </c>
      <c r="M73" s="20">
        <v>15296026182</v>
      </c>
      <c r="N73" s="34" t="s">
        <v>651</v>
      </c>
      <c r="O73" s="102">
        <v>48959</v>
      </c>
      <c r="P73" s="36" t="str">
        <f t="shared" si="14"/>
        <v>男</v>
      </c>
      <c r="Q73" s="107" t="str">
        <f t="shared" si="13"/>
        <v>2003-02-09</v>
      </c>
      <c r="R73" s="118">
        <f ca="1" t="shared" si="12"/>
        <v>23</v>
      </c>
      <c r="S73" s="20" t="s">
        <v>69</v>
      </c>
      <c r="T73" s="20" t="s">
        <v>70</v>
      </c>
      <c r="U73" s="45" t="s">
        <v>652</v>
      </c>
      <c r="V73" s="45"/>
      <c r="W73" s="22" t="s">
        <v>141</v>
      </c>
      <c r="X73" s="20" t="s">
        <v>560</v>
      </c>
      <c r="Y73" s="20" t="s">
        <v>425</v>
      </c>
      <c r="Z73" s="20"/>
      <c r="AA73" s="20" t="s">
        <v>72</v>
      </c>
      <c r="AB73" s="95">
        <v>45621</v>
      </c>
      <c r="AC73" s="20" t="s">
        <v>653</v>
      </c>
      <c r="AD73" s="20" t="s">
        <v>223</v>
      </c>
      <c r="AE73" s="20">
        <v>15207738869</v>
      </c>
      <c r="AF73" s="20"/>
      <c r="AG73" s="20"/>
      <c r="AH73" s="20"/>
      <c r="AI73" s="20"/>
      <c r="AJ73" s="20"/>
      <c r="AK73" s="441"/>
      <c r="AL73" s="20"/>
      <c r="AM73" s="20"/>
      <c r="AN73" s="20"/>
      <c r="AO73" s="20">
        <v>1034</v>
      </c>
      <c r="AP73" s="20"/>
    </row>
    <row r="74" customHeight="1" spans="1:42">
      <c r="A74" s="20">
        <v>72</v>
      </c>
      <c r="B74" s="20" t="s">
        <v>972</v>
      </c>
      <c r="C74" s="95"/>
      <c r="D74" s="34" t="s">
        <v>4771</v>
      </c>
      <c r="E74" s="20"/>
      <c r="F74" s="20">
        <v>1035</v>
      </c>
      <c r="G74" s="95">
        <v>45618</v>
      </c>
      <c r="H74" s="20" t="s">
        <v>4772</v>
      </c>
      <c r="I74" s="21" t="s">
        <v>4613</v>
      </c>
      <c r="J74" s="21" t="s">
        <v>4752</v>
      </c>
      <c r="K74" s="20" t="s">
        <v>5</v>
      </c>
      <c r="L74" s="102" t="s">
        <v>4615</v>
      </c>
      <c r="M74" s="20">
        <v>18146615584</v>
      </c>
      <c r="N74" s="34" t="s">
        <v>4773</v>
      </c>
      <c r="O74" s="102">
        <v>48131</v>
      </c>
      <c r="P74" s="36" t="str">
        <f t="shared" si="14"/>
        <v>男</v>
      </c>
      <c r="Q74" s="107" t="str">
        <f t="shared" si="13"/>
        <v>2004-01-06</v>
      </c>
      <c r="R74" s="118">
        <f ca="1" t="shared" si="12"/>
        <v>22</v>
      </c>
      <c r="S74" s="20" t="s">
        <v>69</v>
      </c>
      <c r="T74" s="20" t="s">
        <v>119</v>
      </c>
      <c r="U74" s="45" t="s">
        <v>4774</v>
      </c>
      <c r="V74" s="45"/>
      <c r="W74" s="22" t="s">
        <v>113</v>
      </c>
      <c r="X74" s="20" t="s">
        <v>4775</v>
      </c>
      <c r="Y74" s="20" t="s">
        <v>972</v>
      </c>
      <c r="Z74" s="20"/>
      <c r="AA74" s="20" t="s">
        <v>72</v>
      </c>
      <c r="AB74" s="95">
        <v>45621</v>
      </c>
      <c r="AC74" s="20" t="s">
        <v>4776</v>
      </c>
      <c r="AD74" s="20" t="s">
        <v>350</v>
      </c>
      <c r="AE74" s="20">
        <v>15270678039</v>
      </c>
      <c r="AF74" s="20"/>
      <c r="AG74" s="20"/>
      <c r="AH74" s="20"/>
      <c r="AI74" s="20"/>
      <c r="AJ74" s="20"/>
      <c r="AK74" s="441"/>
      <c r="AL74" s="20"/>
      <c r="AM74" s="20"/>
      <c r="AN74" s="20"/>
      <c r="AO74" s="20">
        <v>1035</v>
      </c>
      <c r="AP74" s="20"/>
    </row>
    <row r="75" customHeight="1" spans="1:42">
      <c r="A75" s="20">
        <v>73</v>
      </c>
      <c r="B75" s="407" t="s">
        <v>972</v>
      </c>
      <c r="C75" s="408">
        <v>45721</v>
      </c>
      <c r="D75" s="410" t="s">
        <v>4777</v>
      </c>
      <c r="E75" s="407"/>
      <c r="F75" s="407">
        <v>1036</v>
      </c>
      <c r="G75" s="408">
        <v>45618</v>
      </c>
      <c r="H75" s="407" t="s">
        <v>4778</v>
      </c>
      <c r="I75" s="417" t="s">
        <v>4613</v>
      </c>
      <c r="J75" s="417" t="s">
        <v>4752</v>
      </c>
      <c r="K75" s="407" t="s">
        <v>5</v>
      </c>
      <c r="L75" s="418" t="s">
        <v>4615</v>
      </c>
      <c r="M75" s="407">
        <v>18720052720</v>
      </c>
      <c r="N75" s="410" t="s">
        <v>4779</v>
      </c>
      <c r="O75" s="418">
        <v>48764</v>
      </c>
      <c r="P75" s="422" t="str">
        <f t="shared" si="14"/>
        <v>男</v>
      </c>
      <c r="Q75" s="426" t="str">
        <f t="shared" si="13"/>
        <v>2004-03-16</v>
      </c>
      <c r="R75" s="424">
        <f ca="1" t="shared" si="12"/>
        <v>22</v>
      </c>
      <c r="S75" s="407" t="s">
        <v>69</v>
      </c>
      <c r="T75" s="407" t="s">
        <v>119</v>
      </c>
      <c r="U75" s="430" t="s">
        <v>4780</v>
      </c>
      <c r="V75" s="430"/>
      <c r="W75" s="429" t="s">
        <v>113</v>
      </c>
      <c r="X75" s="407" t="s">
        <v>470</v>
      </c>
      <c r="Y75" s="407" t="s">
        <v>972</v>
      </c>
      <c r="Z75" s="407"/>
      <c r="AA75" s="407" t="s">
        <v>72</v>
      </c>
      <c r="AB75" s="408">
        <v>45621</v>
      </c>
      <c r="AC75" s="407" t="s">
        <v>4781</v>
      </c>
      <c r="AD75" s="407" t="s">
        <v>350</v>
      </c>
      <c r="AE75" s="407">
        <v>15180156679</v>
      </c>
      <c r="AF75" s="407"/>
      <c r="AG75" s="407"/>
      <c r="AH75" s="407"/>
      <c r="AI75" s="407"/>
      <c r="AJ75" s="407"/>
      <c r="AK75" s="440"/>
      <c r="AL75" s="407"/>
      <c r="AM75" s="407"/>
      <c r="AN75" s="407"/>
      <c r="AO75" s="407">
        <v>1036</v>
      </c>
      <c r="AP75" s="407"/>
    </row>
    <row r="76" customHeight="1" spans="1:42">
      <c r="A76" s="20">
        <v>74</v>
      </c>
      <c r="B76" s="407" t="s">
        <v>972</v>
      </c>
      <c r="C76" s="408">
        <v>45668</v>
      </c>
      <c r="D76" s="408" t="s">
        <v>4610</v>
      </c>
      <c r="E76" s="407"/>
      <c r="F76" s="407">
        <v>1037</v>
      </c>
      <c r="G76" s="408">
        <v>45618</v>
      </c>
      <c r="H76" s="407" t="s">
        <v>4782</v>
      </c>
      <c r="I76" s="417" t="s">
        <v>4613</v>
      </c>
      <c r="J76" s="417" t="s">
        <v>4752</v>
      </c>
      <c r="K76" s="407" t="s">
        <v>5</v>
      </c>
      <c r="L76" s="418" t="s">
        <v>4615</v>
      </c>
      <c r="M76" s="407">
        <v>15007912983</v>
      </c>
      <c r="N76" s="410" t="s">
        <v>4783</v>
      </c>
      <c r="O76" s="418">
        <v>49135</v>
      </c>
      <c r="P76" s="422" t="str">
        <f t="shared" si="14"/>
        <v>男</v>
      </c>
      <c r="Q76" s="426" t="str">
        <f t="shared" si="13"/>
        <v>2004-08-29</v>
      </c>
      <c r="R76" s="424">
        <f ca="1" t="shared" si="12"/>
        <v>21</v>
      </c>
      <c r="S76" s="407" t="s">
        <v>69</v>
      </c>
      <c r="T76" s="407" t="s">
        <v>70</v>
      </c>
      <c r="U76" s="430" t="s">
        <v>4784</v>
      </c>
      <c r="V76" s="430"/>
      <c r="W76" s="429" t="s">
        <v>113</v>
      </c>
      <c r="X76" s="407" t="s">
        <v>470</v>
      </c>
      <c r="Y76" s="407" t="s">
        <v>972</v>
      </c>
      <c r="Z76" s="407"/>
      <c r="AA76" s="407" t="s">
        <v>72</v>
      </c>
      <c r="AB76" s="408">
        <v>45621</v>
      </c>
      <c r="AC76" s="407" t="s">
        <v>4785</v>
      </c>
      <c r="AD76" s="407" t="s">
        <v>350</v>
      </c>
      <c r="AE76" s="407">
        <v>15007912983</v>
      </c>
      <c r="AF76" s="407"/>
      <c r="AG76" s="407"/>
      <c r="AH76" s="407"/>
      <c r="AI76" s="407"/>
      <c r="AJ76" s="407"/>
      <c r="AK76" s="440"/>
      <c r="AL76" s="407"/>
      <c r="AM76" s="407"/>
      <c r="AN76" s="407"/>
      <c r="AO76" s="407">
        <v>1037</v>
      </c>
      <c r="AP76" s="407"/>
    </row>
    <row r="77" customHeight="1" spans="1:42">
      <c r="A77" s="20">
        <v>75</v>
      </c>
      <c r="B77" s="20" t="s">
        <v>972</v>
      </c>
      <c r="C77" s="95"/>
      <c r="D77" s="95">
        <v>45739</v>
      </c>
      <c r="E77" s="20"/>
      <c r="F77" s="20">
        <v>1038</v>
      </c>
      <c r="G77" s="95">
        <v>45618</v>
      </c>
      <c r="H77" s="20" t="s">
        <v>968</v>
      </c>
      <c r="I77" s="21" t="s">
        <v>4613</v>
      </c>
      <c r="J77" s="21" t="s">
        <v>4786</v>
      </c>
      <c r="K77" s="20" t="s">
        <v>5</v>
      </c>
      <c r="L77" s="102" t="s">
        <v>4615</v>
      </c>
      <c r="M77" s="20">
        <v>15727747138</v>
      </c>
      <c r="N77" s="34" t="s">
        <v>969</v>
      </c>
      <c r="O77" s="102">
        <v>48014</v>
      </c>
      <c r="P77" s="36" t="str">
        <f t="shared" si="14"/>
        <v>男</v>
      </c>
      <c r="Q77" s="107" t="str">
        <f t="shared" si="13"/>
        <v>2003-03-08</v>
      </c>
      <c r="R77" s="118">
        <f ca="1" t="shared" si="12"/>
        <v>23</v>
      </c>
      <c r="S77" s="20" t="s">
        <v>69</v>
      </c>
      <c r="T77" s="20" t="s">
        <v>70</v>
      </c>
      <c r="U77" s="45" t="s">
        <v>970</v>
      </c>
      <c r="V77" s="45"/>
      <c r="W77" s="22" t="s">
        <v>113</v>
      </c>
      <c r="X77" s="20" t="s">
        <v>433</v>
      </c>
      <c r="Y77" s="20" t="s">
        <v>972</v>
      </c>
      <c r="Z77" s="20"/>
      <c r="AA77" s="20" t="s">
        <v>72</v>
      </c>
      <c r="AB77" s="95">
        <v>45621</v>
      </c>
      <c r="AC77" s="20" t="s">
        <v>973</v>
      </c>
      <c r="AD77" s="20" t="s">
        <v>223</v>
      </c>
      <c r="AE77" s="20">
        <v>15727747138</v>
      </c>
      <c r="AF77" s="20"/>
      <c r="AG77" s="20"/>
      <c r="AH77" s="20"/>
      <c r="AI77" s="20"/>
      <c r="AJ77" s="20"/>
      <c r="AK77" s="441"/>
      <c r="AL77" s="20"/>
      <c r="AM77" s="20"/>
      <c r="AN77" s="20"/>
      <c r="AO77" s="20">
        <v>1038</v>
      </c>
      <c r="AP77" s="20"/>
    </row>
    <row r="78" customHeight="1" spans="1:43">
      <c r="A78" s="20">
        <v>83</v>
      </c>
      <c r="B78" s="451" t="s">
        <v>567</v>
      </c>
      <c r="C78" s="95"/>
      <c r="D78" s="34"/>
      <c r="E78" s="20"/>
      <c r="F78" s="20">
        <v>1039</v>
      </c>
      <c r="G78" s="95">
        <v>45972</v>
      </c>
      <c r="H78" s="20" t="s">
        <v>4496</v>
      </c>
      <c r="I78" s="21" t="s">
        <v>4613</v>
      </c>
      <c r="J78" s="21" t="s">
        <v>4787</v>
      </c>
      <c r="K78" s="20" t="s">
        <v>5</v>
      </c>
      <c r="L78" s="102" t="s">
        <v>4615</v>
      </c>
      <c r="M78" s="20">
        <v>18648221299</v>
      </c>
      <c r="N78" s="34" t="s">
        <v>4497</v>
      </c>
      <c r="O78" s="35">
        <v>48374</v>
      </c>
      <c r="P78" s="36" t="str">
        <f t="shared" si="14"/>
        <v>男</v>
      </c>
      <c r="Q78" s="107" t="str">
        <f t="shared" si="13"/>
        <v>2004-05-01</v>
      </c>
      <c r="R78" s="118">
        <f ca="1" t="shared" si="12"/>
        <v>21</v>
      </c>
      <c r="S78" s="20" t="s">
        <v>626</v>
      </c>
      <c r="T78" s="107" t="s">
        <v>70</v>
      </c>
      <c r="U78" s="45" t="s">
        <v>4499</v>
      </c>
      <c r="V78" s="45"/>
      <c r="W78" s="22" t="s">
        <v>141</v>
      </c>
      <c r="X78" s="20" t="s">
        <v>433</v>
      </c>
      <c r="Y78" s="20" t="s">
        <v>567</v>
      </c>
      <c r="Z78" s="20"/>
      <c r="AA78" s="20" t="s">
        <v>1021</v>
      </c>
      <c r="AB78" s="102">
        <v>46030</v>
      </c>
      <c r="AC78" s="20" t="s">
        <v>4500</v>
      </c>
      <c r="AD78" s="20" t="s">
        <v>350</v>
      </c>
      <c r="AE78" s="34" t="s">
        <v>4501</v>
      </c>
      <c r="AF78" s="146" t="s">
        <v>4502</v>
      </c>
      <c r="AG78" s="20" t="s">
        <v>126</v>
      </c>
      <c r="AH78" s="20" t="s">
        <v>158</v>
      </c>
      <c r="AI78" s="20"/>
      <c r="AJ78" s="20"/>
      <c r="AK78" s="441"/>
      <c r="AL78" s="20"/>
      <c r="AM78" s="20"/>
      <c r="AN78" s="20"/>
      <c r="AO78" s="20"/>
      <c r="AP78" s="20"/>
      <c r="AQ78" s="456" t="s">
        <v>4788</v>
      </c>
    </row>
    <row r="79" customHeight="1" spans="1:43">
      <c r="A79" s="20">
        <v>82</v>
      </c>
      <c r="B79" s="451" t="s">
        <v>567</v>
      </c>
      <c r="C79" s="95"/>
      <c r="D79" s="34"/>
      <c r="E79" s="20"/>
      <c r="F79" s="20">
        <v>1040</v>
      </c>
      <c r="G79" s="95">
        <v>45972</v>
      </c>
      <c r="H79" s="20" t="s">
        <v>4503</v>
      </c>
      <c r="I79" s="21" t="s">
        <v>4613</v>
      </c>
      <c r="J79" s="21" t="s">
        <v>4787</v>
      </c>
      <c r="K79" s="20" t="s">
        <v>5</v>
      </c>
      <c r="L79" s="102" t="s">
        <v>4615</v>
      </c>
      <c r="M79" s="20">
        <v>18077468314</v>
      </c>
      <c r="N79" s="34" t="s">
        <v>4504</v>
      </c>
      <c r="O79" s="35">
        <v>47283</v>
      </c>
      <c r="P79" s="36" t="str">
        <f t="shared" si="14"/>
        <v>男</v>
      </c>
      <c r="Q79" s="107" t="str">
        <f t="shared" si="13"/>
        <v>2003-06-10</v>
      </c>
      <c r="R79" s="118">
        <f ca="1" t="shared" si="12"/>
        <v>22</v>
      </c>
      <c r="S79" s="20" t="s">
        <v>69</v>
      </c>
      <c r="T79" s="107" t="s">
        <v>70</v>
      </c>
      <c r="U79" s="45" t="s">
        <v>4505</v>
      </c>
      <c r="V79" s="45"/>
      <c r="W79" s="22" t="s">
        <v>141</v>
      </c>
      <c r="X79" s="20" t="s">
        <v>433</v>
      </c>
      <c r="Y79" s="20" t="s">
        <v>567</v>
      </c>
      <c r="Z79" s="20"/>
      <c r="AA79" s="20" t="s">
        <v>1021</v>
      </c>
      <c r="AB79" s="102">
        <v>46030</v>
      </c>
      <c r="AC79" s="20" t="s">
        <v>4506</v>
      </c>
      <c r="AD79" s="20" t="s">
        <v>223</v>
      </c>
      <c r="AE79" s="34" t="s">
        <v>4507</v>
      </c>
      <c r="AF79" s="146" t="s">
        <v>4508</v>
      </c>
      <c r="AG79" s="20" t="s">
        <v>126</v>
      </c>
      <c r="AH79" s="20" t="s">
        <v>158</v>
      </c>
      <c r="AI79" s="20"/>
      <c r="AJ79" s="20"/>
      <c r="AK79" s="441"/>
      <c r="AL79" s="20"/>
      <c r="AM79" s="20"/>
      <c r="AN79" s="20"/>
      <c r="AO79" s="20"/>
      <c r="AP79" s="20"/>
      <c r="AQ79" s="456" t="s">
        <v>4788</v>
      </c>
    </row>
    <row r="80" customHeight="1" spans="1:43">
      <c r="A80" s="20">
        <v>76</v>
      </c>
      <c r="B80" s="451" t="s">
        <v>1020</v>
      </c>
      <c r="C80" s="95"/>
      <c r="D80" s="34"/>
      <c r="E80" s="20"/>
      <c r="F80" s="20">
        <v>1041</v>
      </c>
      <c r="G80" s="95">
        <v>45972</v>
      </c>
      <c r="H80" s="20" t="s">
        <v>4789</v>
      </c>
      <c r="I80" s="21" t="s">
        <v>4613</v>
      </c>
      <c r="J80" s="21" t="s">
        <v>4787</v>
      </c>
      <c r="K80" s="20" t="s">
        <v>5</v>
      </c>
      <c r="L80" s="102" t="s">
        <v>4615</v>
      </c>
      <c r="M80" s="20">
        <v>18379656921</v>
      </c>
      <c r="N80" s="34" t="s">
        <v>4790</v>
      </c>
      <c r="O80" s="102">
        <v>48490</v>
      </c>
      <c r="P80" s="36" t="str">
        <f t="shared" si="14"/>
        <v>男</v>
      </c>
      <c r="Q80" s="107" t="str">
        <f t="shared" si="13"/>
        <v>2005-01-27</v>
      </c>
      <c r="R80" s="118">
        <f ca="1" t="shared" si="12"/>
        <v>21</v>
      </c>
      <c r="S80" s="20" t="s">
        <v>69</v>
      </c>
      <c r="T80" s="20"/>
      <c r="U80" s="45" t="s">
        <v>4791</v>
      </c>
      <c r="V80" s="45"/>
      <c r="W80" s="22" t="s">
        <v>113</v>
      </c>
      <c r="X80" s="20" t="s">
        <v>1019</v>
      </c>
      <c r="Y80" s="20" t="s">
        <v>1020</v>
      </c>
      <c r="Z80" s="20"/>
      <c r="AA80" s="20" t="s">
        <v>1021</v>
      </c>
      <c r="AB80" s="102">
        <v>46030</v>
      </c>
      <c r="AC80" s="20" t="s">
        <v>4792</v>
      </c>
      <c r="AD80" s="20" t="s">
        <v>223</v>
      </c>
      <c r="AE80" s="20">
        <v>13620912704</v>
      </c>
      <c r="AF80" s="625" t="s">
        <v>4793</v>
      </c>
      <c r="AG80" s="20" t="s">
        <v>126</v>
      </c>
      <c r="AH80" s="20" t="s">
        <v>158</v>
      </c>
      <c r="AI80" s="20"/>
      <c r="AJ80" s="20"/>
      <c r="AK80" s="441"/>
      <c r="AL80" s="20"/>
      <c r="AM80" s="20"/>
      <c r="AN80" s="20"/>
      <c r="AO80" s="20"/>
      <c r="AP80" s="20"/>
      <c r="AQ80" s="456" t="s">
        <v>4794</v>
      </c>
    </row>
    <row r="81" customHeight="1" spans="1:43">
      <c r="A81" s="20">
        <v>77</v>
      </c>
      <c r="B81" s="451" t="s">
        <v>1020</v>
      </c>
      <c r="C81" s="95"/>
      <c r="D81" s="34"/>
      <c r="E81" s="20"/>
      <c r="F81" s="20">
        <v>1042</v>
      </c>
      <c r="G81" s="95">
        <v>45972</v>
      </c>
      <c r="H81" s="20" t="s">
        <v>4795</v>
      </c>
      <c r="I81" s="21" t="s">
        <v>4613</v>
      </c>
      <c r="J81" s="21" t="s">
        <v>4787</v>
      </c>
      <c r="K81" s="20" t="s">
        <v>5</v>
      </c>
      <c r="L81" s="102" t="s">
        <v>4615</v>
      </c>
      <c r="M81" s="20">
        <v>15879420125</v>
      </c>
      <c r="N81" s="34" t="s">
        <v>4796</v>
      </c>
      <c r="O81" s="102">
        <v>48843</v>
      </c>
      <c r="P81" s="36" t="str">
        <f t="shared" si="14"/>
        <v>男</v>
      </c>
      <c r="Q81" s="107" t="str">
        <f t="shared" si="13"/>
        <v>2004-03-28</v>
      </c>
      <c r="R81" s="118">
        <f ca="1" t="shared" si="12"/>
        <v>22</v>
      </c>
      <c r="S81" s="20" t="s">
        <v>69</v>
      </c>
      <c r="T81" s="20"/>
      <c r="U81" s="45" t="s">
        <v>4797</v>
      </c>
      <c r="V81" s="45"/>
      <c r="W81" s="22" t="s">
        <v>113</v>
      </c>
      <c r="X81" s="20" t="s">
        <v>470</v>
      </c>
      <c r="Y81" s="20" t="s">
        <v>1020</v>
      </c>
      <c r="Z81" s="20"/>
      <c r="AA81" s="20" t="s">
        <v>1021</v>
      </c>
      <c r="AB81" s="102">
        <v>46030</v>
      </c>
      <c r="AC81" s="20" t="s">
        <v>4798</v>
      </c>
      <c r="AD81" s="20" t="s">
        <v>223</v>
      </c>
      <c r="AE81" s="20">
        <v>13030547900</v>
      </c>
      <c r="AF81" s="625" t="s">
        <v>4799</v>
      </c>
      <c r="AG81" s="20" t="s">
        <v>126</v>
      </c>
      <c r="AH81" s="20" t="s">
        <v>158</v>
      </c>
      <c r="AI81" s="20"/>
      <c r="AJ81" s="20"/>
      <c r="AK81" s="441"/>
      <c r="AL81" s="20"/>
      <c r="AM81" s="20"/>
      <c r="AN81" s="20"/>
      <c r="AO81" s="20"/>
      <c r="AP81" s="20"/>
      <c r="AQ81" s="456" t="s">
        <v>4794</v>
      </c>
    </row>
    <row r="82" customHeight="1" spans="1:43">
      <c r="A82" s="20">
        <v>78</v>
      </c>
      <c r="B82" s="451" t="s">
        <v>1020</v>
      </c>
      <c r="C82" s="95"/>
      <c r="D82" s="34"/>
      <c r="E82" s="20"/>
      <c r="F82" s="20">
        <v>1043</v>
      </c>
      <c r="G82" s="95">
        <v>45972</v>
      </c>
      <c r="H82" s="20" t="s">
        <v>4800</v>
      </c>
      <c r="I82" s="21" t="s">
        <v>4613</v>
      </c>
      <c r="J82" s="21" t="s">
        <v>4787</v>
      </c>
      <c r="K82" s="20" t="s">
        <v>5</v>
      </c>
      <c r="L82" s="102" t="s">
        <v>4615</v>
      </c>
      <c r="M82" s="20">
        <v>18270772863</v>
      </c>
      <c r="N82" s="34" t="s">
        <v>4801</v>
      </c>
      <c r="O82" s="102">
        <v>48993</v>
      </c>
      <c r="P82" s="36" t="str">
        <f t="shared" si="14"/>
        <v>男</v>
      </c>
      <c r="Q82" s="107" t="str">
        <f t="shared" si="13"/>
        <v>2006-01-15</v>
      </c>
      <c r="R82" s="118">
        <f ca="1" t="shared" si="12"/>
        <v>20</v>
      </c>
      <c r="S82" s="20" t="s">
        <v>69</v>
      </c>
      <c r="T82" s="20"/>
      <c r="U82" s="45" t="s">
        <v>4802</v>
      </c>
      <c r="V82" s="45"/>
      <c r="W82" s="22" t="s">
        <v>113</v>
      </c>
      <c r="X82" s="20" t="s">
        <v>551</v>
      </c>
      <c r="Y82" s="20" t="s">
        <v>1020</v>
      </c>
      <c r="Z82" s="20"/>
      <c r="AA82" s="20" t="s">
        <v>1021</v>
      </c>
      <c r="AB82" s="102">
        <v>46030</v>
      </c>
      <c r="AC82" s="20" t="s">
        <v>4803</v>
      </c>
      <c r="AD82" s="20" t="s">
        <v>350</v>
      </c>
      <c r="AE82" s="20">
        <v>15179091268</v>
      </c>
      <c r="AF82" s="625" t="s">
        <v>4804</v>
      </c>
      <c r="AG82" s="20" t="s">
        <v>126</v>
      </c>
      <c r="AH82" s="20" t="s">
        <v>158</v>
      </c>
      <c r="AI82" s="20"/>
      <c r="AJ82" s="20"/>
      <c r="AK82" s="441"/>
      <c r="AL82" s="20"/>
      <c r="AM82" s="20"/>
      <c r="AN82" s="20"/>
      <c r="AO82" s="20"/>
      <c r="AP82" s="20"/>
      <c r="AQ82" s="456" t="s">
        <v>4794</v>
      </c>
    </row>
    <row r="83" customHeight="1" spans="1:43">
      <c r="A83" s="20">
        <v>79</v>
      </c>
      <c r="B83" s="451" t="s">
        <v>1020</v>
      </c>
      <c r="C83" s="95"/>
      <c r="D83" s="34"/>
      <c r="E83" s="20"/>
      <c r="F83" s="20">
        <v>1044</v>
      </c>
      <c r="G83" s="95">
        <v>45972</v>
      </c>
      <c r="H83" s="20" t="s">
        <v>4805</v>
      </c>
      <c r="I83" s="21" t="s">
        <v>4613</v>
      </c>
      <c r="J83" s="21" t="s">
        <v>4787</v>
      </c>
      <c r="K83" s="20" t="s">
        <v>5</v>
      </c>
      <c r="L83" s="102" t="s">
        <v>4615</v>
      </c>
      <c r="M83" s="20">
        <v>15679041036</v>
      </c>
      <c r="N83" s="34" t="s">
        <v>4806</v>
      </c>
      <c r="O83" s="102">
        <v>48840</v>
      </c>
      <c r="P83" s="36" t="str">
        <f t="shared" si="14"/>
        <v>男</v>
      </c>
      <c r="Q83" s="107" t="str">
        <f t="shared" si="13"/>
        <v>2005-01-31</v>
      </c>
      <c r="R83" s="118">
        <f ca="1" t="shared" si="12"/>
        <v>21</v>
      </c>
      <c r="S83" s="20" t="s">
        <v>69</v>
      </c>
      <c r="T83" s="20"/>
      <c r="U83" s="45" t="s">
        <v>4807</v>
      </c>
      <c r="V83" s="45"/>
      <c r="W83" s="22" t="s">
        <v>113</v>
      </c>
      <c r="X83" s="20" t="s">
        <v>470</v>
      </c>
      <c r="Y83" s="20" t="s">
        <v>1020</v>
      </c>
      <c r="Z83" s="20"/>
      <c r="AA83" s="20" t="s">
        <v>1021</v>
      </c>
      <c r="AB83" s="102">
        <v>46030</v>
      </c>
      <c r="AC83" s="20" t="s">
        <v>4808</v>
      </c>
      <c r="AD83" s="20" t="s">
        <v>223</v>
      </c>
      <c r="AE83" s="20">
        <v>15679041036</v>
      </c>
      <c r="AF83" s="625" t="s">
        <v>4809</v>
      </c>
      <c r="AG83" s="20" t="s">
        <v>126</v>
      </c>
      <c r="AH83" s="20" t="s">
        <v>158</v>
      </c>
      <c r="AI83" s="20"/>
      <c r="AJ83" s="20"/>
      <c r="AK83" s="441"/>
      <c r="AL83" s="20"/>
      <c r="AM83" s="20"/>
      <c r="AN83" s="20"/>
      <c r="AO83" s="20"/>
      <c r="AP83" s="20"/>
      <c r="AQ83" s="456" t="s">
        <v>4794</v>
      </c>
    </row>
    <row r="84" customHeight="1" spans="1:43">
      <c r="A84" s="20">
        <v>80</v>
      </c>
      <c r="B84" s="451" t="s">
        <v>1020</v>
      </c>
      <c r="C84" s="95"/>
      <c r="D84" s="34"/>
      <c r="E84" s="20"/>
      <c r="F84" s="20">
        <v>1045</v>
      </c>
      <c r="G84" s="95">
        <v>45972</v>
      </c>
      <c r="H84" s="20" t="s">
        <v>4810</v>
      </c>
      <c r="I84" s="21" t="s">
        <v>4613</v>
      </c>
      <c r="J84" s="21" t="s">
        <v>4787</v>
      </c>
      <c r="K84" s="20" t="s">
        <v>5</v>
      </c>
      <c r="L84" s="102" t="s">
        <v>4615</v>
      </c>
      <c r="M84" s="20">
        <v>19854770159</v>
      </c>
      <c r="N84" s="34" t="s">
        <v>4811</v>
      </c>
      <c r="O84" s="102">
        <v>49483</v>
      </c>
      <c r="P84" s="36" t="str">
        <f t="shared" si="14"/>
        <v>男</v>
      </c>
      <c r="Q84" s="107" t="str">
        <f t="shared" si="13"/>
        <v>2005-11-13</v>
      </c>
      <c r="R84" s="118">
        <f ca="1" t="shared" si="12"/>
        <v>20</v>
      </c>
      <c r="S84" s="20" t="s">
        <v>69</v>
      </c>
      <c r="T84" s="20"/>
      <c r="U84" s="45" t="s">
        <v>4812</v>
      </c>
      <c r="V84" s="45"/>
      <c r="W84" s="22" t="s">
        <v>113</v>
      </c>
      <c r="X84" s="20" t="s">
        <v>470</v>
      </c>
      <c r="Y84" s="20" t="s">
        <v>1020</v>
      </c>
      <c r="Z84" s="20"/>
      <c r="AA84" s="20" t="s">
        <v>1021</v>
      </c>
      <c r="AB84" s="102">
        <v>46030</v>
      </c>
      <c r="AC84" s="20" t="s">
        <v>4813</v>
      </c>
      <c r="AD84" s="20" t="s">
        <v>350</v>
      </c>
      <c r="AE84" s="20">
        <v>18170723967</v>
      </c>
      <c r="AF84" s="625" t="s">
        <v>4814</v>
      </c>
      <c r="AG84" s="20" t="s">
        <v>126</v>
      </c>
      <c r="AH84" s="20" t="s">
        <v>158</v>
      </c>
      <c r="AI84" s="20"/>
      <c r="AJ84" s="20"/>
      <c r="AK84" s="441"/>
      <c r="AL84" s="20"/>
      <c r="AM84" s="20"/>
      <c r="AN84" s="20"/>
      <c r="AO84" s="20"/>
      <c r="AP84" s="20"/>
      <c r="AQ84" s="456" t="s">
        <v>4794</v>
      </c>
    </row>
    <row r="85" customHeight="1" spans="1:43">
      <c r="A85" s="20">
        <v>81</v>
      </c>
      <c r="B85" s="451" t="s">
        <v>1020</v>
      </c>
      <c r="C85" s="95"/>
      <c r="D85" s="34"/>
      <c r="E85" s="20"/>
      <c r="F85" s="20">
        <v>1046</v>
      </c>
      <c r="G85" s="95">
        <v>45972</v>
      </c>
      <c r="H85" s="20" t="s">
        <v>4815</v>
      </c>
      <c r="I85" s="21" t="s">
        <v>4613</v>
      </c>
      <c r="J85" s="21" t="s">
        <v>4787</v>
      </c>
      <c r="K85" s="20" t="s">
        <v>5</v>
      </c>
      <c r="L85" s="102" t="s">
        <v>4615</v>
      </c>
      <c r="M85" s="20">
        <v>13320158591</v>
      </c>
      <c r="N85" s="34" t="s">
        <v>4816</v>
      </c>
      <c r="O85" s="102">
        <v>49455</v>
      </c>
      <c r="P85" s="36" t="str">
        <f t="shared" si="14"/>
        <v>男</v>
      </c>
      <c r="Q85" s="107" t="str">
        <f t="shared" si="13"/>
        <v>2005-03-08</v>
      </c>
      <c r="R85" s="118">
        <f ca="1" t="shared" si="12"/>
        <v>21</v>
      </c>
      <c r="S85" s="20" t="s">
        <v>69</v>
      </c>
      <c r="T85" s="20"/>
      <c r="U85" s="45" t="s">
        <v>4817</v>
      </c>
      <c r="V85" s="45"/>
      <c r="W85" s="22" t="s">
        <v>113</v>
      </c>
      <c r="X85" s="20" t="s">
        <v>470</v>
      </c>
      <c r="Y85" s="20" t="s">
        <v>1020</v>
      </c>
      <c r="Z85" s="20"/>
      <c r="AA85" s="20" t="s">
        <v>1021</v>
      </c>
      <c r="AB85" s="102">
        <v>46030</v>
      </c>
      <c r="AC85" s="20" t="s">
        <v>4818</v>
      </c>
      <c r="AD85" s="20" t="s">
        <v>223</v>
      </c>
      <c r="AE85" s="20">
        <v>13170855890</v>
      </c>
      <c r="AF85" s="625" t="s">
        <v>4819</v>
      </c>
      <c r="AG85" s="20" t="s">
        <v>126</v>
      </c>
      <c r="AH85" s="20" t="s">
        <v>158</v>
      </c>
      <c r="AI85" s="20"/>
      <c r="AJ85" s="20"/>
      <c r="AK85" s="441"/>
      <c r="AL85" s="20"/>
      <c r="AM85" s="20"/>
      <c r="AN85" s="20"/>
      <c r="AO85" s="20"/>
      <c r="AP85" s="20"/>
      <c r="AQ85" s="456" t="s">
        <v>4794</v>
      </c>
    </row>
    <row r="86" customHeight="1" spans="1:43">
      <c r="A86" s="452">
        <v>84</v>
      </c>
      <c r="B86" s="453" t="s">
        <v>4820</v>
      </c>
      <c r="C86" s="454">
        <v>46020</v>
      </c>
      <c r="D86" s="455" t="s">
        <v>4610</v>
      </c>
      <c r="E86" s="452"/>
      <c r="F86" s="452">
        <v>1047</v>
      </c>
      <c r="G86" s="454">
        <v>45972</v>
      </c>
      <c r="H86" s="452" t="s">
        <v>4821</v>
      </c>
      <c r="I86" s="457" t="s">
        <v>4613</v>
      </c>
      <c r="J86" s="457" t="s">
        <v>4787</v>
      </c>
      <c r="K86" s="452" t="s">
        <v>5</v>
      </c>
      <c r="L86" s="458" t="s">
        <v>4615</v>
      </c>
      <c r="M86" s="452">
        <v>17305664818</v>
      </c>
      <c r="N86" s="455" t="s">
        <v>4822</v>
      </c>
      <c r="O86" s="458">
        <v>48970</v>
      </c>
      <c r="P86" s="459" t="str">
        <f t="shared" si="14"/>
        <v>男</v>
      </c>
      <c r="Q86" s="460" t="str">
        <f t="shared" si="13"/>
        <v>2004-05-08</v>
      </c>
      <c r="R86" s="461">
        <f ca="1" t="shared" ref="R78:R92" si="15">DATEDIF(--TEXT((LEN(N86)=15)*19&amp;MID(N86,7,6+(LEN(N86)=18)*2),"0-00-00"),TODAY(),"y")</f>
        <v>21</v>
      </c>
      <c r="S86" s="452" t="s">
        <v>69</v>
      </c>
      <c r="T86" s="452"/>
      <c r="U86" s="462" t="s">
        <v>4823</v>
      </c>
      <c r="V86" s="462"/>
      <c r="W86" s="463" t="s">
        <v>141</v>
      </c>
      <c r="X86" s="452" t="s">
        <v>560</v>
      </c>
      <c r="Y86" s="452" t="s">
        <v>4820</v>
      </c>
      <c r="Z86" s="452"/>
      <c r="AA86" s="452" t="s">
        <v>72</v>
      </c>
      <c r="AB86" s="458">
        <v>45971</v>
      </c>
      <c r="AC86" s="452" t="s">
        <v>4824</v>
      </c>
      <c r="AD86" s="452" t="s">
        <v>350</v>
      </c>
      <c r="AE86" s="452">
        <v>13195663209</v>
      </c>
      <c r="AF86" s="640" t="s">
        <v>4825</v>
      </c>
      <c r="AG86" s="452" t="s">
        <v>126</v>
      </c>
      <c r="AH86" s="452" t="s">
        <v>158</v>
      </c>
      <c r="AI86" s="452"/>
      <c r="AJ86" s="452"/>
      <c r="AK86" s="464"/>
      <c r="AL86" s="452"/>
      <c r="AM86" s="452"/>
      <c r="AN86" s="452"/>
      <c r="AO86" s="452"/>
      <c r="AP86" s="452"/>
      <c r="AQ86" s="456" t="s">
        <v>4826</v>
      </c>
    </row>
    <row r="87" customHeight="1" spans="1:43">
      <c r="A87" s="452">
        <v>85</v>
      </c>
      <c r="B87" s="453" t="s">
        <v>4820</v>
      </c>
      <c r="C87" s="454">
        <v>46015</v>
      </c>
      <c r="D87" s="455" t="s">
        <v>4610</v>
      </c>
      <c r="E87" s="452"/>
      <c r="F87" s="452">
        <v>1048</v>
      </c>
      <c r="G87" s="454">
        <v>45972</v>
      </c>
      <c r="H87" s="452" t="s">
        <v>4827</v>
      </c>
      <c r="I87" s="457" t="s">
        <v>4613</v>
      </c>
      <c r="J87" s="457" t="s">
        <v>4787</v>
      </c>
      <c r="K87" s="452" t="s">
        <v>5</v>
      </c>
      <c r="L87" s="458" t="s">
        <v>4615</v>
      </c>
      <c r="M87" s="452">
        <v>15147646478</v>
      </c>
      <c r="N87" s="455" t="s">
        <v>4828</v>
      </c>
      <c r="O87" s="458">
        <v>48409</v>
      </c>
      <c r="P87" s="459" t="str">
        <f t="shared" si="14"/>
        <v>男</v>
      </c>
      <c r="Q87" s="460" t="str">
        <f t="shared" si="13"/>
        <v>2003-10-01</v>
      </c>
      <c r="R87" s="461">
        <f ca="1" t="shared" si="15"/>
        <v>22</v>
      </c>
      <c r="S87" s="452" t="s">
        <v>626</v>
      </c>
      <c r="T87" s="452"/>
      <c r="U87" s="462" t="s">
        <v>4829</v>
      </c>
      <c r="V87" s="462"/>
      <c r="W87" s="463" t="s">
        <v>141</v>
      </c>
      <c r="X87" s="452" t="s">
        <v>560</v>
      </c>
      <c r="Y87" s="452" t="s">
        <v>4820</v>
      </c>
      <c r="Z87" s="452"/>
      <c r="AA87" s="452" t="s">
        <v>72</v>
      </c>
      <c r="AB87" s="458">
        <v>45971</v>
      </c>
      <c r="AC87" s="452" t="s">
        <v>4830</v>
      </c>
      <c r="AD87" s="452" t="s">
        <v>223</v>
      </c>
      <c r="AE87" s="452">
        <v>13260149576</v>
      </c>
      <c r="AF87" s="640" t="s">
        <v>4831</v>
      </c>
      <c r="AG87" s="452" t="s">
        <v>126</v>
      </c>
      <c r="AH87" s="452" t="s">
        <v>158</v>
      </c>
      <c r="AI87" s="452"/>
      <c r="AJ87" s="452"/>
      <c r="AK87" s="464"/>
      <c r="AL87" s="452"/>
      <c r="AM87" s="452"/>
      <c r="AN87" s="452"/>
      <c r="AO87" s="452"/>
      <c r="AP87" s="452"/>
      <c r="AQ87" s="456" t="s">
        <v>4826</v>
      </c>
    </row>
    <row r="88" customHeight="1" spans="1:43">
      <c r="A88" s="452">
        <v>86</v>
      </c>
      <c r="B88" s="453" t="s">
        <v>4820</v>
      </c>
      <c r="C88" s="454">
        <v>46006</v>
      </c>
      <c r="D88" s="455" t="s">
        <v>4610</v>
      </c>
      <c r="E88" s="452"/>
      <c r="F88" s="452">
        <v>1049</v>
      </c>
      <c r="G88" s="454">
        <v>45972</v>
      </c>
      <c r="H88" s="452" t="s">
        <v>4832</v>
      </c>
      <c r="I88" s="457" t="s">
        <v>4613</v>
      </c>
      <c r="J88" s="457" t="s">
        <v>4787</v>
      </c>
      <c r="K88" s="452" t="s">
        <v>5</v>
      </c>
      <c r="L88" s="458" t="s">
        <v>4615</v>
      </c>
      <c r="M88" s="452">
        <v>13039027858</v>
      </c>
      <c r="N88" s="455" t="s">
        <v>4833</v>
      </c>
      <c r="O88" s="458">
        <v>48238</v>
      </c>
      <c r="P88" s="459" t="str">
        <f t="shared" si="14"/>
        <v>男</v>
      </c>
      <c r="Q88" s="460" t="str">
        <f t="shared" si="13"/>
        <v>2004-08-13</v>
      </c>
      <c r="R88" s="461">
        <f ca="1" t="shared" si="15"/>
        <v>21</v>
      </c>
      <c r="S88" s="452" t="s">
        <v>69</v>
      </c>
      <c r="T88" s="452"/>
      <c r="U88" s="462" t="s">
        <v>4834</v>
      </c>
      <c r="V88" s="462"/>
      <c r="W88" s="463" t="s">
        <v>141</v>
      </c>
      <c r="X88" s="452" t="s">
        <v>560</v>
      </c>
      <c r="Y88" s="452" t="s">
        <v>4820</v>
      </c>
      <c r="Z88" s="452"/>
      <c r="AA88" s="452" t="s">
        <v>72</v>
      </c>
      <c r="AB88" s="458">
        <v>45971</v>
      </c>
      <c r="AC88" s="452" t="s">
        <v>4835</v>
      </c>
      <c r="AD88" s="452" t="s">
        <v>223</v>
      </c>
      <c r="AE88" s="452">
        <v>15981658830</v>
      </c>
      <c r="AF88" s="640" t="s">
        <v>4836</v>
      </c>
      <c r="AG88" s="452" t="s">
        <v>126</v>
      </c>
      <c r="AH88" s="452" t="s">
        <v>158</v>
      </c>
      <c r="AI88" s="452"/>
      <c r="AJ88" s="452"/>
      <c r="AK88" s="464"/>
      <c r="AL88" s="452"/>
      <c r="AM88" s="452"/>
      <c r="AN88" s="452"/>
      <c r="AO88" s="452"/>
      <c r="AP88" s="452"/>
      <c r="AQ88" s="456" t="s">
        <v>4826</v>
      </c>
    </row>
    <row r="89" customHeight="1" spans="1:43">
      <c r="A89" s="452">
        <v>87</v>
      </c>
      <c r="B89" s="453" t="s">
        <v>972</v>
      </c>
      <c r="C89" s="454">
        <v>46013</v>
      </c>
      <c r="D89" s="455" t="s">
        <v>4610</v>
      </c>
      <c r="E89" s="452"/>
      <c r="F89" s="452">
        <v>1050</v>
      </c>
      <c r="G89" s="454">
        <v>45972</v>
      </c>
      <c r="H89" s="452" t="s">
        <v>4837</v>
      </c>
      <c r="I89" s="457" t="s">
        <v>4613</v>
      </c>
      <c r="J89" s="457" t="s">
        <v>4838</v>
      </c>
      <c r="K89" s="452" t="s">
        <v>5</v>
      </c>
      <c r="L89" s="458" t="s">
        <v>4615</v>
      </c>
      <c r="M89" s="452">
        <v>15870796499</v>
      </c>
      <c r="N89" s="455" t="s">
        <v>4839</v>
      </c>
      <c r="O89" s="458">
        <v>49358</v>
      </c>
      <c r="P89" s="459" t="str">
        <f t="shared" si="14"/>
        <v>男</v>
      </c>
      <c r="Q89" s="460" t="str">
        <f t="shared" si="13"/>
        <v>2005-06-29</v>
      </c>
      <c r="R89" s="461">
        <f ca="1" t="shared" si="15"/>
        <v>20</v>
      </c>
      <c r="S89" s="452" t="s">
        <v>69</v>
      </c>
      <c r="T89" s="452"/>
      <c r="U89" s="462" t="s">
        <v>4840</v>
      </c>
      <c r="V89" s="462"/>
      <c r="W89" s="463" t="s">
        <v>113</v>
      </c>
      <c r="X89" s="452" t="s">
        <v>4841</v>
      </c>
      <c r="Y89" s="452" t="s">
        <v>972</v>
      </c>
      <c r="Z89" s="452"/>
      <c r="AA89" s="452" t="s">
        <v>72</v>
      </c>
      <c r="AB89" s="458">
        <v>45973</v>
      </c>
      <c r="AC89" s="452" t="s">
        <v>4842</v>
      </c>
      <c r="AD89" s="452" t="s">
        <v>223</v>
      </c>
      <c r="AE89" s="452">
        <v>15879847849</v>
      </c>
      <c r="AF89" s="640" t="s">
        <v>4843</v>
      </c>
      <c r="AG89" s="452" t="s">
        <v>126</v>
      </c>
      <c r="AH89" s="452" t="s">
        <v>158</v>
      </c>
      <c r="AI89" s="452"/>
      <c r="AJ89" s="452"/>
      <c r="AK89" s="464"/>
      <c r="AL89" s="452"/>
      <c r="AM89" s="452"/>
      <c r="AN89" s="452"/>
      <c r="AO89" s="452"/>
      <c r="AP89" s="452"/>
      <c r="AQ89" s="456" t="s">
        <v>4794</v>
      </c>
    </row>
    <row r="90" customHeight="1" spans="1:43">
      <c r="A90" s="20">
        <v>88</v>
      </c>
      <c r="B90" s="456" t="s">
        <v>1020</v>
      </c>
      <c r="C90" s="95"/>
      <c r="D90" s="20"/>
      <c r="E90" s="20"/>
      <c r="F90" s="20">
        <v>1051</v>
      </c>
      <c r="G90" s="95">
        <v>45972</v>
      </c>
      <c r="H90" s="20" t="s">
        <v>1014</v>
      </c>
      <c r="I90" s="21" t="s">
        <v>4613</v>
      </c>
      <c r="J90" s="21" t="s">
        <v>4838</v>
      </c>
      <c r="K90" s="20" t="s">
        <v>5</v>
      </c>
      <c r="L90" s="102" t="s">
        <v>4615</v>
      </c>
      <c r="M90" s="20">
        <v>15815949552</v>
      </c>
      <c r="N90" s="625" t="s">
        <v>1015</v>
      </c>
      <c r="O90" s="34" t="s">
        <v>1016</v>
      </c>
      <c r="P90" s="36" t="str">
        <f t="shared" si="14"/>
        <v>男</v>
      </c>
      <c r="Q90" s="107" t="str">
        <f t="shared" si="13"/>
        <v>2005-02-01</v>
      </c>
      <c r="R90" s="118">
        <f ca="1" t="shared" si="15"/>
        <v>21</v>
      </c>
      <c r="S90" s="118" t="s">
        <v>69</v>
      </c>
      <c r="T90" s="20"/>
      <c r="U90" s="45" t="s">
        <v>1017</v>
      </c>
      <c r="V90" s="45"/>
      <c r="W90" s="22" t="s">
        <v>113</v>
      </c>
      <c r="X90" s="20" t="s">
        <v>1019</v>
      </c>
      <c r="Y90" s="22" t="s">
        <v>1020</v>
      </c>
      <c r="Z90" s="20"/>
      <c r="AA90" s="20" t="s">
        <v>1021</v>
      </c>
      <c r="AB90" s="102">
        <v>46030</v>
      </c>
      <c r="AC90" s="20" t="s">
        <v>1022</v>
      </c>
      <c r="AD90" s="20" t="s">
        <v>223</v>
      </c>
      <c r="AE90" s="20">
        <v>13726385653</v>
      </c>
      <c r="AF90" s="625" t="s">
        <v>1023</v>
      </c>
      <c r="AG90" s="20" t="s">
        <v>126</v>
      </c>
      <c r="AH90" s="20" t="s">
        <v>158</v>
      </c>
      <c r="AI90" s="20"/>
      <c r="AJ90" s="20"/>
      <c r="AK90" s="20"/>
      <c r="AL90" s="441"/>
      <c r="AM90" s="20"/>
      <c r="AN90" s="20"/>
      <c r="AO90" s="20"/>
      <c r="AP90" s="20"/>
      <c r="AQ90" s="456" t="s">
        <v>4794</v>
      </c>
    </row>
    <row r="91" customHeight="1" spans="1:43">
      <c r="A91" s="20">
        <v>89</v>
      </c>
      <c r="B91" s="456" t="s">
        <v>1020</v>
      </c>
      <c r="C91" s="95"/>
      <c r="D91" s="20"/>
      <c r="E91" s="20"/>
      <c r="F91" s="20">
        <v>1052</v>
      </c>
      <c r="G91" s="95">
        <v>45972</v>
      </c>
      <c r="H91" s="20" t="s">
        <v>1024</v>
      </c>
      <c r="I91" s="21" t="s">
        <v>4613</v>
      </c>
      <c r="J91" s="21" t="s">
        <v>4838</v>
      </c>
      <c r="K91" s="20" t="s">
        <v>5</v>
      </c>
      <c r="L91" s="102" t="s">
        <v>4615</v>
      </c>
      <c r="M91" s="20">
        <v>13426653790</v>
      </c>
      <c r="N91" s="625" t="s">
        <v>1025</v>
      </c>
      <c r="O91" s="34" t="s">
        <v>1026</v>
      </c>
      <c r="P91" s="36" t="str">
        <f t="shared" si="14"/>
        <v>男</v>
      </c>
      <c r="Q91" s="107" t="str">
        <f t="shared" si="13"/>
        <v>2005-09-14</v>
      </c>
      <c r="R91" s="118">
        <f ca="1" t="shared" si="15"/>
        <v>20</v>
      </c>
      <c r="S91" s="118" t="s">
        <v>69</v>
      </c>
      <c r="T91" s="20"/>
      <c r="U91" s="45" t="s">
        <v>1027</v>
      </c>
      <c r="V91" s="45"/>
      <c r="W91" s="22" t="s">
        <v>113</v>
      </c>
      <c r="X91" s="20" t="s">
        <v>1019</v>
      </c>
      <c r="Y91" s="22" t="s">
        <v>1020</v>
      </c>
      <c r="Z91" s="20"/>
      <c r="AA91" s="20" t="s">
        <v>1021</v>
      </c>
      <c r="AB91" s="102">
        <v>46030</v>
      </c>
      <c r="AC91" s="20" t="s">
        <v>1028</v>
      </c>
      <c r="AD91" s="20" t="s">
        <v>1029</v>
      </c>
      <c r="AE91" s="20">
        <v>17069579987</v>
      </c>
      <c r="AF91" s="625" t="s">
        <v>1030</v>
      </c>
      <c r="AG91" s="20" t="s">
        <v>126</v>
      </c>
      <c r="AH91" s="20" t="s">
        <v>1031</v>
      </c>
      <c r="AI91" s="20"/>
      <c r="AJ91" s="20"/>
      <c r="AK91" s="20"/>
      <c r="AL91" s="441"/>
      <c r="AM91" s="20"/>
      <c r="AN91" s="20"/>
      <c r="AO91" s="20"/>
      <c r="AP91" s="20"/>
      <c r="AQ91" s="456" t="s">
        <v>4794</v>
      </c>
    </row>
    <row r="92" customHeight="1" spans="1:43">
      <c r="A92" s="20">
        <v>90</v>
      </c>
      <c r="B92" s="456" t="s">
        <v>1020</v>
      </c>
      <c r="C92" s="95"/>
      <c r="D92" s="20"/>
      <c r="E92" s="20"/>
      <c r="F92" s="20">
        <v>1053</v>
      </c>
      <c r="G92" s="95">
        <v>46014</v>
      </c>
      <c r="H92" s="20" t="s">
        <v>1725</v>
      </c>
      <c r="I92" s="21" t="s">
        <v>4613</v>
      </c>
      <c r="J92" s="21" t="s">
        <v>4844</v>
      </c>
      <c r="K92" s="20" t="s">
        <v>5</v>
      </c>
      <c r="L92" s="102" t="s">
        <v>4615</v>
      </c>
      <c r="M92" s="20">
        <v>15279088153</v>
      </c>
      <c r="N92" s="625" t="s">
        <v>1726</v>
      </c>
      <c r="O92" s="34" t="s">
        <v>1727</v>
      </c>
      <c r="P92" s="36" t="str">
        <f t="shared" si="14"/>
        <v>男</v>
      </c>
      <c r="Q92" s="107" t="str">
        <f t="shared" si="13"/>
        <v>2006-02-25</v>
      </c>
      <c r="R92" s="118">
        <f ca="1" t="shared" si="15"/>
        <v>20</v>
      </c>
      <c r="S92" s="118" t="s">
        <v>69</v>
      </c>
      <c r="T92" s="20"/>
      <c r="U92" s="45" t="s">
        <v>1728</v>
      </c>
      <c r="V92" s="45"/>
      <c r="W92" s="22" t="s">
        <v>113</v>
      </c>
      <c r="X92" s="20" t="s">
        <v>1019</v>
      </c>
      <c r="Y92" s="22" t="s">
        <v>1020</v>
      </c>
      <c r="Z92" s="20"/>
      <c r="AA92" s="20" t="s">
        <v>1021</v>
      </c>
      <c r="AB92" s="102">
        <v>46014</v>
      </c>
      <c r="AC92" s="20" t="s">
        <v>1729</v>
      </c>
      <c r="AD92" s="20" t="s">
        <v>350</v>
      </c>
      <c r="AE92" s="20">
        <v>18979013366</v>
      </c>
      <c r="AF92" s="625" t="s">
        <v>1730</v>
      </c>
      <c r="AG92" s="20" t="s">
        <v>126</v>
      </c>
      <c r="AH92" s="20" t="s">
        <v>1731</v>
      </c>
      <c r="AI92" s="20"/>
      <c r="AJ92" s="20"/>
      <c r="AK92" s="20"/>
      <c r="AL92" s="441"/>
      <c r="AM92" s="20"/>
      <c r="AN92" s="20"/>
      <c r="AO92" s="20"/>
      <c r="AP92" s="20"/>
      <c r="AQ92" s="456"/>
    </row>
    <row r="93" customHeight="1" spans="1:42">
      <c r="A93" s="20"/>
      <c r="B93" s="20"/>
      <c r="C93" s="95"/>
      <c r="D93" s="20"/>
      <c r="E93" s="20"/>
      <c r="F93" s="34"/>
      <c r="G93" s="95"/>
      <c r="H93" s="20"/>
      <c r="I93" s="20"/>
      <c r="J93" s="21"/>
      <c r="K93" s="21"/>
      <c r="L93" s="20"/>
      <c r="M93" s="20"/>
      <c r="N93" s="20"/>
      <c r="O93" s="34"/>
      <c r="P93" s="20"/>
      <c r="Q93" s="36"/>
      <c r="R93" s="107"/>
      <c r="S93" s="107"/>
      <c r="T93" s="20"/>
      <c r="U93" s="20"/>
      <c r="V93" s="45"/>
      <c r="W93" s="45"/>
      <c r="X93" s="22"/>
      <c r="Y93" s="20"/>
      <c r="Z93" s="20"/>
      <c r="AA93" s="20"/>
      <c r="AB93" s="20"/>
      <c r="AC93" s="20"/>
      <c r="AD93" s="20"/>
      <c r="AE93" s="20"/>
      <c r="AF93" s="20"/>
      <c r="AG93" s="20"/>
      <c r="AH93" s="20"/>
      <c r="AI93" s="20"/>
      <c r="AJ93" s="20"/>
      <c r="AK93" s="20"/>
      <c r="AL93" s="441"/>
      <c r="AM93" s="20"/>
      <c r="AN93" s="20"/>
      <c r="AO93" s="20"/>
      <c r="AP93" s="20"/>
    </row>
  </sheetData>
  <autoFilter xmlns:etc="http://www.wps.cn/officeDocument/2017/etCustomData" ref="A2:JE92" etc:filterBottomFollowUsedRange="0">
    <sortState ref="A2:JE92">
      <sortCondition ref="I2:I217"/>
    </sortState>
    <extLst/>
  </autoFilter>
  <pageMargins left="0.75" right="0.75" top="0.349305555555556" bottom="0.309027777777778" header="0.509027777777778" footer="0.509027777777778"/>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9"/>
  </sheetPr>
  <dimension ref="B1:HX49"/>
  <sheetViews>
    <sheetView showGridLines="0" view="pageBreakPreview" zoomScaleNormal="100" workbookViewId="0">
      <selection activeCell="H42" sqref="H42"/>
    </sheetView>
  </sheetViews>
  <sheetFormatPr defaultColWidth="9" defaultRowHeight="12"/>
  <cols>
    <col min="1" max="1" width="3" style="253" customWidth="1"/>
    <col min="2" max="2" width="4" style="362" customWidth="1"/>
    <col min="3" max="3" width="7" style="363" customWidth="1"/>
    <col min="4" max="4" width="17.625" style="362" customWidth="1"/>
    <col min="5" max="5" width="6.25" style="361" customWidth="1"/>
    <col min="6" max="6" width="11.125" style="361" customWidth="1"/>
    <col min="7" max="7" width="10.75" style="361" customWidth="1"/>
    <col min="8" max="8" width="13.75" style="361" customWidth="1"/>
    <col min="9" max="9" width="19" style="253" customWidth="1"/>
    <col min="10" max="10" width="4.625" style="364" customWidth="1"/>
    <col min="11" max="11" width="3.625" style="253" customWidth="1"/>
    <col min="12" max="16384" width="9" style="253"/>
  </cols>
  <sheetData>
    <row r="1" ht="30.95" customHeight="1" spans="2:9">
      <c r="B1" s="365" t="s">
        <v>4845</v>
      </c>
      <c r="C1" s="365"/>
      <c r="D1" s="365"/>
      <c r="E1" s="365"/>
      <c r="F1" s="365"/>
      <c r="G1" s="365"/>
      <c r="H1" s="365"/>
      <c r="I1" s="365"/>
    </row>
    <row r="2" ht="35.1" customHeight="1" spans="2:10">
      <c r="B2" s="366" t="s">
        <v>4846</v>
      </c>
      <c r="C2" s="367" t="s">
        <v>25</v>
      </c>
      <c r="D2" s="368"/>
      <c r="E2" s="367" t="s">
        <v>4847</v>
      </c>
      <c r="F2" s="367" t="s">
        <v>4848</v>
      </c>
      <c r="G2" s="367" t="s">
        <v>4849</v>
      </c>
      <c r="H2" s="367" t="s">
        <v>4850</v>
      </c>
      <c r="I2" s="388" t="s">
        <v>17</v>
      </c>
      <c r="J2" s="389"/>
    </row>
    <row r="3" ht="20.1" customHeight="1" spans="2:9">
      <c r="B3" s="369">
        <v>1</v>
      </c>
      <c r="C3" s="112" t="s">
        <v>109</v>
      </c>
      <c r="D3" s="112"/>
      <c r="E3" s="96"/>
      <c r="F3" s="96"/>
      <c r="G3" s="96"/>
      <c r="H3" s="96">
        <f t="shared" ref="H3:H29" si="0">E3+F3-G3</f>
        <v>0</v>
      </c>
      <c r="I3" s="390"/>
    </row>
    <row r="4" ht="20.1" customHeight="1" spans="2:9">
      <c r="B4" s="369">
        <v>2</v>
      </c>
      <c r="C4" s="112" t="s">
        <v>129</v>
      </c>
      <c r="D4" s="370" t="s">
        <v>134</v>
      </c>
      <c r="E4" s="382"/>
      <c r="F4" s="382"/>
      <c r="G4" s="382"/>
      <c r="H4" s="383">
        <f t="shared" si="0"/>
        <v>0</v>
      </c>
      <c r="I4" s="390"/>
    </row>
    <row r="5" ht="20.1" customHeight="1" spans="2:9">
      <c r="B5" s="369">
        <v>3</v>
      </c>
      <c r="C5" s="112"/>
      <c r="D5" s="112" t="s">
        <v>185</v>
      </c>
      <c r="E5" s="96"/>
      <c r="F5" s="96"/>
      <c r="G5" s="96"/>
      <c r="H5" s="96">
        <f t="shared" si="0"/>
        <v>0</v>
      </c>
      <c r="I5" s="390"/>
    </row>
    <row r="6" ht="20.1" customHeight="1" spans="2:9">
      <c r="B6" s="369">
        <v>4</v>
      </c>
      <c r="C6" s="112" t="s">
        <v>78</v>
      </c>
      <c r="D6" s="370" t="s">
        <v>4851</v>
      </c>
      <c r="E6" s="382"/>
      <c r="F6" s="382"/>
      <c r="G6" s="382"/>
      <c r="H6" s="383">
        <f t="shared" si="0"/>
        <v>0</v>
      </c>
      <c r="I6" s="390"/>
    </row>
    <row r="7" ht="20.1" customHeight="1" spans="2:9">
      <c r="B7" s="369">
        <v>5</v>
      </c>
      <c r="C7" s="112"/>
      <c r="D7" s="112" t="s">
        <v>4852</v>
      </c>
      <c r="E7" s="96"/>
      <c r="F7" s="96"/>
      <c r="G7" s="96"/>
      <c r="H7" s="96">
        <f t="shared" si="0"/>
        <v>0</v>
      </c>
      <c r="I7" s="390"/>
    </row>
    <row r="8" ht="20.1" customHeight="1" spans="2:9">
      <c r="B8" s="369">
        <v>6</v>
      </c>
      <c r="C8" s="371" t="s">
        <v>309</v>
      </c>
      <c r="D8" s="372"/>
      <c r="E8" s="382"/>
      <c r="F8" s="382"/>
      <c r="G8" s="382"/>
      <c r="H8" s="383">
        <f t="shared" si="0"/>
        <v>0</v>
      </c>
      <c r="I8" s="390"/>
    </row>
    <row r="9" ht="20.1" customHeight="1" spans="2:9">
      <c r="B9" s="369">
        <v>7</v>
      </c>
      <c r="C9" s="112" t="s">
        <v>343</v>
      </c>
      <c r="D9" s="112" t="s">
        <v>4853</v>
      </c>
      <c r="E9" s="96"/>
      <c r="F9" s="96"/>
      <c r="G9" s="96"/>
      <c r="H9" s="96">
        <f t="shared" si="0"/>
        <v>0</v>
      </c>
      <c r="I9" s="390" t="s">
        <v>4854</v>
      </c>
    </row>
    <row r="10" ht="20.1" customHeight="1" spans="2:9">
      <c r="B10" s="369">
        <v>8</v>
      </c>
      <c r="C10" s="112"/>
      <c r="D10" s="370" t="s">
        <v>4855</v>
      </c>
      <c r="E10" s="382"/>
      <c r="F10" s="382"/>
      <c r="G10" s="382"/>
      <c r="H10" s="383">
        <f t="shared" si="0"/>
        <v>0</v>
      </c>
      <c r="I10" s="390"/>
    </row>
    <row r="11" ht="20.1" customHeight="1" spans="2:9">
      <c r="B11" s="369">
        <v>9</v>
      </c>
      <c r="C11" s="112" t="s">
        <v>439</v>
      </c>
      <c r="D11" s="112" t="s">
        <v>440</v>
      </c>
      <c r="E11" s="96"/>
      <c r="F11" s="96"/>
      <c r="G11" s="96"/>
      <c r="H11" s="96">
        <f t="shared" si="0"/>
        <v>0</v>
      </c>
      <c r="I11" s="391" t="s">
        <v>4854</v>
      </c>
    </row>
    <row r="12" ht="20.1" customHeight="1" spans="2:9">
      <c r="B12" s="369">
        <v>10</v>
      </c>
      <c r="C12" s="112"/>
      <c r="D12" s="370" t="s">
        <v>503</v>
      </c>
      <c r="E12" s="382"/>
      <c r="F12" s="382"/>
      <c r="G12" s="382"/>
      <c r="H12" s="383">
        <f t="shared" si="0"/>
        <v>0</v>
      </c>
      <c r="I12" s="392"/>
    </row>
    <row r="13" ht="20.1" customHeight="1" spans="2:9">
      <c r="B13" s="369">
        <v>11</v>
      </c>
      <c r="C13" s="373" t="s">
        <v>729</v>
      </c>
      <c r="D13" s="374"/>
      <c r="E13" s="96"/>
      <c r="F13" s="96"/>
      <c r="G13" s="96"/>
      <c r="H13" s="96">
        <f t="shared" si="0"/>
        <v>0</v>
      </c>
      <c r="I13" s="390"/>
    </row>
    <row r="14" ht="20.1" customHeight="1" spans="2:9">
      <c r="B14" s="369">
        <v>12</v>
      </c>
      <c r="C14" s="371" t="s">
        <v>664</v>
      </c>
      <c r="D14" s="372"/>
      <c r="E14" s="382"/>
      <c r="F14" s="382"/>
      <c r="G14" s="382"/>
      <c r="H14" s="383">
        <f t="shared" si="0"/>
        <v>0</v>
      </c>
      <c r="I14" s="390"/>
    </row>
    <row r="15" ht="20.1" customHeight="1" spans="2:9">
      <c r="B15" s="369">
        <v>13</v>
      </c>
      <c r="C15" s="112" t="s">
        <v>755</v>
      </c>
      <c r="D15" s="112" t="s">
        <v>4856</v>
      </c>
      <c r="E15" s="96"/>
      <c r="F15" s="96"/>
      <c r="G15" s="96"/>
      <c r="H15" s="96">
        <f t="shared" si="0"/>
        <v>0</v>
      </c>
      <c r="I15" s="390"/>
    </row>
    <row r="16" ht="20.1" customHeight="1" spans="2:9">
      <c r="B16" s="369">
        <v>14</v>
      </c>
      <c r="C16" s="112"/>
      <c r="D16" s="370" t="s">
        <v>766</v>
      </c>
      <c r="E16" s="382"/>
      <c r="F16" s="382"/>
      <c r="G16" s="382"/>
      <c r="H16" s="383">
        <f t="shared" si="0"/>
        <v>0</v>
      </c>
      <c r="I16" s="390"/>
    </row>
    <row r="17" ht="20.1" customHeight="1" spans="2:9">
      <c r="B17" s="369">
        <v>15</v>
      </c>
      <c r="C17" s="112"/>
      <c r="D17" s="112" t="s">
        <v>4857</v>
      </c>
      <c r="E17" s="96"/>
      <c r="F17" s="96"/>
      <c r="G17" s="96"/>
      <c r="H17" s="96">
        <f t="shared" si="0"/>
        <v>0</v>
      </c>
      <c r="I17" s="390" t="s">
        <v>4854</v>
      </c>
    </row>
    <row r="18" ht="20.1" customHeight="1" spans="2:9">
      <c r="B18" s="369">
        <v>16</v>
      </c>
      <c r="C18" s="112"/>
      <c r="D18" s="370" t="s">
        <v>4858</v>
      </c>
      <c r="E18" s="382"/>
      <c r="F18" s="382"/>
      <c r="G18" s="382"/>
      <c r="H18" s="383">
        <f t="shared" si="0"/>
        <v>0</v>
      </c>
      <c r="I18" s="390" t="s">
        <v>4854</v>
      </c>
    </row>
    <row r="19" ht="20.1" customHeight="1" spans="2:9">
      <c r="B19" s="369">
        <v>17</v>
      </c>
      <c r="C19" s="112"/>
      <c r="D19" s="112" t="s">
        <v>4859</v>
      </c>
      <c r="E19" s="96"/>
      <c r="F19" s="96"/>
      <c r="G19" s="96"/>
      <c r="H19" s="96">
        <f t="shared" si="0"/>
        <v>0</v>
      </c>
      <c r="I19" s="390"/>
    </row>
    <row r="20" ht="20.1" customHeight="1" spans="2:9">
      <c r="B20" s="369">
        <v>18</v>
      </c>
      <c r="C20" s="112"/>
      <c r="D20" s="370" t="s">
        <v>4860</v>
      </c>
      <c r="E20" s="382"/>
      <c r="F20" s="382"/>
      <c r="G20" s="382"/>
      <c r="H20" s="383">
        <f t="shared" si="0"/>
        <v>0</v>
      </c>
      <c r="I20" s="390" t="s">
        <v>4854</v>
      </c>
    </row>
    <row r="21" ht="20.1" customHeight="1" spans="2:9">
      <c r="B21" s="369">
        <v>19</v>
      </c>
      <c r="C21" s="112"/>
      <c r="D21" s="112" t="s">
        <v>4861</v>
      </c>
      <c r="E21" s="96"/>
      <c r="F21" s="96"/>
      <c r="G21" s="96"/>
      <c r="H21" s="96">
        <f t="shared" si="0"/>
        <v>0</v>
      </c>
      <c r="I21" s="390"/>
    </row>
    <row r="22" ht="20.1" customHeight="1" spans="2:9">
      <c r="B22" s="369">
        <v>20</v>
      </c>
      <c r="C22" s="112"/>
      <c r="D22" s="370" t="s">
        <v>4862</v>
      </c>
      <c r="E22" s="382"/>
      <c r="F22" s="382"/>
      <c r="G22" s="382"/>
      <c r="H22" s="383">
        <f t="shared" si="0"/>
        <v>0</v>
      </c>
      <c r="I22" s="390"/>
    </row>
    <row r="23" ht="20.1" customHeight="1" spans="2:9">
      <c r="B23" s="369">
        <v>21</v>
      </c>
      <c r="C23" s="112"/>
      <c r="D23" s="112" t="s">
        <v>4863</v>
      </c>
      <c r="E23" s="96"/>
      <c r="F23" s="96"/>
      <c r="G23" s="96"/>
      <c r="H23" s="96">
        <f t="shared" si="0"/>
        <v>0</v>
      </c>
      <c r="I23" s="390"/>
    </row>
    <row r="24" ht="20.1" customHeight="1" spans="2:9">
      <c r="B24" s="369">
        <v>22</v>
      </c>
      <c r="C24" s="112"/>
      <c r="D24" s="370" t="s">
        <v>4864</v>
      </c>
      <c r="E24" s="382"/>
      <c r="F24" s="382"/>
      <c r="G24" s="382"/>
      <c r="H24" s="383">
        <f t="shared" si="0"/>
        <v>0</v>
      </c>
      <c r="I24" s="390" t="s">
        <v>4854</v>
      </c>
    </row>
    <row r="25" ht="20.1" customHeight="1" spans="2:9">
      <c r="B25" s="369">
        <v>23</v>
      </c>
      <c r="C25" s="112"/>
      <c r="D25" s="112" t="s">
        <v>4865</v>
      </c>
      <c r="E25" s="96"/>
      <c r="F25" s="96"/>
      <c r="G25" s="96"/>
      <c r="H25" s="96">
        <f t="shared" si="0"/>
        <v>0</v>
      </c>
      <c r="I25" s="390" t="s">
        <v>4854</v>
      </c>
    </row>
    <row r="26" ht="20.1" customHeight="1" spans="2:9">
      <c r="B26" s="369">
        <v>24</v>
      </c>
      <c r="C26" s="112"/>
      <c r="D26" s="370" t="s">
        <v>4866</v>
      </c>
      <c r="E26" s="382"/>
      <c r="F26" s="382"/>
      <c r="G26" s="382"/>
      <c r="H26" s="383">
        <f t="shared" si="0"/>
        <v>0</v>
      </c>
      <c r="I26" s="390" t="s">
        <v>4854</v>
      </c>
    </row>
    <row r="27" ht="20.1" customHeight="1" spans="2:9">
      <c r="B27" s="369">
        <v>25</v>
      </c>
      <c r="C27" s="112" t="s">
        <v>1628</v>
      </c>
      <c r="D27" s="112"/>
      <c r="E27" s="96"/>
      <c r="F27" s="96"/>
      <c r="G27" s="96"/>
      <c r="H27" s="96">
        <f t="shared" si="0"/>
        <v>0</v>
      </c>
      <c r="I27" s="390" t="s">
        <v>4854</v>
      </c>
    </row>
    <row r="28" ht="20.1" customHeight="1" spans="2:9">
      <c r="B28" s="369">
        <v>26</v>
      </c>
      <c r="C28" s="112" t="s">
        <v>1691</v>
      </c>
      <c r="D28" s="370" t="s">
        <v>4867</v>
      </c>
      <c r="E28" s="382"/>
      <c r="F28" s="382"/>
      <c r="G28" s="382"/>
      <c r="H28" s="383">
        <f t="shared" si="0"/>
        <v>0</v>
      </c>
      <c r="I28" s="390"/>
    </row>
    <row r="29" ht="20.1" customHeight="1" spans="2:9">
      <c r="B29" s="369">
        <v>27</v>
      </c>
      <c r="C29" s="112"/>
      <c r="D29" s="112" t="s">
        <v>1784</v>
      </c>
      <c r="E29" s="96"/>
      <c r="F29" s="96"/>
      <c r="G29" s="96"/>
      <c r="H29" s="96">
        <f t="shared" si="0"/>
        <v>0</v>
      </c>
      <c r="I29" s="390"/>
    </row>
    <row r="30" ht="20.1" customHeight="1" spans="2:9">
      <c r="B30" s="375" t="s">
        <v>4868</v>
      </c>
      <c r="C30" s="376"/>
      <c r="D30" s="377"/>
      <c r="E30" s="384">
        <f>SUM(E3:E29)</f>
        <v>0</v>
      </c>
      <c r="F30" s="384">
        <f>SUM(F3:F29)</f>
        <v>0</v>
      </c>
      <c r="G30" s="384">
        <f>SUM(G3:G29)</f>
        <v>0</v>
      </c>
      <c r="H30" s="385">
        <f>SUM(H3:H29)</f>
        <v>0</v>
      </c>
      <c r="I30" s="393"/>
    </row>
    <row r="31" ht="20.1" customHeight="1" spans="2:9">
      <c r="B31" s="369">
        <v>28</v>
      </c>
      <c r="C31" s="378" t="s">
        <v>4869</v>
      </c>
      <c r="D31" s="379"/>
      <c r="E31" s="370">
        <v>10</v>
      </c>
      <c r="F31" s="382"/>
      <c r="G31" s="382">
        <v>1</v>
      </c>
      <c r="H31" s="382">
        <f>E31+F31-G31</f>
        <v>9</v>
      </c>
      <c r="I31" s="394"/>
    </row>
    <row r="32" s="361" customFormat="1" ht="20.1" customHeight="1" spans="2:9">
      <c r="B32" s="369">
        <v>29</v>
      </c>
      <c r="C32" s="166" t="s">
        <v>4870</v>
      </c>
      <c r="D32" s="166"/>
      <c r="E32" s="181">
        <v>2</v>
      </c>
      <c r="F32" s="181"/>
      <c r="G32" s="181"/>
      <c r="H32" s="181">
        <f>E32+F32-G32</f>
        <v>2</v>
      </c>
      <c r="I32" s="395"/>
    </row>
    <row r="33" s="361" customFormat="1" ht="20.1" customHeight="1" spans="2:9">
      <c r="B33" s="380" t="s">
        <v>4871</v>
      </c>
      <c r="C33" s="381"/>
      <c r="D33" s="381"/>
      <c r="E33" s="381"/>
      <c r="F33" s="381"/>
      <c r="G33" s="386"/>
      <c r="H33" s="387">
        <f>SUM(H30:H32)</f>
        <v>11</v>
      </c>
      <c r="I33" s="396"/>
    </row>
    <row r="34" s="361" customFormat="1" ht="20.1" customHeight="1" spans="2:4">
      <c r="B34" s="362"/>
      <c r="C34" s="363"/>
      <c r="D34" s="362"/>
    </row>
    <row r="35" s="361" customFormat="1" ht="20.1" customHeight="1" spans="2:4">
      <c r="B35" s="362"/>
      <c r="C35" s="363"/>
      <c r="D35" s="362"/>
    </row>
    <row r="36" s="361" customFormat="1" ht="20.1" customHeight="1" spans="2:4">
      <c r="B36" s="362"/>
      <c r="C36" s="363"/>
      <c r="D36" s="362"/>
    </row>
    <row r="37" s="361" customFormat="1" ht="20.1" customHeight="1" spans="2:4">
      <c r="B37" s="362"/>
      <c r="C37" s="363"/>
      <c r="D37" s="362"/>
    </row>
    <row r="38" s="361" customFormat="1" ht="20.1" customHeight="1" spans="2:4">
      <c r="B38" s="362"/>
      <c r="C38" s="363"/>
      <c r="D38" s="362"/>
    </row>
    <row r="39" spans="9:232">
      <c r="I39" s="361"/>
      <c r="J39" s="361"/>
      <c r="K39" s="361"/>
      <c r="L39" s="361"/>
      <c r="M39" s="361"/>
      <c r="N39" s="361"/>
      <c r="O39" s="361"/>
      <c r="P39" s="361"/>
      <c r="Q39" s="361"/>
      <c r="R39" s="361"/>
      <c r="S39" s="361"/>
      <c r="T39" s="361"/>
      <c r="U39" s="361"/>
      <c r="V39" s="361"/>
      <c r="W39" s="361"/>
      <c r="X39" s="361"/>
      <c r="Y39" s="361"/>
      <c r="Z39" s="361"/>
      <c r="AA39" s="361"/>
      <c r="AB39" s="361"/>
      <c r="AC39" s="361"/>
      <c r="AD39" s="361"/>
      <c r="AE39" s="361"/>
      <c r="AF39" s="361"/>
      <c r="AG39" s="361"/>
      <c r="AH39" s="361"/>
      <c r="AI39" s="361"/>
      <c r="AJ39" s="361"/>
      <c r="AK39" s="361"/>
      <c r="AL39" s="361"/>
      <c r="AM39" s="361"/>
      <c r="AN39" s="361"/>
      <c r="AO39" s="361"/>
      <c r="AP39" s="361"/>
      <c r="AQ39" s="361"/>
      <c r="AR39" s="361"/>
      <c r="AS39" s="361"/>
      <c r="AT39" s="361"/>
      <c r="AU39" s="361"/>
      <c r="AV39" s="361"/>
      <c r="AW39" s="361"/>
      <c r="AX39" s="361"/>
      <c r="AY39" s="361"/>
      <c r="AZ39" s="361"/>
      <c r="BA39" s="361"/>
      <c r="BB39" s="361"/>
      <c r="BC39" s="361"/>
      <c r="BD39" s="361"/>
      <c r="BE39" s="361"/>
      <c r="BF39" s="361"/>
      <c r="BG39" s="361"/>
      <c r="BH39" s="361"/>
      <c r="BI39" s="361"/>
      <c r="BJ39" s="361"/>
      <c r="BK39" s="361"/>
      <c r="BL39" s="361"/>
      <c r="BM39" s="361"/>
      <c r="BN39" s="361"/>
      <c r="BO39" s="361"/>
      <c r="BP39" s="361"/>
      <c r="BQ39" s="361"/>
      <c r="BR39" s="361"/>
      <c r="BS39" s="361"/>
      <c r="BT39" s="361"/>
      <c r="BU39" s="361"/>
      <c r="BV39" s="361"/>
      <c r="BW39" s="361"/>
      <c r="BX39" s="361"/>
      <c r="BY39" s="361"/>
      <c r="BZ39" s="361"/>
      <c r="CA39" s="361"/>
      <c r="CB39" s="361"/>
      <c r="CC39" s="361"/>
      <c r="CD39" s="361"/>
      <c r="CE39" s="361"/>
      <c r="CF39" s="361"/>
      <c r="CG39" s="361"/>
      <c r="CH39" s="361"/>
      <c r="CI39" s="361"/>
      <c r="CJ39" s="361"/>
      <c r="CK39" s="361"/>
      <c r="CL39" s="361"/>
      <c r="CM39" s="361"/>
      <c r="CN39" s="361"/>
      <c r="CO39" s="361"/>
      <c r="CP39" s="361"/>
      <c r="CQ39" s="361"/>
      <c r="CR39" s="361"/>
      <c r="CS39" s="361"/>
      <c r="CT39" s="361"/>
      <c r="CU39" s="361"/>
      <c r="CV39" s="361"/>
      <c r="CW39" s="361"/>
      <c r="CX39" s="361"/>
      <c r="CY39" s="361"/>
      <c r="CZ39" s="361"/>
      <c r="DA39" s="361"/>
      <c r="DB39" s="361"/>
      <c r="DC39" s="361"/>
      <c r="DD39" s="361"/>
      <c r="DE39" s="361"/>
      <c r="DF39" s="361"/>
      <c r="DG39" s="361"/>
      <c r="DH39" s="361"/>
      <c r="DI39" s="361"/>
      <c r="DJ39" s="361"/>
      <c r="DK39" s="361"/>
      <c r="DL39" s="361"/>
      <c r="DM39" s="361"/>
      <c r="DN39" s="361"/>
      <c r="DO39" s="361"/>
      <c r="DP39" s="361"/>
      <c r="DQ39" s="361"/>
      <c r="DR39" s="361"/>
      <c r="DS39" s="361"/>
      <c r="DT39" s="361"/>
      <c r="DU39" s="361"/>
      <c r="DV39" s="361"/>
      <c r="DW39" s="361"/>
      <c r="DX39" s="361"/>
      <c r="DY39" s="361"/>
      <c r="DZ39" s="361"/>
      <c r="EA39" s="361"/>
      <c r="EB39" s="361"/>
      <c r="EC39" s="361"/>
      <c r="ED39" s="361"/>
      <c r="EE39" s="361"/>
      <c r="EF39" s="361"/>
      <c r="EG39" s="361"/>
      <c r="EH39" s="361"/>
      <c r="EI39" s="361"/>
      <c r="EJ39" s="361"/>
      <c r="EK39" s="361"/>
      <c r="EL39" s="361"/>
      <c r="EM39" s="361"/>
      <c r="EN39" s="361"/>
      <c r="EO39" s="361"/>
      <c r="EP39" s="361"/>
      <c r="EQ39" s="361"/>
      <c r="ER39" s="361"/>
      <c r="ES39" s="361"/>
      <c r="ET39" s="361"/>
      <c r="EU39" s="361"/>
      <c r="EV39" s="361"/>
      <c r="EW39" s="361"/>
      <c r="EX39" s="361"/>
      <c r="EY39" s="361"/>
      <c r="EZ39" s="361"/>
      <c r="FA39" s="361"/>
      <c r="FB39" s="361"/>
      <c r="FC39" s="361"/>
      <c r="FD39" s="361"/>
      <c r="FE39" s="361"/>
      <c r="FF39" s="361"/>
      <c r="FG39" s="361"/>
      <c r="FH39" s="361"/>
      <c r="FI39" s="361"/>
      <c r="FJ39" s="361"/>
      <c r="FK39" s="361"/>
      <c r="FL39" s="361"/>
      <c r="FM39" s="361"/>
      <c r="FN39" s="361"/>
      <c r="FO39" s="361"/>
      <c r="FP39" s="361"/>
      <c r="FQ39" s="361"/>
      <c r="FR39" s="361"/>
      <c r="FS39" s="361"/>
      <c r="FT39" s="361"/>
      <c r="FU39" s="361"/>
      <c r="FV39" s="361"/>
      <c r="FW39" s="361"/>
      <c r="FX39" s="361"/>
      <c r="FY39" s="361"/>
      <c r="FZ39" s="361"/>
      <c r="GA39" s="361"/>
      <c r="GB39" s="361"/>
      <c r="GC39" s="361"/>
      <c r="GD39" s="361"/>
      <c r="GE39" s="361"/>
      <c r="GF39" s="361"/>
      <c r="GG39" s="361"/>
      <c r="GH39" s="361"/>
      <c r="GI39" s="361"/>
      <c r="GJ39" s="361"/>
      <c r="GK39" s="361"/>
      <c r="GL39" s="361"/>
      <c r="GM39" s="361"/>
      <c r="GN39" s="361"/>
      <c r="GO39" s="361"/>
      <c r="GP39" s="361"/>
      <c r="GQ39" s="361"/>
      <c r="GR39" s="361"/>
      <c r="GS39" s="361"/>
      <c r="GT39" s="361"/>
      <c r="GU39" s="361"/>
      <c r="GV39" s="361"/>
      <c r="GW39" s="361"/>
      <c r="GX39" s="361"/>
      <c r="GY39" s="361"/>
      <c r="GZ39" s="361"/>
      <c r="HA39" s="361"/>
      <c r="HB39" s="361"/>
      <c r="HC39" s="361"/>
      <c r="HD39" s="361"/>
      <c r="HE39" s="361"/>
      <c r="HF39" s="361"/>
      <c r="HG39" s="361"/>
      <c r="HH39" s="361"/>
      <c r="HI39" s="361"/>
      <c r="HJ39" s="361"/>
      <c r="HK39" s="361"/>
      <c r="HL39" s="361"/>
      <c r="HM39" s="361"/>
      <c r="HN39" s="361"/>
      <c r="HO39" s="361"/>
      <c r="HP39" s="361"/>
      <c r="HQ39" s="361"/>
      <c r="HR39" s="361"/>
      <c r="HS39" s="361"/>
      <c r="HT39" s="361"/>
      <c r="HU39" s="361"/>
      <c r="HV39" s="361"/>
      <c r="HW39" s="361"/>
      <c r="HX39" s="361"/>
    </row>
    <row r="40" s="361" customFormat="1" spans="2:4">
      <c r="B40" s="362"/>
      <c r="C40" s="363"/>
      <c r="D40" s="362"/>
    </row>
    <row r="41" ht="19.5" customHeight="1"/>
    <row r="42" ht="19.5" customHeight="1"/>
    <row r="43" ht="19.5" customHeight="1"/>
    <row r="44" ht="19.5" customHeight="1"/>
    <row r="45" ht="19.5" customHeight="1"/>
    <row r="46" ht="19.5" customHeight="1"/>
    <row r="47" ht="19.5" customHeight="1"/>
    <row r="48" ht="19.5" customHeight="1"/>
    <row r="49" ht="19.5" customHeight="1"/>
  </sheetData>
  <mergeCells count="18">
    <mergeCell ref="B1:I1"/>
    <mergeCell ref="C2:D2"/>
    <mergeCell ref="C3:D3"/>
    <mergeCell ref="C8:D8"/>
    <mergeCell ref="C13:D13"/>
    <mergeCell ref="C14:D14"/>
    <mergeCell ref="C27:D27"/>
    <mergeCell ref="B30:D30"/>
    <mergeCell ref="C31:D31"/>
    <mergeCell ref="C32:D32"/>
    <mergeCell ref="B33:G33"/>
    <mergeCell ref="C4:C5"/>
    <mergeCell ref="C6:C7"/>
    <mergeCell ref="C9:C10"/>
    <mergeCell ref="C11:C12"/>
    <mergeCell ref="C15:C26"/>
    <mergeCell ref="C28:C29"/>
    <mergeCell ref="I11:I12"/>
  </mergeCells>
  <pageMargins left="0.275" right="0.0784722222222222" top="0.314583333333333" bottom="0.0777777777777778" header="0.509027777777778" footer="0.0784722222222222"/>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BD46"/>
  <sheetViews>
    <sheetView showGridLines="0" workbookViewId="0">
      <selection activeCell="BJ37" sqref="BJ37"/>
    </sheetView>
  </sheetViews>
  <sheetFormatPr defaultColWidth="9" defaultRowHeight="21.95" customHeight="1"/>
  <cols>
    <col min="1" max="63" width="1.625" customWidth="1"/>
    <col min="64" max="64" width="3.75" customWidth="1"/>
    <col min="65" max="222" width="1.625" customWidth="1"/>
  </cols>
  <sheetData>
    <row r="1" ht="15" spans="1:56">
      <c r="A1" s="232"/>
      <c r="B1" s="233"/>
      <c r="C1" s="233"/>
      <c r="D1" s="233"/>
      <c r="E1" s="233"/>
      <c r="F1" s="233"/>
      <c r="G1" s="233"/>
      <c r="H1" s="233"/>
      <c r="I1" s="233"/>
      <c r="J1" s="233"/>
      <c r="K1" s="233"/>
      <c r="L1" s="233"/>
      <c r="M1" s="283" t="s">
        <v>4872</v>
      </c>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325"/>
      <c r="AO1" s="331" t="s">
        <v>4873</v>
      </c>
      <c r="AP1" s="331"/>
      <c r="AQ1" s="331"/>
      <c r="AR1" s="331"/>
      <c r="AS1" s="331"/>
      <c r="AT1" s="331"/>
      <c r="AU1" s="340"/>
      <c r="AV1" s="341" t="s">
        <v>4874</v>
      </c>
      <c r="AW1" s="341"/>
      <c r="AX1" s="341"/>
      <c r="AY1" s="341"/>
      <c r="AZ1" s="341"/>
      <c r="BA1" s="341"/>
      <c r="BB1" s="341"/>
      <c r="BC1" s="341"/>
      <c r="BD1" s="349"/>
    </row>
    <row r="2" ht="24" customHeight="1" spans="1:56">
      <c r="A2" s="234"/>
      <c r="B2" s="49"/>
      <c r="C2" s="49"/>
      <c r="D2" s="49"/>
      <c r="E2" s="49"/>
      <c r="F2" s="49"/>
      <c r="G2" s="49"/>
      <c r="H2" s="49"/>
      <c r="I2" s="49"/>
      <c r="J2" s="49"/>
      <c r="K2" s="49"/>
      <c r="L2" s="49"/>
      <c r="M2" s="284"/>
      <c r="N2" s="284"/>
      <c r="O2" s="284"/>
      <c r="P2" s="284"/>
      <c r="Q2" s="284"/>
      <c r="R2" s="284"/>
      <c r="S2" s="284"/>
      <c r="T2" s="284"/>
      <c r="U2" s="284"/>
      <c r="V2" s="284"/>
      <c r="W2" s="284"/>
      <c r="X2" s="284"/>
      <c r="Y2" s="284"/>
      <c r="Z2" s="284"/>
      <c r="AA2" s="284"/>
      <c r="AB2" s="284"/>
      <c r="AC2" s="284"/>
      <c r="AD2" s="284"/>
      <c r="AE2" s="284"/>
      <c r="AF2" s="284"/>
      <c r="AG2" s="284"/>
      <c r="AH2" s="284"/>
      <c r="AI2" s="284"/>
      <c r="AJ2" s="284"/>
      <c r="AK2" s="284"/>
      <c r="AL2" s="284"/>
      <c r="AM2" s="284"/>
      <c r="AN2" s="326"/>
      <c r="AO2" s="332" t="s">
        <v>4875</v>
      </c>
      <c r="AP2" s="332"/>
      <c r="AQ2" s="332"/>
      <c r="AR2" s="332"/>
      <c r="AS2" s="332"/>
      <c r="AT2" s="332"/>
      <c r="AU2" s="342"/>
      <c r="AV2" s="343" t="s">
        <v>4876</v>
      </c>
      <c r="AW2" s="343"/>
      <c r="AX2" s="343"/>
      <c r="AY2" s="343"/>
      <c r="AZ2" s="343"/>
      <c r="BA2" s="343"/>
      <c r="BB2" s="343"/>
      <c r="BC2" s="343"/>
      <c r="BD2" s="350"/>
    </row>
    <row r="3" ht="18" customHeight="1" spans="1:56">
      <c r="A3" s="235">
        <v>2024</v>
      </c>
      <c r="B3" s="236"/>
      <c r="C3" s="236"/>
      <c r="D3" s="236"/>
      <c r="E3" s="236"/>
      <c r="F3" s="236"/>
      <c r="G3" s="266" t="s">
        <v>4877</v>
      </c>
      <c r="H3" s="266"/>
      <c r="I3" s="273">
        <v>2</v>
      </c>
      <c r="J3" s="273"/>
      <c r="K3" s="266" t="s">
        <v>4878</v>
      </c>
      <c r="L3" s="266"/>
      <c r="M3" s="285"/>
      <c r="N3" s="285"/>
      <c r="O3" s="266"/>
      <c r="P3" s="266"/>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t="s">
        <v>4879</v>
      </c>
      <c r="AP3" s="266"/>
      <c r="AQ3" s="266"/>
      <c r="AR3" s="266"/>
      <c r="AS3" s="266"/>
      <c r="AT3" s="266"/>
      <c r="AU3" s="266"/>
      <c r="AV3" s="344"/>
      <c r="AW3" s="347"/>
      <c r="AX3" s="347"/>
      <c r="AY3" s="347"/>
      <c r="AZ3" s="347"/>
      <c r="BA3" s="347"/>
      <c r="BB3" s="347"/>
      <c r="BC3" s="347"/>
      <c r="BD3" s="351"/>
    </row>
    <row r="4" ht="18.75" customHeight="1" spans="1:56">
      <c r="A4" s="237" t="s">
        <v>4880</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352"/>
    </row>
    <row r="5" ht="18" customHeight="1" spans="1:56">
      <c r="A5" s="239" t="s">
        <v>0</v>
      </c>
      <c r="B5" s="240"/>
      <c r="C5" s="241" t="s">
        <v>23</v>
      </c>
      <c r="D5" s="241"/>
      <c r="E5" s="241"/>
      <c r="F5" s="241"/>
      <c r="G5" s="241"/>
      <c r="H5" s="241"/>
      <c r="I5" s="243" t="s">
        <v>25</v>
      </c>
      <c r="J5" s="243"/>
      <c r="K5" s="243"/>
      <c r="L5" s="243"/>
      <c r="M5" s="243"/>
      <c r="N5" s="243" t="s">
        <v>26</v>
      </c>
      <c r="O5" s="243"/>
      <c r="P5" s="243"/>
      <c r="Q5" s="243"/>
      <c r="R5" s="243"/>
      <c r="S5" s="241" t="s">
        <v>27</v>
      </c>
      <c r="T5" s="241"/>
      <c r="U5" s="241"/>
      <c r="V5" s="241"/>
      <c r="W5" s="241"/>
      <c r="X5" s="241"/>
      <c r="Y5" s="241" t="s">
        <v>24</v>
      </c>
      <c r="Z5" s="241"/>
      <c r="AA5" s="241"/>
      <c r="AB5" s="241"/>
      <c r="AC5" s="240" t="s">
        <v>0</v>
      </c>
      <c r="AD5" s="240"/>
      <c r="AE5" s="241" t="s">
        <v>23</v>
      </c>
      <c r="AF5" s="241"/>
      <c r="AG5" s="241"/>
      <c r="AH5" s="241"/>
      <c r="AI5" s="241"/>
      <c r="AJ5" s="241"/>
      <c r="AK5" s="243" t="s">
        <v>25</v>
      </c>
      <c r="AL5" s="243"/>
      <c r="AM5" s="243"/>
      <c r="AN5" s="243"/>
      <c r="AO5" s="243"/>
      <c r="AP5" s="243" t="s">
        <v>26</v>
      </c>
      <c r="AQ5" s="243"/>
      <c r="AR5" s="243"/>
      <c r="AS5" s="243"/>
      <c r="AT5" s="243"/>
      <c r="AU5" s="241" t="s">
        <v>27</v>
      </c>
      <c r="AV5" s="241"/>
      <c r="AW5" s="241"/>
      <c r="AX5" s="241"/>
      <c r="AY5" s="241"/>
      <c r="AZ5" s="241"/>
      <c r="BA5" s="241" t="s">
        <v>24</v>
      </c>
      <c r="BB5" s="241"/>
      <c r="BC5" s="241"/>
      <c r="BD5" s="353"/>
    </row>
    <row r="6" ht="18" customHeight="1" spans="1:56">
      <c r="A6" s="242">
        <v>1</v>
      </c>
      <c r="B6" s="243"/>
      <c r="C6" s="244"/>
      <c r="D6" s="244"/>
      <c r="E6" s="244"/>
      <c r="F6" s="244"/>
      <c r="G6" s="244"/>
      <c r="H6" s="244"/>
      <c r="I6" s="274"/>
      <c r="J6" s="274"/>
      <c r="K6" s="274"/>
      <c r="L6" s="274"/>
      <c r="M6" s="274"/>
      <c r="N6" s="286"/>
      <c r="O6" s="286"/>
      <c r="P6" s="286"/>
      <c r="Q6" s="286"/>
      <c r="R6" s="286"/>
      <c r="S6" s="292"/>
      <c r="T6" s="292"/>
      <c r="U6" s="292"/>
      <c r="V6" s="292"/>
      <c r="W6" s="292"/>
      <c r="X6" s="292"/>
      <c r="Y6" s="307"/>
      <c r="Z6" s="307"/>
      <c r="AA6" s="307"/>
      <c r="AB6" s="307"/>
      <c r="AC6" s="243">
        <v>12</v>
      </c>
      <c r="AD6" s="243"/>
      <c r="AE6" s="244"/>
      <c r="AF6" s="244"/>
      <c r="AG6" s="244"/>
      <c r="AH6" s="244"/>
      <c r="AI6" s="244"/>
      <c r="AJ6" s="244"/>
      <c r="AK6" s="275"/>
      <c r="AL6" s="276"/>
      <c r="AM6" s="276"/>
      <c r="AN6" s="276"/>
      <c r="AO6" s="287"/>
      <c r="AP6" s="275"/>
      <c r="AQ6" s="276"/>
      <c r="AR6" s="276"/>
      <c r="AS6" s="276"/>
      <c r="AT6" s="287"/>
      <c r="AU6" s="293"/>
      <c r="AV6" s="293"/>
      <c r="AW6" s="293"/>
      <c r="AX6" s="293"/>
      <c r="AY6" s="293"/>
      <c r="AZ6" s="293"/>
      <c r="BA6" s="309"/>
      <c r="BB6" s="310"/>
      <c r="BC6" s="310"/>
      <c r="BD6" s="311"/>
    </row>
    <row r="7" ht="18" customHeight="1" spans="1:56">
      <c r="A7" s="242">
        <v>2</v>
      </c>
      <c r="B7" s="243"/>
      <c r="C7" s="245"/>
      <c r="D7" s="246"/>
      <c r="E7" s="246"/>
      <c r="F7" s="246"/>
      <c r="G7" s="246"/>
      <c r="H7" s="267"/>
      <c r="I7" s="274"/>
      <c r="J7" s="274"/>
      <c r="K7" s="274"/>
      <c r="L7" s="274"/>
      <c r="M7" s="274"/>
      <c r="N7" s="286"/>
      <c r="O7" s="286"/>
      <c r="P7" s="286"/>
      <c r="Q7" s="286"/>
      <c r="R7" s="286"/>
      <c r="S7" s="292"/>
      <c r="T7" s="292"/>
      <c r="U7" s="292"/>
      <c r="V7" s="292"/>
      <c r="W7" s="292"/>
      <c r="X7" s="292"/>
      <c r="Y7" s="307"/>
      <c r="Z7" s="307"/>
      <c r="AA7" s="307"/>
      <c r="AB7" s="307"/>
      <c r="AC7" s="243">
        <v>13</v>
      </c>
      <c r="AD7" s="243"/>
      <c r="AE7" s="244"/>
      <c r="AF7" s="244"/>
      <c r="AG7" s="244"/>
      <c r="AH7" s="244"/>
      <c r="AI7" s="244"/>
      <c r="AJ7" s="244"/>
      <c r="AK7" s="275"/>
      <c r="AL7" s="276"/>
      <c r="AM7" s="276"/>
      <c r="AN7" s="276"/>
      <c r="AO7" s="287"/>
      <c r="AP7" s="275"/>
      <c r="AQ7" s="276"/>
      <c r="AR7" s="276"/>
      <c r="AS7" s="276"/>
      <c r="AT7" s="287"/>
      <c r="AU7" s="293"/>
      <c r="AV7" s="293"/>
      <c r="AW7" s="293"/>
      <c r="AX7" s="293"/>
      <c r="AY7" s="293"/>
      <c r="AZ7" s="293"/>
      <c r="BA7" s="309"/>
      <c r="BB7" s="310"/>
      <c r="BC7" s="310"/>
      <c r="BD7" s="311"/>
    </row>
    <row r="8" ht="18" customHeight="1" spans="1:56">
      <c r="A8" s="242">
        <v>3</v>
      </c>
      <c r="B8" s="243"/>
      <c r="C8" s="244"/>
      <c r="D8" s="244"/>
      <c r="E8" s="244"/>
      <c r="F8" s="244"/>
      <c r="G8" s="244"/>
      <c r="H8" s="244"/>
      <c r="I8" s="274"/>
      <c r="J8" s="274"/>
      <c r="K8" s="274"/>
      <c r="L8" s="274"/>
      <c r="M8" s="274"/>
      <c r="N8" s="286"/>
      <c r="O8" s="286"/>
      <c r="P8" s="286"/>
      <c r="Q8" s="286"/>
      <c r="R8" s="286"/>
      <c r="S8" s="292"/>
      <c r="T8" s="292"/>
      <c r="U8" s="292"/>
      <c r="V8" s="292"/>
      <c r="W8" s="292"/>
      <c r="X8" s="292"/>
      <c r="Y8" s="307"/>
      <c r="Z8" s="307"/>
      <c r="AA8" s="307"/>
      <c r="AB8" s="307"/>
      <c r="AC8" s="243">
        <v>14</v>
      </c>
      <c r="AD8" s="243"/>
      <c r="AE8" s="244"/>
      <c r="AF8" s="244"/>
      <c r="AG8" s="244"/>
      <c r="AH8" s="244"/>
      <c r="AI8" s="244"/>
      <c r="AJ8" s="244"/>
      <c r="AK8" s="275"/>
      <c r="AL8" s="276"/>
      <c r="AM8" s="276"/>
      <c r="AN8" s="276"/>
      <c r="AO8" s="287"/>
      <c r="AP8" s="275"/>
      <c r="AQ8" s="276"/>
      <c r="AR8" s="276"/>
      <c r="AS8" s="276"/>
      <c r="AT8" s="287"/>
      <c r="AU8" s="293"/>
      <c r="AV8" s="293"/>
      <c r="AW8" s="293"/>
      <c r="AX8" s="293"/>
      <c r="AY8" s="293"/>
      <c r="AZ8" s="293"/>
      <c r="BA8" s="309"/>
      <c r="BB8" s="310"/>
      <c r="BC8" s="310"/>
      <c r="BD8" s="311"/>
    </row>
    <row r="9" ht="18" customHeight="1" spans="1:56">
      <c r="A9" s="242">
        <v>4</v>
      </c>
      <c r="B9" s="243"/>
      <c r="C9" s="244"/>
      <c r="D9" s="244"/>
      <c r="E9" s="244"/>
      <c r="F9" s="244"/>
      <c r="G9" s="244"/>
      <c r="H9" s="244"/>
      <c r="I9" s="275"/>
      <c r="J9" s="276"/>
      <c r="K9" s="276"/>
      <c r="L9" s="276"/>
      <c r="M9" s="287"/>
      <c r="N9" s="275"/>
      <c r="O9" s="276"/>
      <c r="P9" s="276"/>
      <c r="Q9" s="276"/>
      <c r="R9" s="287"/>
      <c r="S9" s="293"/>
      <c r="T9" s="293"/>
      <c r="U9" s="293"/>
      <c r="V9" s="293"/>
      <c r="W9" s="293"/>
      <c r="X9" s="293"/>
      <c r="Y9" s="274"/>
      <c r="Z9" s="274"/>
      <c r="AA9" s="274"/>
      <c r="AB9" s="274"/>
      <c r="AC9" s="243">
        <v>15</v>
      </c>
      <c r="AD9" s="243"/>
      <c r="AE9" s="244"/>
      <c r="AF9" s="244"/>
      <c r="AG9" s="244"/>
      <c r="AH9" s="244"/>
      <c r="AI9" s="244"/>
      <c r="AJ9" s="244"/>
      <c r="AK9" s="275"/>
      <c r="AL9" s="276"/>
      <c r="AM9" s="276"/>
      <c r="AN9" s="276"/>
      <c r="AO9" s="287"/>
      <c r="AP9" s="275"/>
      <c r="AQ9" s="276"/>
      <c r="AR9" s="276"/>
      <c r="AS9" s="276"/>
      <c r="AT9" s="287"/>
      <c r="AU9" s="293"/>
      <c r="AV9" s="293"/>
      <c r="AW9" s="293"/>
      <c r="AX9" s="293"/>
      <c r="AY9" s="293"/>
      <c r="AZ9" s="293"/>
      <c r="BA9" s="309"/>
      <c r="BB9" s="310"/>
      <c r="BC9" s="310"/>
      <c r="BD9" s="311"/>
    </row>
    <row r="10" ht="18" customHeight="1" spans="1:56">
      <c r="A10" s="242">
        <v>5</v>
      </c>
      <c r="B10" s="243"/>
      <c r="C10" s="244"/>
      <c r="D10" s="244"/>
      <c r="E10" s="244"/>
      <c r="F10" s="244"/>
      <c r="G10" s="244"/>
      <c r="H10" s="244"/>
      <c r="I10" s="275"/>
      <c r="J10" s="276"/>
      <c r="K10" s="276"/>
      <c r="L10" s="276"/>
      <c r="M10" s="287"/>
      <c r="N10" s="275"/>
      <c r="O10" s="276"/>
      <c r="P10" s="276"/>
      <c r="Q10" s="276"/>
      <c r="R10" s="287"/>
      <c r="S10" s="293"/>
      <c r="T10" s="293"/>
      <c r="U10" s="293"/>
      <c r="V10" s="293"/>
      <c r="W10" s="293"/>
      <c r="X10" s="293"/>
      <c r="Y10" s="274"/>
      <c r="Z10" s="274"/>
      <c r="AA10" s="274"/>
      <c r="AB10" s="274"/>
      <c r="AC10" s="243">
        <v>16</v>
      </c>
      <c r="AD10" s="243"/>
      <c r="AE10" s="244"/>
      <c r="AF10" s="244"/>
      <c r="AG10" s="244"/>
      <c r="AH10" s="244"/>
      <c r="AI10" s="244"/>
      <c r="AJ10" s="244"/>
      <c r="AK10" s="275"/>
      <c r="AL10" s="276"/>
      <c r="AM10" s="276"/>
      <c r="AN10" s="276"/>
      <c r="AO10" s="287"/>
      <c r="AP10" s="275"/>
      <c r="AQ10" s="276"/>
      <c r="AR10" s="276"/>
      <c r="AS10" s="276"/>
      <c r="AT10" s="287"/>
      <c r="AU10" s="293"/>
      <c r="AV10" s="293"/>
      <c r="AW10" s="293"/>
      <c r="AX10" s="293"/>
      <c r="AY10" s="293"/>
      <c r="AZ10" s="293"/>
      <c r="BA10" s="309"/>
      <c r="BB10" s="310"/>
      <c r="BC10" s="310"/>
      <c r="BD10" s="311"/>
    </row>
    <row r="11" ht="18" customHeight="1" spans="1:56">
      <c r="A11" s="242">
        <v>6</v>
      </c>
      <c r="B11" s="243"/>
      <c r="C11" s="247"/>
      <c r="D11" s="247"/>
      <c r="E11" s="247"/>
      <c r="F11" s="247"/>
      <c r="G11" s="247"/>
      <c r="H11" s="247"/>
      <c r="I11" s="277"/>
      <c r="J11" s="278"/>
      <c r="K11" s="278"/>
      <c r="L11" s="278"/>
      <c r="M11" s="288"/>
      <c r="N11" s="277"/>
      <c r="O11" s="278"/>
      <c r="P11" s="278"/>
      <c r="Q11" s="278"/>
      <c r="R11" s="288"/>
      <c r="S11" s="294"/>
      <c r="T11" s="294"/>
      <c r="U11" s="294"/>
      <c r="V11" s="294"/>
      <c r="W11" s="294"/>
      <c r="X11" s="294"/>
      <c r="Y11" s="308"/>
      <c r="Z11" s="308"/>
      <c r="AA11" s="308"/>
      <c r="AB11" s="308"/>
      <c r="AC11" s="243">
        <v>17</v>
      </c>
      <c r="AD11" s="243"/>
      <c r="AE11" s="244"/>
      <c r="AF11" s="244"/>
      <c r="AG11" s="244"/>
      <c r="AH11" s="244"/>
      <c r="AI11" s="244"/>
      <c r="AJ11" s="244"/>
      <c r="AK11" s="275"/>
      <c r="AL11" s="276"/>
      <c r="AM11" s="276"/>
      <c r="AN11" s="276"/>
      <c r="AO11" s="287"/>
      <c r="AP11" s="275"/>
      <c r="AQ11" s="276"/>
      <c r="AR11" s="276"/>
      <c r="AS11" s="276"/>
      <c r="AT11" s="287"/>
      <c r="AU11" s="293"/>
      <c r="AV11" s="293"/>
      <c r="AW11" s="293"/>
      <c r="AX11" s="293"/>
      <c r="AY11" s="293"/>
      <c r="AZ11" s="293"/>
      <c r="BA11" s="309"/>
      <c r="BB11" s="310"/>
      <c r="BC11" s="310"/>
      <c r="BD11" s="311"/>
    </row>
    <row r="12" ht="18" customHeight="1" spans="1:56">
      <c r="A12" s="242">
        <v>7</v>
      </c>
      <c r="B12" s="243"/>
      <c r="C12" s="244"/>
      <c r="D12" s="244"/>
      <c r="E12" s="244"/>
      <c r="F12" s="244"/>
      <c r="G12" s="244"/>
      <c r="H12" s="244"/>
      <c r="I12" s="275"/>
      <c r="J12" s="276"/>
      <c r="K12" s="276"/>
      <c r="L12" s="276"/>
      <c r="M12" s="287"/>
      <c r="N12" s="275"/>
      <c r="O12" s="276"/>
      <c r="P12" s="276"/>
      <c r="Q12" s="276"/>
      <c r="R12" s="287"/>
      <c r="S12" s="293"/>
      <c r="T12" s="293"/>
      <c r="U12" s="293"/>
      <c r="V12" s="293"/>
      <c r="W12" s="293"/>
      <c r="X12" s="293"/>
      <c r="Y12" s="274"/>
      <c r="Z12" s="274"/>
      <c r="AA12" s="274"/>
      <c r="AB12" s="274"/>
      <c r="AC12" s="243">
        <v>18</v>
      </c>
      <c r="AD12" s="243"/>
      <c r="AE12" s="244"/>
      <c r="AF12" s="244"/>
      <c r="AG12" s="244"/>
      <c r="AH12" s="244"/>
      <c r="AI12" s="244"/>
      <c r="AJ12" s="244"/>
      <c r="AK12" s="275"/>
      <c r="AL12" s="276"/>
      <c r="AM12" s="276"/>
      <c r="AN12" s="276"/>
      <c r="AO12" s="287"/>
      <c r="AP12" s="275"/>
      <c r="AQ12" s="276"/>
      <c r="AR12" s="276"/>
      <c r="AS12" s="276"/>
      <c r="AT12" s="287"/>
      <c r="AU12" s="293"/>
      <c r="AV12" s="293"/>
      <c r="AW12" s="293"/>
      <c r="AX12" s="293"/>
      <c r="AY12" s="293"/>
      <c r="AZ12" s="293"/>
      <c r="BA12" s="309"/>
      <c r="BB12" s="310"/>
      <c r="BC12" s="310"/>
      <c r="BD12" s="311"/>
    </row>
    <row r="13" ht="18" customHeight="1" spans="1:56">
      <c r="A13" s="242">
        <v>8</v>
      </c>
      <c r="B13" s="243"/>
      <c r="C13" s="244"/>
      <c r="D13" s="244"/>
      <c r="E13" s="244"/>
      <c r="F13" s="244"/>
      <c r="G13" s="244"/>
      <c r="H13" s="244"/>
      <c r="I13" s="275"/>
      <c r="J13" s="276"/>
      <c r="K13" s="276"/>
      <c r="L13" s="276"/>
      <c r="M13" s="287"/>
      <c r="N13" s="275"/>
      <c r="O13" s="276"/>
      <c r="P13" s="276"/>
      <c r="Q13" s="276"/>
      <c r="R13" s="287"/>
      <c r="S13" s="293"/>
      <c r="T13" s="293"/>
      <c r="U13" s="293"/>
      <c r="V13" s="293"/>
      <c r="W13" s="293"/>
      <c r="X13" s="293"/>
      <c r="Y13" s="274"/>
      <c r="Z13" s="274"/>
      <c r="AA13" s="274"/>
      <c r="AB13" s="274"/>
      <c r="AC13" s="243">
        <v>19</v>
      </c>
      <c r="AD13" s="243"/>
      <c r="AE13" s="244"/>
      <c r="AF13" s="244"/>
      <c r="AG13" s="244"/>
      <c r="AH13" s="244"/>
      <c r="AI13" s="244"/>
      <c r="AJ13" s="244"/>
      <c r="AK13" s="275"/>
      <c r="AL13" s="276"/>
      <c r="AM13" s="276"/>
      <c r="AN13" s="276"/>
      <c r="AO13" s="287"/>
      <c r="AP13" s="275"/>
      <c r="AQ13" s="276"/>
      <c r="AR13" s="276"/>
      <c r="AS13" s="276"/>
      <c r="AT13" s="287"/>
      <c r="AU13" s="293"/>
      <c r="AV13" s="293"/>
      <c r="AW13" s="293"/>
      <c r="AX13" s="293"/>
      <c r="AY13" s="293"/>
      <c r="AZ13" s="293"/>
      <c r="BA13" s="309"/>
      <c r="BB13" s="310"/>
      <c r="BC13" s="310"/>
      <c r="BD13" s="311"/>
    </row>
    <row r="14" ht="18" customHeight="1" spans="1:56">
      <c r="A14" s="242">
        <v>9</v>
      </c>
      <c r="B14" s="243"/>
      <c r="C14" s="244"/>
      <c r="D14" s="244"/>
      <c r="E14" s="244"/>
      <c r="F14" s="244"/>
      <c r="G14" s="244"/>
      <c r="H14" s="244"/>
      <c r="I14" s="275"/>
      <c r="J14" s="276"/>
      <c r="K14" s="276"/>
      <c r="L14" s="276"/>
      <c r="M14" s="287"/>
      <c r="N14" s="275"/>
      <c r="O14" s="276"/>
      <c r="P14" s="276"/>
      <c r="Q14" s="276"/>
      <c r="R14" s="287"/>
      <c r="S14" s="293"/>
      <c r="T14" s="293"/>
      <c r="U14" s="293"/>
      <c r="V14" s="293"/>
      <c r="W14" s="293"/>
      <c r="X14" s="293"/>
      <c r="Y14" s="274"/>
      <c r="Z14" s="274"/>
      <c r="AA14" s="274"/>
      <c r="AB14" s="274"/>
      <c r="AC14" s="243">
        <v>20</v>
      </c>
      <c r="AD14" s="243"/>
      <c r="AE14" s="244"/>
      <c r="AF14" s="244"/>
      <c r="AG14" s="244"/>
      <c r="AH14" s="244"/>
      <c r="AI14" s="244"/>
      <c r="AJ14" s="244"/>
      <c r="AK14" s="275"/>
      <c r="AL14" s="276"/>
      <c r="AM14" s="276"/>
      <c r="AN14" s="276"/>
      <c r="AO14" s="287"/>
      <c r="AP14" s="275"/>
      <c r="AQ14" s="276"/>
      <c r="AR14" s="276"/>
      <c r="AS14" s="276"/>
      <c r="AT14" s="287"/>
      <c r="AU14" s="293"/>
      <c r="AV14" s="293"/>
      <c r="AW14" s="293"/>
      <c r="AX14" s="293"/>
      <c r="AY14" s="293"/>
      <c r="AZ14" s="293"/>
      <c r="BA14" s="309"/>
      <c r="BB14" s="310"/>
      <c r="BC14" s="310"/>
      <c r="BD14" s="311"/>
    </row>
    <row r="15" ht="18" customHeight="1" spans="1:56">
      <c r="A15" s="242">
        <v>10</v>
      </c>
      <c r="B15" s="243"/>
      <c r="C15" s="244"/>
      <c r="D15" s="244"/>
      <c r="E15" s="244"/>
      <c r="F15" s="244"/>
      <c r="G15" s="244"/>
      <c r="H15" s="244"/>
      <c r="I15" s="275"/>
      <c r="J15" s="276"/>
      <c r="K15" s="276"/>
      <c r="L15" s="276"/>
      <c r="M15" s="287"/>
      <c r="N15" s="275"/>
      <c r="O15" s="276"/>
      <c r="P15" s="276"/>
      <c r="Q15" s="276"/>
      <c r="R15" s="287"/>
      <c r="S15" s="293"/>
      <c r="T15" s="293"/>
      <c r="U15" s="293"/>
      <c r="V15" s="293"/>
      <c r="W15" s="293"/>
      <c r="X15" s="293"/>
      <c r="Y15" s="274"/>
      <c r="Z15" s="274"/>
      <c r="AA15" s="274"/>
      <c r="AB15" s="274"/>
      <c r="AC15" s="243">
        <v>21</v>
      </c>
      <c r="AD15" s="243"/>
      <c r="AE15" s="244"/>
      <c r="AF15" s="244"/>
      <c r="AG15" s="244"/>
      <c r="AH15" s="244"/>
      <c r="AI15" s="244"/>
      <c r="AJ15" s="244"/>
      <c r="AK15" s="275"/>
      <c r="AL15" s="276"/>
      <c r="AM15" s="276"/>
      <c r="AN15" s="276"/>
      <c r="AO15" s="287"/>
      <c r="AP15" s="275"/>
      <c r="AQ15" s="276"/>
      <c r="AR15" s="276"/>
      <c r="AS15" s="276"/>
      <c r="AT15" s="287"/>
      <c r="AU15" s="293"/>
      <c r="AV15" s="293"/>
      <c r="AW15" s="293"/>
      <c r="AX15" s="293"/>
      <c r="AY15" s="293"/>
      <c r="AZ15" s="293"/>
      <c r="BA15" s="309"/>
      <c r="BB15" s="310"/>
      <c r="BC15" s="310"/>
      <c r="BD15" s="311"/>
    </row>
    <row r="16" ht="18" customHeight="1" spans="1:56">
      <c r="A16" s="242">
        <v>11</v>
      </c>
      <c r="B16" s="243"/>
      <c r="C16" s="244"/>
      <c r="D16" s="244"/>
      <c r="E16" s="244"/>
      <c r="F16" s="244"/>
      <c r="G16" s="244"/>
      <c r="H16" s="244"/>
      <c r="I16" s="275"/>
      <c r="J16" s="276"/>
      <c r="K16" s="276"/>
      <c r="L16" s="276"/>
      <c r="M16" s="287"/>
      <c r="N16" s="275"/>
      <c r="O16" s="276"/>
      <c r="P16" s="276"/>
      <c r="Q16" s="276"/>
      <c r="R16" s="287"/>
      <c r="S16" s="293"/>
      <c r="T16" s="293"/>
      <c r="U16" s="293"/>
      <c r="V16" s="293"/>
      <c r="W16" s="293"/>
      <c r="X16" s="293"/>
      <c r="Y16" s="309"/>
      <c r="Z16" s="310"/>
      <c r="AA16" s="310"/>
      <c r="AB16" s="311"/>
      <c r="AC16" s="243">
        <v>22</v>
      </c>
      <c r="AD16" s="243"/>
      <c r="AE16" s="244"/>
      <c r="AF16" s="244"/>
      <c r="AG16" s="244"/>
      <c r="AH16" s="244"/>
      <c r="AI16" s="244"/>
      <c r="AJ16" s="244"/>
      <c r="AK16" s="275"/>
      <c r="AL16" s="276"/>
      <c r="AM16" s="276"/>
      <c r="AN16" s="276"/>
      <c r="AO16" s="287"/>
      <c r="AP16" s="275"/>
      <c r="AQ16" s="276"/>
      <c r="AR16" s="276"/>
      <c r="AS16" s="276"/>
      <c r="AT16" s="287"/>
      <c r="AU16" s="293"/>
      <c r="AV16" s="293"/>
      <c r="AW16" s="293"/>
      <c r="AX16" s="293"/>
      <c r="AY16" s="293"/>
      <c r="AZ16" s="293"/>
      <c r="BA16" s="309"/>
      <c r="BB16" s="310"/>
      <c r="BC16" s="310"/>
      <c r="BD16" s="311"/>
    </row>
    <row r="17" ht="22.5" customHeight="1" spans="1:56">
      <c r="A17" s="248" t="s">
        <v>1732</v>
      </c>
      <c r="B17" s="249"/>
      <c r="C17" s="249"/>
      <c r="D17" s="249"/>
      <c r="E17" s="249"/>
      <c r="F17" s="249"/>
      <c r="G17" s="249"/>
      <c r="H17" s="249"/>
      <c r="I17" s="249"/>
      <c r="J17" s="249"/>
      <c r="K17" s="249"/>
      <c r="L17" s="249"/>
      <c r="M17" s="249"/>
      <c r="N17" s="249"/>
      <c r="O17" s="249"/>
      <c r="P17" s="249"/>
      <c r="Q17" s="249"/>
      <c r="R17" s="249"/>
      <c r="S17" s="249"/>
      <c r="T17" s="249"/>
      <c r="U17" s="249"/>
      <c r="V17" s="249"/>
      <c r="W17" s="249"/>
      <c r="X17" s="249"/>
      <c r="Y17" s="249"/>
      <c r="Z17" s="249"/>
      <c r="AA17" s="249"/>
      <c r="AB17" s="249"/>
      <c r="AC17" s="249"/>
      <c r="AD17" s="249"/>
      <c r="AE17" s="249"/>
      <c r="AF17" s="249"/>
      <c r="AG17" s="249"/>
      <c r="AH17" s="249"/>
      <c r="AI17" s="249"/>
      <c r="AJ17" s="249"/>
      <c r="AK17" s="249"/>
      <c r="AL17" s="249"/>
      <c r="AM17" s="249"/>
      <c r="AN17" s="249"/>
      <c r="AO17" s="249"/>
      <c r="AP17" s="249"/>
      <c r="AQ17" s="249"/>
      <c r="AR17" s="249"/>
      <c r="AS17" s="249"/>
      <c r="AT17" s="249"/>
      <c r="AU17" s="249"/>
      <c r="AV17" s="345"/>
      <c r="AW17" s="345"/>
      <c r="AX17" s="345"/>
      <c r="AY17" s="345"/>
      <c r="AZ17" s="345"/>
      <c r="BA17" s="345"/>
      <c r="BB17" s="345"/>
      <c r="BC17" s="345"/>
      <c r="BD17" s="354"/>
    </row>
    <row r="18" ht="18" customHeight="1" spans="1:56">
      <c r="A18" s="239" t="s">
        <v>0</v>
      </c>
      <c r="B18" s="240"/>
      <c r="C18" s="250" t="s">
        <v>19</v>
      </c>
      <c r="D18" s="251"/>
      <c r="E18" s="251"/>
      <c r="F18" s="251"/>
      <c r="G18" s="251"/>
      <c r="H18" s="251"/>
      <c r="I18" s="243" t="s">
        <v>4881</v>
      </c>
      <c r="J18" s="243"/>
      <c r="K18" s="243"/>
      <c r="L18" s="243"/>
      <c r="M18" s="243"/>
      <c r="N18" s="243"/>
      <c r="O18" s="241" t="s">
        <v>23</v>
      </c>
      <c r="P18" s="241"/>
      <c r="Q18" s="241"/>
      <c r="R18" s="241"/>
      <c r="S18" s="241"/>
      <c r="T18" s="241"/>
      <c r="U18" s="243" t="s">
        <v>25</v>
      </c>
      <c r="V18" s="243"/>
      <c r="W18" s="243"/>
      <c r="X18" s="243"/>
      <c r="Y18" s="243"/>
      <c r="Z18" s="243" t="s">
        <v>26</v>
      </c>
      <c r="AA18" s="243"/>
      <c r="AB18" s="243"/>
      <c r="AC18" s="243"/>
      <c r="AD18" s="243"/>
      <c r="AE18" s="241" t="s">
        <v>27</v>
      </c>
      <c r="AF18" s="241"/>
      <c r="AG18" s="241"/>
      <c r="AH18" s="241"/>
      <c r="AI18" s="241"/>
      <c r="AJ18" s="241"/>
      <c r="AK18" s="241" t="s">
        <v>24</v>
      </c>
      <c r="AL18" s="241"/>
      <c r="AM18" s="241"/>
      <c r="AN18" s="241"/>
      <c r="AO18" s="243" t="s">
        <v>4882</v>
      </c>
      <c r="AP18" s="243"/>
      <c r="AQ18" s="243"/>
      <c r="AR18" s="243"/>
      <c r="AS18" s="243"/>
      <c r="AT18" s="243"/>
      <c r="AU18" s="243"/>
      <c r="AV18" s="243"/>
      <c r="AW18" s="243"/>
      <c r="AX18" s="243"/>
      <c r="AY18" s="243"/>
      <c r="AZ18" s="243"/>
      <c r="BA18" s="243"/>
      <c r="BB18" s="243"/>
      <c r="BC18" s="243"/>
      <c r="BD18" s="355"/>
    </row>
    <row r="19" ht="18" customHeight="1" spans="1:56">
      <c r="A19" s="242">
        <v>1</v>
      </c>
      <c r="B19" s="243"/>
      <c r="C19" s="244"/>
      <c r="D19" s="244"/>
      <c r="E19" s="244"/>
      <c r="F19" s="244"/>
      <c r="G19" s="244"/>
      <c r="H19" s="244"/>
      <c r="I19" s="279"/>
      <c r="J19" s="279"/>
      <c r="K19" s="279"/>
      <c r="L19" s="279"/>
      <c r="M19" s="279"/>
      <c r="N19" s="279"/>
      <c r="O19" s="244"/>
      <c r="P19" s="244"/>
      <c r="Q19" s="244"/>
      <c r="R19" s="244"/>
      <c r="S19" s="244"/>
      <c r="T19" s="244"/>
      <c r="U19" s="275"/>
      <c r="V19" s="276"/>
      <c r="W19" s="276"/>
      <c r="X19" s="276"/>
      <c r="Y19" s="287"/>
      <c r="Z19" s="275"/>
      <c r="AA19" s="276"/>
      <c r="AB19" s="276"/>
      <c r="AC19" s="276"/>
      <c r="AD19" s="287"/>
      <c r="AE19" s="293"/>
      <c r="AF19" s="293"/>
      <c r="AG19" s="293"/>
      <c r="AH19" s="293"/>
      <c r="AI19" s="293"/>
      <c r="AJ19" s="293"/>
      <c r="AK19" s="309"/>
      <c r="AL19" s="310"/>
      <c r="AM19" s="310"/>
      <c r="AN19" s="327"/>
      <c r="AO19" s="333">
        <v>80</v>
      </c>
      <c r="AP19" s="333"/>
      <c r="AQ19" s="333"/>
      <c r="AR19" s="334" t="s">
        <v>4883</v>
      </c>
      <c r="AS19" s="334"/>
      <c r="AT19" s="334"/>
      <c r="AU19" s="334"/>
      <c r="AV19" s="334"/>
      <c r="AW19" s="334"/>
      <c r="AX19" s="334"/>
      <c r="AY19" s="334"/>
      <c r="AZ19" s="334"/>
      <c r="BA19" s="334"/>
      <c r="BB19" s="334"/>
      <c r="BC19" s="334"/>
      <c r="BD19" s="356"/>
    </row>
    <row r="20" ht="18" customHeight="1" spans="1:56">
      <c r="A20" s="242">
        <v>2</v>
      </c>
      <c r="B20" s="243"/>
      <c r="C20" s="244"/>
      <c r="D20" s="244"/>
      <c r="E20" s="244"/>
      <c r="F20" s="244"/>
      <c r="G20" s="244"/>
      <c r="H20" s="244"/>
      <c r="I20" s="279"/>
      <c r="J20" s="279"/>
      <c r="K20" s="279"/>
      <c r="L20" s="279"/>
      <c r="M20" s="279"/>
      <c r="N20" s="279"/>
      <c r="O20" s="245"/>
      <c r="P20" s="246"/>
      <c r="Q20" s="246"/>
      <c r="R20" s="246"/>
      <c r="S20" s="246"/>
      <c r="T20" s="267"/>
      <c r="U20" s="275"/>
      <c r="V20" s="276"/>
      <c r="W20" s="276"/>
      <c r="X20" s="276"/>
      <c r="Y20" s="287"/>
      <c r="Z20" s="275"/>
      <c r="AA20" s="276"/>
      <c r="AB20" s="276"/>
      <c r="AC20" s="276"/>
      <c r="AD20" s="287"/>
      <c r="AE20" s="293"/>
      <c r="AF20" s="293"/>
      <c r="AG20" s="293"/>
      <c r="AH20" s="293"/>
      <c r="AI20" s="293"/>
      <c r="AJ20" s="293"/>
      <c r="AK20" s="309"/>
      <c r="AL20" s="310"/>
      <c r="AM20" s="310"/>
      <c r="AN20" s="327"/>
      <c r="AO20" s="333">
        <v>100</v>
      </c>
      <c r="AP20" s="333"/>
      <c r="AQ20" s="333"/>
      <c r="AR20" s="334"/>
      <c r="AS20" s="334"/>
      <c r="AT20" s="334"/>
      <c r="AU20" s="334"/>
      <c r="AV20" s="334"/>
      <c r="AW20" s="334"/>
      <c r="AX20" s="334"/>
      <c r="AY20" s="334"/>
      <c r="AZ20" s="334"/>
      <c r="BA20" s="334"/>
      <c r="BB20" s="334"/>
      <c r="BC20" s="334"/>
      <c r="BD20" s="356"/>
    </row>
    <row r="21" ht="18" customHeight="1" spans="1:56">
      <c r="A21" s="242">
        <v>3</v>
      </c>
      <c r="B21" s="243"/>
      <c r="C21" s="244"/>
      <c r="D21" s="244"/>
      <c r="E21" s="244"/>
      <c r="F21" s="244"/>
      <c r="G21" s="244"/>
      <c r="H21" s="244"/>
      <c r="I21" s="279"/>
      <c r="J21" s="279"/>
      <c r="K21" s="279"/>
      <c r="L21" s="279"/>
      <c r="M21" s="279"/>
      <c r="N21" s="279"/>
      <c r="O21" s="244"/>
      <c r="P21" s="244"/>
      <c r="Q21" s="244"/>
      <c r="R21" s="244"/>
      <c r="S21" s="244"/>
      <c r="T21" s="244"/>
      <c r="U21" s="275"/>
      <c r="V21" s="276"/>
      <c r="W21" s="276"/>
      <c r="X21" s="276"/>
      <c r="Y21" s="287"/>
      <c r="Z21" s="275"/>
      <c r="AA21" s="276"/>
      <c r="AB21" s="276"/>
      <c r="AC21" s="276"/>
      <c r="AD21" s="287"/>
      <c r="AE21" s="293"/>
      <c r="AF21" s="293"/>
      <c r="AG21" s="293"/>
      <c r="AH21" s="293"/>
      <c r="AI21" s="293"/>
      <c r="AJ21" s="293"/>
      <c r="AK21" s="309"/>
      <c r="AL21" s="310"/>
      <c r="AM21" s="310"/>
      <c r="AN21" s="327"/>
      <c r="AO21" s="333">
        <v>210</v>
      </c>
      <c r="AP21" s="333"/>
      <c r="AQ21" s="333"/>
      <c r="AR21" s="334" t="s">
        <v>4884</v>
      </c>
      <c r="AS21" s="334"/>
      <c r="AT21" s="334"/>
      <c r="AU21" s="334"/>
      <c r="AV21" s="334"/>
      <c r="AW21" s="334"/>
      <c r="AX21" s="334"/>
      <c r="AY21" s="334"/>
      <c r="AZ21" s="334"/>
      <c r="BA21" s="334"/>
      <c r="BB21" s="334"/>
      <c r="BC21" s="334"/>
      <c r="BD21" s="356"/>
    </row>
    <row r="22" ht="18" customHeight="1" spans="1:56">
      <c r="A22" s="242">
        <v>4</v>
      </c>
      <c r="B22" s="243"/>
      <c r="C22" s="244"/>
      <c r="D22" s="244"/>
      <c r="E22" s="244"/>
      <c r="F22" s="244"/>
      <c r="G22" s="244"/>
      <c r="H22" s="244"/>
      <c r="I22" s="279"/>
      <c r="J22" s="279"/>
      <c r="K22" s="279"/>
      <c r="L22" s="279"/>
      <c r="M22" s="279"/>
      <c r="N22" s="279"/>
      <c r="O22" s="244"/>
      <c r="P22" s="244"/>
      <c r="Q22" s="244"/>
      <c r="R22" s="244"/>
      <c r="S22" s="244"/>
      <c r="T22" s="244"/>
      <c r="U22" s="275"/>
      <c r="V22" s="276"/>
      <c r="W22" s="276"/>
      <c r="X22" s="276"/>
      <c r="Y22" s="287"/>
      <c r="Z22" s="275"/>
      <c r="AA22" s="276"/>
      <c r="AB22" s="276"/>
      <c r="AC22" s="276"/>
      <c r="AD22" s="287"/>
      <c r="AE22" s="293"/>
      <c r="AF22" s="293"/>
      <c r="AG22" s="293"/>
      <c r="AH22" s="293"/>
      <c r="AI22" s="293"/>
      <c r="AJ22" s="293"/>
      <c r="AK22" s="309"/>
      <c r="AL22" s="310"/>
      <c r="AM22" s="310"/>
      <c r="AN22" s="327"/>
      <c r="AR22" s="334"/>
      <c r="AS22" s="334"/>
      <c r="AT22" s="334"/>
      <c r="AU22" s="334"/>
      <c r="AV22" s="334"/>
      <c r="AW22" s="334"/>
      <c r="AX22" s="334"/>
      <c r="AY22" s="334"/>
      <c r="AZ22" s="334"/>
      <c r="BA22" s="334"/>
      <c r="BB22" s="334"/>
      <c r="BC22" s="334"/>
      <c r="BD22" s="356"/>
    </row>
    <row r="23" ht="18" customHeight="1" spans="1:56">
      <c r="A23" s="242">
        <v>5</v>
      </c>
      <c r="B23" s="243"/>
      <c r="C23" s="244"/>
      <c r="D23" s="244"/>
      <c r="E23" s="244"/>
      <c r="F23" s="244"/>
      <c r="G23" s="244"/>
      <c r="H23" s="244"/>
      <c r="I23" s="279"/>
      <c r="J23" s="279"/>
      <c r="K23" s="279"/>
      <c r="L23" s="279"/>
      <c r="M23" s="279"/>
      <c r="N23" s="279"/>
      <c r="O23" s="244"/>
      <c r="P23" s="244"/>
      <c r="Q23" s="244"/>
      <c r="R23" s="244"/>
      <c r="S23" s="244"/>
      <c r="T23" s="244"/>
      <c r="U23" s="275"/>
      <c r="V23" s="276"/>
      <c r="W23" s="276"/>
      <c r="X23" s="276"/>
      <c r="Y23" s="287"/>
      <c r="Z23" s="275"/>
      <c r="AA23" s="276"/>
      <c r="AB23" s="276"/>
      <c r="AC23" s="276"/>
      <c r="AD23" s="287"/>
      <c r="AE23" s="293"/>
      <c r="AF23" s="293"/>
      <c r="AG23" s="293"/>
      <c r="AH23" s="293"/>
      <c r="AI23" s="293"/>
      <c r="AJ23" s="293"/>
      <c r="AK23" s="309"/>
      <c r="AL23" s="310"/>
      <c r="AM23" s="310"/>
      <c r="AN23" s="327"/>
      <c r="AO23" s="333"/>
      <c r="AP23" s="333"/>
      <c r="AQ23" s="333"/>
      <c r="AR23" s="334"/>
      <c r="AS23" s="334"/>
      <c r="AT23" s="334"/>
      <c r="AU23" s="334"/>
      <c r="AV23" s="334"/>
      <c r="AW23" s="334"/>
      <c r="AX23" s="334"/>
      <c r="AY23" s="334"/>
      <c r="AZ23" s="334"/>
      <c r="BA23" s="334"/>
      <c r="BB23" s="334"/>
      <c r="BC23" s="334"/>
      <c r="BD23" s="356"/>
    </row>
    <row r="24" ht="18" customHeight="1" spans="1:56">
      <c r="A24" s="242">
        <v>6</v>
      </c>
      <c r="B24" s="243"/>
      <c r="C24" s="244"/>
      <c r="D24" s="244"/>
      <c r="E24" s="244"/>
      <c r="F24" s="244"/>
      <c r="G24" s="244"/>
      <c r="H24" s="244"/>
      <c r="I24" s="279"/>
      <c r="J24" s="279"/>
      <c r="K24" s="279"/>
      <c r="L24" s="279"/>
      <c r="M24" s="279"/>
      <c r="N24" s="279"/>
      <c r="O24" s="244"/>
      <c r="P24" s="244"/>
      <c r="Q24" s="244"/>
      <c r="R24" s="244"/>
      <c r="S24" s="244"/>
      <c r="T24" s="244"/>
      <c r="U24" s="275"/>
      <c r="V24" s="276"/>
      <c r="W24" s="276"/>
      <c r="X24" s="276"/>
      <c r="Y24" s="287"/>
      <c r="Z24" s="275"/>
      <c r="AA24" s="276"/>
      <c r="AB24" s="276"/>
      <c r="AC24" s="276"/>
      <c r="AD24" s="287"/>
      <c r="AE24" s="293"/>
      <c r="AF24" s="293"/>
      <c r="AG24" s="293"/>
      <c r="AH24" s="293"/>
      <c r="AI24" s="293"/>
      <c r="AJ24" s="293"/>
      <c r="AK24" s="309"/>
      <c r="AL24" s="310"/>
      <c r="AM24" s="310"/>
      <c r="AN24" s="327"/>
      <c r="AO24" s="333"/>
      <c r="AP24" s="333"/>
      <c r="AQ24" s="333"/>
      <c r="AR24" s="334"/>
      <c r="AS24" s="334"/>
      <c r="AT24" s="334"/>
      <c r="AU24" s="334"/>
      <c r="AV24" s="334"/>
      <c r="AW24" s="334"/>
      <c r="AX24" s="334"/>
      <c r="AY24" s="334"/>
      <c r="AZ24" s="334"/>
      <c r="BA24" s="334"/>
      <c r="BB24" s="334"/>
      <c r="BC24" s="334"/>
      <c r="BD24" s="356"/>
    </row>
    <row r="25" ht="18" customHeight="1" spans="1:56">
      <c r="A25" s="242">
        <v>7</v>
      </c>
      <c r="B25" s="243"/>
      <c r="C25" s="244"/>
      <c r="D25" s="244"/>
      <c r="E25" s="244"/>
      <c r="F25" s="244"/>
      <c r="G25" s="244"/>
      <c r="H25" s="244"/>
      <c r="I25" s="279"/>
      <c r="J25" s="279"/>
      <c r="K25" s="279"/>
      <c r="L25" s="279"/>
      <c r="M25" s="279"/>
      <c r="N25" s="279"/>
      <c r="O25" s="244"/>
      <c r="P25" s="244"/>
      <c r="Q25" s="244"/>
      <c r="R25" s="244"/>
      <c r="S25" s="244"/>
      <c r="T25" s="244"/>
      <c r="U25" s="275"/>
      <c r="V25" s="276"/>
      <c r="W25" s="276"/>
      <c r="X25" s="276"/>
      <c r="Y25" s="287"/>
      <c r="Z25" s="275"/>
      <c r="AA25" s="276"/>
      <c r="AB25" s="276"/>
      <c r="AC25" s="276"/>
      <c r="AD25" s="287"/>
      <c r="AE25" s="293"/>
      <c r="AF25" s="293"/>
      <c r="AG25" s="293"/>
      <c r="AH25" s="293"/>
      <c r="AI25" s="293"/>
      <c r="AJ25" s="293"/>
      <c r="AK25" s="309"/>
      <c r="AL25" s="310"/>
      <c r="AM25" s="310"/>
      <c r="AN25" s="327"/>
      <c r="AO25" s="333"/>
      <c r="AP25" s="333"/>
      <c r="AQ25" s="333"/>
      <c r="AR25" s="334"/>
      <c r="AS25" s="334"/>
      <c r="AT25" s="334"/>
      <c r="AU25" s="334"/>
      <c r="AV25" s="334"/>
      <c r="AW25" s="334"/>
      <c r="AX25" s="334"/>
      <c r="AY25" s="334"/>
      <c r="AZ25" s="334"/>
      <c r="BA25" s="334"/>
      <c r="BB25" s="334"/>
      <c r="BC25" s="334"/>
      <c r="BD25" s="356"/>
    </row>
    <row r="26" ht="18" customHeight="1" spans="1:56">
      <c r="A26" s="242">
        <v>8</v>
      </c>
      <c r="B26" s="243"/>
      <c r="C26" s="244"/>
      <c r="D26" s="244"/>
      <c r="E26" s="244"/>
      <c r="F26" s="244"/>
      <c r="G26" s="244"/>
      <c r="H26" s="244"/>
      <c r="I26" s="279"/>
      <c r="J26" s="279"/>
      <c r="K26" s="279"/>
      <c r="L26" s="279"/>
      <c r="M26" s="279"/>
      <c r="N26" s="279"/>
      <c r="O26" s="245"/>
      <c r="P26" s="246"/>
      <c r="Q26" s="246"/>
      <c r="R26" s="246"/>
      <c r="S26" s="246"/>
      <c r="T26" s="267"/>
      <c r="U26" s="275"/>
      <c r="V26" s="276"/>
      <c r="W26" s="276"/>
      <c r="X26" s="276"/>
      <c r="Y26" s="287"/>
      <c r="Z26" s="275"/>
      <c r="AA26" s="276"/>
      <c r="AB26" s="276"/>
      <c r="AC26" s="276"/>
      <c r="AD26" s="287"/>
      <c r="AE26" s="293"/>
      <c r="AF26" s="293"/>
      <c r="AG26" s="293"/>
      <c r="AH26" s="293"/>
      <c r="AI26" s="293"/>
      <c r="AJ26" s="293"/>
      <c r="AK26" s="309"/>
      <c r="AL26" s="310"/>
      <c r="AM26" s="310"/>
      <c r="AN26" s="327"/>
      <c r="AO26" s="333"/>
      <c r="AP26" s="333"/>
      <c r="AQ26" s="333"/>
      <c r="AR26" s="334"/>
      <c r="AS26" s="334"/>
      <c r="AT26" s="334"/>
      <c r="AU26" s="334"/>
      <c r="AV26" s="334"/>
      <c r="AW26" s="334"/>
      <c r="AX26" s="334"/>
      <c r="AY26" s="334"/>
      <c r="AZ26" s="334"/>
      <c r="BA26" s="334"/>
      <c r="BB26" s="334"/>
      <c r="BC26" s="334"/>
      <c r="BD26" s="356"/>
    </row>
    <row r="27" ht="18" customHeight="1" spans="1:56">
      <c r="A27" s="242">
        <v>9</v>
      </c>
      <c r="B27" s="243"/>
      <c r="C27" s="244"/>
      <c r="D27" s="244"/>
      <c r="E27" s="244"/>
      <c r="F27" s="244"/>
      <c r="G27" s="244"/>
      <c r="H27" s="244"/>
      <c r="I27" s="279"/>
      <c r="J27" s="279"/>
      <c r="K27" s="279"/>
      <c r="L27" s="279"/>
      <c r="M27" s="279"/>
      <c r="N27" s="279"/>
      <c r="O27" s="245"/>
      <c r="P27" s="246"/>
      <c r="Q27" s="246"/>
      <c r="R27" s="246"/>
      <c r="S27" s="246"/>
      <c r="T27" s="267"/>
      <c r="U27" s="275"/>
      <c r="V27" s="276"/>
      <c r="W27" s="276"/>
      <c r="X27" s="276"/>
      <c r="Y27" s="287"/>
      <c r="Z27" s="275"/>
      <c r="AA27" s="276"/>
      <c r="AB27" s="276"/>
      <c r="AC27" s="276"/>
      <c r="AD27" s="287"/>
      <c r="AE27" s="293"/>
      <c r="AF27" s="293"/>
      <c r="AG27" s="293"/>
      <c r="AH27" s="293"/>
      <c r="AI27" s="293"/>
      <c r="AJ27" s="293"/>
      <c r="AK27" s="309"/>
      <c r="AL27" s="310"/>
      <c r="AM27" s="310"/>
      <c r="AN27" s="327"/>
      <c r="AO27" s="333"/>
      <c r="AP27" s="333"/>
      <c r="AQ27" s="333"/>
      <c r="AR27" s="334"/>
      <c r="AS27" s="334"/>
      <c r="AT27" s="334"/>
      <c r="AU27" s="334"/>
      <c r="AV27" s="334"/>
      <c r="AW27" s="334"/>
      <c r="AX27" s="334"/>
      <c r="AY27" s="334"/>
      <c r="AZ27" s="334"/>
      <c r="BA27" s="334"/>
      <c r="BB27" s="334"/>
      <c r="BC27" s="334"/>
      <c r="BD27" s="356"/>
    </row>
    <row r="28" ht="18" customHeight="1" spans="1:56">
      <c r="A28" s="242">
        <v>10</v>
      </c>
      <c r="B28" s="243"/>
      <c r="C28" s="244"/>
      <c r="D28" s="244"/>
      <c r="E28" s="244"/>
      <c r="F28" s="244"/>
      <c r="G28" s="244"/>
      <c r="H28" s="244"/>
      <c r="I28" s="279"/>
      <c r="J28" s="279"/>
      <c r="K28" s="279"/>
      <c r="L28" s="279"/>
      <c r="M28" s="279"/>
      <c r="N28" s="279"/>
      <c r="O28" s="245"/>
      <c r="P28" s="246"/>
      <c r="Q28" s="246"/>
      <c r="R28" s="246"/>
      <c r="S28" s="246"/>
      <c r="T28" s="267"/>
      <c r="U28" s="275"/>
      <c r="V28" s="276"/>
      <c r="W28" s="276"/>
      <c r="X28" s="276"/>
      <c r="Y28" s="287"/>
      <c r="Z28" s="275"/>
      <c r="AA28" s="276"/>
      <c r="AB28" s="276"/>
      <c r="AC28" s="276"/>
      <c r="AD28" s="287"/>
      <c r="AE28" s="293"/>
      <c r="AF28" s="293"/>
      <c r="AG28" s="293"/>
      <c r="AH28" s="293"/>
      <c r="AI28" s="293"/>
      <c r="AJ28" s="293"/>
      <c r="AK28" s="309"/>
      <c r="AL28" s="310"/>
      <c r="AM28" s="310"/>
      <c r="AN28" s="327"/>
      <c r="AO28" s="333"/>
      <c r="AP28" s="333"/>
      <c r="AQ28" s="333"/>
      <c r="AR28" s="334"/>
      <c r="AS28" s="334"/>
      <c r="AT28" s="334"/>
      <c r="AU28" s="334"/>
      <c r="AV28" s="334"/>
      <c r="AW28" s="334"/>
      <c r="AX28" s="334"/>
      <c r="AY28" s="334"/>
      <c r="AZ28" s="334"/>
      <c r="BA28" s="334"/>
      <c r="BB28" s="334"/>
      <c r="BC28" s="334"/>
      <c r="BD28" s="356"/>
    </row>
    <row r="29" ht="18" customHeight="1" spans="1:56">
      <c r="A29" s="242">
        <v>11</v>
      </c>
      <c r="B29" s="243"/>
      <c r="C29" s="244"/>
      <c r="D29" s="244"/>
      <c r="E29" s="244"/>
      <c r="F29" s="244"/>
      <c r="G29" s="244"/>
      <c r="H29" s="244"/>
      <c r="I29" s="279"/>
      <c r="J29" s="279"/>
      <c r="K29" s="279"/>
      <c r="L29" s="279"/>
      <c r="M29" s="279"/>
      <c r="N29" s="279"/>
      <c r="O29" s="245"/>
      <c r="P29" s="246"/>
      <c r="Q29" s="246"/>
      <c r="R29" s="246"/>
      <c r="S29" s="246"/>
      <c r="T29" s="267"/>
      <c r="U29" s="275"/>
      <c r="V29" s="276"/>
      <c r="W29" s="276"/>
      <c r="X29" s="276"/>
      <c r="Y29" s="287"/>
      <c r="Z29" s="275"/>
      <c r="AA29" s="276"/>
      <c r="AB29" s="276"/>
      <c r="AC29" s="276"/>
      <c r="AD29" s="287"/>
      <c r="AE29" s="293"/>
      <c r="AF29" s="293"/>
      <c r="AG29" s="293"/>
      <c r="AH29" s="293"/>
      <c r="AI29" s="293"/>
      <c r="AJ29" s="293"/>
      <c r="AK29" s="309"/>
      <c r="AL29" s="310"/>
      <c r="AM29" s="310"/>
      <c r="AN29" s="327"/>
      <c r="AO29" s="333"/>
      <c r="AP29" s="333"/>
      <c r="AQ29" s="333"/>
      <c r="AR29" s="334"/>
      <c r="AS29" s="334"/>
      <c r="AT29" s="334"/>
      <c r="AU29" s="334"/>
      <c r="AV29" s="334"/>
      <c r="AW29" s="334"/>
      <c r="AX29" s="334"/>
      <c r="AY29" s="334"/>
      <c r="AZ29" s="334"/>
      <c r="BA29" s="334"/>
      <c r="BB29" s="334"/>
      <c r="BC29" s="334"/>
      <c r="BD29" s="356"/>
    </row>
    <row r="30" ht="18" customHeight="1" spans="1:56">
      <c r="A30" s="242">
        <v>12</v>
      </c>
      <c r="B30" s="243"/>
      <c r="C30" s="244"/>
      <c r="D30" s="244"/>
      <c r="E30" s="244"/>
      <c r="F30" s="244"/>
      <c r="G30" s="244"/>
      <c r="H30" s="244"/>
      <c r="I30" s="279"/>
      <c r="J30" s="279"/>
      <c r="K30" s="279"/>
      <c r="L30" s="279"/>
      <c r="M30" s="279"/>
      <c r="N30" s="279"/>
      <c r="O30" s="245"/>
      <c r="P30" s="246"/>
      <c r="Q30" s="246"/>
      <c r="R30" s="246"/>
      <c r="S30" s="246"/>
      <c r="T30" s="267"/>
      <c r="U30" s="275"/>
      <c r="V30" s="276"/>
      <c r="W30" s="276"/>
      <c r="X30" s="276"/>
      <c r="Y30" s="287"/>
      <c r="Z30" s="275"/>
      <c r="AA30" s="276"/>
      <c r="AB30" s="276"/>
      <c r="AC30" s="276"/>
      <c r="AD30" s="287"/>
      <c r="AE30" s="293"/>
      <c r="AF30" s="293"/>
      <c r="AG30" s="293"/>
      <c r="AH30" s="293"/>
      <c r="AI30" s="293"/>
      <c r="AJ30" s="293"/>
      <c r="AK30" s="309"/>
      <c r="AL30" s="310"/>
      <c r="AM30" s="310"/>
      <c r="AN30" s="327"/>
      <c r="AO30" s="333"/>
      <c r="AP30" s="333"/>
      <c r="AQ30" s="333"/>
      <c r="AR30" s="334"/>
      <c r="AS30" s="334"/>
      <c r="AT30" s="334"/>
      <c r="AU30" s="334"/>
      <c r="AV30" s="334"/>
      <c r="AW30" s="334"/>
      <c r="AX30" s="334"/>
      <c r="AY30" s="334"/>
      <c r="AZ30" s="334"/>
      <c r="BA30" s="334"/>
      <c r="BB30" s="334"/>
      <c r="BC30" s="334"/>
      <c r="BD30" s="356"/>
    </row>
    <row r="31" ht="18" customHeight="1" spans="1:56">
      <c r="A31" s="242">
        <v>13</v>
      </c>
      <c r="B31" s="243"/>
      <c r="C31" s="244"/>
      <c r="D31" s="244"/>
      <c r="E31" s="244"/>
      <c r="F31" s="244"/>
      <c r="G31" s="244"/>
      <c r="H31" s="244"/>
      <c r="I31" s="279"/>
      <c r="J31" s="279"/>
      <c r="K31" s="279"/>
      <c r="L31" s="279"/>
      <c r="M31" s="279"/>
      <c r="N31" s="279"/>
      <c r="O31" s="244"/>
      <c r="P31" s="244"/>
      <c r="Q31" s="244"/>
      <c r="R31" s="244"/>
      <c r="S31" s="244"/>
      <c r="T31" s="244"/>
      <c r="U31" s="275"/>
      <c r="V31" s="276"/>
      <c r="W31" s="276"/>
      <c r="X31" s="276"/>
      <c r="Y31" s="287"/>
      <c r="Z31" s="275"/>
      <c r="AA31" s="276"/>
      <c r="AB31" s="276"/>
      <c r="AC31" s="276"/>
      <c r="AD31" s="287"/>
      <c r="AE31" s="293"/>
      <c r="AF31" s="293"/>
      <c r="AG31" s="293"/>
      <c r="AH31" s="293"/>
      <c r="AI31" s="293"/>
      <c r="AJ31" s="293"/>
      <c r="AK31" s="274"/>
      <c r="AL31" s="274"/>
      <c r="AM31" s="274"/>
      <c r="AN31" s="274"/>
      <c r="AO31" s="333"/>
      <c r="AP31" s="333"/>
      <c r="AQ31" s="333"/>
      <c r="AR31" s="335"/>
      <c r="AS31" s="346"/>
      <c r="AT31" s="346"/>
      <c r="AU31" s="346"/>
      <c r="AV31" s="346"/>
      <c r="AW31" s="346"/>
      <c r="AX31" s="346"/>
      <c r="AY31" s="346"/>
      <c r="AZ31" s="346"/>
      <c r="BA31" s="346"/>
      <c r="BB31" s="346"/>
      <c r="BC31" s="346"/>
      <c r="BD31" s="357"/>
    </row>
    <row r="32" ht="18" customHeight="1" spans="1:56">
      <c r="A32" s="242">
        <v>14</v>
      </c>
      <c r="B32" s="243"/>
      <c r="C32" s="244"/>
      <c r="D32" s="244"/>
      <c r="E32" s="244"/>
      <c r="F32" s="244"/>
      <c r="G32" s="244"/>
      <c r="H32" s="244"/>
      <c r="I32" s="279"/>
      <c r="J32" s="279"/>
      <c r="K32" s="279"/>
      <c r="L32" s="279"/>
      <c r="M32" s="279"/>
      <c r="N32" s="279"/>
      <c r="O32" s="244"/>
      <c r="P32" s="244"/>
      <c r="Q32" s="244"/>
      <c r="R32" s="244"/>
      <c r="S32" s="244"/>
      <c r="T32" s="244"/>
      <c r="U32" s="275"/>
      <c r="V32" s="276"/>
      <c r="W32" s="276"/>
      <c r="X32" s="276"/>
      <c r="Y32" s="287"/>
      <c r="Z32" s="275"/>
      <c r="AA32" s="276"/>
      <c r="AB32" s="276"/>
      <c r="AC32" s="276"/>
      <c r="AD32" s="287"/>
      <c r="AE32" s="293"/>
      <c r="AF32" s="293"/>
      <c r="AG32" s="293"/>
      <c r="AH32" s="293"/>
      <c r="AI32" s="293"/>
      <c r="AJ32" s="293"/>
      <c r="AK32" s="274"/>
      <c r="AL32" s="274"/>
      <c r="AM32" s="274"/>
      <c r="AN32" s="274"/>
      <c r="AO32" s="333"/>
      <c r="AP32" s="333"/>
      <c r="AQ32" s="333"/>
      <c r="AR32" s="335"/>
      <c r="AS32" s="346"/>
      <c r="AT32" s="346"/>
      <c r="AU32" s="346"/>
      <c r="AV32" s="346"/>
      <c r="AW32" s="346"/>
      <c r="AX32" s="346"/>
      <c r="AY32" s="346"/>
      <c r="AZ32" s="346"/>
      <c r="BA32" s="346"/>
      <c r="BB32" s="346"/>
      <c r="BC32" s="346"/>
      <c r="BD32" s="357"/>
    </row>
    <row r="33" ht="18" customHeight="1" spans="1:56">
      <c r="A33" s="242">
        <v>15</v>
      </c>
      <c r="B33" s="243"/>
      <c r="C33" s="244"/>
      <c r="D33" s="244"/>
      <c r="E33" s="244"/>
      <c r="F33" s="244"/>
      <c r="G33" s="244"/>
      <c r="H33" s="244"/>
      <c r="I33" s="279"/>
      <c r="J33" s="279"/>
      <c r="K33" s="279"/>
      <c r="L33" s="279"/>
      <c r="M33" s="279"/>
      <c r="N33" s="279"/>
      <c r="O33" s="244"/>
      <c r="P33" s="244"/>
      <c r="Q33" s="244"/>
      <c r="R33" s="244"/>
      <c r="S33" s="244"/>
      <c r="T33" s="244"/>
      <c r="U33" s="275"/>
      <c r="V33" s="276"/>
      <c r="W33" s="276"/>
      <c r="X33" s="276"/>
      <c r="Y33" s="287"/>
      <c r="Z33" s="275"/>
      <c r="AA33" s="276"/>
      <c r="AB33" s="276"/>
      <c r="AC33" s="276"/>
      <c r="AD33" s="287"/>
      <c r="AE33" s="293"/>
      <c r="AF33" s="293"/>
      <c r="AG33" s="293"/>
      <c r="AH33" s="293"/>
      <c r="AI33" s="293"/>
      <c r="AJ33" s="293"/>
      <c r="AK33" s="274"/>
      <c r="AL33" s="274"/>
      <c r="AM33" s="274"/>
      <c r="AN33" s="274"/>
      <c r="AO33" s="333"/>
      <c r="AP33" s="333"/>
      <c r="AQ33" s="333"/>
      <c r="AR33" s="334"/>
      <c r="AS33" s="334"/>
      <c r="AT33" s="334"/>
      <c r="AU33" s="334"/>
      <c r="AV33" s="334"/>
      <c r="AW33" s="334"/>
      <c r="AX33" s="334"/>
      <c r="AY33" s="334"/>
      <c r="AZ33" s="334"/>
      <c r="BA33" s="334"/>
      <c r="BB33" s="334"/>
      <c r="BC33" s="334"/>
      <c r="BD33" s="356"/>
    </row>
    <row r="34" ht="18" customHeight="1" spans="1:56">
      <c r="A34" s="242">
        <v>16</v>
      </c>
      <c r="B34" s="243"/>
      <c r="C34" s="244"/>
      <c r="D34" s="244"/>
      <c r="E34" s="244"/>
      <c r="F34" s="244"/>
      <c r="G34" s="244"/>
      <c r="H34" s="244"/>
      <c r="I34" s="279"/>
      <c r="J34" s="279"/>
      <c r="K34" s="279"/>
      <c r="L34" s="279"/>
      <c r="M34" s="279"/>
      <c r="N34" s="279"/>
      <c r="O34" s="244"/>
      <c r="P34" s="244"/>
      <c r="Q34" s="244"/>
      <c r="R34" s="244"/>
      <c r="S34" s="244"/>
      <c r="T34" s="244"/>
      <c r="U34" s="275"/>
      <c r="V34" s="276"/>
      <c r="W34" s="276"/>
      <c r="X34" s="276"/>
      <c r="Y34" s="287"/>
      <c r="Z34" s="275"/>
      <c r="AA34" s="276"/>
      <c r="AB34" s="276"/>
      <c r="AC34" s="276"/>
      <c r="AD34" s="287"/>
      <c r="AE34" s="293"/>
      <c r="AF34" s="293"/>
      <c r="AG34" s="293"/>
      <c r="AH34" s="293"/>
      <c r="AI34" s="293"/>
      <c r="AJ34" s="293"/>
      <c r="AK34" s="274"/>
      <c r="AL34" s="274"/>
      <c r="AM34" s="274"/>
      <c r="AN34" s="274"/>
      <c r="AO34" s="333"/>
      <c r="AP34" s="333"/>
      <c r="AQ34" s="333"/>
      <c r="AR34" s="334"/>
      <c r="AS34" s="334"/>
      <c r="AT34" s="334"/>
      <c r="AU34" s="334"/>
      <c r="AV34" s="334"/>
      <c r="AW34" s="334"/>
      <c r="AX34" s="334"/>
      <c r="AY34" s="334"/>
      <c r="AZ34" s="334"/>
      <c r="BA34" s="334"/>
      <c r="BB34" s="334"/>
      <c r="BC34" s="334"/>
      <c r="BD34" s="356"/>
    </row>
    <row r="35" ht="20.1" customHeight="1" spans="1:56">
      <c r="A35" s="234"/>
      <c r="B35" s="252" t="s">
        <v>4885</v>
      </c>
      <c r="C35" s="252"/>
      <c r="D35" s="252"/>
      <c r="E35" s="252"/>
      <c r="F35" s="49"/>
      <c r="G35" s="49"/>
      <c r="H35" s="49"/>
      <c r="I35" s="49"/>
      <c r="J35" s="49"/>
      <c r="K35" s="49"/>
      <c r="L35" s="49"/>
      <c r="M35" s="49"/>
      <c r="N35" s="49"/>
      <c r="O35" s="49"/>
      <c r="P35" s="49"/>
      <c r="Q35" s="49"/>
      <c r="R35" s="49"/>
      <c r="S35" s="49"/>
      <c r="T35" s="49"/>
      <c r="U35" s="49"/>
      <c r="V35" s="49"/>
      <c r="W35" s="49"/>
      <c r="X35" s="305"/>
      <c r="Y35" s="305"/>
      <c r="Z35" s="305"/>
      <c r="AA35" s="305"/>
      <c r="AB35" s="305"/>
      <c r="AC35" s="305"/>
      <c r="AD35" s="316"/>
      <c r="AE35" s="316"/>
      <c r="AF35" s="316"/>
      <c r="AG35" s="316"/>
      <c r="AH35" s="316"/>
      <c r="AI35" s="316"/>
      <c r="AJ35" s="322"/>
      <c r="AK35" s="322"/>
      <c r="AL35" s="322"/>
      <c r="AM35" s="328"/>
      <c r="AN35" s="328"/>
      <c r="AO35" s="328"/>
      <c r="AP35" s="328"/>
      <c r="AQ35" s="328"/>
      <c r="AR35" s="328"/>
      <c r="AS35" s="328"/>
      <c r="AT35" s="328"/>
      <c r="AU35" s="328"/>
      <c r="AV35" s="328"/>
      <c r="AW35" s="328"/>
      <c r="AX35" s="328"/>
      <c r="AY35" s="328"/>
      <c r="AZ35" s="328"/>
      <c r="BA35" s="328"/>
      <c r="BB35" s="328"/>
      <c r="BC35" s="328"/>
      <c r="BD35" s="358"/>
    </row>
    <row r="36" ht="20.1" customHeight="1" spans="1:56">
      <c r="A36" s="234"/>
      <c r="B36" s="253"/>
      <c r="C36" s="254" t="s">
        <v>4886</v>
      </c>
      <c r="D36" s="255"/>
      <c r="E36" s="255" t="s">
        <v>4887</v>
      </c>
      <c r="F36" s="255"/>
      <c r="G36" s="255"/>
      <c r="H36" s="255"/>
      <c r="I36" s="255"/>
      <c r="J36" s="255"/>
      <c r="K36" s="255"/>
      <c r="L36" s="255"/>
      <c r="M36" s="255"/>
      <c r="N36" s="255"/>
      <c r="O36" s="255"/>
      <c r="P36" s="255"/>
      <c r="Q36" s="255"/>
      <c r="R36" s="255"/>
      <c r="S36" s="255"/>
      <c r="T36" s="295">
        <v>209</v>
      </c>
      <c r="U36" s="295"/>
      <c r="V36" s="295"/>
      <c r="W36" s="255" t="s">
        <v>4888</v>
      </c>
      <c r="X36" s="255"/>
      <c r="Y36" s="312"/>
      <c r="Z36" s="305"/>
      <c r="AC36" s="256" t="s">
        <v>4889</v>
      </c>
      <c r="AD36" s="257"/>
      <c r="AE36" s="257" t="s">
        <v>4890</v>
      </c>
      <c r="AF36" s="257"/>
      <c r="AG36" s="257"/>
      <c r="AH36" s="257"/>
      <c r="AI36" s="257"/>
      <c r="AJ36" s="257">
        <v>3</v>
      </c>
      <c r="AK36" s="257"/>
      <c r="AL36" s="257"/>
      <c r="AM36" s="257" t="s">
        <v>4888</v>
      </c>
      <c r="AN36" s="257"/>
      <c r="AO36" s="257" t="s">
        <v>4891</v>
      </c>
      <c r="AP36" s="257"/>
      <c r="AQ36" s="257"/>
      <c r="AR36" s="257"/>
      <c r="AS36" s="257"/>
      <c r="AT36" s="257"/>
      <c r="AU36" s="257"/>
      <c r="AV36" s="257"/>
      <c r="AW36" s="257" t="s">
        <v>4888</v>
      </c>
      <c r="AX36" s="257"/>
      <c r="AY36" s="313"/>
      <c r="AZ36" s="328"/>
      <c r="BA36" s="328"/>
      <c r="BB36" s="328"/>
      <c r="BC36" s="328"/>
      <c r="BD36" s="358"/>
    </row>
    <row r="37" ht="20.1" customHeight="1" spans="1:56">
      <c r="A37" s="234"/>
      <c r="B37" s="253"/>
      <c r="C37" s="254" t="s">
        <v>4892</v>
      </c>
      <c r="D37" s="255"/>
      <c r="E37" s="255" t="s">
        <v>4893</v>
      </c>
      <c r="F37" s="255"/>
      <c r="G37" s="255"/>
      <c r="H37" s="255"/>
      <c r="I37" s="255"/>
      <c r="J37" s="255"/>
      <c r="K37" s="255"/>
      <c r="L37" s="255"/>
      <c r="M37" s="255"/>
      <c r="N37" s="255"/>
      <c r="O37" s="255"/>
      <c r="P37" s="255"/>
      <c r="Q37" s="255"/>
      <c r="R37" s="255"/>
      <c r="S37" s="255"/>
      <c r="T37" s="295">
        <v>9</v>
      </c>
      <c r="U37" s="295"/>
      <c r="V37" s="295"/>
      <c r="W37" s="255" t="s">
        <v>4888</v>
      </c>
      <c r="X37" s="255"/>
      <c r="Y37" s="312"/>
      <c r="Z37" s="305"/>
      <c r="AC37" s="259" t="s">
        <v>109</v>
      </c>
      <c r="AD37" s="243"/>
      <c r="AE37" s="243"/>
      <c r="AF37" s="243"/>
      <c r="AG37" s="243"/>
      <c r="AH37" s="243"/>
      <c r="AI37" s="243"/>
      <c r="AJ37" s="243" t="s">
        <v>309</v>
      </c>
      <c r="AK37" s="243"/>
      <c r="AL37" s="243"/>
      <c r="AM37" s="243"/>
      <c r="AN37" s="243"/>
      <c r="AO37" s="243"/>
      <c r="AP37" s="243"/>
      <c r="AQ37" s="243" t="s">
        <v>1628</v>
      </c>
      <c r="AR37" s="243"/>
      <c r="AS37" s="243"/>
      <c r="AT37" s="243"/>
      <c r="AU37" s="243"/>
      <c r="AV37" s="243"/>
      <c r="AW37" s="243"/>
      <c r="AX37" s="243"/>
      <c r="AY37" s="314"/>
      <c r="AZ37" s="328"/>
      <c r="BA37" s="328"/>
      <c r="BB37" s="328"/>
      <c r="BC37" s="328"/>
      <c r="BD37" s="358"/>
    </row>
    <row r="38" ht="20.1" customHeight="1" spans="1:56">
      <c r="A38" s="234"/>
      <c r="B38" s="253"/>
      <c r="C38" s="256" t="s">
        <v>4894</v>
      </c>
      <c r="D38" s="257"/>
      <c r="E38" s="257" t="s">
        <v>4895</v>
      </c>
      <c r="F38" s="257"/>
      <c r="G38" s="257"/>
      <c r="H38" s="257"/>
      <c r="I38" s="257"/>
      <c r="J38" s="257"/>
      <c r="K38" s="257"/>
      <c r="L38" s="257"/>
      <c r="M38" s="257"/>
      <c r="N38" s="257"/>
      <c r="O38" s="257"/>
      <c r="P38" s="257"/>
      <c r="Q38" s="257"/>
      <c r="R38" s="257"/>
      <c r="S38" s="257"/>
      <c r="T38" s="296">
        <v>215</v>
      </c>
      <c r="U38" s="296"/>
      <c r="V38" s="296"/>
      <c r="W38" s="257" t="s">
        <v>4888</v>
      </c>
      <c r="X38" s="257"/>
      <c r="Y38" s="313"/>
      <c r="Z38" s="305"/>
      <c r="AC38" s="259" t="s">
        <v>78</v>
      </c>
      <c r="AD38" s="243"/>
      <c r="AE38" s="243"/>
      <c r="AF38" s="243"/>
      <c r="AG38" s="243"/>
      <c r="AH38" s="243"/>
      <c r="AI38" s="243"/>
      <c r="AJ38" s="243" t="s">
        <v>343</v>
      </c>
      <c r="AK38" s="243"/>
      <c r="AL38" s="243"/>
      <c r="AM38" s="243"/>
      <c r="AN38" s="243"/>
      <c r="AO38" s="243"/>
      <c r="AP38" s="243"/>
      <c r="AQ38" s="243" t="s">
        <v>1691</v>
      </c>
      <c r="AR38" s="243"/>
      <c r="AS38" s="243"/>
      <c r="AT38" s="243"/>
      <c r="AU38" s="243"/>
      <c r="AV38" s="243"/>
      <c r="AW38" s="243"/>
      <c r="AX38" s="243"/>
      <c r="AY38" s="314"/>
      <c r="AZ38" s="328"/>
      <c r="BA38" s="328"/>
      <c r="BB38" s="328"/>
      <c r="BC38" s="328"/>
      <c r="BD38" s="358"/>
    </row>
    <row r="39" ht="20.1" customHeight="1" spans="1:56">
      <c r="A39" s="258"/>
      <c r="B39" s="253"/>
      <c r="C39" s="259" t="s">
        <v>109</v>
      </c>
      <c r="D39" s="243"/>
      <c r="E39" s="243"/>
      <c r="F39" s="243"/>
      <c r="G39" s="268">
        <v>3</v>
      </c>
      <c r="H39" s="269"/>
      <c r="I39" s="280"/>
      <c r="J39" s="243" t="s">
        <v>309</v>
      </c>
      <c r="K39" s="243"/>
      <c r="L39" s="243"/>
      <c r="M39" s="243"/>
      <c r="N39" s="243">
        <v>4</v>
      </c>
      <c r="O39" s="243"/>
      <c r="P39" s="243"/>
      <c r="Q39" s="243" t="s">
        <v>1628</v>
      </c>
      <c r="R39" s="243"/>
      <c r="S39" s="243"/>
      <c r="T39" s="243"/>
      <c r="U39" s="243"/>
      <c r="V39" s="243"/>
      <c r="W39" s="243">
        <v>8</v>
      </c>
      <c r="X39" s="243"/>
      <c r="Y39" s="314"/>
      <c r="Z39" s="305"/>
      <c r="AC39" s="259" t="s">
        <v>129</v>
      </c>
      <c r="AD39" s="243"/>
      <c r="AE39" s="243"/>
      <c r="AF39" s="243"/>
      <c r="AG39" s="243"/>
      <c r="AH39" s="243"/>
      <c r="AI39" s="243"/>
      <c r="AJ39" s="243" t="s">
        <v>729</v>
      </c>
      <c r="AK39" s="243"/>
      <c r="AL39" s="243"/>
      <c r="AM39" s="243"/>
      <c r="AN39" s="243"/>
      <c r="AO39" s="243"/>
      <c r="AP39" s="243"/>
      <c r="AQ39" s="336" t="s">
        <v>755</v>
      </c>
      <c r="AR39" s="336"/>
      <c r="AS39" s="243" t="s">
        <v>4896</v>
      </c>
      <c r="AT39" s="243"/>
      <c r="AU39" s="243"/>
      <c r="AV39" s="243"/>
      <c r="AW39" s="243"/>
      <c r="AX39" s="243"/>
      <c r="AY39" s="314"/>
      <c r="AZ39" s="328"/>
      <c r="BA39" s="328"/>
      <c r="BB39" s="328"/>
      <c r="BC39" s="328"/>
      <c r="BD39" s="358"/>
    </row>
    <row r="40" ht="20.1" customHeight="1" spans="1:56">
      <c r="A40" s="258"/>
      <c r="B40" s="253"/>
      <c r="C40" s="259" t="s">
        <v>78</v>
      </c>
      <c r="D40" s="243"/>
      <c r="E40" s="243"/>
      <c r="F40" s="243"/>
      <c r="G40" s="268">
        <v>9</v>
      </c>
      <c r="H40" s="269"/>
      <c r="I40" s="280"/>
      <c r="J40" s="243" t="s">
        <v>343</v>
      </c>
      <c r="K40" s="243"/>
      <c r="L40" s="243"/>
      <c r="M40" s="243"/>
      <c r="N40" s="243">
        <v>12</v>
      </c>
      <c r="O40" s="243"/>
      <c r="P40" s="243"/>
      <c r="Q40" s="243" t="s">
        <v>1691</v>
      </c>
      <c r="R40" s="243"/>
      <c r="S40" s="243"/>
      <c r="T40" s="243"/>
      <c r="U40" s="243"/>
      <c r="V40" s="243"/>
      <c r="W40" s="243">
        <v>11</v>
      </c>
      <c r="X40" s="243"/>
      <c r="Y40" s="314"/>
      <c r="Z40" s="305"/>
      <c r="AC40" s="259" t="s">
        <v>1842</v>
      </c>
      <c r="AD40" s="243"/>
      <c r="AE40" s="243"/>
      <c r="AF40" s="243"/>
      <c r="AG40" s="243"/>
      <c r="AH40" s="243"/>
      <c r="AI40" s="243"/>
      <c r="AJ40" s="243" t="s">
        <v>664</v>
      </c>
      <c r="AK40" s="243"/>
      <c r="AL40" s="243"/>
      <c r="AM40" s="243"/>
      <c r="AN40" s="243"/>
      <c r="AO40" s="243"/>
      <c r="AP40" s="243"/>
      <c r="AQ40" s="336"/>
      <c r="AR40" s="336"/>
      <c r="AS40" s="243" t="s">
        <v>4897</v>
      </c>
      <c r="AT40" s="243"/>
      <c r="AU40" s="243"/>
      <c r="AV40" s="243"/>
      <c r="AW40" s="243"/>
      <c r="AX40" s="243"/>
      <c r="AY40" s="314"/>
      <c r="AZ40" s="328"/>
      <c r="BA40" s="328"/>
      <c r="BB40" s="328"/>
      <c r="BC40" s="328"/>
      <c r="BD40" s="358"/>
    </row>
    <row r="41" ht="20.1" customHeight="1" spans="1:56">
      <c r="A41" s="258"/>
      <c r="B41" s="253"/>
      <c r="C41" s="259" t="s">
        <v>129</v>
      </c>
      <c r="D41" s="243"/>
      <c r="E41" s="243"/>
      <c r="F41" s="243"/>
      <c r="G41" s="268">
        <v>12</v>
      </c>
      <c r="H41" s="269"/>
      <c r="I41" s="280"/>
      <c r="J41" s="243" t="s">
        <v>729</v>
      </c>
      <c r="K41" s="243"/>
      <c r="L41" s="243"/>
      <c r="M41" s="243"/>
      <c r="N41" s="243">
        <v>4</v>
      </c>
      <c r="O41" s="243"/>
      <c r="P41" s="243"/>
      <c r="Q41" s="297" t="s">
        <v>755</v>
      </c>
      <c r="R41" s="298"/>
      <c r="S41" s="268" t="s">
        <v>4896</v>
      </c>
      <c r="T41" s="269"/>
      <c r="U41" s="269"/>
      <c r="V41" s="280"/>
      <c r="W41" s="243">
        <v>51</v>
      </c>
      <c r="X41" s="243"/>
      <c r="Y41" s="314"/>
      <c r="Z41" s="305"/>
      <c r="AC41" s="260" t="s">
        <v>65</v>
      </c>
      <c r="AD41" s="261"/>
      <c r="AE41" s="261"/>
      <c r="AF41" s="261"/>
      <c r="AG41" s="261"/>
      <c r="AH41" s="261"/>
      <c r="AI41" s="261"/>
      <c r="AJ41" s="261" t="s">
        <v>4613</v>
      </c>
      <c r="AK41" s="261"/>
      <c r="AL41" s="261"/>
      <c r="AM41" s="261"/>
      <c r="AN41" s="261"/>
      <c r="AO41" s="261"/>
      <c r="AP41" s="261"/>
      <c r="AQ41" s="337"/>
      <c r="AR41" s="337"/>
      <c r="AS41" s="261" t="s">
        <v>65</v>
      </c>
      <c r="AT41" s="261"/>
      <c r="AU41" s="261"/>
      <c r="AV41" s="261"/>
      <c r="AW41" s="261"/>
      <c r="AX41" s="261"/>
      <c r="AY41" s="315"/>
      <c r="AZ41" s="328"/>
      <c r="BA41" s="328"/>
      <c r="BB41" s="328"/>
      <c r="BC41" s="328"/>
      <c r="BD41" s="358"/>
    </row>
    <row r="42" ht="20.1" customHeight="1" spans="1:56">
      <c r="A42" s="258"/>
      <c r="B42" s="253"/>
      <c r="C42" s="259" t="s">
        <v>1842</v>
      </c>
      <c r="D42" s="243"/>
      <c r="E42" s="243"/>
      <c r="F42" s="243"/>
      <c r="G42" s="268">
        <v>31</v>
      </c>
      <c r="H42" s="269"/>
      <c r="I42" s="280"/>
      <c r="J42" s="243" t="s">
        <v>664</v>
      </c>
      <c r="K42" s="243"/>
      <c r="L42" s="243"/>
      <c r="M42" s="243"/>
      <c r="N42" s="243">
        <v>6</v>
      </c>
      <c r="O42" s="243"/>
      <c r="P42" s="243"/>
      <c r="Q42" s="299"/>
      <c r="R42" s="300"/>
      <c r="S42" s="268" t="s">
        <v>4897</v>
      </c>
      <c r="T42" s="269"/>
      <c r="U42" s="269"/>
      <c r="V42" s="280"/>
      <c r="W42" s="243">
        <v>55</v>
      </c>
      <c r="X42" s="243"/>
      <c r="Y42" s="314"/>
      <c r="Z42" s="305"/>
      <c r="AA42" s="305"/>
      <c r="AC42" s="317" t="s">
        <v>4898</v>
      </c>
      <c r="AD42" s="317"/>
      <c r="AE42" s="317"/>
      <c r="AF42" s="317"/>
      <c r="AG42" s="317"/>
      <c r="AH42" s="317"/>
      <c r="AY42" s="328"/>
      <c r="AZ42" s="328"/>
      <c r="BA42" s="328"/>
      <c r="BB42" s="328"/>
      <c r="BC42" s="328"/>
      <c r="BD42" s="358"/>
    </row>
    <row r="43" ht="20.1" customHeight="1" spans="1:56">
      <c r="A43" s="258"/>
      <c r="B43" s="253"/>
      <c r="C43" s="260" t="s">
        <v>65</v>
      </c>
      <c r="D43" s="261"/>
      <c r="E43" s="261"/>
      <c r="F43" s="261"/>
      <c r="G43" s="270"/>
      <c r="H43" s="271"/>
      <c r="I43" s="281"/>
      <c r="J43" s="261" t="s">
        <v>4613</v>
      </c>
      <c r="K43" s="261"/>
      <c r="L43" s="261"/>
      <c r="M43" s="261"/>
      <c r="N43" s="289">
        <v>0</v>
      </c>
      <c r="O43" s="289"/>
      <c r="P43" s="289"/>
      <c r="Q43" s="301"/>
      <c r="R43" s="302"/>
      <c r="S43" s="303" t="s">
        <v>65</v>
      </c>
      <c r="T43" s="304"/>
      <c r="U43" s="304"/>
      <c r="V43" s="306"/>
      <c r="W43" s="261">
        <v>10</v>
      </c>
      <c r="X43" s="261"/>
      <c r="Y43" s="315"/>
      <c r="Z43" s="305"/>
      <c r="AA43" s="305"/>
      <c r="AB43" s="305"/>
      <c r="AC43" s="318" t="s">
        <v>4899</v>
      </c>
      <c r="AD43" s="319"/>
      <c r="AE43" s="319"/>
      <c r="AF43" s="320"/>
      <c r="AG43" s="323">
        <v>1</v>
      </c>
      <c r="AH43" s="319" t="s">
        <v>4888</v>
      </c>
      <c r="AI43" s="320"/>
      <c r="AJ43" s="324" t="s">
        <v>4893</v>
      </c>
      <c r="AK43" s="329"/>
      <c r="AL43" s="329"/>
      <c r="AM43" s="329"/>
      <c r="AN43" s="330"/>
      <c r="AO43" s="338">
        <v>0</v>
      </c>
      <c r="AP43" s="319" t="s">
        <v>4888</v>
      </c>
      <c r="AQ43" s="320"/>
      <c r="AR43" s="324" t="s">
        <v>4890</v>
      </c>
      <c r="AS43" s="329"/>
      <c r="AT43" s="329"/>
      <c r="AU43" s="329"/>
      <c r="AV43" s="330"/>
      <c r="AW43" s="338">
        <v>0</v>
      </c>
      <c r="AX43" s="319" t="s">
        <v>4888</v>
      </c>
      <c r="AY43" s="348"/>
      <c r="AZ43" s="328"/>
      <c r="BA43" s="328"/>
      <c r="BB43" s="328"/>
      <c r="BC43" s="328"/>
      <c r="BD43" s="358"/>
    </row>
    <row r="44" ht="9.75" customHeight="1" spans="1:56">
      <c r="A44" s="258"/>
      <c r="N44" s="290"/>
      <c r="O44" s="290"/>
      <c r="P44" s="290"/>
      <c r="Q44" s="290"/>
      <c r="R44" s="290"/>
      <c r="S44" s="290"/>
      <c r="T44" s="290"/>
      <c r="U44" s="290"/>
      <c r="V44" s="290"/>
      <c r="W44" s="290"/>
      <c r="X44" s="305"/>
      <c r="Y44" s="305"/>
      <c r="Z44" s="305"/>
      <c r="AA44" s="305"/>
      <c r="AB44" s="305"/>
      <c r="AC44" s="305"/>
      <c r="AD44" s="316"/>
      <c r="AE44" s="316"/>
      <c r="AF44" s="316"/>
      <c r="AG44" s="316"/>
      <c r="AH44" s="316"/>
      <c r="AI44" s="316"/>
      <c r="AJ44" s="322"/>
      <c r="AK44" s="322"/>
      <c r="AL44" s="322"/>
      <c r="AM44" s="328"/>
      <c r="AN44" s="328"/>
      <c r="AO44" s="328"/>
      <c r="AP44" s="328"/>
      <c r="AQ44" s="328"/>
      <c r="AR44" s="328"/>
      <c r="AS44" s="328"/>
      <c r="AT44" s="328"/>
      <c r="AU44" s="328"/>
      <c r="AV44" s="328"/>
      <c r="AW44" s="328"/>
      <c r="AX44" s="328"/>
      <c r="AY44" s="328"/>
      <c r="AZ44" s="328"/>
      <c r="BA44" s="328"/>
      <c r="BB44" s="328"/>
      <c r="BC44" s="328"/>
      <c r="BD44" s="358"/>
    </row>
    <row r="45" customHeight="1" spans="1:56">
      <c r="A45" s="262"/>
      <c r="B45" s="263" t="s">
        <v>4900</v>
      </c>
      <c r="C45" s="263"/>
      <c r="D45" s="263"/>
      <c r="E45" s="263"/>
      <c r="F45" s="263"/>
      <c r="G45" s="272" t="s">
        <v>3476</v>
      </c>
      <c r="H45" s="272"/>
      <c r="I45" s="272"/>
      <c r="J45" s="272"/>
      <c r="K45" s="272"/>
      <c r="L45" s="282"/>
      <c r="M45" s="282"/>
      <c r="N45" s="282"/>
      <c r="O45" s="263"/>
      <c r="P45" s="263"/>
      <c r="Q45" s="263"/>
      <c r="R45" s="263"/>
      <c r="S45" s="263"/>
      <c r="T45" s="263"/>
      <c r="U45" s="263"/>
      <c r="V45" s="263"/>
      <c r="W45" s="263"/>
      <c r="X45" s="263"/>
      <c r="Y45" s="263"/>
      <c r="Z45" s="263"/>
      <c r="AA45" s="263"/>
      <c r="AB45" s="263"/>
      <c r="AC45" s="263"/>
      <c r="AD45" s="263"/>
      <c r="AE45" s="263" t="s">
        <v>4901</v>
      </c>
      <c r="AF45" s="321"/>
      <c r="AG45" s="321"/>
      <c r="AH45" s="321"/>
      <c r="AI45" s="321"/>
      <c r="AJ45" s="321"/>
      <c r="AK45" s="321"/>
      <c r="AL45" s="321"/>
      <c r="AM45" s="321"/>
      <c r="AN45" s="321"/>
      <c r="AO45" s="321"/>
      <c r="AP45" s="321"/>
      <c r="AQ45" s="321"/>
      <c r="AR45" s="321"/>
      <c r="AS45" s="321"/>
      <c r="AT45" s="321"/>
      <c r="AU45" s="321"/>
      <c r="AV45" s="321"/>
      <c r="AW45" s="321"/>
      <c r="AX45" s="321"/>
      <c r="AY45" s="321"/>
      <c r="AZ45" s="321"/>
      <c r="BA45" s="321"/>
      <c r="BB45" s="321"/>
      <c r="BC45" s="321"/>
      <c r="BD45" s="359"/>
    </row>
    <row r="46" ht="15" spans="1:56">
      <c r="A46" s="264"/>
      <c r="B46" s="265"/>
      <c r="C46" s="265"/>
      <c r="D46" s="265"/>
      <c r="E46" s="265"/>
      <c r="F46" s="265"/>
      <c r="G46" s="265"/>
      <c r="H46" s="265"/>
      <c r="I46" s="265"/>
      <c r="J46" s="265"/>
      <c r="K46" s="265"/>
      <c r="L46" s="265"/>
      <c r="M46" s="291"/>
      <c r="N46" s="291"/>
      <c r="O46" s="291"/>
      <c r="P46" s="291"/>
      <c r="Q46" s="291"/>
      <c r="R46" s="291"/>
      <c r="S46" s="291"/>
      <c r="T46" s="291"/>
      <c r="U46" s="291"/>
      <c r="V46" s="291"/>
      <c r="W46" s="291"/>
      <c r="X46" s="291"/>
      <c r="Y46" s="291"/>
      <c r="Z46" s="291"/>
      <c r="AA46" s="291"/>
      <c r="AB46" s="291"/>
      <c r="AC46" s="291"/>
      <c r="AD46" s="265"/>
      <c r="AE46" s="265"/>
      <c r="AF46" s="265"/>
      <c r="AG46" s="265"/>
      <c r="AH46" s="265"/>
      <c r="AI46" s="265"/>
      <c r="AJ46" s="265"/>
      <c r="AK46" s="265"/>
      <c r="AL46" s="265"/>
      <c r="AM46" s="265"/>
      <c r="AN46" s="265"/>
      <c r="AO46" s="265"/>
      <c r="AP46" s="339"/>
      <c r="AQ46" s="339"/>
      <c r="AR46" s="339"/>
      <c r="AS46" s="339"/>
      <c r="AT46" s="339"/>
      <c r="AU46" s="339"/>
      <c r="AV46" s="339"/>
      <c r="AW46" s="339"/>
      <c r="AX46" s="339"/>
      <c r="AY46" s="339"/>
      <c r="AZ46" s="339"/>
      <c r="BA46" s="339"/>
      <c r="BB46" s="339"/>
      <c r="BC46" s="339"/>
      <c r="BD46" s="360"/>
    </row>
  </sheetData>
  <mergeCells count="423">
    <mergeCell ref="AO1:AU1"/>
    <mergeCell ref="AV1:BD1"/>
    <mergeCell ref="AO2:AU2"/>
    <mergeCell ref="AV2:BD2"/>
    <mergeCell ref="A3:F3"/>
    <mergeCell ref="G3:H3"/>
    <mergeCell ref="I3:J3"/>
    <mergeCell ref="K3:L3"/>
    <mergeCell ref="AO3:AU3"/>
    <mergeCell ref="AV3:BD3"/>
    <mergeCell ref="A4:BD4"/>
    <mergeCell ref="A5:B5"/>
    <mergeCell ref="C5:H5"/>
    <mergeCell ref="I5:M5"/>
    <mergeCell ref="N5:R5"/>
    <mergeCell ref="S5:X5"/>
    <mergeCell ref="Y5:AB5"/>
    <mergeCell ref="AC5:AD5"/>
    <mergeCell ref="AE5:AJ5"/>
    <mergeCell ref="AK5:AO5"/>
    <mergeCell ref="AP5:AT5"/>
    <mergeCell ref="AU5:AZ5"/>
    <mergeCell ref="BA5:BD5"/>
    <mergeCell ref="A6:B6"/>
    <mergeCell ref="C6:H6"/>
    <mergeCell ref="I6:M6"/>
    <mergeCell ref="N6:R6"/>
    <mergeCell ref="S6:X6"/>
    <mergeCell ref="Y6:AB6"/>
    <mergeCell ref="AC6:AD6"/>
    <mergeCell ref="AE6:AJ6"/>
    <mergeCell ref="AK6:AO6"/>
    <mergeCell ref="AP6:AT6"/>
    <mergeCell ref="AU6:AZ6"/>
    <mergeCell ref="BA6:BD6"/>
    <mergeCell ref="A7:B7"/>
    <mergeCell ref="C7:H7"/>
    <mergeCell ref="I7:M7"/>
    <mergeCell ref="N7:R7"/>
    <mergeCell ref="S7:X7"/>
    <mergeCell ref="Y7:AB7"/>
    <mergeCell ref="AC7:AD7"/>
    <mergeCell ref="AE7:AJ7"/>
    <mergeCell ref="AK7:AO7"/>
    <mergeCell ref="AP7:AT7"/>
    <mergeCell ref="AU7:AZ7"/>
    <mergeCell ref="BA7:BD7"/>
    <mergeCell ref="A8:B8"/>
    <mergeCell ref="C8:H8"/>
    <mergeCell ref="I8:M8"/>
    <mergeCell ref="N8:R8"/>
    <mergeCell ref="S8:X8"/>
    <mergeCell ref="Y8:AB8"/>
    <mergeCell ref="AC8:AD8"/>
    <mergeCell ref="AE8:AJ8"/>
    <mergeCell ref="AK8:AO8"/>
    <mergeCell ref="AP8:AT8"/>
    <mergeCell ref="AU8:AZ8"/>
    <mergeCell ref="BA8:BD8"/>
    <mergeCell ref="A9:B9"/>
    <mergeCell ref="C9:H9"/>
    <mergeCell ref="I9:M9"/>
    <mergeCell ref="N9:R9"/>
    <mergeCell ref="S9:X9"/>
    <mergeCell ref="Y9:AB9"/>
    <mergeCell ref="AC9:AD9"/>
    <mergeCell ref="AE9:AJ9"/>
    <mergeCell ref="AK9:AO9"/>
    <mergeCell ref="AP9:AT9"/>
    <mergeCell ref="AU9:AZ9"/>
    <mergeCell ref="BA9:BD9"/>
    <mergeCell ref="A10:B10"/>
    <mergeCell ref="C10:H10"/>
    <mergeCell ref="I10:M10"/>
    <mergeCell ref="N10:R10"/>
    <mergeCell ref="S10:X10"/>
    <mergeCell ref="Y10:AB10"/>
    <mergeCell ref="AC10:AD10"/>
    <mergeCell ref="AE10:AJ10"/>
    <mergeCell ref="AK10:AO10"/>
    <mergeCell ref="AP10:AT10"/>
    <mergeCell ref="AU10:AZ10"/>
    <mergeCell ref="BA10:BD10"/>
    <mergeCell ref="A11:B11"/>
    <mergeCell ref="C11:H11"/>
    <mergeCell ref="I11:M11"/>
    <mergeCell ref="N11:R11"/>
    <mergeCell ref="S11:X11"/>
    <mergeCell ref="Y11:AB11"/>
    <mergeCell ref="AC11:AD11"/>
    <mergeCell ref="AE11:AJ11"/>
    <mergeCell ref="AK11:AO11"/>
    <mergeCell ref="AP11:AT11"/>
    <mergeCell ref="AU11:AZ11"/>
    <mergeCell ref="BA11:BD11"/>
    <mergeCell ref="A12:B12"/>
    <mergeCell ref="C12:H12"/>
    <mergeCell ref="I12:M12"/>
    <mergeCell ref="N12:R12"/>
    <mergeCell ref="S12:X12"/>
    <mergeCell ref="Y12:AB12"/>
    <mergeCell ref="AC12:AD12"/>
    <mergeCell ref="AE12:AJ12"/>
    <mergeCell ref="AK12:AO12"/>
    <mergeCell ref="AP12:AT12"/>
    <mergeCell ref="AU12:AZ12"/>
    <mergeCell ref="BA12:BD12"/>
    <mergeCell ref="A13:B13"/>
    <mergeCell ref="C13:H13"/>
    <mergeCell ref="I13:M13"/>
    <mergeCell ref="N13:R13"/>
    <mergeCell ref="S13:X13"/>
    <mergeCell ref="Y13:AB13"/>
    <mergeCell ref="AC13:AD13"/>
    <mergeCell ref="AE13:AJ13"/>
    <mergeCell ref="AK13:AO13"/>
    <mergeCell ref="AP13:AT13"/>
    <mergeCell ref="AU13:AZ13"/>
    <mergeCell ref="BA13:BD13"/>
    <mergeCell ref="A14:B14"/>
    <mergeCell ref="C14:H14"/>
    <mergeCell ref="I14:M14"/>
    <mergeCell ref="N14:R14"/>
    <mergeCell ref="S14:X14"/>
    <mergeCell ref="Y14:AB14"/>
    <mergeCell ref="AC14:AD14"/>
    <mergeCell ref="AE14:AJ14"/>
    <mergeCell ref="AK14:AO14"/>
    <mergeCell ref="AP14:AT14"/>
    <mergeCell ref="AU14:AZ14"/>
    <mergeCell ref="BA14:BD14"/>
    <mergeCell ref="A15:B15"/>
    <mergeCell ref="C15:H15"/>
    <mergeCell ref="I15:M15"/>
    <mergeCell ref="N15:R15"/>
    <mergeCell ref="S15:X15"/>
    <mergeCell ref="Y15:AB15"/>
    <mergeCell ref="AC15:AD15"/>
    <mergeCell ref="AE15:AJ15"/>
    <mergeCell ref="AK15:AO15"/>
    <mergeCell ref="AP15:AT15"/>
    <mergeCell ref="AU15:AZ15"/>
    <mergeCell ref="BA15:BD15"/>
    <mergeCell ref="A16:B16"/>
    <mergeCell ref="C16:H16"/>
    <mergeCell ref="I16:M16"/>
    <mergeCell ref="N16:R16"/>
    <mergeCell ref="S16:X16"/>
    <mergeCell ref="Y16:AB16"/>
    <mergeCell ref="AC16:AD16"/>
    <mergeCell ref="AE16:AJ16"/>
    <mergeCell ref="AK16:AO16"/>
    <mergeCell ref="AP16:AT16"/>
    <mergeCell ref="AU16:AZ16"/>
    <mergeCell ref="BA16:BD16"/>
    <mergeCell ref="A17:BD17"/>
    <mergeCell ref="A18:B18"/>
    <mergeCell ref="C18:H18"/>
    <mergeCell ref="I18:N18"/>
    <mergeCell ref="O18:T18"/>
    <mergeCell ref="U18:Y18"/>
    <mergeCell ref="Z18:AD18"/>
    <mergeCell ref="AE18:AJ18"/>
    <mergeCell ref="AK18:AN18"/>
    <mergeCell ref="AO18:BD18"/>
    <mergeCell ref="A19:B19"/>
    <mergeCell ref="C19:H19"/>
    <mergeCell ref="I19:N19"/>
    <mergeCell ref="O19:T19"/>
    <mergeCell ref="U19:Y19"/>
    <mergeCell ref="Z19:AD19"/>
    <mergeCell ref="AE19:AJ19"/>
    <mergeCell ref="AK19:AN19"/>
    <mergeCell ref="AO19:AQ19"/>
    <mergeCell ref="AR19:BD19"/>
    <mergeCell ref="A20:B20"/>
    <mergeCell ref="C20:H20"/>
    <mergeCell ref="I20:N20"/>
    <mergeCell ref="O20:T20"/>
    <mergeCell ref="U20:Y20"/>
    <mergeCell ref="Z20:AD20"/>
    <mergeCell ref="AE20:AJ20"/>
    <mergeCell ref="AK20:AN20"/>
    <mergeCell ref="AO20:AQ20"/>
    <mergeCell ref="AR20:BD20"/>
    <mergeCell ref="A21:B21"/>
    <mergeCell ref="C21:H21"/>
    <mergeCell ref="I21:N21"/>
    <mergeCell ref="O21:T21"/>
    <mergeCell ref="U21:Y21"/>
    <mergeCell ref="Z21:AD21"/>
    <mergeCell ref="AE21:AJ21"/>
    <mergeCell ref="AK21:AN21"/>
    <mergeCell ref="AO21:AQ21"/>
    <mergeCell ref="AR21:BD21"/>
    <mergeCell ref="A22:B22"/>
    <mergeCell ref="C22:H22"/>
    <mergeCell ref="I22:N22"/>
    <mergeCell ref="O22:T22"/>
    <mergeCell ref="U22:Y22"/>
    <mergeCell ref="Z22:AD22"/>
    <mergeCell ref="AE22:AJ22"/>
    <mergeCell ref="AK22:AN22"/>
    <mergeCell ref="AR22:BD22"/>
    <mergeCell ref="A23:B23"/>
    <mergeCell ref="C23:H23"/>
    <mergeCell ref="I23:N23"/>
    <mergeCell ref="O23:T23"/>
    <mergeCell ref="U23:Y23"/>
    <mergeCell ref="Z23:AD23"/>
    <mergeCell ref="AE23:AJ23"/>
    <mergeCell ref="AK23:AN23"/>
    <mergeCell ref="AO23:AQ23"/>
    <mergeCell ref="AR23:BD23"/>
    <mergeCell ref="A24:B24"/>
    <mergeCell ref="C24:H24"/>
    <mergeCell ref="I24:N24"/>
    <mergeCell ref="O24:T24"/>
    <mergeCell ref="U24:Y24"/>
    <mergeCell ref="Z24:AD24"/>
    <mergeCell ref="AE24:AJ24"/>
    <mergeCell ref="AK24:AN24"/>
    <mergeCell ref="AO24:AQ24"/>
    <mergeCell ref="AR24:BD24"/>
    <mergeCell ref="A25:B25"/>
    <mergeCell ref="C25:H25"/>
    <mergeCell ref="I25:N25"/>
    <mergeCell ref="O25:T25"/>
    <mergeCell ref="U25:Y25"/>
    <mergeCell ref="Z25:AD25"/>
    <mergeCell ref="AE25:AJ25"/>
    <mergeCell ref="AK25:AN25"/>
    <mergeCell ref="AO25:AQ25"/>
    <mergeCell ref="AR25:BD25"/>
    <mergeCell ref="A26:B26"/>
    <mergeCell ref="C26:H26"/>
    <mergeCell ref="I26:N26"/>
    <mergeCell ref="O26:T26"/>
    <mergeCell ref="U26:Y26"/>
    <mergeCell ref="Z26:AD26"/>
    <mergeCell ref="AE26:AJ26"/>
    <mergeCell ref="AK26:AN26"/>
    <mergeCell ref="AO26:AQ26"/>
    <mergeCell ref="AR26:BD26"/>
    <mergeCell ref="A27:B27"/>
    <mergeCell ref="C27:H27"/>
    <mergeCell ref="I27:N27"/>
    <mergeCell ref="O27:T27"/>
    <mergeCell ref="U27:Y27"/>
    <mergeCell ref="Z27:AD27"/>
    <mergeCell ref="AE27:AJ27"/>
    <mergeCell ref="AK27:AN27"/>
    <mergeCell ref="AO27:AQ27"/>
    <mergeCell ref="AR27:BD27"/>
    <mergeCell ref="A28:B28"/>
    <mergeCell ref="C28:H28"/>
    <mergeCell ref="I28:N28"/>
    <mergeCell ref="O28:T28"/>
    <mergeCell ref="U28:Y28"/>
    <mergeCell ref="Z28:AD28"/>
    <mergeCell ref="AE28:AJ28"/>
    <mergeCell ref="AK28:AN28"/>
    <mergeCell ref="AO28:AQ28"/>
    <mergeCell ref="AR28:BD28"/>
    <mergeCell ref="A29:B29"/>
    <mergeCell ref="C29:H29"/>
    <mergeCell ref="I29:N29"/>
    <mergeCell ref="O29:T29"/>
    <mergeCell ref="U29:Y29"/>
    <mergeCell ref="Z29:AD29"/>
    <mergeCell ref="AE29:AJ29"/>
    <mergeCell ref="AK29:AN29"/>
    <mergeCell ref="AO29:AQ29"/>
    <mergeCell ref="AR29:BD29"/>
    <mergeCell ref="A30:B30"/>
    <mergeCell ref="C30:H30"/>
    <mergeCell ref="I30:N30"/>
    <mergeCell ref="O30:T30"/>
    <mergeCell ref="U30:Y30"/>
    <mergeCell ref="Z30:AD30"/>
    <mergeCell ref="AE30:AJ30"/>
    <mergeCell ref="AK30:AN30"/>
    <mergeCell ref="AO30:AQ30"/>
    <mergeCell ref="AR30:BD30"/>
    <mergeCell ref="A31:B31"/>
    <mergeCell ref="C31:H31"/>
    <mergeCell ref="I31:N31"/>
    <mergeCell ref="O31:T31"/>
    <mergeCell ref="U31:Y31"/>
    <mergeCell ref="Z31:AD31"/>
    <mergeCell ref="AE31:AJ31"/>
    <mergeCell ref="AK31:AN31"/>
    <mergeCell ref="AO31:AQ31"/>
    <mergeCell ref="AR31:BD31"/>
    <mergeCell ref="A32:B32"/>
    <mergeCell ref="C32:H32"/>
    <mergeCell ref="I32:N32"/>
    <mergeCell ref="O32:T32"/>
    <mergeCell ref="U32:Y32"/>
    <mergeCell ref="Z32:AD32"/>
    <mergeCell ref="AE32:AJ32"/>
    <mergeCell ref="AK32:AN32"/>
    <mergeCell ref="AO32:AQ32"/>
    <mergeCell ref="AR32:BD32"/>
    <mergeCell ref="A33:B33"/>
    <mergeCell ref="C33:H33"/>
    <mergeCell ref="I33:N33"/>
    <mergeCell ref="O33:T33"/>
    <mergeCell ref="U33:Y33"/>
    <mergeCell ref="Z33:AD33"/>
    <mergeCell ref="AE33:AJ33"/>
    <mergeCell ref="AK33:AN33"/>
    <mergeCell ref="AO33:AQ33"/>
    <mergeCell ref="AR33:BD33"/>
    <mergeCell ref="A34:B34"/>
    <mergeCell ref="C34:H34"/>
    <mergeCell ref="I34:N34"/>
    <mergeCell ref="O34:T34"/>
    <mergeCell ref="U34:Y34"/>
    <mergeCell ref="Z34:AD34"/>
    <mergeCell ref="AE34:AJ34"/>
    <mergeCell ref="AK34:AN34"/>
    <mergeCell ref="AO34:AQ34"/>
    <mergeCell ref="AR34:BD34"/>
    <mergeCell ref="B35:E35"/>
    <mergeCell ref="C36:D36"/>
    <mergeCell ref="E36:S36"/>
    <mergeCell ref="T36:V36"/>
    <mergeCell ref="W36:Y36"/>
    <mergeCell ref="AC36:AD36"/>
    <mergeCell ref="AE36:AI36"/>
    <mergeCell ref="AJ36:AL36"/>
    <mergeCell ref="AM36:AN36"/>
    <mergeCell ref="AO36:AS36"/>
    <mergeCell ref="AT36:AV36"/>
    <mergeCell ref="AW36:AY36"/>
    <mergeCell ref="C37:D37"/>
    <mergeCell ref="E37:S37"/>
    <mergeCell ref="T37:V37"/>
    <mergeCell ref="W37:Y37"/>
    <mergeCell ref="AC37:AF37"/>
    <mergeCell ref="AG37:AI37"/>
    <mergeCell ref="AJ37:AM37"/>
    <mergeCell ref="AN37:AP37"/>
    <mergeCell ref="AQ37:AV37"/>
    <mergeCell ref="AW37:AY37"/>
    <mergeCell ref="C38:D38"/>
    <mergeCell ref="E38:S38"/>
    <mergeCell ref="T38:V38"/>
    <mergeCell ref="W38:Y38"/>
    <mergeCell ref="AC38:AF38"/>
    <mergeCell ref="AG38:AI38"/>
    <mergeCell ref="AJ38:AM38"/>
    <mergeCell ref="AN38:AP38"/>
    <mergeCell ref="AQ38:AV38"/>
    <mergeCell ref="AW38:AY38"/>
    <mergeCell ref="C39:F39"/>
    <mergeCell ref="G39:I39"/>
    <mergeCell ref="J39:M39"/>
    <mergeCell ref="N39:P39"/>
    <mergeCell ref="Q39:V39"/>
    <mergeCell ref="W39:Y39"/>
    <mergeCell ref="AC39:AF39"/>
    <mergeCell ref="AG39:AI39"/>
    <mergeCell ref="AJ39:AM39"/>
    <mergeCell ref="AN39:AP39"/>
    <mergeCell ref="AS39:AV39"/>
    <mergeCell ref="AW39:AY39"/>
    <mergeCell ref="C40:F40"/>
    <mergeCell ref="G40:I40"/>
    <mergeCell ref="J40:M40"/>
    <mergeCell ref="N40:P40"/>
    <mergeCell ref="Q40:V40"/>
    <mergeCell ref="W40:Y40"/>
    <mergeCell ref="AC40:AF40"/>
    <mergeCell ref="AG40:AI40"/>
    <mergeCell ref="AJ40:AM40"/>
    <mergeCell ref="AN40:AP40"/>
    <mergeCell ref="AS40:AV40"/>
    <mergeCell ref="AW40:AY40"/>
    <mergeCell ref="C41:F41"/>
    <mergeCell ref="G41:I41"/>
    <mergeCell ref="J41:M41"/>
    <mergeCell ref="N41:P41"/>
    <mergeCell ref="S41:V41"/>
    <mergeCell ref="W41:Y41"/>
    <mergeCell ref="AC41:AF41"/>
    <mergeCell ref="AG41:AI41"/>
    <mergeCell ref="AJ41:AM41"/>
    <mergeCell ref="AN41:AP41"/>
    <mergeCell ref="AS41:AV41"/>
    <mergeCell ref="AW41:AY41"/>
    <mergeCell ref="C42:F42"/>
    <mergeCell ref="G42:I42"/>
    <mergeCell ref="J42:M42"/>
    <mergeCell ref="N42:P42"/>
    <mergeCell ref="S42:V42"/>
    <mergeCell ref="W42:Y42"/>
    <mergeCell ref="AC42:AH42"/>
    <mergeCell ref="C43:F43"/>
    <mergeCell ref="G43:I43"/>
    <mergeCell ref="J43:M43"/>
    <mergeCell ref="N43:P43"/>
    <mergeCell ref="S43:V43"/>
    <mergeCell ref="W43:Y43"/>
    <mergeCell ref="AC43:AF43"/>
    <mergeCell ref="AH43:AI43"/>
    <mergeCell ref="AJ43:AN43"/>
    <mergeCell ref="AP43:AQ43"/>
    <mergeCell ref="AR43:AV43"/>
    <mergeCell ref="AX43:AY43"/>
    <mergeCell ref="N44:T44"/>
    <mergeCell ref="U44:W44"/>
    <mergeCell ref="B45:F45"/>
    <mergeCell ref="G45:K45"/>
    <mergeCell ref="A46:E46"/>
    <mergeCell ref="F46:L46"/>
    <mergeCell ref="AD46:AH46"/>
    <mergeCell ref="AI46:AO46"/>
    <mergeCell ref="A1:L2"/>
    <mergeCell ref="M1:AN2"/>
    <mergeCell ref="Q41:R43"/>
    <mergeCell ref="AQ39:AR41"/>
  </mergeCells>
  <pageMargins left="0.7" right="0.7" top="0.75" bottom="0.75" header="0.3" footer="0.3"/>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C00000"/>
  </sheetPr>
  <dimension ref="A1:XFD536"/>
  <sheetViews>
    <sheetView workbookViewId="0">
      <pane xSplit="10" ySplit="2" topLeftCell="K484" activePane="bottomRight" state="frozen"/>
      <selection/>
      <selection pane="topRight"/>
      <selection pane="bottomLeft"/>
      <selection pane="bottomRight" activeCell="D402" sqref="D402"/>
    </sheetView>
  </sheetViews>
  <sheetFormatPr defaultColWidth="9" defaultRowHeight="21" customHeight="1"/>
  <cols>
    <col min="1" max="1" width="4.25" style="82" customWidth="1"/>
    <col min="2" max="2" width="10.125" style="82" customWidth="1"/>
    <col min="3" max="3" width="9.5" style="82" customWidth="1"/>
    <col min="4" max="4" width="9.125" style="82" customWidth="1"/>
    <col min="5" max="5" width="7.625" style="82" customWidth="1"/>
    <col min="6" max="6" width="10.125" style="83" customWidth="1"/>
    <col min="7" max="7" width="12.125" style="84" customWidth="1"/>
    <col min="8" max="8" width="14.375" style="84" customWidth="1"/>
    <col min="9" max="9" width="18.5" style="82" customWidth="1"/>
    <col min="10" max="10" width="21.125" style="82" customWidth="1"/>
    <col min="11" max="11" width="4.5" style="85" customWidth="1"/>
    <col min="12" max="12" width="11.5" style="86" customWidth="1"/>
    <col min="13" max="13" width="5.875" style="86" customWidth="1"/>
    <col min="14" max="14" width="34.375" style="87" customWidth="1"/>
    <col min="15" max="15" width="12.25" style="82" customWidth="1"/>
    <col min="16" max="16" width="5.375" style="82" customWidth="1"/>
    <col min="17" max="17" width="7.875" style="82" customWidth="1"/>
    <col min="18" max="19" width="5" style="82" customWidth="1"/>
    <col min="20" max="20" width="7.875" style="82" customWidth="1"/>
    <col min="21" max="21" width="12" style="82" customWidth="1"/>
    <col min="22" max="22" width="11.25" style="82" customWidth="1"/>
    <col min="23" max="23" width="24.25" style="82" customWidth="1"/>
    <col min="24" max="24" width="7.625" style="82" customWidth="1"/>
    <col min="25" max="25" width="9.25" style="82" customWidth="1"/>
    <col min="26" max="26" width="5.875" style="82" customWidth="1"/>
    <col min="27" max="27" width="10.375" style="82" customWidth="1"/>
    <col min="28" max="28" width="9" style="82" customWidth="1"/>
    <col min="29" max="29" width="11.5" style="82" customWidth="1"/>
    <col min="30" max="30" width="9" style="82" customWidth="1"/>
    <col min="31" max="31" width="9.625" style="82" customWidth="1"/>
    <col min="32" max="32" width="16.5" style="82" customWidth="1"/>
    <col min="33" max="33" width="21.375" style="82" customWidth="1"/>
    <col min="34" max="34" width="28.875" style="82" customWidth="1"/>
    <col min="35" max="16384" width="9" style="82"/>
  </cols>
  <sheetData>
    <row r="1" customHeight="1" spans="1:14">
      <c r="A1" s="88" t="s">
        <v>1732</v>
      </c>
      <c r="B1" s="88"/>
      <c r="C1" s="88"/>
      <c r="D1" s="88"/>
      <c r="E1" s="93"/>
      <c r="F1" s="93" t="s">
        <v>4902</v>
      </c>
      <c r="G1" s="93"/>
      <c r="H1" s="93"/>
      <c r="I1" s="93"/>
      <c r="J1" s="93"/>
      <c r="K1" s="103"/>
      <c r="L1" s="104"/>
      <c r="M1" s="104"/>
      <c r="N1" s="115"/>
    </row>
    <row r="2" s="77" customFormat="1" customHeight="1" spans="1:33">
      <c r="A2" s="89" t="s">
        <v>0</v>
      </c>
      <c r="B2" s="90" t="s">
        <v>19</v>
      </c>
      <c r="C2" s="91" t="s">
        <v>1</v>
      </c>
      <c r="D2" s="91" t="s">
        <v>4903</v>
      </c>
      <c r="E2" s="94" t="s">
        <v>24</v>
      </c>
      <c r="F2" s="91" t="s">
        <v>23</v>
      </c>
      <c r="G2" s="90" t="s">
        <v>25</v>
      </c>
      <c r="H2" s="90" t="s">
        <v>1733</v>
      </c>
      <c r="I2" s="94" t="s">
        <v>27</v>
      </c>
      <c r="J2" s="94" t="s">
        <v>32</v>
      </c>
      <c r="K2" s="105" t="s">
        <v>34</v>
      </c>
      <c r="L2" s="106" t="s">
        <v>35</v>
      </c>
      <c r="M2" s="106" t="s">
        <v>36</v>
      </c>
      <c r="N2" s="116" t="s">
        <v>39</v>
      </c>
      <c r="O2" s="117" t="s">
        <v>29</v>
      </c>
      <c r="P2" s="94" t="s">
        <v>41</v>
      </c>
      <c r="Q2" s="94" t="s">
        <v>42</v>
      </c>
      <c r="R2" s="94" t="s">
        <v>43</v>
      </c>
      <c r="S2" s="94" t="s">
        <v>38</v>
      </c>
      <c r="T2" s="94" t="s">
        <v>37</v>
      </c>
      <c r="U2" s="94" t="s">
        <v>4904</v>
      </c>
      <c r="V2" s="94" t="s">
        <v>4600</v>
      </c>
      <c r="W2" s="94" t="s">
        <v>4905</v>
      </c>
      <c r="X2" s="94" t="s">
        <v>45</v>
      </c>
      <c r="Y2" s="94" t="s">
        <v>4906</v>
      </c>
      <c r="Z2" s="94" t="s">
        <v>47</v>
      </c>
      <c r="AA2" s="94" t="s">
        <v>4598</v>
      </c>
      <c r="AB2" s="94" t="s">
        <v>49</v>
      </c>
      <c r="AC2" s="117" t="s">
        <v>52</v>
      </c>
      <c r="AD2" s="117" t="s">
        <v>4601</v>
      </c>
      <c r="AE2" s="117" t="s">
        <v>4602</v>
      </c>
      <c r="AF2" s="117" t="s">
        <v>4603</v>
      </c>
      <c r="AG2" s="117" t="s">
        <v>4907</v>
      </c>
    </row>
    <row r="3" s="3" customFormat="1" customHeight="1" spans="1:33">
      <c r="A3" s="20">
        <f t="shared" ref="A3:A66" si="0">IF(E3="","",ROW()-2)</f>
        <v>1</v>
      </c>
      <c r="B3" s="92">
        <v>42863</v>
      </c>
      <c r="C3" s="20" t="s">
        <v>1737</v>
      </c>
      <c r="D3" s="20"/>
      <c r="E3" s="20" t="s">
        <v>4908</v>
      </c>
      <c r="F3" s="95">
        <v>42861</v>
      </c>
      <c r="G3" s="21" t="s">
        <v>755</v>
      </c>
      <c r="H3" s="21"/>
      <c r="I3" s="20" t="s">
        <v>1861</v>
      </c>
      <c r="J3" s="20" t="s">
        <v>4909</v>
      </c>
      <c r="K3" s="36" t="str">
        <f t="shared" ref="K3:K8" si="1">IF(MOD(MID(J3,17,1),2),"男","女")</f>
        <v>男</v>
      </c>
      <c r="L3" s="107" t="str">
        <f t="shared" ref="L3:L8" si="2">TEXT(MID(J3,7,8),"0000-00-00")</f>
        <v>1994-03-07</v>
      </c>
      <c r="M3" s="118">
        <f ca="1">DATEDIF(--TEXT((LEN(J3)=15)*19&amp;MID(J3,7,6+(LEN(J3)=18)*2),"0-00-00"),TODAY(),"y")</f>
        <v>32</v>
      </c>
      <c r="N3" s="45" t="s">
        <v>4910</v>
      </c>
      <c r="O3" s="20">
        <v>13082900661</v>
      </c>
      <c r="P3" s="20" t="s">
        <v>199</v>
      </c>
      <c r="Q3" s="20"/>
      <c r="R3" s="20"/>
      <c r="S3" s="20" t="s">
        <v>70</v>
      </c>
      <c r="T3" s="20"/>
      <c r="U3" s="20" t="s">
        <v>4640</v>
      </c>
      <c r="V3" s="122">
        <v>42863</v>
      </c>
      <c r="W3" s="102" t="s">
        <v>4615</v>
      </c>
      <c r="X3" s="20"/>
      <c r="Y3" s="20" t="s">
        <v>4911</v>
      </c>
      <c r="Z3" s="20" t="s">
        <v>85</v>
      </c>
      <c r="AA3" s="20"/>
      <c r="AB3" s="20"/>
      <c r="AC3" s="102">
        <v>44686</v>
      </c>
      <c r="AD3" s="20" t="s">
        <v>4912</v>
      </c>
      <c r="AE3" s="20" t="s">
        <v>223</v>
      </c>
      <c r="AF3" s="20">
        <v>18758341366</v>
      </c>
      <c r="AG3" s="20" t="s">
        <v>1920</v>
      </c>
    </row>
    <row r="4" s="3" customFormat="1" customHeight="1" spans="1:33">
      <c r="A4" s="20">
        <f t="shared" si="0"/>
        <v>2</v>
      </c>
      <c r="B4" s="92">
        <v>42951</v>
      </c>
      <c r="C4" s="20" t="s">
        <v>1737</v>
      </c>
      <c r="D4" s="20"/>
      <c r="E4" s="20" t="s">
        <v>4913</v>
      </c>
      <c r="F4" s="95">
        <v>42950</v>
      </c>
      <c r="G4" s="21" t="s">
        <v>129</v>
      </c>
      <c r="H4" s="21"/>
      <c r="I4" s="20" t="s">
        <v>4914</v>
      </c>
      <c r="J4" s="108" t="s">
        <v>4915</v>
      </c>
      <c r="K4" s="36" t="s">
        <v>2676</v>
      </c>
      <c r="L4" s="107" t="str">
        <f t="shared" si="2"/>
        <v>1994-08-30</v>
      </c>
      <c r="M4" s="118">
        <f ca="1">DATEDIF(--TEXT((LEN(J4)=15)*19&amp;MID(J4,7,6+(LEN(J4)=18)*2),"0-00-00"),TODAY(),"y")</f>
        <v>31</v>
      </c>
      <c r="N4" s="45" t="s">
        <v>4916</v>
      </c>
      <c r="O4" s="20">
        <v>18757433083</v>
      </c>
      <c r="P4" s="20" t="s">
        <v>141</v>
      </c>
      <c r="Q4" s="20"/>
      <c r="R4" s="102"/>
      <c r="S4" s="20" t="s">
        <v>70</v>
      </c>
      <c r="T4" s="20"/>
      <c r="U4" s="20" t="s">
        <v>4640</v>
      </c>
      <c r="V4" s="122">
        <v>42951</v>
      </c>
      <c r="W4" s="20" t="s">
        <v>4917</v>
      </c>
      <c r="X4" s="20"/>
      <c r="Y4" s="20"/>
      <c r="Z4" s="20"/>
      <c r="AA4" s="20"/>
      <c r="AB4" s="20"/>
      <c r="AC4" s="20"/>
      <c r="AD4" s="20" t="s">
        <v>4918</v>
      </c>
      <c r="AE4" s="22" t="s">
        <v>182</v>
      </c>
      <c r="AF4" s="20">
        <v>15088807333</v>
      </c>
      <c r="AG4" s="34"/>
    </row>
    <row r="5" s="78" customFormat="1" customHeight="1" spans="1:33">
      <c r="A5" s="20">
        <f t="shared" si="0"/>
        <v>3</v>
      </c>
      <c r="B5" s="92">
        <v>42993</v>
      </c>
      <c r="C5" s="20" t="s">
        <v>1735</v>
      </c>
      <c r="D5" s="20"/>
      <c r="E5" s="96" t="s">
        <v>4919</v>
      </c>
      <c r="F5" s="97">
        <v>42723</v>
      </c>
      <c r="G5" s="21"/>
      <c r="H5" s="21"/>
      <c r="I5" s="33"/>
      <c r="J5" s="641" t="s">
        <v>4920</v>
      </c>
      <c r="K5" s="110" t="str">
        <f t="shared" si="1"/>
        <v>男</v>
      </c>
      <c r="L5" s="111" t="str">
        <f t="shared" si="2"/>
        <v>1976-10-11</v>
      </c>
      <c r="M5" s="119">
        <f ca="1" t="shared" ref="M5:M8" si="3">YEAR(TODAY())-MID(J5,7,4)</f>
        <v>50</v>
      </c>
      <c r="N5" s="120" t="s">
        <v>4921</v>
      </c>
      <c r="O5" s="96">
        <v>13777295510</v>
      </c>
      <c r="P5" s="121" t="s">
        <v>199</v>
      </c>
      <c r="Q5" s="121"/>
      <c r="R5" s="121"/>
      <c r="S5" s="96" t="s">
        <v>70</v>
      </c>
      <c r="T5" s="121"/>
      <c r="U5" s="96" t="s">
        <v>4640</v>
      </c>
      <c r="V5" s="123">
        <v>42993</v>
      </c>
      <c r="W5" s="96" t="s">
        <v>4917</v>
      </c>
      <c r="X5" s="96"/>
      <c r="Y5" s="96"/>
      <c r="Z5" s="96" t="s">
        <v>84</v>
      </c>
      <c r="AA5" s="96"/>
      <c r="AB5" s="96" t="s">
        <v>84</v>
      </c>
      <c r="AC5" s="101"/>
      <c r="AD5" s="96" t="s">
        <v>4922</v>
      </c>
      <c r="AE5" s="96" t="s">
        <v>529</v>
      </c>
      <c r="AF5" s="96">
        <v>13566395578</v>
      </c>
      <c r="AG5" s="121"/>
    </row>
    <row r="6" s="3" customFormat="1" customHeight="1" spans="1:33">
      <c r="A6" s="20">
        <f t="shared" si="0"/>
        <v>4</v>
      </c>
      <c r="B6" s="92">
        <v>42996</v>
      </c>
      <c r="C6" s="20" t="s">
        <v>1737</v>
      </c>
      <c r="D6" s="20"/>
      <c r="E6" s="20" t="s">
        <v>4923</v>
      </c>
      <c r="F6" s="92">
        <v>42996</v>
      </c>
      <c r="G6" s="21" t="s">
        <v>4924</v>
      </c>
      <c r="H6" s="21"/>
      <c r="I6" s="33" t="s">
        <v>4925</v>
      </c>
      <c r="J6" s="108" t="s">
        <v>4926</v>
      </c>
      <c r="K6" s="36" t="s">
        <v>2676</v>
      </c>
      <c r="L6" s="107">
        <v>31528</v>
      </c>
      <c r="M6" s="118" t="s">
        <v>2691</v>
      </c>
      <c r="N6" s="45" t="s">
        <v>4927</v>
      </c>
      <c r="O6" s="20">
        <v>15372133727</v>
      </c>
      <c r="P6" s="20" t="s">
        <v>199</v>
      </c>
      <c r="Q6" s="22"/>
      <c r="R6" s="22"/>
      <c r="S6" s="20"/>
      <c r="T6" s="22"/>
      <c r="U6" s="20" t="s">
        <v>4640</v>
      </c>
      <c r="V6" s="122"/>
      <c r="W6" s="102"/>
      <c r="X6" s="20"/>
      <c r="Y6" s="20"/>
      <c r="Z6" s="20"/>
      <c r="AA6" s="20"/>
      <c r="AB6" s="20"/>
      <c r="AC6" s="102"/>
      <c r="AD6" s="20" t="s">
        <v>4928</v>
      </c>
      <c r="AE6" s="22" t="s">
        <v>106</v>
      </c>
      <c r="AF6" s="20">
        <v>15372109960</v>
      </c>
      <c r="AG6" s="128"/>
    </row>
    <row r="7" s="3" customFormat="1" customHeight="1" spans="1:33">
      <c r="A7" s="20">
        <f t="shared" si="0"/>
        <v>5</v>
      </c>
      <c r="B7" s="92">
        <v>42993</v>
      </c>
      <c r="C7" s="20" t="s">
        <v>1735</v>
      </c>
      <c r="D7" s="20"/>
      <c r="E7" s="20" t="s">
        <v>4929</v>
      </c>
      <c r="F7" s="92">
        <v>42923</v>
      </c>
      <c r="G7" s="98"/>
      <c r="H7" s="98"/>
      <c r="I7" s="112"/>
      <c r="J7" s="108" t="s">
        <v>4930</v>
      </c>
      <c r="K7" s="20" t="str">
        <f t="shared" si="1"/>
        <v>男</v>
      </c>
      <c r="L7" s="107" t="str">
        <f t="shared" si="2"/>
        <v>1993-01-04</v>
      </c>
      <c r="M7" s="118">
        <f ca="1" t="shared" si="3"/>
        <v>33</v>
      </c>
      <c r="N7" s="45" t="s">
        <v>4931</v>
      </c>
      <c r="O7" s="20">
        <v>18395801038</v>
      </c>
      <c r="P7" s="20" t="s">
        <v>199</v>
      </c>
      <c r="Q7" s="22"/>
      <c r="R7" s="22"/>
      <c r="S7" s="20"/>
      <c r="T7" s="22"/>
      <c r="U7" s="20" t="s">
        <v>4640</v>
      </c>
      <c r="V7" s="122">
        <v>42993</v>
      </c>
      <c r="W7" s="102" t="s">
        <v>4615</v>
      </c>
      <c r="X7" s="20"/>
      <c r="Y7" s="20"/>
      <c r="Z7" s="20" t="s">
        <v>85</v>
      </c>
      <c r="AA7" s="20"/>
      <c r="AB7" s="20"/>
      <c r="AC7" s="102"/>
      <c r="AD7" s="20"/>
      <c r="AE7" s="22"/>
      <c r="AF7" s="20"/>
      <c r="AG7" s="128"/>
    </row>
    <row r="8" s="78" customFormat="1" customHeight="1" spans="1:33">
      <c r="A8" s="20">
        <f t="shared" si="0"/>
        <v>6</v>
      </c>
      <c r="B8" s="92">
        <v>42993</v>
      </c>
      <c r="C8" s="20" t="s">
        <v>1735</v>
      </c>
      <c r="D8" s="20"/>
      <c r="E8" s="96" t="s">
        <v>4932</v>
      </c>
      <c r="F8" s="99">
        <v>42888</v>
      </c>
      <c r="G8" s="98"/>
      <c r="H8" s="98"/>
      <c r="I8" s="112"/>
      <c r="J8" s="113" t="s">
        <v>4933</v>
      </c>
      <c r="K8" s="110" t="str">
        <f t="shared" si="1"/>
        <v>男</v>
      </c>
      <c r="L8" s="111" t="str">
        <f t="shared" si="2"/>
        <v>1997-08-08</v>
      </c>
      <c r="M8" s="119">
        <f ca="1" t="shared" si="3"/>
        <v>29</v>
      </c>
      <c r="N8" s="120" t="s">
        <v>4934</v>
      </c>
      <c r="O8" s="96">
        <v>13857427687</v>
      </c>
      <c r="P8" s="121" t="s">
        <v>288</v>
      </c>
      <c r="Q8" s="121"/>
      <c r="R8" s="121"/>
      <c r="S8" s="96" t="s">
        <v>70</v>
      </c>
      <c r="T8" s="121"/>
      <c r="U8" s="96" t="s">
        <v>4640</v>
      </c>
      <c r="V8" s="123">
        <v>42993</v>
      </c>
      <c r="W8" s="96" t="s">
        <v>4917</v>
      </c>
      <c r="X8" s="96"/>
      <c r="Y8" s="96" t="s">
        <v>4911</v>
      </c>
      <c r="Z8" s="96" t="s">
        <v>85</v>
      </c>
      <c r="AA8" s="96"/>
      <c r="AB8" s="96" t="s">
        <v>84</v>
      </c>
      <c r="AC8" s="101">
        <v>44713</v>
      </c>
      <c r="AD8" s="96" t="s">
        <v>4935</v>
      </c>
      <c r="AE8" s="96" t="s">
        <v>223</v>
      </c>
      <c r="AF8" s="96">
        <v>13858273423</v>
      </c>
      <c r="AG8" s="129" t="s">
        <v>4936</v>
      </c>
    </row>
    <row r="9" s="3" customFormat="1" customHeight="1" spans="1:33">
      <c r="A9" s="20">
        <f t="shared" si="0"/>
        <v>7</v>
      </c>
      <c r="B9" s="92">
        <v>42998</v>
      </c>
      <c r="C9" s="20" t="s">
        <v>1737</v>
      </c>
      <c r="D9" s="20"/>
      <c r="E9" s="20" t="s">
        <v>4937</v>
      </c>
      <c r="F9" s="92">
        <v>42997</v>
      </c>
      <c r="G9" s="21" t="s">
        <v>755</v>
      </c>
      <c r="H9" s="21"/>
      <c r="I9" s="33" t="s">
        <v>4924</v>
      </c>
      <c r="J9" s="108" t="s">
        <v>4938</v>
      </c>
      <c r="K9" s="36" t="s">
        <v>633</v>
      </c>
      <c r="L9" s="107">
        <v>26586</v>
      </c>
      <c r="M9" s="118" t="s">
        <v>4939</v>
      </c>
      <c r="N9" s="45" t="s">
        <v>4940</v>
      </c>
      <c r="O9" s="20">
        <v>15356037958</v>
      </c>
      <c r="P9" s="20" t="s">
        <v>288</v>
      </c>
      <c r="Q9" s="22"/>
      <c r="R9" s="22"/>
      <c r="S9" s="20"/>
      <c r="T9" s="22"/>
      <c r="U9" s="20"/>
      <c r="V9" s="122"/>
      <c r="W9" s="102"/>
      <c r="X9" s="20"/>
      <c r="Y9" s="20"/>
      <c r="Z9" s="20"/>
      <c r="AA9" s="20"/>
      <c r="AB9" s="20"/>
      <c r="AC9" s="102"/>
      <c r="AD9" s="20" t="s">
        <v>4941</v>
      </c>
      <c r="AE9" s="22" t="s">
        <v>106</v>
      </c>
      <c r="AF9" s="20">
        <v>15356886971</v>
      </c>
      <c r="AG9" s="128"/>
    </row>
    <row r="10" s="3" customFormat="1" customHeight="1" spans="1:33">
      <c r="A10" s="20">
        <f t="shared" si="0"/>
        <v>8</v>
      </c>
      <c r="B10" s="92">
        <v>42998</v>
      </c>
      <c r="C10" s="20" t="s">
        <v>1737</v>
      </c>
      <c r="D10" s="20"/>
      <c r="E10" s="20" t="s">
        <v>4942</v>
      </c>
      <c r="F10" s="92">
        <v>42997</v>
      </c>
      <c r="G10" s="21" t="s">
        <v>755</v>
      </c>
      <c r="H10" s="21"/>
      <c r="I10" s="33" t="s">
        <v>4924</v>
      </c>
      <c r="J10" s="108" t="s">
        <v>4943</v>
      </c>
      <c r="K10" s="36" t="s">
        <v>2676</v>
      </c>
      <c r="L10" s="107">
        <v>28160</v>
      </c>
      <c r="M10" s="118" t="s">
        <v>4944</v>
      </c>
      <c r="N10" s="45" t="s">
        <v>4945</v>
      </c>
      <c r="O10" s="20">
        <v>13056858031</v>
      </c>
      <c r="P10" s="20" t="s">
        <v>199</v>
      </c>
      <c r="Q10" s="22"/>
      <c r="R10" s="22"/>
      <c r="S10" s="20"/>
      <c r="T10" s="22"/>
      <c r="U10" s="20"/>
      <c r="V10" s="122"/>
      <c r="W10" s="102"/>
      <c r="X10" s="20"/>
      <c r="Y10" s="20"/>
      <c r="Z10" s="20"/>
      <c r="AA10" s="20"/>
      <c r="AB10" s="20"/>
      <c r="AC10" s="102"/>
      <c r="AD10" s="20" t="s">
        <v>4946</v>
      </c>
      <c r="AE10" s="22" t="s">
        <v>950</v>
      </c>
      <c r="AF10" s="20">
        <v>13887715064</v>
      </c>
      <c r="AG10" s="128"/>
    </row>
    <row r="11" s="3" customFormat="1" customHeight="1" spans="1:33">
      <c r="A11" s="20">
        <f t="shared" si="0"/>
        <v>9</v>
      </c>
      <c r="B11" s="92">
        <v>42999</v>
      </c>
      <c r="C11" s="20" t="s">
        <v>1737</v>
      </c>
      <c r="D11" s="20"/>
      <c r="E11" s="20" t="s">
        <v>4947</v>
      </c>
      <c r="F11" s="92">
        <v>42999</v>
      </c>
      <c r="G11" s="21" t="s">
        <v>755</v>
      </c>
      <c r="H11" s="21"/>
      <c r="I11" s="33" t="s">
        <v>1861</v>
      </c>
      <c r="J11" s="108" t="s">
        <v>4948</v>
      </c>
      <c r="K11" s="36"/>
      <c r="L11" s="107"/>
      <c r="M11" s="118"/>
      <c r="N11" s="45" t="s">
        <v>4949</v>
      </c>
      <c r="O11" s="20">
        <v>15381377731</v>
      </c>
      <c r="P11" s="20" t="s">
        <v>199</v>
      </c>
      <c r="Q11" s="22"/>
      <c r="R11" s="22"/>
      <c r="S11" s="20"/>
      <c r="T11" s="22"/>
      <c r="U11" s="20"/>
      <c r="V11" s="122"/>
      <c r="W11" s="102"/>
      <c r="X11" s="20"/>
      <c r="Y11" s="20"/>
      <c r="Z11" s="20"/>
      <c r="AA11" s="20"/>
      <c r="AB11" s="20"/>
      <c r="AC11" s="102"/>
      <c r="AD11" s="20" t="s">
        <v>4950</v>
      </c>
      <c r="AE11" s="22" t="s">
        <v>106</v>
      </c>
      <c r="AF11" s="20">
        <v>15267216517</v>
      </c>
      <c r="AG11" s="128"/>
    </row>
    <row r="12" s="3" customFormat="1" customHeight="1" spans="1:33">
      <c r="A12" s="20">
        <f t="shared" si="0"/>
        <v>10</v>
      </c>
      <c r="B12" s="92">
        <v>42996</v>
      </c>
      <c r="C12" s="20" t="s">
        <v>1737</v>
      </c>
      <c r="D12" s="20"/>
      <c r="E12" s="20" t="s">
        <v>4951</v>
      </c>
      <c r="F12" s="100">
        <v>42994</v>
      </c>
      <c r="G12" s="21" t="s">
        <v>4924</v>
      </c>
      <c r="H12" s="21"/>
      <c r="I12" s="20" t="s">
        <v>1273</v>
      </c>
      <c r="J12" s="108" t="s">
        <v>4952</v>
      </c>
      <c r="K12" s="36" t="s">
        <v>633</v>
      </c>
      <c r="L12" s="107">
        <v>35723</v>
      </c>
      <c r="M12" s="118" t="s">
        <v>4953</v>
      </c>
      <c r="N12" s="45" t="s">
        <v>1882</v>
      </c>
      <c r="O12" s="20">
        <v>15911245180</v>
      </c>
      <c r="P12" s="20" t="s">
        <v>133</v>
      </c>
      <c r="Q12" s="20"/>
      <c r="R12" s="102"/>
      <c r="S12" s="102"/>
      <c r="T12" s="20"/>
      <c r="U12" s="20" t="s">
        <v>4640</v>
      </c>
      <c r="V12" s="122">
        <v>42996</v>
      </c>
      <c r="W12" s="102" t="s">
        <v>4615</v>
      </c>
      <c r="X12" s="20"/>
      <c r="Y12" s="20"/>
      <c r="Z12" s="20"/>
      <c r="AA12" s="20"/>
      <c r="AB12" s="20"/>
      <c r="AC12" s="20"/>
      <c r="AD12" s="20" t="s">
        <v>1880</v>
      </c>
      <c r="AE12" s="22" t="s">
        <v>350</v>
      </c>
      <c r="AF12" s="20">
        <v>18357488927</v>
      </c>
      <c r="AG12" s="34"/>
    </row>
    <row r="13" s="3" customFormat="1" customHeight="1" spans="1:33">
      <c r="A13" s="20">
        <f t="shared" si="0"/>
        <v>11</v>
      </c>
      <c r="B13" s="92">
        <v>43005</v>
      </c>
      <c r="C13" s="20" t="s">
        <v>1735</v>
      </c>
      <c r="D13" s="20"/>
      <c r="E13" s="20" t="s">
        <v>4954</v>
      </c>
      <c r="F13" s="95">
        <v>41339</v>
      </c>
      <c r="G13" s="20" t="s">
        <v>4955</v>
      </c>
      <c r="H13" s="20"/>
      <c r="I13" s="20" t="s">
        <v>4956</v>
      </c>
      <c r="J13" s="108" t="s">
        <v>4957</v>
      </c>
      <c r="K13" s="36" t="str">
        <f t="shared" ref="K13:K15" si="4">IF(MOD(MID(J13,17,1),2),"男","女")</f>
        <v>男</v>
      </c>
      <c r="L13" s="107" t="str">
        <f t="shared" ref="L13:L31" si="5">TEXT(MID(J13,7,8),"0000-00-00")</f>
        <v>1985-04-23</v>
      </c>
      <c r="M13" s="118">
        <f ca="1" t="shared" ref="M13:M31" si="6">DATEDIF(--TEXT((LEN(J13)=15)*19&amp;MID(J13,7,6+(LEN(J13)=18)*2),"0-00-00"),TODAY(),"y")</f>
        <v>40</v>
      </c>
      <c r="N13" s="45" t="s">
        <v>4958</v>
      </c>
      <c r="O13" s="20">
        <v>18089158636</v>
      </c>
      <c r="P13" s="22" t="s">
        <v>113</v>
      </c>
      <c r="Q13" s="22" t="s">
        <v>2020</v>
      </c>
      <c r="R13" s="22"/>
      <c r="S13" s="20" t="s">
        <v>70</v>
      </c>
      <c r="T13" s="22"/>
      <c r="U13" s="20" t="s">
        <v>86</v>
      </c>
      <c r="V13" s="122">
        <v>42723</v>
      </c>
      <c r="W13" s="124" t="s">
        <v>4917</v>
      </c>
      <c r="X13" s="20"/>
      <c r="Y13" s="20"/>
      <c r="Z13" s="20" t="s">
        <v>84</v>
      </c>
      <c r="AA13" s="20"/>
      <c r="AB13" s="20" t="s">
        <v>84</v>
      </c>
      <c r="AC13" s="22"/>
      <c r="AD13" s="20"/>
      <c r="AE13" s="20"/>
      <c r="AF13" s="20"/>
      <c r="AG13" s="22">
        <v>1</v>
      </c>
    </row>
    <row r="14" s="3" customFormat="1" customHeight="1" spans="1:33">
      <c r="A14" s="20">
        <f t="shared" si="0"/>
        <v>12</v>
      </c>
      <c r="B14" s="92" t="s">
        <v>4959</v>
      </c>
      <c r="C14" s="20"/>
      <c r="D14" s="20"/>
      <c r="E14" s="20" t="s">
        <v>4960</v>
      </c>
      <c r="F14" s="95">
        <v>42604</v>
      </c>
      <c r="G14" s="21" t="s">
        <v>755</v>
      </c>
      <c r="H14" s="21"/>
      <c r="I14" s="20" t="s">
        <v>891</v>
      </c>
      <c r="J14" s="627" t="s">
        <v>4961</v>
      </c>
      <c r="K14" s="36" t="str">
        <f t="shared" si="4"/>
        <v>男</v>
      </c>
      <c r="L14" s="107" t="str">
        <f t="shared" si="5"/>
        <v>1995-08-02</v>
      </c>
      <c r="M14" s="118">
        <f ca="1" t="shared" si="6"/>
        <v>30</v>
      </c>
      <c r="N14" s="45" t="s">
        <v>4962</v>
      </c>
      <c r="O14" s="20">
        <v>15517915182</v>
      </c>
      <c r="P14" s="22"/>
      <c r="Q14" s="22"/>
      <c r="R14" s="22"/>
      <c r="S14" s="20" t="s">
        <v>70</v>
      </c>
      <c r="T14" s="22"/>
      <c r="U14" s="20" t="s">
        <v>4640</v>
      </c>
      <c r="V14" s="102" t="s">
        <v>4963</v>
      </c>
      <c r="W14" s="102" t="s">
        <v>4917</v>
      </c>
      <c r="X14" s="20"/>
      <c r="Y14" s="20"/>
      <c r="Z14" s="20" t="s">
        <v>84</v>
      </c>
      <c r="AA14" s="20"/>
      <c r="AB14" s="20" t="s">
        <v>84</v>
      </c>
      <c r="AC14" s="102"/>
      <c r="AD14" s="20" t="s">
        <v>4964</v>
      </c>
      <c r="AE14" s="20" t="s">
        <v>223</v>
      </c>
      <c r="AF14" s="20">
        <v>1383844237</v>
      </c>
      <c r="AG14" s="22">
        <v>1</v>
      </c>
    </row>
    <row r="15" s="3" customFormat="1" customHeight="1" spans="1:33">
      <c r="A15" s="20">
        <f t="shared" si="0"/>
        <v>13</v>
      </c>
      <c r="B15" s="92" t="s">
        <v>4965</v>
      </c>
      <c r="C15" s="20"/>
      <c r="D15" s="20"/>
      <c r="E15" s="96" t="s">
        <v>4966</v>
      </c>
      <c r="F15" s="97">
        <v>42777</v>
      </c>
      <c r="G15" s="21" t="s">
        <v>755</v>
      </c>
      <c r="H15" s="21"/>
      <c r="I15" s="112" t="s">
        <v>4967</v>
      </c>
      <c r="J15" s="113" t="s">
        <v>4968</v>
      </c>
      <c r="K15" s="110" t="str">
        <f t="shared" si="4"/>
        <v>男</v>
      </c>
      <c r="L15" s="107" t="str">
        <f t="shared" si="5"/>
        <v>1989-04-05</v>
      </c>
      <c r="M15" s="118">
        <f ca="1" t="shared" si="6"/>
        <v>37</v>
      </c>
      <c r="N15" s="120" t="s">
        <v>4969</v>
      </c>
      <c r="O15" s="96">
        <v>13586672246</v>
      </c>
      <c r="P15" s="121" t="s">
        <v>288</v>
      </c>
      <c r="Q15" s="121"/>
      <c r="R15" s="121"/>
      <c r="S15" s="96" t="s">
        <v>70</v>
      </c>
      <c r="T15" s="121"/>
      <c r="U15" s="96" t="s">
        <v>4640</v>
      </c>
      <c r="V15" s="101" t="s">
        <v>4970</v>
      </c>
      <c r="W15" s="101" t="s">
        <v>4615</v>
      </c>
      <c r="X15" s="20"/>
      <c r="Y15" s="96"/>
      <c r="Z15" s="96" t="s">
        <v>84</v>
      </c>
      <c r="AA15" s="96"/>
      <c r="AB15" s="96" t="s">
        <v>84</v>
      </c>
      <c r="AC15" s="101">
        <v>44602</v>
      </c>
      <c r="AD15" s="96"/>
      <c r="AE15" s="96"/>
      <c r="AF15" s="96"/>
      <c r="AG15" s="129" t="s">
        <v>4971</v>
      </c>
    </row>
    <row r="16" s="3" customFormat="1" customHeight="1" spans="1:33">
      <c r="A16" s="20">
        <f t="shared" si="0"/>
        <v>14</v>
      </c>
      <c r="B16" s="92" t="s">
        <v>4972</v>
      </c>
      <c r="C16" s="20" t="s">
        <v>1833</v>
      </c>
      <c r="D16" s="20"/>
      <c r="E16" s="20" t="s">
        <v>4973</v>
      </c>
      <c r="F16" s="95">
        <v>42970</v>
      </c>
      <c r="G16" s="21" t="s">
        <v>755</v>
      </c>
      <c r="H16" s="21"/>
      <c r="I16" s="20" t="s">
        <v>1778</v>
      </c>
      <c r="J16" s="625" t="s">
        <v>4974</v>
      </c>
      <c r="K16" s="36" t="s">
        <v>633</v>
      </c>
      <c r="L16" s="107" t="str">
        <f t="shared" si="5"/>
        <v>1992-07-09</v>
      </c>
      <c r="M16" s="118">
        <f ca="1" t="shared" si="6"/>
        <v>33</v>
      </c>
      <c r="N16" s="45" t="s">
        <v>4975</v>
      </c>
      <c r="O16" s="20">
        <v>13486485451</v>
      </c>
      <c r="P16" s="20" t="s">
        <v>288</v>
      </c>
      <c r="Q16" s="20"/>
      <c r="R16" s="20"/>
      <c r="S16" s="20" t="s">
        <v>70</v>
      </c>
      <c r="T16" s="20"/>
      <c r="U16" s="20" t="s">
        <v>4640</v>
      </c>
      <c r="V16" s="102">
        <v>42970</v>
      </c>
      <c r="W16" s="20" t="s">
        <v>4615</v>
      </c>
      <c r="X16" s="20"/>
      <c r="Y16" s="20"/>
      <c r="Z16" s="20"/>
      <c r="AA16" s="20"/>
      <c r="AB16" s="20"/>
      <c r="AC16" s="20"/>
      <c r="AD16" s="20" t="s">
        <v>4976</v>
      </c>
      <c r="AE16" s="22" t="s">
        <v>350</v>
      </c>
      <c r="AF16" s="20">
        <v>13968337059</v>
      </c>
      <c r="AG16" s="20"/>
    </row>
    <row r="17" s="3" customFormat="1" customHeight="1" spans="1:33">
      <c r="A17" s="20">
        <f t="shared" si="0"/>
        <v>15</v>
      </c>
      <c r="B17" s="92">
        <v>42989</v>
      </c>
      <c r="C17" s="20" t="s">
        <v>1833</v>
      </c>
      <c r="D17" s="20"/>
      <c r="E17" s="96" t="s">
        <v>4977</v>
      </c>
      <c r="F17" s="101">
        <v>42847</v>
      </c>
      <c r="G17" s="21" t="s">
        <v>755</v>
      </c>
      <c r="H17" s="21"/>
      <c r="I17" s="112" t="s">
        <v>4978</v>
      </c>
      <c r="J17" s="113" t="s">
        <v>4979</v>
      </c>
      <c r="K17" s="110" t="str">
        <f t="shared" ref="K17:K23" si="7">IF(MOD(MID(J17,17,1),2),"男","女")</f>
        <v>男</v>
      </c>
      <c r="L17" s="107" t="str">
        <f t="shared" si="5"/>
        <v>1985-01-05</v>
      </c>
      <c r="M17" s="118">
        <f ca="1" t="shared" si="6"/>
        <v>41</v>
      </c>
      <c r="N17" s="120" t="s">
        <v>4980</v>
      </c>
      <c r="O17" s="96">
        <v>15888551917</v>
      </c>
      <c r="P17" s="121" t="s">
        <v>199</v>
      </c>
      <c r="Q17" s="121"/>
      <c r="R17" s="121"/>
      <c r="S17" s="96" t="s">
        <v>70</v>
      </c>
      <c r="T17" s="121"/>
      <c r="U17" s="112" t="s">
        <v>4640</v>
      </c>
      <c r="V17" s="101">
        <v>42849</v>
      </c>
      <c r="W17" s="96" t="s">
        <v>4917</v>
      </c>
      <c r="X17" s="20"/>
      <c r="Y17" s="96" t="s">
        <v>4911</v>
      </c>
      <c r="Z17" s="96" t="s">
        <v>85</v>
      </c>
      <c r="AA17" s="96"/>
      <c r="AB17" s="96" t="s">
        <v>84</v>
      </c>
      <c r="AC17" s="101">
        <v>44672</v>
      </c>
      <c r="AD17" s="96" t="s">
        <v>4981</v>
      </c>
      <c r="AE17" s="96" t="s">
        <v>106</v>
      </c>
      <c r="AF17" s="96"/>
      <c r="AG17" s="129"/>
    </row>
    <row r="18" s="3" customFormat="1" customHeight="1" spans="1:33">
      <c r="A18" s="20">
        <f t="shared" si="0"/>
        <v>16</v>
      </c>
      <c r="B18" s="92">
        <v>43009</v>
      </c>
      <c r="C18" s="20" t="s">
        <v>1735</v>
      </c>
      <c r="D18" s="20"/>
      <c r="E18" s="20" t="s">
        <v>4982</v>
      </c>
      <c r="F18" s="95">
        <v>42469</v>
      </c>
      <c r="G18" s="21" t="s">
        <v>755</v>
      </c>
      <c r="H18" s="21"/>
      <c r="I18" s="20" t="s">
        <v>891</v>
      </c>
      <c r="J18" s="108" t="s">
        <v>4983</v>
      </c>
      <c r="K18" s="36" t="str">
        <f t="shared" si="7"/>
        <v>男</v>
      </c>
      <c r="L18" s="107" t="str">
        <f t="shared" si="5"/>
        <v>1991-06-30</v>
      </c>
      <c r="M18" s="118">
        <f ca="1" t="shared" si="6"/>
        <v>34</v>
      </c>
      <c r="N18" s="45" t="s">
        <v>4984</v>
      </c>
      <c r="O18" s="20">
        <v>13736190330</v>
      </c>
      <c r="P18" s="22" t="s">
        <v>288</v>
      </c>
      <c r="Q18" s="22"/>
      <c r="R18" s="22"/>
      <c r="S18" s="20" t="s">
        <v>70</v>
      </c>
      <c r="T18" s="22"/>
      <c r="U18" s="20" t="s">
        <v>86</v>
      </c>
      <c r="V18" s="102">
        <v>42832</v>
      </c>
      <c r="W18" s="102" t="s">
        <v>4917</v>
      </c>
      <c r="X18" s="20"/>
      <c r="Y18" s="20"/>
      <c r="Z18" s="20" t="s">
        <v>84</v>
      </c>
      <c r="AA18" s="20"/>
      <c r="AB18" s="20" t="s">
        <v>84</v>
      </c>
      <c r="AC18" s="102"/>
      <c r="AD18" s="20" t="s">
        <v>4985</v>
      </c>
      <c r="AE18" s="20" t="s">
        <v>95</v>
      </c>
      <c r="AF18" s="20">
        <v>15958835141</v>
      </c>
      <c r="AG18" s="22"/>
    </row>
    <row r="19" s="3" customFormat="1" customHeight="1" spans="1:33">
      <c r="A19" s="20">
        <f t="shared" si="0"/>
        <v>17</v>
      </c>
      <c r="B19" s="92">
        <v>43009</v>
      </c>
      <c r="C19" s="20" t="s">
        <v>1735</v>
      </c>
      <c r="D19" s="20"/>
      <c r="E19" s="20" t="s">
        <v>4986</v>
      </c>
      <c r="F19" s="95">
        <v>41781</v>
      </c>
      <c r="G19" s="21" t="s">
        <v>664</v>
      </c>
      <c r="H19" s="21"/>
      <c r="I19" s="33" t="s">
        <v>672</v>
      </c>
      <c r="J19" s="108" t="s">
        <v>4987</v>
      </c>
      <c r="K19" s="36" t="str">
        <f t="shared" si="7"/>
        <v>女</v>
      </c>
      <c r="L19" s="107" t="str">
        <f t="shared" si="5"/>
        <v>1984-10-23</v>
      </c>
      <c r="M19" s="118">
        <f ca="1" t="shared" si="6"/>
        <v>41</v>
      </c>
      <c r="N19" s="45" t="s">
        <v>4988</v>
      </c>
      <c r="O19" s="20">
        <v>18989335686</v>
      </c>
      <c r="P19" s="22" t="s">
        <v>133</v>
      </c>
      <c r="Q19" s="22" t="s">
        <v>160</v>
      </c>
      <c r="R19" s="22"/>
      <c r="S19" s="20" t="s">
        <v>70</v>
      </c>
      <c r="T19" s="22"/>
      <c r="U19" s="20" t="s">
        <v>86</v>
      </c>
      <c r="V19" s="102" t="s">
        <v>4989</v>
      </c>
      <c r="W19" s="102" t="s">
        <v>4917</v>
      </c>
      <c r="X19" s="20"/>
      <c r="Y19" s="20"/>
      <c r="Z19" s="20" t="s">
        <v>84</v>
      </c>
      <c r="AA19" s="20"/>
      <c r="AB19" s="20" t="s">
        <v>84</v>
      </c>
      <c r="AC19" s="102"/>
      <c r="AD19" s="20"/>
      <c r="AE19" s="20"/>
      <c r="AF19" s="20"/>
      <c r="AG19" s="22">
        <v>1</v>
      </c>
    </row>
    <row r="20" s="3" customFormat="1" customHeight="1" spans="1:33">
      <c r="A20" s="20">
        <f t="shared" si="0"/>
        <v>18</v>
      </c>
      <c r="B20" s="92">
        <v>43009</v>
      </c>
      <c r="C20" s="20" t="s">
        <v>1768</v>
      </c>
      <c r="D20" s="20"/>
      <c r="E20" s="20" t="s">
        <v>4941</v>
      </c>
      <c r="F20" s="92">
        <v>42993</v>
      </c>
      <c r="G20" s="21" t="s">
        <v>4924</v>
      </c>
      <c r="H20" s="21"/>
      <c r="I20" s="33" t="s">
        <v>4924</v>
      </c>
      <c r="J20" s="108" t="s">
        <v>4990</v>
      </c>
      <c r="K20" s="36" t="str">
        <f t="shared" si="7"/>
        <v>女</v>
      </c>
      <c r="L20" s="107" t="str">
        <f t="shared" si="5"/>
        <v>1971-12-23</v>
      </c>
      <c r="M20" s="118">
        <f ca="1" t="shared" si="6"/>
        <v>54</v>
      </c>
      <c r="N20" s="45" t="s">
        <v>4991</v>
      </c>
      <c r="O20" s="20">
        <v>15356886971</v>
      </c>
      <c r="P20" s="20" t="s">
        <v>221</v>
      </c>
      <c r="Q20" s="22"/>
      <c r="R20" s="22"/>
      <c r="S20" s="20"/>
      <c r="T20" s="22"/>
      <c r="U20" s="20" t="s">
        <v>4640</v>
      </c>
      <c r="V20" s="102">
        <v>42993</v>
      </c>
      <c r="W20" s="102" t="s">
        <v>4917</v>
      </c>
      <c r="X20" s="20"/>
      <c r="Y20" s="20"/>
      <c r="Z20" s="20"/>
      <c r="AA20" s="20"/>
      <c r="AB20" s="20"/>
      <c r="AC20" s="102"/>
      <c r="AD20" s="20" t="s">
        <v>4992</v>
      </c>
      <c r="AE20" s="22" t="s">
        <v>106</v>
      </c>
      <c r="AF20" s="20">
        <v>15356037958</v>
      </c>
      <c r="AG20" s="128"/>
    </row>
    <row r="21" s="3" customFormat="1" customHeight="1" spans="1:33">
      <c r="A21" s="20">
        <f t="shared" si="0"/>
        <v>19</v>
      </c>
      <c r="B21" s="92">
        <v>43020</v>
      </c>
      <c r="C21" s="20" t="s">
        <v>4993</v>
      </c>
      <c r="D21" s="20"/>
      <c r="E21" s="20" t="s">
        <v>4994</v>
      </c>
      <c r="F21" s="92">
        <v>42807</v>
      </c>
      <c r="G21" s="20" t="s">
        <v>4955</v>
      </c>
      <c r="H21" s="20"/>
      <c r="I21" s="33" t="s">
        <v>4403</v>
      </c>
      <c r="J21" s="108" t="s">
        <v>4995</v>
      </c>
      <c r="K21" s="36" t="str">
        <f t="shared" si="7"/>
        <v>女</v>
      </c>
      <c r="L21" s="107" t="str">
        <f t="shared" si="5"/>
        <v>1966-10-20</v>
      </c>
      <c r="M21" s="118">
        <f ca="1" t="shared" si="6"/>
        <v>59</v>
      </c>
      <c r="N21" s="45" t="s">
        <v>4996</v>
      </c>
      <c r="O21" s="20">
        <v>18258706724</v>
      </c>
      <c r="P21" s="22"/>
      <c r="Q21" s="22"/>
      <c r="R21" s="22"/>
      <c r="S21" s="20" t="s">
        <v>70</v>
      </c>
      <c r="T21" s="22"/>
      <c r="U21" s="20" t="s">
        <v>4997</v>
      </c>
      <c r="V21" s="102" t="s">
        <v>201</v>
      </c>
      <c r="W21" s="102" t="s">
        <v>201</v>
      </c>
      <c r="X21" s="20"/>
      <c r="Y21" s="20"/>
      <c r="Z21" s="20" t="s">
        <v>84</v>
      </c>
      <c r="AA21" s="20"/>
      <c r="AB21" s="20" t="s">
        <v>84</v>
      </c>
      <c r="AC21" s="102">
        <v>44632</v>
      </c>
      <c r="AD21" s="20"/>
      <c r="AE21" s="20"/>
      <c r="AF21" s="20"/>
      <c r="AG21" s="128"/>
    </row>
    <row r="22" s="3" customFormat="1" customHeight="1" spans="1:33">
      <c r="A22" s="20">
        <f t="shared" si="0"/>
        <v>20</v>
      </c>
      <c r="B22" s="92">
        <v>43028</v>
      </c>
      <c r="C22" s="20" t="s">
        <v>1735</v>
      </c>
      <c r="D22" s="20"/>
      <c r="E22" s="20" t="s">
        <v>408</v>
      </c>
      <c r="F22" s="92">
        <v>42924</v>
      </c>
      <c r="G22" s="21" t="s">
        <v>343</v>
      </c>
      <c r="H22" s="21"/>
      <c r="I22" s="33" t="s">
        <v>4998</v>
      </c>
      <c r="J22" s="108" t="s">
        <v>4999</v>
      </c>
      <c r="K22" s="36" t="str">
        <f t="shared" si="7"/>
        <v>男</v>
      </c>
      <c r="L22" s="107" t="str">
        <f t="shared" si="5"/>
        <v>1982-04-02</v>
      </c>
      <c r="M22" s="118">
        <f ca="1" t="shared" si="6"/>
        <v>44</v>
      </c>
      <c r="N22" s="45" t="s">
        <v>404</v>
      </c>
      <c r="O22" s="20">
        <v>13205146289</v>
      </c>
      <c r="P22" s="20" t="s">
        <v>133</v>
      </c>
      <c r="Q22" s="22"/>
      <c r="R22" s="22"/>
      <c r="S22" s="20"/>
      <c r="T22" s="22"/>
      <c r="U22" s="20" t="s">
        <v>86</v>
      </c>
      <c r="V22" s="102"/>
      <c r="W22" s="102" t="s">
        <v>4615</v>
      </c>
      <c r="X22" s="20"/>
      <c r="Y22" s="20"/>
      <c r="Z22" s="20" t="s">
        <v>85</v>
      </c>
      <c r="AA22" s="20"/>
      <c r="AB22" s="20"/>
      <c r="AC22" s="102"/>
      <c r="AD22" s="20" t="s">
        <v>402</v>
      </c>
      <c r="AE22" s="22" t="s">
        <v>106</v>
      </c>
      <c r="AF22" s="20">
        <v>18662574856</v>
      </c>
      <c r="AG22" s="128"/>
    </row>
    <row r="23" s="3" customFormat="1" customHeight="1" spans="1:33">
      <c r="A23" s="20">
        <f t="shared" si="0"/>
        <v>21</v>
      </c>
      <c r="B23" s="92">
        <v>43029</v>
      </c>
      <c r="C23" s="20" t="s">
        <v>1833</v>
      </c>
      <c r="D23" s="20"/>
      <c r="E23" s="20" t="s">
        <v>5000</v>
      </c>
      <c r="F23" s="102">
        <v>42784</v>
      </c>
      <c r="G23" s="21" t="s">
        <v>755</v>
      </c>
      <c r="H23" s="21"/>
      <c r="I23" s="20" t="s">
        <v>5001</v>
      </c>
      <c r="J23" s="108" t="s">
        <v>5002</v>
      </c>
      <c r="K23" s="36" t="str">
        <f t="shared" si="7"/>
        <v>男</v>
      </c>
      <c r="L23" s="107" t="str">
        <f t="shared" si="5"/>
        <v>1985-05-05</v>
      </c>
      <c r="M23" s="118">
        <f ca="1" t="shared" si="6"/>
        <v>40</v>
      </c>
      <c r="N23" s="45" t="s">
        <v>5003</v>
      </c>
      <c r="O23" s="20">
        <v>13586751517</v>
      </c>
      <c r="P23" s="22" t="s">
        <v>288</v>
      </c>
      <c r="Q23" s="22"/>
      <c r="R23" s="22"/>
      <c r="S23" s="20" t="s">
        <v>70</v>
      </c>
      <c r="T23" s="22"/>
      <c r="U23" s="20" t="s">
        <v>4640</v>
      </c>
      <c r="V23" s="20"/>
      <c r="W23" s="102" t="s">
        <v>4917</v>
      </c>
      <c r="X23" s="20"/>
      <c r="Y23" s="20" t="s">
        <v>4911</v>
      </c>
      <c r="Z23" s="20" t="s">
        <v>85</v>
      </c>
      <c r="AA23" s="20"/>
      <c r="AB23" s="20" t="s">
        <v>84</v>
      </c>
      <c r="AC23" s="102">
        <v>44612</v>
      </c>
      <c r="AD23" s="20"/>
      <c r="AE23" s="20"/>
      <c r="AF23" s="20"/>
      <c r="AG23" s="128"/>
    </row>
    <row r="24" s="3" customFormat="1" customHeight="1" spans="1:33">
      <c r="A24" s="20">
        <f t="shared" si="0"/>
        <v>22</v>
      </c>
      <c r="B24" s="92">
        <v>43030</v>
      </c>
      <c r="C24" s="20" t="s">
        <v>1768</v>
      </c>
      <c r="D24" s="20"/>
      <c r="E24" s="20" t="s">
        <v>5004</v>
      </c>
      <c r="F24" s="92">
        <v>43005</v>
      </c>
      <c r="G24" s="21" t="s">
        <v>4924</v>
      </c>
      <c r="H24" s="21"/>
      <c r="I24" s="33" t="s">
        <v>5005</v>
      </c>
      <c r="J24" s="108" t="s">
        <v>5006</v>
      </c>
      <c r="K24" s="36" t="s">
        <v>633</v>
      </c>
      <c r="L24" s="107" t="str">
        <f t="shared" si="5"/>
        <v>1995-08-16</v>
      </c>
      <c r="M24" s="118">
        <f ca="1" t="shared" si="6"/>
        <v>30</v>
      </c>
      <c r="N24" s="45" t="s">
        <v>5007</v>
      </c>
      <c r="O24" s="20">
        <v>15888007051</v>
      </c>
      <c r="P24" s="20" t="s">
        <v>199</v>
      </c>
      <c r="Q24" s="22"/>
      <c r="R24" s="22"/>
      <c r="S24" s="20"/>
      <c r="T24" s="22"/>
      <c r="U24" s="20" t="s">
        <v>4640</v>
      </c>
      <c r="V24" s="102"/>
      <c r="W24" s="102" t="s">
        <v>4917</v>
      </c>
      <c r="X24" s="20"/>
      <c r="Y24" s="20"/>
      <c r="Z24" s="20"/>
      <c r="AA24" s="20"/>
      <c r="AB24" s="20"/>
      <c r="AC24" s="102"/>
      <c r="AD24" s="20" t="s">
        <v>5008</v>
      </c>
      <c r="AE24" s="22" t="s">
        <v>529</v>
      </c>
      <c r="AF24" s="20">
        <v>15958299419</v>
      </c>
      <c r="AG24" s="128"/>
    </row>
    <row r="25" s="3" customFormat="1" customHeight="1" spans="1:33">
      <c r="A25" s="20">
        <f t="shared" si="0"/>
        <v>23</v>
      </c>
      <c r="B25" s="92">
        <v>43030</v>
      </c>
      <c r="C25" s="20" t="s">
        <v>1768</v>
      </c>
      <c r="D25" s="20"/>
      <c r="E25" s="20" t="s">
        <v>5008</v>
      </c>
      <c r="F25" s="92">
        <v>43005</v>
      </c>
      <c r="G25" s="21" t="s">
        <v>4924</v>
      </c>
      <c r="H25" s="21"/>
      <c r="I25" s="33" t="s">
        <v>5005</v>
      </c>
      <c r="J25" s="108" t="s">
        <v>5009</v>
      </c>
      <c r="K25" s="36" t="s">
        <v>633</v>
      </c>
      <c r="L25" s="107" t="str">
        <f t="shared" si="5"/>
        <v>1996-05-02</v>
      </c>
      <c r="M25" s="118">
        <f ca="1" t="shared" si="6"/>
        <v>29</v>
      </c>
      <c r="N25" s="45" t="s">
        <v>5010</v>
      </c>
      <c r="O25" s="20">
        <v>15958299419</v>
      </c>
      <c r="P25" s="20" t="s">
        <v>199</v>
      </c>
      <c r="Q25" s="22"/>
      <c r="R25" s="22"/>
      <c r="S25" s="20"/>
      <c r="T25" s="22"/>
      <c r="U25" s="20" t="s">
        <v>4640</v>
      </c>
      <c r="V25" s="102"/>
      <c r="W25" s="102" t="s">
        <v>4917</v>
      </c>
      <c r="X25" s="20"/>
      <c r="Y25" s="20"/>
      <c r="Z25" s="20"/>
      <c r="AA25" s="20"/>
      <c r="AB25" s="20"/>
      <c r="AC25" s="102"/>
      <c r="AD25" s="20" t="s">
        <v>5004</v>
      </c>
      <c r="AE25" s="22" t="s">
        <v>529</v>
      </c>
      <c r="AF25" s="20">
        <v>15888007051</v>
      </c>
      <c r="AG25" s="128"/>
    </row>
    <row r="26" s="3" customFormat="1" customHeight="1" spans="1:33">
      <c r="A26" s="20">
        <f t="shared" si="0"/>
        <v>24</v>
      </c>
      <c r="B26" s="92">
        <v>43038</v>
      </c>
      <c r="C26" s="20" t="s">
        <v>1737</v>
      </c>
      <c r="D26" s="20"/>
      <c r="E26" s="20" t="s">
        <v>5011</v>
      </c>
      <c r="F26" s="92">
        <v>43038</v>
      </c>
      <c r="G26" s="21" t="s">
        <v>4924</v>
      </c>
      <c r="H26" s="21"/>
      <c r="I26" s="33" t="s">
        <v>5005</v>
      </c>
      <c r="J26" s="108" t="s">
        <v>5012</v>
      </c>
      <c r="K26" s="36" t="str">
        <f t="shared" ref="K26:K31" si="8">IF(MOD(MID(J26,17,1),2),"男","女")</f>
        <v>男</v>
      </c>
      <c r="L26" s="107" t="str">
        <f t="shared" si="5"/>
        <v>1986-05-24</v>
      </c>
      <c r="M26" s="118">
        <f ca="1" t="shared" si="6"/>
        <v>39</v>
      </c>
      <c r="N26" s="45" t="s">
        <v>5013</v>
      </c>
      <c r="O26" s="20">
        <v>13867841669</v>
      </c>
      <c r="P26" s="20"/>
      <c r="Q26" s="22"/>
      <c r="R26" s="22"/>
      <c r="S26" s="20"/>
      <c r="T26" s="22"/>
      <c r="U26" s="20"/>
      <c r="V26" s="102"/>
      <c r="W26" s="102"/>
      <c r="X26" s="20"/>
      <c r="Y26" s="20"/>
      <c r="Z26" s="20"/>
      <c r="AA26" s="20"/>
      <c r="AB26" s="20"/>
      <c r="AC26" s="102"/>
      <c r="AD26" s="20"/>
      <c r="AE26" s="22"/>
      <c r="AF26" s="20"/>
      <c r="AG26" s="128"/>
    </row>
    <row r="27" s="3" customFormat="1" customHeight="1" spans="1:33">
      <c r="A27" s="20">
        <f t="shared" si="0"/>
        <v>25</v>
      </c>
      <c r="B27" s="92">
        <v>43039</v>
      </c>
      <c r="C27" s="20" t="s">
        <v>1737</v>
      </c>
      <c r="D27" s="20"/>
      <c r="E27" s="20" t="s">
        <v>5014</v>
      </c>
      <c r="F27" s="92">
        <v>43039</v>
      </c>
      <c r="G27" s="21" t="s">
        <v>4924</v>
      </c>
      <c r="H27" s="21"/>
      <c r="I27" s="33" t="s">
        <v>5015</v>
      </c>
      <c r="J27" s="108" t="s">
        <v>5016</v>
      </c>
      <c r="K27" s="36" t="str">
        <f t="shared" si="8"/>
        <v>男</v>
      </c>
      <c r="L27" s="107" t="str">
        <f t="shared" si="5"/>
        <v>1988-01-06</v>
      </c>
      <c r="M27" s="118">
        <f ca="1" t="shared" si="6"/>
        <v>38</v>
      </c>
      <c r="N27" s="45" t="s">
        <v>5017</v>
      </c>
      <c r="O27" s="20">
        <v>13732120233</v>
      </c>
      <c r="P27" s="20"/>
      <c r="Q27" s="22"/>
      <c r="R27" s="22"/>
      <c r="S27" s="20"/>
      <c r="T27" s="22"/>
      <c r="U27" s="20"/>
      <c r="V27" s="102"/>
      <c r="W27" s="102"/>
      <c r="X27" s="20"/>
      <c r="Y27" s="20"/>
      <c r="Z27" s="20"/>
      <c r="AA27" s="20"/>
      <c r="AB27" s="20"/>
      <c r="AC27" s="102"/>
      <c r="AD27" s="20"/>
      <c r="AE27" s="22"/>
      <c r="AF27" s="20"/>
      <c r="AG27" s="128"/>
    </row>
    <row r="28" s="3" customFormat="1" customHeight="1" spans="1:33">
      <c r="A28" s="20">
        <f t="shared" si="0"/>
        <v>26</v>
      </c>
      <c r="B28" s="92">
        <v>43040</v>
      </c>
      <c r="C28" s="20" t="s">
        <v>1735</v>
      </c>
      <c r="D28" s="20"/>
      <c r="E28" s="96" t="s">
        <v>5018</v>
      </c>
      <c r="F28" s="97">
        <v>41869</v>
      </c>
      <c r="G28" s="21" t="s">
        <v>755</v>
      </c>
      <c r="H28" s="21"/>
      <c r="I28" s="96" t="s">
        <v>5019</v>
      </c>
      <c r="J28" s="641" t="s">
        <v>5020</v>
      </c>
      <c r="K28" s="110" t="str">
        <f t="shared" si="8"/>
        <v>男</v>
      </c>
      <c r="L28" s="107" t="str">
        <f t="shared" si="5"/>
        <v>1985-03-24</v>
      </c>
      <c r="M28" s="118">
        <f ca="1" t="shared" si="6"/>
        <v>41</v>
      </c>
      <c r="N28" s="120" t="s">
        <v>5021</v>
      </c>
      <c r="O28" s="96">
        <v>18888619587</v>
      </c>
      <c r="P28" s="121" t="s">
        <v>199</v>
      </c>
      <c r="Q28" s="121"/>
      <c r="R28" s="121"/>
      <c r="S28" s="96" t="s">
        <v>70</v>
      </c>
      <c r="T28" s="121"/>
      <c r="U28" s="96" t="s">
        <v>4640</v>
      </c>
      <c r="V28" s="101">
        <v>41871</v>
      </c>
      <c r="W28" s="101" t="s">
        <v>4917</v>
      </c>
      <c r="X28" s="20"/>
      <c r="Y28" s="96"/>
      <c r="Z28" s="96" t="s">
        <v>84</v>
      </c>
      <c r="AA28" s="96"/>
      <c r="AB28" s="96" t="s">
        <v>84</v>
      </c>
      <c r="AC28" s="101"/>
      <c r="AD28" s="96" t="s">
        <v>5022</v>
      </c>
      <c r="AE28" s="96" t="s">
        <v>950</v>
      </c>
      <c r="AF28" s="96">
        <v>15088805750</v>
      </c>
      <c r="AG28" s="121"/>
    </row>
    <row r="29" s="3" customFormat="1" customHeight="1" spans="1:33">
      <c r="A29" s="20">
        <f t="shared" si="0"/>
        <v>27</v>
      </c>
      <c r="B29" s="92">
        <v>43040</v>
      </c>
      <c r="C29" s="20" t="s">
        <v>1735</v>
      </c>
      <c r="D29" s="20"/>
      <c r="E29" s="20" t="s">
        <v>5023</v>
      </c>
      <c r="F29" s="95">
        <v>42563</v>
      </c>
      <c r="G29" s="21" t="s">
        <v>343</v>
      </c>
      <c r="H29" s="21"/>
      <c r="I29" s="20" t="s">
        <v>4998</v>
      </c>
      <c r="J29" s="114" t="s">
        <v>5024</v>
      </c>
      <c r="K29" s="36" t="str">
        <f t="shared" si="8"/>
        <v>男</v>
      </c>
      <c r="L29" s="107" t="str">
        <f t="shared" si="5"/>
        <v>1985-12-24</v>
      </c>
      <c r="M29" s="118">
        <f ca="1" t="shared" si="6"/>
        <v>40</v>
      </c>
      <c r="N29" s="45" t="s">
        <v>5025</v>
      </c>
      <c r="O29" s="20">
        <v>13732117502</v>
      </c>
      <c r="P29" s="22" t="s">
        <v>113</v>
      </c>
      <c r="Q29" s="22" t="s">
        <v>365</v>
      </c>
      <c r="R29" s="22"/>
      <c r="S29" s="20" t="s">
        <v>70</v>
      </c>
      <c r="T29" s="22"/>
      <c r="U29" s="125" t="s">
        <v>86</v>
      </c>
      <c r="V29" s="102">
        <v>42662</v>
      </c>
      <c r="W29" s="102" t="s">
        <v>4917</v>
      </c>
      <c r="X29" s="20"/>
      <c r="Y29" s="20"/>
      <c r="Z29" s="20" t="s">
        <v>84</v>
      </c>
      <c r="AA29" s="20"/>
      <c r="AB29" s="20" t="s">
        <v>84</v>
      </c>
      <c r="AC29" s="102"/>
      <c r="AD29" s="20"/>
      <c r="AE29" s="20"/>
      <c r="AF29" s="20"/>
      <c r="AG29" s="22"/>
    </row>
    <row r="30" s="3" customFormat="1" customHeight="1" spans="1:33">
      <c r="A30" s="20">
        <f t="shared" si="0"/>
        <v>28</v>
      </c>
      <c r="B30" s="92">
        <v>43043</v>
      </c>
      <c r="C30" s="20" t="s">
        <v>1768</v>
      </c>
      <c r="D30" s="20"/>
      <c r="E30" s="20" t="s">
        <v>5026</v>
      </c>
      <c r="F30" s="92">
        <v>43031</v>
      </c>
      <c r="G30" s="21" t="s">
        <v>4924</v>
      </c>
      <c r="H30" s="21"/>
      <c r="I30" s="33" t="s">
        <v>5005</v>
      </c>
      <c r="J30" s="108" t="s">
        <v>5027</v>
      </c>
      <c r="K30" s="36" t="str">
        <f t="shared" si="8"/>
        <v>男</v>
      </c>
      <c r="L30" s="107" t="str">
        <f t="shared" si="5"/>
        <v>1999-04-04</v>
      </c>
      <c r="M30" s="118">
        <f ca="1" t="shared" si="6"/>
        <v>27</v>
      </c>
      <c r="N30" s="45" t="s">
        <v>5028</v>
      </c>
      <c r="O30" s="20">
        <v>18212898107</v>
      </c>
      <c r="P30" s="20"/>
      <c r="Q30" s="22"/>
      <c r="R30" s="22"/>
      <c r="S30" s="20"/>
      <c r="T30" s="22"/>
      <c r="U30" s="20"/>
      <c r="V30" s="102"/>
      <c r="W30" s="102"/>
      <c r="X30" s="20"/>
      <c r="Y30" s="20"/>
      <c r="Z30" s="20"/>
      <c r="AA30" s="20"/>
      <c r="AB30" s="20"/>
      <c r="AC30" s="102"/>
      <c r="AD30" s="20" t="s">
        <v>5029</v>
      </c>
      <c r="AE30" s="22" t="s">
        <v>529</v>
      </c>
      <c r="AF30" s="20">
        <v>18868656761</v>
      </c>
      <c r="AG30" s="128"/>
    </row>
    <row r="31" s="3" customFormat="1" customHeight="1" spans="1:33">
      <c r="A31" s="20">
        <f t="shared" si="0"/>
        <v>29</v>
      </c>
      <c r="B31" s="92">
        <v>43043</v>
      </c>
      <c r="C31" s="20" t="s">
        <v>1735</v>
      </c>
      <c r="D31" s="20"/>
      <c r="E31" s="20" t="s">
        <v>5030</v>
      </c>
      <c r="F31" s="95">
        <v>42983</v>
      </c>
      <c r="G31" s="21" t="s">
        <v>755</v>
      </c>
      <c r="H31" s="21"/>
      <c r="I31" s="20" t="s">
        <v>5031</v>
      </c>
      <c r="J31" s="108" t="s">
        <v>5032</v>
      </c>
      <c r="K31" s="36" t="str">
        <f t="shared" si="8"/>
        <v>男</v>
      </c>
      <c r="L31" s="107" t="str">
        <f t="shared" si="5"/>
        <v>1996-06-12</v>
      </c>
      <c r="M31" s="118">
        <f ca="1" t="shared" si="6"/>
        <v>29</v>
      </c>
      <c r="N31" s="45" t="s">
        <v>5033</v>
      </c>
      <c r="O31" s="20">
        <v>18258709448</v>
      </c>
      <c r="P31" s="20" t="s">
        <v>199</v>
      </c>
      <c r="Q31" s="20"/>
      <c r="R31" s="102"/>
      <c r="S31" s="20"/>
      <c r="T31" s="20"/>
      <c r="U31" s="20" t="s">
        <v>4640</v>
      </c>
      <c r="V31" s="102">
        <v>42984</v>
      </c>
      <c r="W31" s="102" t="s">
        <v>4615</v>
      </c>
      <c r="X31" s="20"/>
      <c r="Y31" s="20"/>
      <c r="Z31" s="20"/>
      <c r="AA31" s="20"/>
      <c r="AB31" s="20"/>
      <c r="AC31" s="20"/>
      <c r="AD31" s="20" t="s">
        <v>4929</v>
      </c>
      <c r="AE31" s="22" t="s">
        <v>529</v>
      </c>
      <c r="AF31" s="20">
        <v>18395801038</v>
      </c>
      <c r="AG31" s="34"/>
    </row>
    <row r="32" s="3" customFormat="1" customHeight="1" spans="1:33">
      <c r="A32" s="20">
        <f t="shared" si="0"/>
        <v>30</v>
      </c>
      <c r="B32" s="92">
        <v>43049</v>
      </c>
      <c r="C32" s="20" t="s">
        <v>1737</v>
      </c>
      <c r="D32" s="20"/>
      <c r="E32" s="20" t="s">
        <v>5034</v>
      </c>
      <c r="F32" s="92">
        <v>43048</v>
      </c>
      <c r="G32" s="21" t="s">
        <v>755</v>
      </c>
      <c r="H32" s="21"/>
      <c r="I32" s="33" t="s">
        <v>5035</v>
      </c>
      <c r="J32" s="108" t="s">
        <v>5036</v>
      </c>
      <c r="K32" s="36" t="s">
        <v>633</v>
      </c>
      <c r="L32" s="107" t="s">
        <v>5037</v>
      </c>
      <c r="M32" s="118">
        <v>26</v>
      </c>
      <c r="N32" s="45"/>
      <c r="O32" s="20">
        <v>13136301535</v>
      </c>
      <c r="P32" s="20"/>
      <c r="Q32" s="22"/>
      <c r="R32" s="22"/>
      <c r="S32" s="20"/>
      <c r="T32" s="22"/>
      <c r="U32" s="20"/>
      <c r="V32" s="102"/>
      <c r="W32" s="102"/>
      <c r="X32" s="20"/>
      <c r="Y32" s="20"/>
      <c r="Z32" s="20"/>
      <c r="AA32" s="20"/>
      <c r="AB32" s="20"/>
      <c r="AC32" s="102"/>
      <c r="AD32" s="22" t="s">
        <v>5038</v>
      </c>
      <c r="AE32" s="20" t="s">
        <v>223</v>
      </c>
      <c r="AF32" s="20">
        <v>13738841357</v>
      </c>
      <c r="AG32" s="128"/>
    </row>
    <row r="33" s="3" customFormat="1" customHeight="1" spans="1:33">
      <c r="A33" s="20">
        <f t="shared" si="0"/>
        <v>31</v>
      </c>
      <c r="B33" s="92">
        <v>43050</v>
      </c>
      <c r="C33" s="20" t="s">
        <v>1768</v>
      </c>
      <c r="D33" s="20"/>
      <c r="E33" s="20" t="s">
        <v>5039</v>
      </c>
      <c r="F33" s="92">
        <v>43041</v>
      </c>
      <c r="G33" s="21" t="s">
        <v>5040</v>
      </c>
      <c r="H33" s="21"/>
      <c r="I33" s="33" t="s">
        <v>5041</v>
      </c>
      <c r="J33" s="108" t="s">
        <v>5042</v>
      </c>
      <c r="K33" s="36" t="str">
        <f>IF(MOD(MID(J33,17,1),2),"男","女")</f>
        <v>男</v>
      </c>
      <c r="L33" s="107" t="str">
        <f>TEXT(MID(J33,7,8),"0000-00-00")</f>
        <v>1982-07-24</v>
      </c>
      <c r="M33" s="118">
        <f ca="1">DATEDIF(--TEXT((LEN(J33)=15)*19&amp;MID(J33,7,6+(LEN(J33)=18)*2),"0-00-00"),TODAY(),"y")</f>
        <v>43</v>
      </c>
      <c r="N33" s="45" t="s">
        <v>5043</v>
      </c>
      <c r="O33" s="20">
        <v>15824265808</v>
      </c>
      <c r="P33" s="20"/>
      <c r="Q33" s="22"/>
      <c r="R33" s="22"/>
      <c r="S33" s="20"/>
      <c r="T33" s="22"/>
      <c r="U33" s="20"/>
      <c r="V33" s="102"/>
      <c r="W33" s="102"/>
      <c r="X33" s="20"/>
      <c r="Y33" s="20"/>
      <c r="Z33" s="20"/>
      <c r="AA33" s="20"/>
      <c r="AB33" s="20"/>
      <c r="AC33" s="102"/>
      <c r="AD33" s="20" t="s">
        <v>5044</v>
      </c>
      <c r="AE33" s="22" t="s">
        <v>223</v>
      </c>
      <c r="AF33" s="20">
        <v>13184337798</v>
      </c>
      <c r="AG33" s="128"/>
    </row>
    <row r="34" s="3" customFormat="1" customHeight="1" spans="1:33">
      <c r="A34" s="20">
        <f t="shared" si="0"/>
        <v>32</v>
      </c>
      <c r="B34" s="92">
        <v>43053</v>
      </c>
      <c r="C34" s="20" t="s">
        <v>1735</v>
      </c>
      <c r="D34" s="20"/>
      <c r="E34" s="20" t="s">
        <v>5045</v>
      </c>
      <c r="F34" s="92">
        <v>43003</v>
      </c>
      <c r="G34" s="21" t="s">
        <v>78</v>
      </c>
      <c r="H34" s="21"/>
      <c r="I34" s="33" t="s">
        <v>296</v>
      </c>
      <c r="J34" s="108" t="s">
        <v>5046</v>
      </c>
      <c r="K34" s="36" t="s">
        <v>2676</v>
      </c>
      <c r="L34" s="107" t="s">
        <v>5047</v>
      </c>
      <c r="M34" s="118">
        <v>54</v>
      </c>
      <c r="N34" s="45" t="s">
        <v>5048</v>
      </c>
      <c r="O34" s="20">
        <v>15888179255</v>
      </c>
      <c r="P34" s="20"/>
      <c r="Q34" s="22"/>
      <c r="R34" s="22"/>
      <c r="S34" s="20"/>
      <c r="T34" s="22"/>
      <c r="U34" s="20" t="s">
        <v>4997</v>
      </c>
      <c r="V34" s="102" t="s">
        <v>201</v>
      </c>
      <c r="W34" s="102" t="s">
        <v>201</v>
      </c>
      <c r="X34" s="20"/>
      <c r="Y34" s="20"/>
      <c r="Z34" s="20"/>
      <c r="AA34" s="20"/>
      <c r="AB34" s="20"/>
      <c r="AC34" s="102"/>
      <c r="AD34" s="20"/>
      <c r="AE34" s="22"/>
      <c r="AF34" s="20">
        <v>13733848892</v>
      </c>
      <c r="AG34" s="128"/>
    </row>
    <row r="35" s="3" customFormat="1" customHeight="1" spans="1:33">
      <c r="A35" s="20">
        <f t="shared" si="0"/>
        <v>33</v>
      </c>
      <c r="B35" s="92">
        <v>43056</v>
      </c>
      <c r="C35" s="20" t="s">
        <v>1735</v>
      </c>
      <c r="D35" s="20"/>
      <c r="E35" s="20" t="s">
        <v>5049</v>
      </c>
      <c r="F35" s="92">
        <v>42814</v>
      </c>
      <c r="G35" s="21" t="s">
        <v>78</v>
      </c>
      <c r="H35" s="21"/>
      <c r="I35" s="33" t="s">
        <v>296</v>
      </c>
      <c r="J35" s="108" t="s">
        <v>5050</v>
      </c>
      <c r="K35" s="36" t="s">
        <v>633</v>
      </c>
      <c r="L35" s="107" t="s">
        <v>5051</v>
      </c>
      <c r="M35" s="118">
        <v>60</v>
      </c>
      <c r="N35" s="45" t="s">
        <v>5052</v>
      </c>
      <c r="O35" s="20">
        <v>13738843325</v>
      </c>
      <c r="P35" s="22" t="s">
        <v>199</v>
      </c>
      <c r="Q35" s="22"/>
      <c r="R35" s="22"/>
      <c r="S35" s="20" t="s">
        <v>70</v>
      </c>
      <c r="T35" s="22"/>
      <c r="U35" s="20" t="s">
        <v>4997</v>
      </c>
      <c r="V35" s="102" t="s">
        <v>201</v>
      </c>
      <c r="W35" s="102" t="s">
        <v>201</v>
      </c>
      <c r="X35" s="20"/>
      <c r="Y35" s="20"/>
      <c r="Z35" s="20" t="s">
        <v>84</v>
      </c>
      <c r="AA35" s="20"/>
      <c r="AB35" s="20" t="s">
        <v>84</v>
      </c>
      <c r="AC35" s="102">
        <v>44639</v>
      </c>
      <c r="AD35" s="20" t="s">
        <v>5053</v>
      </c>
      <c r="AE35" s="20" t="s">
        <v>662</v>
      </c>
      <c r="AF35" s="20">
        <v>13958218853</v>
      </c>
      <c r="AG35" s="128"/>
    </row>
    <row r="36" s="78" customFormat="1" customHeight="1" spans="1:33">
      <c r="A36" s="20">
        <f t="shared" si="0"/>
        <v>34</v>
      </c>
      <c r="B36" s="92">
        <v>43060</v>
      </c>
      <c r="C36" s="20" t="s">
        <v>1833</v>
      </c>
      <c r="D36" s="20"/>
      <c r="E36" s="96" t="s">
        <v>5054</v>
      </c>
      <c r="F36" s="101">
        <v>42835</v>
      </c>
      <c r="G36" s="21" t="s">
        <v>755</v>
      </c>
      <c r="H36" s="21"/>
      <c r="I36" s="20" t="s">
        <v>5055</v>
      </c>
      <c r="J36" s="113" t="s">
        <v>5056</v>
      </c>
      <c r="K36" s="110" t="s">
        <v>633</v>
      </c>
      <c r="L36" s="107" t="s">
        <v>5057</v>
      </c>
      <c r="M36" s="118">
        <v>28</v>
      </c>
      <c r="N36" s="120" t="s">
        <v>5058</v>
      </c>
      <c r="O36" s="96">
        <v>18268586850</v>
      </c>
      <c r="P36" s="121" t="s">
        <v>199</v>
      </c>
      <c r="Q36" s="121"/>
      <c r="R36" s="121"/>
      <c r="S36" s="96" t="s">
        <v>70</v>
      </c>
      <c r="T36" s="121"/>
      <c r="U36" s="112" t="s">
        <v>4640</v>
      </c>
      <c r="V36" s="101">
        <v>42835</v>
      </c>
      <c r="W36" s="96" t="s">
        <v>4615</v>
      </c>
      <c r="X36" s="96"/>
      <c r="Y36" s="96" t="s">
        <v>2847</v>
      </c>
      <c r="Z36" s="96" t="s">
        <v>85</v>
      </c>
      <c r="AA36" s="96"/>
      <c r="AB36" s="96" t="s">
        <v>84</v>
      </c>
      <c r="AC36" s="101">
        <v>44660</v>
      </c>
      <c r="AD36" s="96" t="s">
        <v>5059</v>
      </c>
      <c r="AE36" s="96"/>
      <c r="AF36" s="96">
        <v>15058217748</v>
      </c>
      <c r="AG36" s="129" t="s">
        <v>5060</v>
      </c>
    </row>
    <row r="37" s="3" customFormat="1" customHeight="1" spans="1:33">
      <c r="A37" s="20">
        <f t="shared" si="0"/>
        <v>35</v>
      </c>
      <c r="B37" s="92">
        <v>43064</v>
      </c>
      <c r="C37" s="20" t="s">
        <v>1768</v>
      </c>
      <c r="D37" s="20"/>
      <c r="E37" s="20" t="s">
        <v>5061</v>
      </c>
      <c r="F37" s="92">
        <v>43062</v>
      </c>
      <c r="G37" s="21" t="s">
        <v>4955</v>
      </c>
      <c r="H37" s="21"/>
      <c r="I37" s="33" t="s">
        <v>296</v>
      </c>
      <c r="J37" s="108" t="s">
        <v>5062</v>
      </c>
      <c r="K37" s="36" t="str">
        <f>IF(MOD(MID(J37,17,1),2),"男","女")</f>
        <v>女</v>
      </c>
      <c r="L37" s="107" t="str">
        <f>TEXT(MID(J37,7,8),"0000-00-00")</f>
        <v>1964-07-11</v>
      </c>
      <c r="M37" s="118">
        <f ca="1">DATEDIF(--TEXT((LEN(J37)=15)*19&amp;MID(J37,7,6+(LEN(J37)=18)*2),"0-00-00"),TODAY(),"y")</f>
        <v>61</v>
      </c>
      <c r="N37" s="45" t="s">
        <v>5063</v>
      </c>
      <c r="O37" s="20">
        <v>15858431375</v>
      </c>
      <c r="P37" s="20"/>
      <c r="Q37" s="22"/>
      <c r="R37" s="22"/>
      <c r="S37" s="20"/>
      <c r="T37" s="22"/>
      <c r="U37" s="20"/>
      <c r="V37" s="102"/>
      <c r="W37" s="102"/>
      <c r="X37" s="20"/>
      <c r="Y37" s="20"/>
      <c r="Z37" s="20"/>
      <c r="AA37" s="20"/>
      <c r="AB37" s="20"/>
      <c r="AC37" s="102"/>
      <c r="AD37" s="22"/>
      <c r="AE37" s="20"/>
      <c r="AF37" s="20"/>
      <c r="AG37" s="128"/>
    </row>
    <row r="38" s="3" customFormat="1" customHeight="1" spans="1:33">
      <c r="A38" s="20">
        <f t="shared" si="0"/>
        <v>36</v>
      </c>
      <c r="B38" s="92">
        <v>43065</v>
      </c>
      <c r="C38" s="20" t="s">
        <v>1737</v>
      </c>
      <c r="D38" s="20"/>
      <c r="E38" s="20" t="s">
        <v>5064</v>
      </c>
      <c r="F38" s="92">
        <v>43061</v>
      </c>
      <c r="G38" s="21" t="s">
        <v>755</v>
      </c>
      <c r="H38" s="21"/>
      <c r="I38" s="33" t="s">
        <v>5031</v>
      </c>
      <c r="J38" s="108" t="s">
        <v>5065</v>
      </c>
      <c r="K38" s="36" t="s">
        <v>633</v>
      </c>
      <c r="L38" s="107" t="s">
        <v>5066</v>
      </c>
      <c r="M38" s="118">
        <v>35</v>
      </c>
      <c r="N38" s="45" t="s">
        <v>5067</v>
      </c>
      <c r="O38" s="20">
        <v>18067506522</v>
      </c>
      <c r="P38" s="20"/>
      <c r="Q38" s="22"/>
      <c r="R38" s="22"/>
      <c r="S38" s="20"/>
      <c r="T38" s="22"/>
      <c r="U38" s="20"/>
      <c r="V38" s="102"/>
      <c r="W38" s="102"/>
      <c r="X38" s="20"/>
      <c r="Y38" s="20"/>
      <c r="Z38" s="20"/>
      <c r="AA38" s="20"/>
      <c r="AB38" s="20"/>
      <c r="AC38" s="102"/>
      <c r="AD38" s="22" t="s">
        <v>5068</v>
      </c>
      <c r="AE38" s="20" t="s">
        <v>106</v>
      </c>
      <c r="AF38" s="20">
        <v>15356843344</v>
      </c>
      <c r="AG38" s="128"/>
    </row>
    <row r="39" s="3" customFormat="1" customHeight="1" spans="1:33">
      <c r="A39" s="20">
        <f t="shared" si="0"/>
        <v>37</v>
      </c>
      <c r="B39" s="92">
        <v>43068</v>
      </c>
      <c r="C39" s="20" t="s">
        <v>1768</v>
      </c>
      <c r="D39" s="20"/>
      <c r="E39" s="20" t="s">
        <v>5069</v>
      </c>
      <c r="F39" s="92">
        <v>43038</v>
      </c>
      <c r="G39" s="21" t="s">
        <v>4924</v>
      </c>
      <c r="H39" s="21"/>
      <c r="I39" s="33" t="s">
        <v>5070</v>
      </c>
      <c r="J39" s="108" t="s">
        <v>5071</v>
      </c>
      <c r="K39" s="36" t="s">
        <v>2676</v>
      </c>
      <c r="L39" s="107" t="s">
        <v>5072</v>
      </c>
      <c r="M39" s="118">
        <v>19</v>
      </c>
      <c r="N39" s="45" t="s">
        <v>5073</v>
      </c>
      <c r="O39" s="20">
        <v>18868984292</v>
      </c>
      <c r="P39" s="20"/>
      <c r="Q39" s="22"/>
      <c r="R39" s="22"/>
      <c r="S39" s="20"/>
      <c r="T39" s="22"/>
      <c r="U39" s="20"/>
      <c r="V39" s="102"/>
      <c r="W39" s="102"/>
      <c r="X39" s="20"/>
      <c r="Y39" s="20"/>
      <c r="Z39" s="20"/>
      <c r="AA39" s="20"/>
      <c r="AB39" s="20"/>
      <c r="AC39" s="102"/>
      <c r="AD39" s="20"/>
      <c r="AE39" s="22"/>
      <c r="AF39" s="20"/>
      <c r="AG39" s="128"/>
    </row>
    <row r="40" s="3" customFormat="1" customHeight="1" spans="1:33">
      <c r="A40" s="20">
        <f t="shared" si="0"/>
        <v>38</v>
      </c>
      <c r="B40" s="92">
        <v>43068</v>
      </c>
      <c r="C40" s="20" t="s">
        <v>1768</v>
      </c>
      <c r="D40" s="20"/>
      <c r="E40" s="20" t="s">
        <v>5074</v>
      </c>
      <c r="F40" s="92">
        <v>43038</v>
      </c>
      <c r="G40" s="21" t="s">
        <v>4924</v>
      </c>
      <c r="H40" s="21"/>
      <c r="I40" s="33" t="s">
        <v>5070</v>
      </c>
      <c r="J40" s="108" t="s">
        <v>5075</v>
      </c>
      <c r="K40" s="36" t="s">
        <v>2676</v>
      </c>
      <c r="L40" s="107" t="s">
        <v>5076</v>
      </c>
      <c r="M40" s="118">
        <v>20</v>
      </c>
      <c r="N40" s="45" t="s">
        <v>5077</v>
      </c>
      <c r="O40" s="20">
        <v>15869563995</v>
      </c>
      <c r="P40" s="20"/>
      <c r="Q40" s="22"/>
      <c r="R40" s="22"/>
      <c r="S40" s="20"/>
      <c r="T40" s="22"/>
      <c r="U40" s="20"/>
      <c r="V40" s="102"/>
      <c r="W40" s="102"/>
      <c r="X40" s="20"/>
      <c r="Y40" s="20"/>
      <c r="Z40" s="20"/>
      <c r="AA40" s="20"/>
      <c r="AB40" s="20"/>
      <c r="AC40" s="102"/>
      <c r="AD40" s="20"/>
      <c r="AE40" s="22"/>
      <c r="AF40" s="20"/>
      <c r="AG40" s="128"/>
    </row>
    <row r="41" s="3" customFormat="1" customHeight="1" spans="1:33">
      <c r="A41" s="20">
        <f t="shared" si="0"/>
        <v>39</v>
      </c>
      <c r="B41" s="92">
        <v>43070</v>
      </c>
      <c r="C41" s="20" t="s">
        <v>1735</v>
      </c>
      <c r="D41" s="20"/>
      <c r="E41" s="20" t="s">
        <v>2278</v>
      </c>
      <c r="F41" s="95">
        <v>42773</v>
      </c>
      <c r="G41" s="21" t="s">
        <v>755</v>
      </c>
      <c r="H41" s="21"/>
      <c r="I41" s="20" t="s">
        <v>5078</v>
      </c>
      <c r="J41" s="108" t="s">
        <v>2280</v>
      </c>
      <c r="K41" s="36" t="s">
        <v>633</v>
      </c>
      <c r="L41" s="107" t="s">
        <v>5079</v>
      </c>
      <c r="M41" s="118">
        <v>22</v>
      </c>
      <c r="N41" s="45" t="s">
        <v>5080</v>
      </c>
      <c r="O41" s="20">
        <v>18758380052</v>
      </c>
      <c r="P41" s="22" t="s">
        <v>288</v>
      </c>
      <c r="Q41" s="22" t="s">
        <v>1071</v>
      </c>
      <c r="R41" s="22"/>
      <c r="S41" s="20" t="s">
        <v>70</v>
      </c>
      <c r="T41" s="22"/>
      <c r="U41" s="20" t="s">
        <v>4640</v>
      </c>
      <c r="V41" s="102">
        <v>42773</v>
      </c>
      <c r="W41" s="20" t="s">
        <v>4917</v>
      </c>
      <c r="X41" s="20"/>
      <c r="Y41" s="20"/>
      <c r="Z41" s="20" t="s">
        <v>84</v>
      </c>
      <c r="AA41" s="20"/>
      <c r="AB41" s="20" t="s">
        <v>84</v>
      </c>
      <c r="AC41" s="102">
        <v>44598</v>
      </c>
      <c r="AD41" s="20" t="s">
        <v>5081</v>
      </c>
      <c r="AE41" s="20" t="s">
        <v>350</v>
      </c>
      <c r="AF41" s="20">
        <v>15168563381</v>
      </c>
      <c r="AG41" s="128"/>
    </row>
    <row r="42" s="3" customFormat="1" customHeight="1" spans="1:33">
      <c r="A42" s="20">
        <f t="shared" si="0"/>
        <v>40</v>
      </c>
      <c r="B42" s="92">
        <v>43070</v>
      </c>
      <c r="C42" s="20" t="s">
        <v>1735</v>
      </c>
      <c r="D42" s="20"/>
      <c r="E42" s="20" t="s">
        <v>5082</v>
      </c>
      <c r="F42" s="92">
        <v>43004</v>
      </c>
      <c r="G42" s="21" t="s">
        <v>5083</v>
      </c>
      <c r="H42" s="21"/>
      <c r="I42" s="33" t="s">
        <v>5005</v>
      </c>
      <c r="J42" s="108" t="s">
        <v>5084</v>
      </c>
      <c r="K42" s="36" t="s">
        <v>633</v>
      </c>
      <c r="L42" s="107" t="s">
        <v>5085</v>
      </c>
      <c r="M42" s="118">
        <v>38</v>
      </c>
      <c r="N42" s="45" t="s">
        <v>5086</v>
      </c>
      <c r="O42" s="20">
        <v>15906564122</v>
      </c>
      <c r="P42" s="20" t="s">
        <v>199</v>
      </c>
      <c r="Q42" s="22"/>
      <c r="R42" s="22"/>
      <c r="S42" s="20"/>
      <c r="T42" s="22"/>
      <c r="U42" s="20" t="s">
        <v>4640</v>
      </c>
      <c r="V42" s="102">
        <v>43005</v>
      </c>
      <c r="W42" s="102" t="s">
        <v>4615</v>
      </c>
      <c r="X42" s="20"/>
      <c r="Y42" s="20"/>
      <c r="Z42" s="20"/>
      <c r="AA42" s="20"/>
      <c r="AB42" s="20"/>
      <c r="AC42" s="102"/>
      <c r="AD42" s="20" t="s">
        <v>5087</v>
      </c>
      <c r="AE42" s="22" t="s">
        <v>106</v>
      </c>
      <c r="AF42" s="20">
        <v>13605789418</v>
      </c>
      <c r="AG42" s="128"/>
    </row>
    <row r="43" s="3" customFormat="1" customHeight="1" spans="1:33">
      <c r="A43" s="20">
        <f t="shared" si="0"/>
        <v>41</v>
      </c>
      <c r="B43" s="92">
        <v>43070</v>
      </c>
      <c r="C43" s="20" t="s">
        <v>1833</v>
      </c>
      <c r="D43" s="20"/>
      <c r="E43" s="20" t="s">
        <v>5088</v>
      </c>
      <c r="F43" s="95">
        <v>42607</v>
      </c>
      <c r="G43" s="21" t="s">
        <v>755</v>
      </c>
      <c r="H43" s="21"/>
      <c r="I43" s="20" t="s">
        <v>865</v>
      </c>
      <c r="J43" s="642" t="s">
        <v>5089</v>
      </c>
      <c r="K43" s="36" t="str">
        <f t="shared" ref="K43:K65" si="9">IF(MOD(MID(J43,17,1),2),"男","女")</f>
        <v>男</v>
      </c>
      <c r="L43" s="107" t="str">
        <f t="shared" ref="L43:L92" si="10">TEXT(MID(J43,7,8),"0000-00-00")</f>
        <v>1991-01-25</v>
      </c>
      <c r="M43" s="118">
        <f ca="1" t="shared" ref="M43:M106" si="11">DATEDIF(--TEXT((LEN(J43)=15)*19&amp;MID(J43,7,6+(LEN(J43)=18)*2),"0-00-00"),TODAY(),"y")</f>
        <v>35</v>
      </c>
      <c r="N43" s="45" t="s">
        <v>5090</v>
      </c>
      <c r="O43" s="20">
        <v>15058831180</v>
      </c>
      <c r="P43" s="22" t="s">
        <v>113</v>
      </c>
      <c r="Q43" s="22"/>
      <c r="R43" s="22"/>
      <c r="S43" s="20" t="s">
        <v>70</v>
      </c>
      <c r="T43" s="22"/>
      <c r="U43" s="20" t="s">
        <v>4640</v>
      </c>
      <c r="V43" s="102">
        <v>42608</v>
      </c>
      <c r="W43" s="102" t="s">
        <v>4917</v>
      </c>
      <c r="X43" s="20"/>
      <c r="Y43" s="20" t="s">
        <v>2879</v>
      </c>
      <c r="Z43" s="20" t="s">
        <v>85</v>
      </c>
      <c r="AA43" s="20"/>
      <c r="AB43" s="20" t="s">
        <v>84</v>
      </c>
      <c r="AC43" s="102"/>
      <c r="AD43" s="20" t="s">
        <v>5091</v>
      </c>
      <c r="AE43" s="20" t="s">
        <v>223</v>
      </c>
      <c r="AF43" s="20">
        <v>15258389606</v>
      </c>
      <c r="AG43" s="22"/>
    </row>
    <row r="44" s="3" customFormat="1" customHeight="1" spans="1:33">
      <c r="A44" s="20">
        <f t="shared" si="0"/>
        <v>42</v>
      </c>
      <c r="B44" s="92">
        <v>43072</v>
      </c>
      <c r="C44" s="20" t="s">
        <v>1735</v>
      </c>
      <c r="D44" s="20"/>
      <c r="E44" s="20" t="s">
        <v>5092</v>
      </c>
      <c r="F44" s="92">
        <v>42891</v>
      </c>
      <c r="G44" s="21" t="s">
        <v>78</v>
      </c>
      <c r="H44" s="21"/>
      <c r="I44" s="33" t="s">
        <v>1962</v>
      </c>
      <c r="J44" s="108" t="s">
        <v>5093</v>
      </c>
      <c r="K44" s="36" t="str">
        <f t="shared" si="9"/>
        <v>女</v>
      </c>
      <c r="L44" s="107" t="str">
        <f t="shared" si="10"/>
        <v>1990-07-13</v>
      </c>
      <c r="M44" s="118">
        <f ca="1" t="shared" si="11"/>
        <v>35</v>
      </c>
      <c r="N44" s="45" t="s">
        <v>5094</v>
      </c>
      <c r="O44" s="20">
        <v>15168510086</v>
      </c>
      <c r="P44" s="22" t="s">
        <v>288</v>
      </c>
      <c r="Q44" s="22"/>
      <c r="R44" s="22"/>
      <c r="S44" s="20" t="s">
        <v>70</v>
      </c>
      <c r="T44" s="22"/>
      <c r="U44" s="20" t="s">
        <v>86</v>
      </c>
      <c r="V44" s="102">
        <v>43000</v>
      </c>
      <c r="W44" s="20" t="s">
        <v>4917</v>
      </c>
      <c r="X44" s="20"/>
      <c r="Y44" s="20"/>
      <c r="Z44" s="20" t="s">
        <v>85</v>
      </c>
      <c r="AA44" s="20"/>
      <c r="AB44" s="20"/>
      <c r="AC44" s="102"/>
      <c r="AD44" s="20" t="s">
        <v>5095</v>
      </c>
      <c r="AE44" s="20" t="s">
        <v>182</v>
      </c>
      <c r="AF44" s="20">
        <v>13968331783</v>
      </c>
      <c r="AG44" s="128" t="s">
        <v>5096</v>
      </c>
    </row>
    <row r="45" s="3" customFormat="1" customHeight="1" spans="1:33">
      <c r="A45" s="20">
        <f t="shared" si="0"/>
        <v>43</v>
      </c>
      <c r="B45" s="92">
        <v>43074</v>
      </c>
      <c r="C45" s="20" t="s">
        <v>1833</v>
      </c>
      <c r="D45" s="20"/>
      <c r="E45" s="20" t="s">
        <v>5097</v>
      </c>
      <c r="F45" s="92">
        <v>42917</v>
      </c>
      <c r="G45" s="21" t="s">
        <v>755</v>
      </c>
      <c r="H45" s="21"/>
      <c r="I45" s="20" t="s">
        <v>891</v>
      </c>
      <c r="J45" s="108" t="s">
        <v>5098</v>
      </c>
      <c r="K45" s="20" t="str">
        <f t="shared" si="9"/>
        <v>男</v>
      </c>
      <c r="L45" s="107" t="str">
        <f t="shared" si="10"/>
        <v>1994-07-01</v>
      </c>
      <c r="M45" s="118">
        <f ca="1" t="shared" si="11"/>
        <v>31</v>
      </c>
      <c r="N45" s="45" t="s">
        <v>5099</v>
      </c>
      <c r="O45" s="20">
        <v>18757421336</v>
      </c>
      <c r="P45" s="20" t="s">
        <v>199</v>
      </c>
      <c r="Q45" s="22"/>
      <c r="R45" s="22"/>
      <c r="S45" s="20"/>
      <c r="T45" s="22"/>
      <c r="U45" s="20" t="s">
        <v>4640</v>
      </c>
      <c r="V45" s="102">
        <v>42919</v>
      </c>
      <c r="W45" s="102" t="s">
        <v>4615</v>
      </c>
      <c r="X45" s="20"/>
      <c r="Y45" s="20"/>
      <c r="Z45" s="20" t="s">
        <v>85</v>
      </c>
      <c r="AA45" s="20"/>
      <c r="AB45" s="20"/>
      <c r="AC45" s="102"/>
      <c r="AD45" s="20" t="s">
        <v>5100</v>
      </c>
      <c r="AE45" s="22" t="s">
        <v>211</v>
      </c>
      <c r="AF45" s="20">
        <v>13586673314</v>
      </c>
      <c r="AG45" s="128"/>
    </row>
    <row r="46" s="3" customFormat="1" customHeight="1" spans="1:33">
      <c r="A46" s="20">
        <f t="shared" si="0"/>
        <v>44</v>
      </c>
      <c r="B46" s="92">
        <v>43088</v>
      </c>
      <c r="C46" s="20" t="s">
        <v>1768</v>
      </c>
      <c r="D46" s="20"/>
      <c r="E46" s="20" t="s">
        <v>5101</v>
      </c>
      <c r="F46" s="92">
        <v>43081</v>
      </c>
      <c r="G46" s="21" t="s">
        <v>755</v>
      </c>
      <c r="H46" s="21"/>
      <c r="I46" s="33" t="s">
        <v>5102</v>
      </c>
      <c r="J46" s="108" t="s">
        <v>5103</v>
      </c>
      <c r="K46" s="36" t="str">
        <f t="shared" si="9"/>
        <v>男</v>
      </c>
      <c r="L46" s="107" t="str">
        <f t="shared" si="10"/>
        <v>1990-03-05</v>
      </c>
      <c r="M46" s="118">
        <f ca="1" t="shared" si="11"/>
        <v>36</v>
      </c>
      <c r="N46" s="45" t="s">
        <v>5104</v>
      </c>
      <c r="O46" s="20">
        <v>13586677497</v>
      </c>
      <c r="P46" s="20" t="s">
        <v>288</v>
      </c>
      <c r="Q46" s="22"/>
      <c r="R46" s="22"/>
      <c r="S46" s="20" t="s">
        <v>70</v>
      </c>
      <c r="T46" s="22"/>
      <c r="U46" s="20"/>
      <c r="V46" s="102"/>
      <c r="W46" s="102"/>
      <c r="X46" s="20"/>
      <c r="Y46" s="20" t="s">
        <v>179</v>
      </c>
      <c r="Z46" s="20"/>
      <c r="AA46" s="102">
        <v>49838</v>
      </c>
      <c r="AB46" s="20"/>
      <c r="AC46" s="102"/>
      <c r="AD46" s="20" t="s">
        <v>5105</v>
      </c>
      <c r="AE46" s="20" t="s">
        <v>223</v>
      </c>
      <c r="AF46" s="20">
        <v>18858060460</v>
      </c>
      <c r="AG46" s="128"/>
    </row>
    <row r="47" s="3" customFormat="1" customHeight="1" spans="1:33">
      <c r="A47" s="20">
        <f t="shared" si="0"/>
        <v>45</v>
      </c>
      <c r="B47" s="92">
        <v>43100</v>
      </c>
      <c r="C47" s="20" t="s">
        <v>1735</v>
      </c>
      <c r="D47" s="20"/>
      <c r="E47" s="96" t="s">
        <v>5106</v>
      </c>
      <c r="F47" s="97">
        <v>42611</v>
      </c>
      <c r="G47" s="21" t="s">
        <v>755</v>
      </c>
      <c r="H47" s="21"/>
      <c r="I47" s="96" t="s">
        <v>5107</v>
      </c>
      <c r="J47" s="113" t="s">
        <v>5108</v>
      </c>
      <c r="K47" s="110" t="str">
        <f t="shared" si="9"/>
        <v>男</v>
      </c>
      <c r="L47" s="107" t="str">
        <f t="shared" si="10"/>
        <v>1978-10-11</v>
      </c>
      <c r="M47" s="118">
        <f ca="1" t="shared" si="11"/>
        <v>47</v>
      </c>
      <c r="N47" s="120" t="s">
        <v>5109</v>
      </c>
      <c r="O47" s="96">
        <v>13566392690</v>
      </c>
      <c r="P47" s="121"/>
      <c r="Q47" s="121"/>
      <c r="R47" s="121"/>
      <c r="S47" s="96" t="s">
        <v>70</v>
      </c>
      <c r="T47" s="121"/>
      <c r="U47" s="126" t="s">
        <v>86</v>
      </c>
      <c r="V47" s="101">
        <v>42685</v>
      </c>
      <c r="W47" s="101" t="s">
        <v>4917</v>
      </c>
      <c r="X47" s="20"/>
      <c r="Y47" s="96"/>
      <c r="Z47" s="96" t="s">
        <v>85</v>
      </c>
      <c r="AA47" s="101">
        <v>45801</v>
      </c>
      <c r="AB47" s="96" t="s">
        <v>84</v>
      </c>
      <c r="AC47" s="101"/>
      <c r="AD47" s="96" t="s">
        <v>5110</v>
      </c>
      <c r="AE47" s="96" t="s">
        <v>679</v>
      </c>
      <c r="AF47" s="96">
        <v>13566397116</v>
      </c>
      <c r="AG47" s="121"/>
    </row>
    <row r="48" s="3" customFormat="1" customHeight="1" spans="1:33">
      <c r="A48" s="20">
        <f t="shared" si="0"/>
        <v>46</v>
      </c>
      <c r="B48" s="92">
        <v>43103</v>
      </c>
      <c r="C48" s="20" t="s">
        <v>1737</v>
      </c>
      <c r="D48" s="20"/>
      <c r="E48" s="20" t="s">
        <v>5111</v>
      </c>
      <c r="F48" s="92">
        <v>43096</v>
      </c>
      <c r="G48" s="21" t="s">
        <v>755</v>
      </c>
      <c r="H48" s="21"/>
      <c r="I48" s="33" t="s">
        <v>5031</v>
      </c>
      <c r="J48" s="108" t="s">
        <v>5112</v>
      </c>
      <c r="K48" s="36" t="str">
        <f t="shared" si="9"/>
        <v>男</v>
      </c>
      <c r="L48" s="107" t="str">
        <f t="shared" si="10"/>
        <v>1971-10-18</v>
      </c>
      <c r="M48" s="118">
        <f ca="1" t="shared" si="11"/>
        <v>54</v>
      </c>
      <c r="N48" s="45" t="s">
        <v>5113</v>
      </c>
      <c r="O48" s="20">
        <v>13586754007</v>
      </c>
      <c r="P48" s="20" t="s">
        <v>199</v>
      </c>
      <c r="Q48" s="22"/>
      <c r="R48" s="22"/>
      <c r="S48" s="20"/>
      <c r="T48" s="22"/>
      <c r="U48" s="20" t="s">
        <v>4997</v>
      </c>
      <c r="V48" s="20"/>
      <c r="W48" s="33" t="s">
        <v>5114</v>
      </c>
      <c r="X48" s="20"/>
      <c r="Y48" s="20" t="s">
        <v>179</v>
      </c>
      <c r="Z48" s="20"/>
      <c r="AA48" s="102">
        <v>46041</v>
      </c>
      <c r="AB48" s="20"/>
      <c r="AC48" s="102"/>
      <c r="AD48" s="20" t="s">
        <v>5115</v>
      </c>
      <c r="AE48" s="20" t="s">
        <v>106</v>
      </c>
      <c r="AF48" s="20">
        <v>13777971436</v>
      </c>
      <c r="AG48" s="128"/>
    </row>
    <row r="49" s="3" customFormat="1" customHeight="1" spans="1:33">
      <c r="A49" s="20">
        <f t="shared" si="0"/>
        <v>47</v>
      </c>
      <c r="B49" s="92">
        <v>43105</v>
      </c>
      <c r="C49" s="20" t="s">
        <v>1768</v>
      </c>
      <c r="D49" s="20"/>
      <c r="E49" s="20" t="s">
        <v>5116</v>
      </c>
      <c r="F49" s="92">
        <v>43080</v>
      </c>
      <c r="G49" s="21" t="s">
        <v>5117</v>
      </c>
      <c r="H49" s="21"/>
      <c r="I49" s="33" t="s">
        <v>5118</v>
      </c>
      <c r="J49" s="108" t="s">
        <v>5119</v>
      </c>
      <c r="K49" s="36" t="str">
        <f t="shared" si="9"/>
        <v>女</v>
      </c>
      <c r="L49" s="107" t="str">
        <f t="shared" si="10"/>
        <v>1977-05-02</v>
      </c>
      <c r="M49" s="118">
        <f ca="1" t="shared" si="11"/>
        <v>48</v>
      </c>
      <c r="N49" s="45" t="s">
        <v>5120</v>
      </c>
      <c r="O49" s="20">
        <v>13867886733</v>
      </c>
      <c r="P49" s="20" t="s">
        <v>199</v>
      </c>
      <c r="Q49" s="22"/>
      <c r="R49" s="22"/>
      <c r="S49" s="20" t="s">
        <v>70</v>
      </c>
      <c r="T49" s="22"/>
      <c r="U49" s="20" t="s">
        <v>4997</v>
      </c>
      <c r="V49" s="20"/>
      <c r="W49" s="33" t="s">
        <v>5114</v>
      </c>
      <c r="X49" s="20"/>
      <c r="Y49" s="20" t="s">
        <v>692</v>
      </c>
      <c r="Z49" s="20"/>
      <c r="AA49" s="102">
        <v>45700</v>
      </c>
      <c r="AB49" s="20"/>
      <c r="AC49" s="102"/>
      <c r="AD49" s="20" t="s">
        <v>5121</v>
      </c>
      <c r="AE49" s="20" t="s">
        <v>2359</v>
      </c>
      <c r="AF49" s="20">
        <v>13968359115</v>
      </c>
      <c r="AG49" s="128"/>
    </row>
    <row r="50" s="3" customFormat="1" customHeight="1" spans="1:33">
      <c r="A50" s="20">
        <f t="shared" si="0"/>
        <v>48</v>
      </c>
      <c r="B50" s="92">
        <v>43117</v>
      </c>
      <c r="C50" s="20" t="s">
        <v>1833</v>
      </c>
      <c r="D50" s="20"/>
      <c r="E50" s="20" t="s">
        <v>5122</v>
      </c>
      <c r="F50" s="102">
        <v>42788</v>
      </c>
      <c r="G50" s="21" t="s">
        <v>664</v>
      </c>
      <c r="H50" s="21"/>
      <c r="I50" s="20" t="s">
        <v>2452</v>
      </c>
      <c r="J50" s="108" t="s">
        <v>5123</v>
      </c>
      <c r="K50" s="36" t="str">
        <f t="shared" si="9"/>
        <v>男</v>
      </c>
      <c r="L50" s="107" t="str">
        <f t="shared" si="10"/>
        <v>1991-04-25</v>
      </c>
      <c r="M50" s="118">
        <f ca="1" t="shared" si="11"/>
        <v>34</v>
      </c>
      <c r="N50" s="45" t="s">
        <v>5124</v>
      </c>
      <c r="O50" s="20">
        <v>18757463385</v>
      </c>
      <c r="P50" s="22" t="s">
        <v>113</v>
      </c>
      <c r="Q50" s="22" t="s">
        <v>5125</v>
      </c>
      <c r="R50" s="22"/>
      <c r="S50" s="20" t="s">
        <v>70</v>
      </c>
      <c r="T50" s="22"/>
      <c r="U50" s="20" t="s">
        <v>86</v>
      </c>
      <c r="V50" s="95">
        <v>43123</v>
      </c>
      <c r="W50" s="102" t="s">
        <v>4615</v>
      </c>
      <c r="X50" s="20"/>
      <c r="Y50" s="20" t="s">
        <v>2879</v>
      </c>
      <c r="Z50" s="20" t="s">
        <v>85</v>
      </c>
      <c r="AA50" s="102">
        <v>45644</v>
      </c>
      <c r="AB50" s="20" t="s">
        <v>84</v>
      </c>
      <c r="AC50" s="102">
        <v>44614</v>
      </c>
      <c r="AD50" s="20" t="s">
        <v>5126</v>
      </c>
      <c r="AE50" s="20" t="s">
        <v>350</v>
      </c>
      <c r="AF50" s="20">
        <v>15336606535</v>
      </c>
      <c r="AG50" s="128"/>
    </row>
    <row r="51" s="3" customFormat="1" customHeight="1" spans="1:33">
      <c r="A51" s="20">
        <f t="shared" si="0"/>
        <v>49</v>
      </c>
      <c r="B51" s="92">
        <v>43121</v>
      </c>
      <c r="C51" s="20" t="s">
        <v>1768</v>
      </c>
      <c r="D51" s="20"/>
      <c r="E51" s="20" t="s">
        <v>5127</v>
      </c>
      <c r="F51" s="92">
        <v>43102</v>
      </c>
      <c r="G51" s="21" t="s">
        <v>1759</v>
      </c>
      <c r="H51" s="21"/>
      <c r="I51" s="33" t="s">
        <v>5128</v>
      </c>
      <c r="J51" s="108" t="s">
        <v>5129</v>
      </c>
      <c r="K51" s="36" t="str">
        <f t="shared" si="9"/>
        <v>女</v>
      </c>
      <c r="L51" s="107" t="str">
        <f t="shared" si="10"/>
        <v>1978-08-10</v>
      </c>
      <c r="M51" s="118">
        <f ca="1" t="shared" si="11"/>
        <v>47</v>
      </c>
      <c r="N51" s="45" t="s">
        <v>5130</v>
      </c>
      <c r="O51" s="20">
        <v>13968342748</v>
      </c>
      <c r="P51" s="20" t="s">
        <v>288</v>
      </c>
      <c r="Q51" s="22"/>
      <c r="R51" s="22"/>
      <c r="S51" s="20"/>
      <c r="T51" s="22"/>
      <c r="U51" s="20" t="s">
        <v>4997</v>
      </c>
      <c r="V51" s="20"/>
      <c r="W51" s="33" t="s">
        <v>5114</v>
      </c>
      <c r="X51" s="20"/>
      <c r="Y51" s="20"/>
      <c r="Z51" s="20"/>
      <c r="AA51" s="102">
        <v>45736</v>
      </c>
      <c r="AB51" s="20"/>
      <c r="AC51" s="102"/>
      <c r="AD51" s="20" t="s">
        <v>5131</v>
      </c>
      <c r="AE51" s="20" t="s">
        <v>106</v>
      </c>
      <c r="AF51" s="20">
        <v>15258133975</v>
      </c>
      <c r="AG51" s="128"/>
    </row>
    <row r="52" s="3" customFormat="1" customHeight="1" spans="1:33">
      <c r="A52" s="20">
        <f t="shared" si="0"/>
        <v>50</v>
      </c>
      <c r="B52" s="92">
        <v>43126</v>
      </c>
      <c r="C52" s="20" t="s">
        <v>1768</v>
      </c>
      <c r="D52" s="20"/>
      <c r="E52" s="20" t="s">
        <v>5132</v>
      </c>
      <c r="F52" s="92">
        <v>43054</v>
      </c>
      <c r="G52" s="21" t="s">
        <v>755</v>
      </c>
      <c r="H52" s="21"/>
      <c r="I52" s="33" t="s">
        <v>5031</v>
      </c>
      <c r="J52" s="108" t="s">
        <v>5133</v>
      </c>
      <c r="K52" s="36" t="str">
        <f t="shared" si="9"/>
        <v>男</v>
      </c>
      <c r="L52" s="107" t="str">
        <f t="shared" si="10"/>
        <v>1987-10-23</v>
      </c>
      <c r="M52" s="118">
        <f ca="1" t="shared" si="11"/>
        <v>38</v>
      </c>
      <c r="N52" s="45" t="s">
        <v>5134</v>
      </c>
      <c r="O52" s="20">
        <v>13932692306</v>
      </c>
      <c r="P52" s="20" t="s">
        <v>288</v>
      </c>
      <c r="Q52" s="22"/>
      <c r="R52" s="22" t="s">
        <v>5135</v>
      </c>
      <c r="S52" s="20"/>
      <c r="T52" s="22"/>
      <c r="U52" s="20" t="s">
        <v>72</v>
      </c>
      <c r="V52" s="95">
        <v>43056</v>
      </c>
      <c r="W52" s="127" t="s">
        <v>4615</v>
      </c>
      <c r="X52" s="20"/>
      <c r="Y52" s="102">
        <v>43114</v>
      </c>
      <c r="Z52" s="20"/>
      <c r="AA52" s="102">
        <v>50101</v>
      </c>
      <c r="AB52" s="20"/>
      <c r="AC52" s="102"/>
      <c r="AD52" s="22" t="s">
        <v>5136</v>
      </c>
      <c r="AE52" s="20" t="s">
        <v>223</v>
      </c>
      <c r="AF52" s="20">
        <v>18758396107</v>
      </c>
      <c r="AG52" s="128"/>
    </row>
    <row r="53" s="3" customFormat="1" customHeight="1" spans="1:33">
      <c r="A53" s="20">
        <f t="shared" si="0"/>
        <v>51</v>
      </c>
      <c r="B53" s="92">
        <v>43131</v>
      </c>
      <c r="C53" s="20" t="s">
        <v>1768</v>
      </c>
      <c r="D53" s="20"/>
      <c r="E53" s="20" t="s">
        <v>5137</v>
      </c>
      <c r="F53" s="92">
        <v>43047</v>
      </c>
      <c r="G53" s="21" t="s">
        <v>755</v>
      </c>
      <c r="H53" s="21"/>
      <c r="I53" s="33" t="s">
        <v>5102</v>
      </c>
      <c r="J53" s="108" t="s">
        <v>5138</v>
      </c>
      <c r="K53" s="36" t="str">
        <f t="shared" si="9"/>
        <v>男</v>
      </c>
      <c r="L53" s="107" t="str">
        <f t="shared" si="10"/>
        <v>1973-06-05</v>
      </c>
      <c r="M53" s="118">
        <f ca="1" t="shared" si="11"/>
        <v>52</v>
      </c>
      <c r="N53" s="45" t="s">
        <v>5139</v>
      </c>
      <c r="O53" s="20">
        <v>13575075318</v>
      </c>
      <c r="P53" s="20" t="s">
        <v>288</v>
      </c>
      <c r="Q53" s="22"/>
      <c r="R53" s="22" t="s">
        <v>5140</v>
      </c>
      <c r="S53" s="20"/>
      <c r="T53" s="22"/>
      <c r="U53" s="20" t="s">
        <v>72</v>
      </c>
      <c r="V53" s="95">
        <v>43056</v>
      </c>
      <c r="W53" s="127" t="s">
        <v>4615</v>
      </c>
      <c r="X53" s="20"/>
      <c r="Y53" s="20" t="s">
        <v>1644</v>
      </c>
      <c r="Z53" s="20"/>
      <c r="AA53" s="102">
        <v>49610</v>
      </c>
      <c r="AB53" s="20"/>
      <c r="AC53" s="102"/>
      <c r="AD53" s="20" t="s">
        <v>5141</v>
      </c>
      <c r="AE53" s="22" t="s">
        <v>106</v>
      </c>
      <c r="AF53" s="20">
        <v>15842849708</v>
      </c>
      <c r="AG53" s="128"/>
    </row>
    <row r="54" s="3" customFormat="1" customHeight="1" spans="1:33">
      <c r="A54" s="20">
        <f t="shared" si="0"/>
        <v>52</v>
      </c>
      <c r="B54" s="92">
        <v>43132</v>
      </c>
      <c r="C54" s="20" t="s">
        <v>1768</v>
      </c>
      <c r="D54" s="20"/>
      <c r="E54" s="20" t="s">
        <v>5142</v>
      </c>
      <c r="F54" s="92">
        <v>43074</v>
      </c>
      <c r="G54" s="21" t="s">
        <v>755</v>
      </c>
      <c r="H54" s="21"/>
      <c r="I54" s="33" t="s">
        <v>5102</v>
      </c>
      <c r="J54" s="108" t="s">
        <v>5143</v>
      </c>
      <c r="K54" s="36" t="str">
        <f t="shared" si="9"/>
        <v>男</v>
      </c>
      <c r="L54" s="107" t="str">
        <f t="shared" si="10"/>
        <v>1986-01-26</v>
      </c>
      <c r="M54" s="118">
        <f ca="1" t="shared" si="11"/>
        <v>40</v>
      </c>
      <c r="N54" s="45" t="s">
        <v>5144</v>
      </c>
      <c r="O54" s="20">
        <v>15557451252</v>
      </c>
      <c r="P54" s="20" t="s">
        <v>288</v>
      </c>
      <c r="Q54" s="22"/>
      <c r="R54" s="22"/>
      <c r="S54" s="20" t="s">
        <v>70</v>
      </c>
      <c r="T54" s="22"/>
      <c r="U54" s="20" t="s">
        <v>72</v>
      </c>
      <c r="V54" s="95">
        <v>43077</v>
      </c>
      <c r="W54" s="127" t="s">
        <v>4615</v>
      </c>
      <c r="X54" s="20"/>
      <c r="Y54" s="20"/>
      <c r="Z54" s="20"/>
      <c r="AA54" s="102">
        <v>43149</v>
      </c>
      <c r="AB54" s="20"/>
      <c r="AC54" s="102"/>
      <c r="AD54" s="20" t="s">
        <v>5145</v>
      </c>
      <c r="AE54" s="20" t="s">
        <v>191</v>
      </c>
      <c r="AF54" s="20">
        <v>15560067752</v>
      </c>
      <c r="AG54" s="128"/>
    </row>
    <row r="55" s="3" customFormat="1" customHeight="1" spans="1:33">
      <c r="A55" s="20">
        <f t="shared" si="0"/>
        <v>53</v>
      </c>
      <c r="B55" s="92">
        <v>43132</v>
      </c>
      <c r="C55" s="20" t="s">
        <v>1735</v>
      </c>
      <c r="D55" s="20"/>
      <c r="E55" s="20" t="s">
        <v>5146</v>
      </c>
      <c r="F55" s="95">
        <v>41652</v>
      </c>
      <c r="G55" s="21" t="s">
        <v>78</v>
      </c>
      <c r="H55" s="21"/>
      <c r="I55" s="20" t="s">
        <v>4403</v>
      </c>
      <c r="J55" s="34" t="s">
        <v>5147</v>
      </c>
      <c r="K55" s="36" t="str">
        <f t="shared" si="9"/>
        <v>女</v>
      </c>
      <c r="L55" s="107" t="str">
        <f t="shared" si="10"/>
        <v>1962-12-27</v>
      </c>
      <c r="M55" s="118">
        <f ca="1" t="shared" si="11"/>
        <v>63</v>
      </c>
      <c r="N55" s="45" t="s">
        <v>5148</v>
      </c>
      <c r="O55" s="20">
        <v>18357435193</v>
      </c>
      <c r="P55" s="22" t="s">
        <v>199</v>
      </c>
      <c r="Q55" s="22"/>
      <c r="R55" s="22"/>
      <c r="S55" s="20" t="s">
        <v>70</v>
      </c>
      <c r="T55" s="22"/>
      <c r="U55" s="20" t="s">
        <v>4997</v>
      </c>
      <c r="V55" s="95"/>
      <c r="W55" s="20" t="s">
        <v>4917</v>
      </c>
      <c r="X55" s="20"/>
      <c r="Y55" s="20"/>
      <c r="Z55" s="20" t="s">
        <v>84</v>
      </c>
      <c r="AA55" s="102">
        <v>45838</v>
      </c>
      <c r="AB55" s="20" t="s">
        <v>84</v>
      </c>
      <c r="AC55" s="102"/>
      <c r="AD55" s="20"/>
      <c r="AE55" s="20"/>
      <c r="AF55" s="20"/>
      <c r="AG55" s="22"/>
    </row>
    <row r="56" s="3" customFormat="1" customHeight="1" spans="1:33">
      <c r="A56" s="20">
        <f t="shared" si="0"/>
        <v>54</v>
      </c>
      <c r="B56" s="92">
        <v>43132</v>
      </c>
      <c r="C56" s="20" t="s">
        <v>1735</v>
      </c>
      <c r="D56" s="20"/>
      <c r="E56" s="20" t="s">
        <v>5149</v>
      </c>
      <c r="F56" s="95">
        <v>42611</v>
      </c>
      <c r="G56" s="21" t="s">
        <v>78</v>
      </c>
      <c r="H56" s="21"/>
      <c r="I56" s="20" t="s">
        <v>5150</v>
      </c>
      <c r="J56" s="623" t="s">
        <v>5151</v>
      </c>
      <c r="K56" s="36" t="str">
        <f t="shared" si="9"/>
        <v>女</v>
      </c>
      <c r="L56" s="107" t="str">
        <f t="shared" si="10"/>
        <v>1962-01-09</v>
      </c>
      <c r="M56" s="118">
        <f ca="1" t="shared" si="11"/>
        <v>64</v>
      </c>
      <c r="N56" s="45" t="s">
        <v>5152</v>
      </c>
      <c r="O56" s="20">
        <v>15958835675</v>
      </c>
      <c r="P56" s="22"/>
      <c r="Q56" s="22"/>
      <c r="R56" s="22"/>
      <c r="S56" s="20" t="s">
        <v>70</v>
      </c>
      <c r="T56" s="22"/>
      <c r="U56" s="20" t="s">
        <v>4997</v>
      </c>
      <c r="V56" s="95" t="s">
        <v>201</v>
      </c>
      <c r="W56" s="102" t="s">
        <v>67</v>
      </c>
      <c r="X56" s="20"/>
      <c r="Y56" s="20"/>
      <c r="Z56" s="20" t="s">
        <v>84</v>
      </c>
      <c r="AA56" s="102">
        <v>45787</v>
      </c>
      <c r="AB56" s="20" t="s">
        <v>84</v>
      </c>
      <c r="AC56" s="102"/>
      <c r="AD56" s="20"/>
      <c r="AE56" s="20"/>
      <c r="AF56" s="20"/>
      <c r="AG56" s="22"/>
    </row>
    <row r="57" s="3" customFormat="1" customHeight="1" spans="1:33">
      <c r="A57" s="20">
        <f t="shared" si="0"/>
        <v>55</v>
      </c>
      <c r="B57" s="92">
        <v>43136</v>
      </c>
      <c r="C57" s="20" t="s">
        <v>1735</v>
      </c>
      <c r="D57" s="20"/>
      <c r="E57" s="20" t="s">
        <v>5153</v>
      </c>
      <c r="F57" s="95">
        <v>42777</v>
      </c>
      <c r="G57" s="21" t="s">
        <v>755</v>
      </c>
      <c r="H57" s="21"/>
      <c r="I57" s="33" t="s">
        <v>1663</v>
      </c>
      <c r="J57" s="108" t="s">
        <v>5154</v>
      </c>
      <c r="K57" s="36" t="str">
        <f t="shared" si="9"/>
        <v>女</v>
      </c>
      <c r="L57" s="107" t="str">
        <f t="shared" si="10"/>
        <v>1992-01-21</v>
      </c>
      <c r="M57" s="118">
        <f ca="1" t="shared" si="11"/>
        <v>34</v>
      </c>
      <c r="N57" s="45" t="s">
        <v>5155</v>
      </c>
      <c r="O57" s="20">
        <v>15258385131</v>
      </c>
      <c r="P57" s="22" t="s">
        <v>133</v>
      </c>
      <c r="Q57" s="22" t="s">
        <v>313</v>
      </c>
      <c r="R57" s="22"/>
      <c r="S57" s="20" t="s">
        <v>70</v>
      </c>
      <c r="T57" s="22"/>
      <c r="U57" s="20" t="s">
        <v>4640</v>
      </c>
      <c r="V57" s="95">
        <v>42781</v>
      </c>
      <c r="W57" s="102" t="s">
        <v>4615</v>
      </c>
      <c r="X57" s="20"/>
      <c r="Y57" s="20" t="s">
        <v>2879</v>
      </c>
      <c r="Z57" s="20" t="s">
        <v>85</v>
      </c>
      <c r="AA57" s="20"/>
      <c r="AB57" s="20" t="s">
        <v>84</v>
      </c>
      <c r="AC57" s="102">
        <v>44602</v>
      </c>
      <c r="AD57" s="20" t="s">
        <v>5156</v>
      </c>
      <c r="AE57" s="20" t="s">
        <v>106</v>
      </c>
      <c r="AF57" s="20">
        <v>13429352083</v>
      </c>
      <c r="AG57" s="128" t="s">
        <v>5157</v>
      </c>
    </row>
    <row r="58" s="3" customFormat="1" customHeight="1" spans="1:33">
      <c r="A58" s="20">
        <f t="shared" si="0"/>
        <v>56</v>
      </c>
      <c r="B58" s="92">
        <v>43137</v>
      </c>
      <c r="C58" s="20" t="s">
        <v>1735</v>
      </c>
      <c r="D58" s="20"/>
      <c r="E58" s="20" t="s">
        <v>3450</v>
      </c>
      <c r="F58" s="95">
        <v>42585</v>
      </c>
      <c r="G58" s="21" t="s">
        <v>755</v>
      </c>
      <c r="H58" s="21"/>
      <c r="I58" s="20" t="s">
        <v>5158</v>
      </c>
      <c r="J58" s="34" t="s">
        <v>3451</v>
      </c>
      <c r="K58" s="36" t="str">
        <f t="shared" si="9"/>
        <v>男</v>
      </c>
      <c r="L58" s="107" t="str">
        <f t="shared" si="10"/>
        <v>1975-04-05</v>
      </c>
      <c r="M58" s="118">
        <f ca="1" t="shared" si="11"/>
        <v>51</v>
      </c>
      <c r="N58" s="45" t="s">
        <v>3452</v>
      </c>
      <c r="O58" s="20">
        <v>15990586222</v>
      </c>
      <c r="P58" s="22"/>
      <c r="Q58" s="22"/>
      <c r="R58" s="22"/>
      <c r="S58" s="20" t="s">
        <v>70</v>
      </c>
      <c r="T58" s="22"/>
      <c r="U58" s="20" t="s">
        <v>86</v>
      </c>
      <c r="V58" s="95">
        <v>43091</v>
      </c>
      <c r="W58" s="102" t="s">
        <v>4615</v>
      </c>
      <c r="X58" s="20"/>
      <c r="Y58" s="20"/>
      <c r="Z58" s="20" t="s">
        <v>84</v>
      </c>
      <c r="AA58" s="102">
        <v>46360</v>
      </c>
      <c r="AB58" s="20" t="s">
        <v>84</v>
      </c>
      <c r="AC58" s="102">
        <v>44410</v>
      </c>
      <c r="AD58" s="20" t="s">
        <v>3453</v>
      </c>
      <c r="AE58" s="20" t="s">
        <v>106</v>
      </c>
      <c r="AF58" s="20">
        <v>15168516920</v>
      </c>
      <c r="AG58" s="22"/>
    </row>
    <row r="59" s="3" customFormat="1" customHeight="1" spans="1:33">
      <c r="A59" s="20">
        <f t="shared" si="0"/>
        <v>57</v>
      </c>
      <c r="B59" s="92">
        <v>43133</v>
      </c>
      <c r="C59" s="20" t="s">
        <v>1735</v>
      </c>
      <c r="D59" s="20"/>
      <c r="E59" s="20" t="s">
        <v>5159</v>
      </c>
      <c r="F59" s="95">
        <v>42677</v>
      </c>
      <c r="G59" s="21" t="s">
        <v>5117</v>
      </c>
      <c r="H59" s="21"/>
      <c r="I59" s="20" t="s">
        <v>5160</v>
      </c>
      <c r="J59" s="114" t="s">
        <v>5161</v>
      </c>
      <c r="K59" s="36" t="str">
        <f t="shared" si="9"/>
        <v>男</v>
      </c>
      <c r="L59" s="107" t="str">
        <f t="shared" si="10"/>
        <v>1959-10-11</v>
      </c>
      <c r="M59" s="118">
        <f ca="1" t="shared" si="11"/>
        <v>66</v>
      </c>
      <c r="N59" s="45" t="s">
        <v>5162</v>
      </c>
      <c r="O59" s="20">
        <v>13805856953</v>
      </c>
      <c r="P59" s="22" t="s">
        <v>199</v>
      </c>
      <c r="Q59" s="22"/>
      <c r="R59" s="22"/>
      <c r="S59" s="20" t="s">
        <v>70</v>
      </c>
      <c r="T59" s="22"/>
      <c r="U59" s="20" t="s">
        <v>4640</v>
      </c>
      <c r="V59" s="95">
        <v>42676</v>
      </c>
      <c r="W59" s="102" t="s">
        <v>4917</v>
      </c>
      <c r="X59" s="20"/>
      <c r="Y59" s="20"/>
      <c r="Z59" s="20" t="s">
        <v>84</v>
      </c>
      <c r="AA59" s="102">
        <v>45739</v>
      </c>
      <c r="AB59" s="20" t="s">
        <v>84</v>
      </c>
      <c r="AC59" s="102">
        <v>44502</v>
      </c>
      <c r="AD59" s="20" t="s">
        <v>5163</v>
      </c>
      <c r="AE59" s="20" t="s">
        <v>106</v>
      </c>
      <c r="AF59" s="20">
        <v>13071999812</v>
      </c>
      <c r="AG59" s="22"/>
    </row>
    <row r="60" s="3" customFormat="1" customHeight="1" spans="1:33">
      <c r="A60" s="20">
        <f t="shared" si="0"/>
        <v>58</v>
      </c>
      <c r="B60" s="92">
        <v>43134</v>
      </c>
      <c r="C60" s="20" t="s">
        <v>1735</v>
      </c>
      <c r="D60" s="20"/>
      <c r="E60" s="96" t="s">
        <v>5164</v>
      </c>
      <c r="F60" s="97">
        <v>42772</v>
      </c>
      <c r="G60" s="21" t="s">
        <v>755</v>
      </c>
      <c r="H60" s="21"/>
      <c r="I60" s="96" t="s">
        <v>1750</v>
      </c>
      <c r="J60" s="113" t="s">
        <v>5165</v>
      </c>
      <c r="K60" s="110" t="str">
        <f t="shared" si="9"/>
        <v>男</v>
      </c>
      <c r="L60" s="107" t="str">
        <f t="shared" si="10"/>
        <v>1994-07-20</v>
      </c>
      <c r="M60" s="118">
        <f ca="1" t="shared" si="11"/>
        <v>31</v>
      </c>
      <c r="N60" s="120" t="s">
        <v>5166</v>
      </c>
      <c r="O60" s="96">
        <v>18858466430</v>
      </c>
      <c r="P60" s="121"/>
      <c r="Q60" s="121"/>
      <c r="R60" s="121"/>
      <c r="S60" s="96" t="s">
        <v>70</v>
      </c>
      <c r="T60" s="121"/>
      <c r="U60" s="20" t="s">
        <v>86</v>
      </c>
      <c r="V60" s="95">
        <v>43123</v>
      </c>
      <c r="W60" s="102" t="s">
        <v>4615</v>
      </c>
      <c r="X60" s="20"/>
      <c r="Y60" s="96"/>
      <c r="Z60" s="96" t="s">
        <v>84</v>
      </c>
      <c r="AA60" s="101">
        <v>44370</v>
      </c>
      <c r="AB60" s="96" t="s">
        <v>84</v>
      </c>
      <c r="AC60" s="101">
        <v>44597</v>
      </c>
      <c r="AD60" s="96" t="s">
        <v>5167</v>
      </c>
      <c r="AE60" s="96" t="s">
        <v>679</v>
      </c>
      <c r="AF60" s="96">
        <v>18888660927</v>
      </c>
      <c r="AG60" s="129"/>
    </row>
    <row r="61" s="3" customFormat="1" customHeight="1" spans="1:33">
      <c r="A61" s="20">
        <f t="shared" si="0"/>
        <v>59</v>
      </c>
      <c r="B61" s="92">
        <v>43141</v>
      </c>
      <c r="C61" s="20" t="s">
        <v>1768</v>
      </c>
      <c r="D61" s="20"/>
      <c r="E61" s="20" t="s">
        <v>5168</v>
      </c>
      <c r="F61" s="92">
        <v>43056</v>
      </c>
      <c r="G61" s="21" t="s">
        <v>755</v>
      </c>
      <c r="H61" s="21"/>
      <c r="I61" s="33" t="s">
        <v>5169</v>
      </c>
      <c r="J61" s="108" t="s">
        <v>5170</v>
      </c>
      <c r="K61" s="36" t="str">
        <f t="shared" si="9"/>
        <v>男</v>
      </c>
      <c r="L61" s="107" t="str">
        <f t="shared" si="10"/>
        <v>1985-01-11</v>
      </c>
      <c r="M61" s="118">
        <f ca="1" t="shared" si="11"/>
        <v>41</v>
      </c>
      <c r="N61" s="45" t="s">
        <v>5171</v>
      </c>
      <c r="O61" s="20">
        <v>18167231211</v>
      </c>
      <c r="P61" s="20" t="s">
        <v>288</v>
      </c>
      <c r="Q61" s="22"/>
      <c r="R61" s="22" t="s">
        <v>5172</v>
      </c>
      <c r="S61" s="20"/>
      <c r="T61" s="22"/>
      <c r="U61" s="20" t="s">
        <v>72</v>
      </c>
      <c r="V61" s="95">
        <v>43056</v>
      </c>
      <c r="W61" s="127" t="s">
        <v>4615</v>
      </c>
      <c r="X61" s="20"/>
      <c r="Y61" s="102">
        <v>43147</v>
      </c>
      <c r="Z61" s="20"/>
      <c r="AA61" s="102">
        <v>43395</v>
      </c>
      <c r="AB61" s="20"/>
      <c r="AC61" s="102"/>
      <c r="AD61" s="22" t="s">
        <v>5173</v>
      </c>
      <c r="AE61" s="20" t="s">
        <v>106</v>
      </c>
      <c r="AF61" s="20">
        <v>13777949694</v>
      </c>
      <c r="AG61" s="128"/>
    </row>
    <row r="62" s="3" customFormat="1" customHeight="1" spans="1:33">
      <c r="A62" s="20">
        <f t="shared" si="0"/>
        <v>60</v>
      </c>
      <c r="B62" s="92">
        <v>43143</v>
      </c>
      <c r="C62" s="20" t="s">
        <v>1735</v>
      </c>
      <c r="D62" s="20"/>
      <c r="E62" s="20" t="s">
        <v>5174</v>
      </c>
      <c r="F62" s="92">
        <v>42947</v>
      </c>
      <c r="G62" s="21" t="s">
        <v>755</v>
      </c>
      <c r="H62" s="21"/>
      <c r="I62" s="20" t="s">
        <v>1778</v>
      </c>
      <c r="J62" s="108" t="s">
        <v>5175</v>
      </c>
      <c r="K62" s="20" t="str">
        <f t="shared" si="9"/>
        <v>男</v>
      </c>
      <c r="L62" s="107" t="str">
        <f t="shared" si="10"/>
        <v>1991-01-13</v>
      </c>
      <c r="M62" s="118">
        <f ca="1" t="shared" si="11"/>
        <v>35</v>
      </c>
      <c r="N62" s="45" t="s">
        <v>5176</v>
      </c>
      <c r="O62" s="20">
        <v>13335868087</v>
      </c>
      <c r="P62" s="20" t="s">
        <v>199</v>
      </c>
      <c r="Q62" s="22"/>
      <c r="R62" s="22"/>
      <c r="S62" s="20"/>
      <c r="T62" s="22"/>
      <c r="U62" s="20" t="s">
        <v>4640</v>
      </c>
      <c r="V62" s="95">
        <v>42948</v>
      </c>
      <c r="W62" s="102" t="s">
        <v>4615</v>
      </c>
      <c r="X62" s="20"/>
      <c r="Y62" s="20"/>
      <c r="Z62" s="20"/>
      <c r="AA62" s="102">
        <v>44104</v>
      </c>
      <c r="AB62" s="20"/>
      <c r="AC62" s="102"/>
      <c r="AD62" s="20" t="s">
        <v>5177</v>
      </c>
      <c r="AE62" s="22" t="s">
        <v>223</v>
      </c>
      <c r="AF62" s="20">
        <v>18267653606</v>
      </c>
      <c r="AG62" s="128"/>
    </row>
    <row r="63" s="3" customFormat="1" customHeight="1" spans="1:33">
      <c r="A63" s="20">
        <f t="shared" si="0"/>
        <v>61</v>
      </c>
      <c r="B63" s="92">
        <v>43144</v>
      </c>
      <c r="C63" s="20" t="s">
        <v>1735</v>
      </c>
      <c r="D63" s="20"/>
      <c r="E63" s="20" t="s">
        <v>5178</v>
      </c>
      <c r="F63" s="95">
        <v>42127</v>
      </c>
      <c r="G63" s="21" t="s">
        <v>755</v>
      </c>
      <c r="H63" s="21"/>
      <c r="I63" s="20" t="s">
        <v>5179</v>
      </c>
      <c r="J63" s="108" t="s">
        <v>5180</v>
      </c>
      <c r="K63" s="36" t="str">
        <f t="shared" si="9"/>
        <v>男</v>
      </c>
      <c r="L63" s="107" t="str">
        <f t="shared" si="10"/>
        <v>1975-02-08</v>
      </c>
      <c r="M63" s="118">
        <f ca="1" t="shared" si="11"/>
        <v>51</v>
      </c>
      <c r="N63" s="45" t="s">
        <v>5181</v>
      </c>
      <c r="O63" s="20">
        <v>13586667524</v>
      </c>
      <c r="P63" s="22" t="s">
        <v>199</v>
      </c>
      <c r="Q63" s="22"/>
      <c r="R63" s="22"/>
      <c r="S63" s="20" t="s">
        <v>70</v>
      </c>
      <c r="T63" s="22"/>
      <c r="U63" s="20" t="s">
        <v>86</v>
      </c>
      <c r="V63" s="95">
        <v>43123</v>
      </c>
      <c r="W63" s="102" t="s">
        <v>4615</v>
      </c>
      <c r="X63" s="20"/>
      <c r="Y63" s="20"/>
      <c r="Z63" s="20" t="s">
        <v>84</v>
      </c>
      <c r="AA63" s="102">
        <v>46203</v>
      </c>
      <c r="AB63" s="20" t="s">
        <v>84</v>
      </c>
      <c r="AC63" s="102"/>
      <c r="AD63" s="20" t="s">
        <v>5182</v>
      </c>
      <c r="AE63" s="20" t="s">
        <v>106</v>
      </c>
      <c r="AF63" s="20">
        <v>13185927187</v>
      </c>
      <c r="AG63" s="22">
        <v>1</v>
      </c>
    </row>
    <row r="64" s="3" customFormat="1" customHeight="1" spans="1:33">
      <c r="A64" s="20">
        <f t="shared" si="0"/>
        <v>62</v>
      </c>
      <c r="B64" s="92">
        <v>43144</v>
      </c>
      <c r="C64" s="20" t="s">
        <v>1735</v>
      </c>
      <c r="D64" s="20"/>
      <c r="E64" s="20" t="s">
        <v>5183</v>
      </c>
      <c r="F64" s="92">
        <v>43061</v>
      </c>
      <c r="G64" s="21" t="s">
        <v>78</v>
      </c>
      <c r="H64" s="21"/>
      <c r="I64" s="33" t="s">
        <v>296</v>
      </c>
      <c r="J64" s="108" t="s">
        <v>5184</v>
      </c>
      <c r="K64" s="36" t="str">
        <f t="shared" si="9"/>
        <v>男</v>
      </c>
      <c r="L64" s="107" t="str">
        <f t="shared" si="10"/>
        <v>1956-02-18</v>
      </c>
      <c r="M64" s="118">
        <f ca="1" t="shared" si="11"/>
        <v>70</v>
      </c>
      <c r="N64" s="45" t="s">
        <v>5185</v>
      </c>
      <c r="O64" s="20">
        <v>13777282593</v>
      </c>
      <c r="P64" s="20"/>
      <c r="Q64" s="22"/>
      <c r="R64" s="22"/>
      <c r="S64" s="20"/>
      <c r="T64" s="22"/>
      <c r="U64" s="20" t="s">
        <v>72</v>
      </c>
      <c r="V64" s="95">
        <v>43126</v>
      </c>
      <c r="W64" s="102" t="s">
        <v>4615</v>
      </c>
      <c r="X64" s="20"/>
      <c r="Y64" s="20"/>
      <c r="Z64" s="20"/>
      <c r="AA64" s="20" t="s">
        <v>82</v>
      </c>
      <c r="AB64" s="20"/>
      <c r="AC64" s="102"/>
      <c r="AD64" s="20" t="s">
        <v>5186</v>
      </c>
      <c r="AE64" s="20" t="s">
        <v>106</v>
      </c>
      <c r="AF64" s="20">
        <v>15267835191</v>
      </c>
      <c r="AG64" s="128"/>
    </row>
    <row r="65" s="3" customFormat="1" customHeight="1" spans="1:33">
      <c r="A65" s="20">
        <f t="shared" si="0"/>
        <v>63</v>
      </c>
      <c r="B65" s="92">
        <v>43144</v>
      </c>
      <c r="C65" s="20" t="s">
        <v>1735</v>
      </c>
      <c r="D65" s="20"/>
      <c r="E65" s="20" t="s">
        <v>5187</v>
      </c>
      <c r="F65" s="92">
        <v>43021</v>
      </c>
      <c r="G65" s="21" t="s">
        <v>78</v>
      </c>
      <c r="H65" s="21"/>
      <c r="I65" s="33" t="s">
        <v>4403</v>
      </c>
      <c r="J65" s="108" t="s">
        <v>5188</v>
      </c>
      <c r="K65" s="36" t="str">
        <f t="shared" si="9"/>
        <v>女</v>
      </c>
      <c r="L65" s="107" t="str">
        <f t="shared" si="10"/>
        <v>1965-02-04</v>
      </c>
      <c r="M65" s="118">
        <f ca="1" t="shared" si="11"/>
        <v>61</v>
      </c>
      <c r="N65" s="45" t="s">
        <v>5189</v>
      </c>
      <c r="O65" s="20">
        <v>13738847234</v>
      </c>
      <c r="P65" s="20"/>
      <c r="Q65" s="22"/>
      <c r="R65" s="22"/>
      <c r="S65" s="20"/>
      <c r="T65" s="22"/>
      <c r="U65" s="20" t="s">
        <v>4997</v>
      </c>
      <c r="V65" s="95"/>
      <c r="W65" s="102" t="s">
        <v>5114</v>
      </c>
      <c r="X65" s="20"/>
      <c r="Y65" s="20"/>
      <c r="Z65" s="20"/>
      <c r="AA65" s="102">
        <v>46058</v>
      </c>
      <c r="AB65" s="20"/>
      <c r="AC65" s="102"/>
      <c r="AD65" s="20" t="s">
        <v>5190</v>
      </c>
      <c r="AE65" s="22" t="s">
        <v>106</v>
      </c>
      <c r="AF65" s="20">
        <v>15168513140</v>
      </c>
      <c r="AG65" s="128"/>
    </row>
    <row r="66" s="3" customFormat="1" customHeight="1" spans="1:33">
      <c r="A66" s="20">
        <f t="shared" si="0"/>
        <v>64</v>
      </c>
      <c r="B66" s="92">
        <v>43144</v>
      </c>
      <c r="C66" s="20" t="s">
        <v>1735</v>
      </c>
      <c r="D66" s="20"/>
      <c r="E66" s="20" t="s">
        <v>5191</v>
      </c>
      <c r="F66" s="95">
        <v>42950</v>
      </c>
      <c r="G66" s="21" t="s">
        <v>78</v>
      </c>
      <c r="H66" s="21"/>
      <c r="I66" s="33" t="s">
        <v>5192</v>
      </c>
      <c r="J66" s="108" t="s">
        <v>5193</v>
      </c>
      <c r="K66" s="36" t="s">
        <v>633</v>
      </c>
      <c r="L66" s="107" t="str">
        <f t="shared" si="10"/>
        <v>1985-06-14</v>
      </c>
      <c r="M66" s="118">
        <f ca="1" t="shared" si="11"/>
        <v>40</v>
      </c>
      <c r="N66" s="45" t="s">
        <v>5194</v>
      </c>
      <c r="O66" s="20">
        <v>18857477638</v>
      </c>
      <c r="P66" s="20" t="s">
        <v>113</v>
      </c>
      <c r="Q66" s="20"/>
      <c r="R66" s="102"/>
      <c r="S66" s="20" t="s">
        <v>70</v>
      </c>
      <c r="T66" s="20"/>
      <c r="U66" s="20" t="s">
        <v>86</v>
      </c>
      <c r="V66" s="95">
        <v>43060</v>
      </c>
      <c r="W66" s="20" t="s">
        <v>4615</v>
      </c>
      <c r="X66" s="20"/>
      <c r="Y66" s="20"/>
      <c r="Z66" s="20"/>
      <c r="AA66" s="102">
        <v>48833</v>
      </c>
      <c r="AB66" s="20"/>
      <c r="AC66" s="20"/>
      <c r="AD66" s="20" t="s">
        <v>5195</v>
      </c>
      <c r="AE66" s="22" t="s">
        <v>106</v>
      </c>
      <c r="AF66" s="20">
        <v>18857477938</v>
      </c>
      <c r="AG66" s="34"/>
    </row>
    <row r="67" s="3" customFormat="1" customHeight="1" spans="1:33">
      <c r="A67" s="20">
        <f t="shared" ref="A67:A130" si="12">IF(E67="","",ROW()-2)</f>
        <v>65</v>
      </c>
      <c r="B67" s="92">
        <v>43144</v>
      </c>
      <c r="C67" s="20" t="s">
        <v>1735</v>
      </c>
      <c r="D67" s="20"/>
      <c r="E67" s="20" t="s">
        <v>5196</v>
      </c>
      <c r="F67" s="95">
        <v>42509</v>
      </c>
      <c r="G67" s="21" t="s">
        <v>755</v>
      </c>
      <c r="H67" s="21"/>
      <c r="I67" s="20" t="s">
        <v>5197</v>
      </c>
      <c r="J67" s="623" t="s">
        <v>5198</v>
      </c>
      <c r="K67" s="36" t="str">
        <f t="shared" ref="K67:K92" si="13">IF(MOD(MID(J67,17,1),2),"男","女")</f>
        <v>男</v>
      </c>
      <c r="L67" s="107" t="str">
        <f t="shared" si="10"/>
        <v>1974-08-19</v>
      </c>
      <c r="M67" s="118">
        <f ca="1" t="shared" si="11"/>
        <v>51</v>
      </c>
      <c r="N67" s="45" t="s">
        <v>5199</v>
      </c>
      <c r="O67" s="20">
        <v>15058217395</v>
      </c>
      <c r="P67" s="22" t="s">
        <v>288</v>
      </c>
      <c r="Q67" s="22" t="s">
        <v>5200</v>
      </c>
      <c r="R67" s="22"/>
      <c r="S67" s="20" t="s">
        <v>70</v>
      </c>
      <c r="T67" s="22"/>
      <c r="U67" s="20" t="s">
        <v>86</v>
      </c>
      <c r="V67" s="95">
        <v>43091</v>
      </c>
      <c r="W67" s="102" t="s">
        <v>4615</v>
      </c>
      <c r="X67" s="20"/>
      <c r="Y67" s="20"/>
      <c r="Z67" s="20" t="s">
        <v>84</v>
      </c>
      <c r="AA67" s="102">
        <v>46446</v>
      </c>
      <c r="AB67" s="20" t="s">
        <v>84</v>
      </c>
      <c r="AC67" s="102"/>
      <c r="AD67" s="20" t="s">
        <v>1252</v>
      </c>
      <c r="AE67" s="20" t="s">
        <v>106</v>
      </c>
      <c r="AF67" s="20">
        <v>13732139804</v>
      </c>
      <c r="AG67" s="22"/>
    </row>
    <row r="68" s="3" customFormat="1" customHeight="1" spans="1:33">
      <c r="A68" s="20">
        <f t="shared" si="12"/>
        <v>66</v>
      </c>
      <c r="B68" s="92">
        <v>43144</v>
      </c>
      <c r="C68" s="20" t="s">
        <v>1735</v>
      </c>
      <c r="D68" s="20"/>
      <c r="E68" s="20" t="s">
        <v>5201</v>
      </c>
      <c r="F68" s="95">
        <v>42604</v>
      </c>
      <c r="G68" s="21" t="s">
        <v>755</v>
      </c>
      <c r="H68" s="21"/>
      <c r="I68" s="20" t="s">
        <v>5202</v>
      </c>
      <c r="J68" s="642" t="s">
        <v>5203</v>
      </c>
      <c r="K68" s="36" t="str">
        <f t="shared" si="13"/>
        <v>男</v>
      </c>
      <c r="L68" s="107" t="str">
        <f t="shared" si="10"/>
        <v>1991-11-15</v>
      </c>
      <c r="M68" s="118">
        <f ca="1" t="shared" si="11"/>
        <v>34</v>
      </c>
      <c r="N68" s="45" t="s">
        <v>5204</v>
      </c>
      <c r="O68" s="20">
        <v>13685878593</v>
      </c>
      <c r="P68" s="22"/>
      <c r="Q68" s="22"/>
      <c r="R68" s="22"/>
      <c r="S68" s="20" t="s">
        <v>70</v>
      </c>
      <c r="T68" s="22"/>
      <c r="U68" s="20" t="s">
        <v>4640</v>
      </c>
      <c r="V68" s="95">
        <v>42604</v>
      </c>
      <c r="W68" s="102" t="s">
        <v>4917</v>
      </c>
      <c r="X68" s="20"/>
      <c r="Y68" s="20"/>
      <c r="Z68" s="20" t="s">
        <v>84</v>
      </c>
      <c r="AA68" s="102">
        <v>20</v>
      </c>
      <c r="AB68" s="20" t="s">
        <v>84</v>
      </c>
      <c r="AC68" s="102">
        <v>44429</v>
      </c>
      <c r="AD68" s="20" t="s">
        <v>5205</v>
      </c>
      <c r="AE68" s="20" t="s">
        <v>223</v>
      </c>
      <c r="AF68" s="20">
        <v>15057415228</v>
      </c>
      <c r="AG68" s="22"/>
    </row>
    <row r="69" s="3" customFormat="1" customHeight="1" spans="1:33">
      <c r="A69" s="20">
        <f t="shared" si="12"/>
        <v>67</v>
      </c>
      <c r="B69" s="92">
        <v>43155</v>
      </c>
      <c r="C69" s="20" t="s">
        <v>1735</v>
      </c>
      <c r="D69" s="20"/>
      <c r="E69" s="20" t="s">
        <v>3040</v>
      </c>
      <c r="F69" s="92">
        <v>43104</v>
      </c>
      <c r="G69" s="21" t="s">
        <v>755</v>
      </c>
      <c r="H69" s="21"/>
      <c r="I69" s="33" t="s">
        <v>5206</v>
      </c>
      <c r="J69" s="108" t="s">
        <v>3041</v>
      </c>
      <c r="K69" s="36" t="str">
        <f t="shared" si="13"/>
        <v>男</v>
      </c>
      <c r="L69" s="107" t="str">
        <f t="shared" si="10"/>
        <v>1998-03-22</v>
      </c>
      <c r="M69" s="118">
        <f ca="1" t="shared" si="11"/>
        <v>28</v>
      </c>
      <c r="N69" s="45" t="s">
        <v>5207</v>
      </c>
      <c r="O69" s="20">
        <v>18858462892</v>
      </c>
      <c r="P69" s="20" t="s">
        <v>199</v>
      </c>
      <c r="Q69" s="22"/>
      <c r="R69" s="22"/>
      <c r="S69" s="20"/>
      <c r="T69" s="22"/>
      <c r="U69" s="20" t="s">
        <v>72</v>
      </c>
      <c r="V69" s="95">
        <v>43115</v>
      </c>
      <c r="W69" s="102" t="s">
        <v>4615</v>
      </c>
      <c r="X69" s="20"/>
      <c r="Y69" s="20" t="s">
        <v>179</v>
      </c>
      <c r="Z69" s="20"/>
      <c r="AA69" s="102">
        <v>43300</v>
      </c>
      <c r="AB69" s="20"/>
      <c r="AC69" s="102"/>
      <c r="AD69" s="20" t="s">
        <v>5208</v>
      </c>
      <c r="AE69" s="20" t="s">
        <v>223</v>
      </c>
      <c r="AF69" s="20">
        <v>13968335516</v>
      </c>
      <c r="AG69" s="128"/>
    </row>
    <row r="70" s="3" customFormat="1" customHeight="1" spans="1:33">
      <c r="A70" s="20">
        <f t="shared" si="12"/>
        <v>68</v>
      </c>
      <c r="B70" s="92">
        <v>43160</v>
      </c>
      <c r="C70" s="20" t="s">
        <v>1735</v>
      </c>
      <c r="D70" s="20"/>
      <c r="E70" s="20" t="s">
        <v>5209</v>
      </c>
      <c r="F70" s="92">
        <v>42907</v>
      </c>
      <c r="G70" s="21" t="s">
        <v>5117</v>
      </c>
      <c r="H70" s="21"/>
      <c r="I70" s="33" t="s">
        <v>1829</v>
      </c>
      <c r="J70" s="108" t="s">
        <v>5210</v>
      </c>
      <c r="K70" s="36" t="str">
        <f t="shared" si="13"/>
        <v>女</v>
      </c>
      <c r="L70" s="107" t="str">
        <f t="shared" si="10"/>
        <v>1966-12-20</v>
      </c>
      <c r="M70" s="118">
        <f ca="1" t="shared" si="11"/>
        <v>59</v>
      </c>
      <c r="N70" s="45" t="s">
        <v>5211</v>
      </c>
      <c r="O70" s="20">
        <v>18815297682</v>
      </c>
      <c r="P70" s="22" t="s">
        <v>199</v>
      </c>
      <c r="Q70" s="22"/>
      <c r="R70" s="22"/>
      <c r="S70" s="20" t="s">
        <v>70</v>
      </c>
      <c r="T70" s="22"/>
      <c r="U70" s="20" t="s">
        <v>4997</v>
      </c>
      <c r="V70" s="20" t="s">
        <v>201</v>
      </c>
      <c r="W70" s="102" t="s">
        <v>67</v>
      </c>
      <c r="X70" s="20"/>
      <c r="Y70" s="20"/>
      <c r="Z70" s="20"/>
      <c r="AA70" s="20" t="s">
        <v>82</v>
      </c>
      <c r="AB70" s="20"/>
      <c r="AC70" s="102"/>
      <c r="AD70" s="20" t="s">
        <v>5212</v>
      </c>
      <c r="AE70" s="20" t="s">
        <v>106</v>
      </c>
      <c r="AF70" s="20">
        <v>18868658126</v>
      </c>
      <c r="AG70" s="128"/>
    </row>
    <row r="71" s="3" customFormat="1" customHeight="1" spans="1:33">
      <c r="A71" s="20">
        <f t="shared" si="12"/>
        <v>69</v>
      </c>
      <c r="B71" s="92">
        <v>43160</v>
      </c>
      <c r="C71" s="20" t="s">
        <v>1735</v>
      </c>
      <c r="D71" s="20"/>
      <c r="E71" s="20" t="s">
        <v>5213</v>
      </c>
      <c r="F71" s="92">
        <v>42907</v>
      </c>
      <c r="G71" s="21" t="s">
        <v>5117</v>
      </c>
      <c r="H71" s="21"/>
      <c r="I71" s="33" t="s">
        <v>1829</v>
      </c>
      <c r="J71" s="108" t="s">
        <v>5214</v>
      </c>
      <c r="K71" s="36" t="str">
        <f t="shared" si="13"/>
        <v>女</v>
      </c>
      <c r="L71" s="107" t="str">
        <f t="shared" si="10"/>
        <v>1963-08-02</v>
      </c>
      <c r="M71" s="118">
        <f ca="1" t="shared" si="11"/>
        <v>62</v>
      </c>
      <c r="N71" s="45" t="s">
        <v>5215</v>
      </c>
      <c r="O71" s="20">
        <v>18857451183</v>
      </c>
      <c r="P71" s="22" t="s">
        <v>221</v>
      </c>
      <c r="Q71" s="22"/>
      <c r="R71" s="22"/>
      <c r="S71" s="20" t="s">
        <v>70</v>
      </c>
      <c r="T71" s="22"/>
      <c r="U71" s="20" t="s">
        <v>4997</v>
      </c>
      <c r="V71" s="20" t="s">
        <v>201</v>
      </c>
      <c r="W71" s="102" t="s">
        <v>67</v>
      </c>
      <c r="X71" s="20"/>
      <c r="Y71" s="20"/>
      <c r="Z71" s="20"/>
      <c r="AA71" s="102">
        <v>46586</v>
      </c>
      <c r="AB71" s="20"/>
      <c r="AC71" s="102"/>
      <c r="AD71" s="20" t="s">
        <v>5216</v>
      </c>
      <c r="AE71" s="20" t="s">
        <v>106</v>
      </c>
      <c r="AF71" s="20">
        <v>15957436833</v>
      </c>
      <c r="AG71" s="128"/>
    </row>
    <row r="72" s="3" customFormat="1" customHeight="1" spans="1:33">
      <c r="A72" s="20">
        <f t="shared" si="12"/>
        <v>70</v>
      </c>
      <c r="B72" s="92">
        <v>43161</v>
      </c>
      <c r="C72" s="20" t="s">
        <v>1737</v>
      </c>
      <c r="D72" s="20"/>
      <c r="E72" s="20" t="s">
        <v>5217</v>
      </c>
      <c r="F72" s="92">
        <v>43155</v>
      </c>
      <c r="G72" s="21" t="s">
        <v>1739</v>
      </c>
      <c r="H72" s="21"/>
      <c r="I72" s="33" t="s">
        <v>5218</v>
      </c>
      <c r="J72" s="108" t="s">
        <v>5219</v>
      </c>
      <c r="K72" s="36" t="str">
        <f t="shared" si="13"/>
        <v>男</v>
      </c>
      <c r="L72" s="107" t="str">
        <f t="shared" si="10"/>
        <v>1999-10-22</v>
      </c>
      <c r="M72" s="118">
        <f ca="1" t="shared" si="11"/>
        <v>26</v>
      </c>
      <c r="N72" s="45" t="s">
        <v>5220</v>
      </c>
      <c r="O72" s="20">
        <v>15968402202</v>
      </c>
      <c r="P72" s="20"/>
      <c r="Q72" s="22"/>
      <c r="R72" s="22"/>
      <c r="S72" s="20"/>
      <c r="T72" s="22"/>
      <c r="U72" s="20" t="s">
        <v>72</v>
      </c>
      <c r="V72" s="95">
        <v>43161</v>
      </c>
      <c r="W72" s="102" t="s">
        <v>5114</v>
      </c>
      <c r="X72" s="20"/>
      <c r="Y72" s="20"/>
      <c r="Z72" s="20"/>
      <c r="AA72" s="102">
        <v>46327</v>
      </c>
      <c r="AB72" s="20"/>
      <c r="AC72" s="102"/>
      <c r="AD72" s="20" t="s">
        <v>5221</v>
      </c>
      <c r="AE72" s="20" t="s">
        <v>223</v>
      </c>
      <c r="AF72" s="20">
        <v>13516882442</v>
      </c>
      <c r="AG72" s="128"/>
    </row>
    <row r="73" s="3" customFormat="1" customHeight="1" spans="1:33">
      <c r="A73" s="20">
        <f t="shared" si="12"/>
        <v>71</v>
      </c>
      <c r="B73" s="92">
        <v>43161</v>
      </c>
      <c r="C73" s="20" t="s">
        <v>1833</v>
      </c>
      <c r="D73" s="20"/>
      <c r="E73" s="20" t="s">
        <v>5222</v>
      </c>
      <c r="F73" s="92">
        <v>42997</v>
      </c>
      <c r="G73" s="21" t="s">
        <v>1739</v>
      </c>
      <c r="H73" s="21"/>
      <c r="I73" s="20" t="s">
        <v>5223</v>
      </c>
      <c r="J73" s="108" t="s">
        <v>5224</v>
      </c>
      <c r="K73" s="36" t="str">
        <f t="shared" si="13"/>
        <v>男</v>
      </c>
      <c r="L73" s="107" t="str">
        <f t="shared" si="10"/>
        <v>1997-06-23</v>
      </c>
      <c r="M73" s="118">
        <f ca="1" t="shared" si="11"/>
        <v>28</v>
      </c>
      <c r="N73" s="45" t="s">
        <v>5225</v>
      </c>
      <c r="O73" s="20">
        <v>18395832683</v>
      </c>
      <c r="P73" s="20" t="s">
        <v>133</v>
      </c>
      <c r="Q73" s="22"/>
      <c r="R73" s="22"/>
      <c r="S73" s="20"/>
      <c r="T73" s="22"/>
      <c r="U73" s="20" t="s">
        <v>4640</v>
      </c>
      <c r="V73" s="95">
        <v>43000</v>
      </c>
      <c r="W73" s="102" t="s">
        <v>4615</v>
      </c>
      <c r="X73" s="20"/>
      <c r="Y73" s="20"/>
      <c r="Z73" s="20"/>
      <c r="AA73" s="102">
        <v>45469</v>
      </c>
      <c r="AB73" s="20" t="s">
        <v>84</v>
      </c>
      <c r="AC73" s="102"/>
      <c r="AD73" s="20" t="s">
        <v>5226</v>
      </c>
      <c r="AE73" s="22" t="s">
        <v>223</v>
      </c>
      <c r="AF73" s="20">
        <v>13777013662</v>
      </c>
      <c r="AG73" s="128"/>
    </row>
    <row r="74" s="3" customFormat="1" customHeight="1" spans="1:33">
      <c r="A74" s="20">
        <f t="shared" si="12"/>
        <v>72</v>
      </c>
      <c r="B74" s="92">
        <v>43162</v>
      </c>
      <c r="C74" s="20" t="s">
        <v>1737</v>
      </c>
      <c r="D74" s="20"/>
      <c r="E74" s="20" t="s">
        <v>5227</v>
      </c>
      <c r="F74" s="92">
        <v>43161</v>
      </c>
      <c r="G74" s="21" t="s">
        <v>5228</v>
      </c>
      <c r="H74" s="21"/>
      <c r="I74" s="33" t="s">
        <v>5035</v>
      </c>
      <c r="J74" s="108" t="s">
        <v>5229</v>
      </c>
      <c r="K74" s="36" t="str">
        <f t="shared" si="13"/>
        <v>男</v>
      </c>
      <c r="L74" s="107" t="str">
        <f t="shared" si="10"/>
        <v>1992-11-18</v>
      </c>
      <c r="M74" s="118">
        <f ca="1" t="shared" si="11"/>
        <v>33</v>
      </c>
      <c r="N74" s="45" t="s">
        <v>5230</v>
      </c>
      <c r="O74" s="20">
        <v>15058827070</v>
      </c>
      <c r="P74" s="20" t="s">
        <v>288</v>
      </c>
      <c r="Q74" s="22"/>
      <c r="R74" s="22"/>
      <c r="S74" s="20"/>
      <c r="T74" s="22"/>
      <c r="U74" s="20" t="s">
        <v>72</v>
      </c>
      <c r="V74" s="95">
        <v>43161</v>
      </c>
      <c r="W74" s="102" t="s">
        <v>5114</v>
      </c>
      <c r="X74" s="20"/>
      <c r="Y74" s="20" t="s">
        <v>304</v>
      </c>
      <c r="Z74" s="20"/>
      <c r="AA74" s="102">
        <v>45872</v>
      </c>
      <c r="AB74" s="20"/>
      <c r="AC74" s="102"/>
      <c r="AD74" s="20"/>
      <c r="AE74" s="20"/>
      <c r="AF74" s="20"/>
      <c r="AG74" s="128"/>
    </row>
    <row r="75" s="3" customFormat="1" customHeight="1" spans="1:33">
      <c r="A75" s="20">
        <f t="shared" si="12"/>
        <v>73</v>
      </c>
      <c r="B75" s="92">
        <v>43164</v>
      </c>
      <c r="C75" s="20" t="s">
        <v>4993</v>
      </c>
      <c r="D75" s="20"/>
      <c r="E75" s="20" t="s">
        <v>5231</v>
      </c>
      <c r="F75" s="95">
        <v>42917</v>
      </c>
      <c r="G75" s="21" t="s">
        <v>1739</v>
      </c>
      <c r="H75" s="21"/>
      <c r="I75" s="96" t="s">
        <v>1222</v>
      </c>
      <c r="J75" s="108" t="s">
        <v>5232</v>
      </c>
      <c r="K75" s="20" t="str">
        <f t="shared" si="13"/>
        <v>男</v>
      </c>
      <c r="L75" s="107" t="str">
        <f t="shared" si="10"/>
        <v>1983-05-24</v>
      </c>
      <c r="M75" s="118">
        <f ca="1" t="shared" si="11"/>
        <v>42</v>
      </c>
      <c r="N75" s="45" t="s">
        <v>5233</v>
      </c>
      <c r="O75" s="20">
        <v>13858271076</v>
      </c>
      <c r="P75" s="20" t="s">
        <v>199</v>
      </c>
      <c r="Q75" s="20"/>
      <c r="R75" s="102"/>
      <c r="S75" s="20"/>
      <c r="T75" s="20"/>
      <c r="U75" s="20" t="s">
        <v>4640</v>
      </c>
      <c r="V75" s="95">
        <v>42919</v>
      </c>
      <c r="W75" s="102" t="s">
        <v>4615</v>
      </c>
      <c r="X75" s="20"/>
      <c r="Y75" s="20"/>
      <c r="Z75" s="20" t="s">
        <v>85</v>
      </c>
      <c r="AA75" s="102">
        <v>49344</v>
      </c>
      <c r="AB75" s="20"/>
      <c r="AC75" s="20"/>
      <c r="AD75" s="20" t="s">
        <v>5234</v>
      </c>
      <c r="AE75" s="22" t="s">
        <v>211</v>
      </c>
      <c r="AF75" s="20">
        <v>18067205009</v>
      </c>
      <c r="AG75" s="34"/>
    </row>
    <row r="76" s="3" customFormat="1" customHeight="1" spans="1:33">
      <c r="A76" s="20">
        <f t="shared" si="12"/>
        <v>74</v>
      </c>
      <c r="B76" s="92">
        <v>43164</v>
      </c>
      <c r="C76" s="20" t="s">
        <v>1735</v>
      </c>
      <c r="D76" s="20"/>
      <c r="E76" s="20" t="s">
        <v>1533</v>
      </c>
      <c r="F76" s="95">
        <v>41704</v>
      </c>
      <c r="G76" s="21" t="s">
        <v>1739</v>
      </c>
      <c r="H76" s="21"/>
      <c r="I76" s="96" t="s">
        <v>1750</v>
      </c>
      <c r="J76" s="108" t="s">
        <v>1534</v>
      </c>
      <c r="K76" s="36" t="str">
        <f t="shared" si="13"/>
        <v>男</v>
      </c>
      <c r="L76" s="107" t="str">
        <f t="shared" si="10"/>
        <v>1981-04-25</v>
      </c>
      <c r="M76" s="118">
        <f ca="1" t="shared" si="11"/>
        <v>44</v>
      </c>
      <c r="N76" s="45" t="s">
        <v>1535</v>
      </c>
      <c r="O76" s="20">
        <v>13567401958</v>
      </c>
      <c r="P76" s="22" t="s">
        <v>199</v>
      </c>
      <c r="Q76" s="22"/>
      <c r="R76" s="22"/>
      <c r="S76" s="20" t="s">
        <v>70</v>
      </c>
      <c r="T76" s="22"/>
      <c r="U76" s="20" t="s">
        <v>86</v>
      </c>
      <c r="V76" s="95">
        <v>43123</v>
      </c>
      <c r="W76" s="102" t="s">
        <v>4615</v>
      </c>
      <c r="X76" s="20"/>
      <c r="Y76" s="20"/>
      <c r="Z76" s="20" t="s">
        <v>84</v>
      </c>
      <c r="AA76" s="102">
        <v>42779</v>
      </c>
      <c r="AB76" s="20" t="s">
        <v>84</v>
      </c>
      <c r="AC76" s="102"/>
      <c r="AD76" s="20"/>
      <c r="AE76" s="20"/>
      <c r="AF76" s="20"/>
      <c r="AG76" s="22"/>
    </row>
    <row r="77" s="3" customFormat="1" customHeight="1" spans="1:33">
      <c r="A77" s="20">
        <f t="shared" si="12"/>
        <v>75</v>
      </c>
      <c r="B77" s="92">
        <v>43164</v>
      </c>
      <c r="C77" s="20" t="s">
        <v>1768</v>
      </c>
      <c r="D77" s="20"/>
      <c r="E77" s="20" t="s">
        <v>5235</v>
      </c>
      <c r="F77" s="92">
        <v>43111</v>
      </c>
      <c r="G77" s="21" t="s">
        <v>1739</v>
      </c>
      <c r="H77" s="21"/>
      <c r="I77" s="33" t="s">
        <v>5031</v>
      </c>
      <c r="J77" s="108" t="s">
        <v>5236</v>
      </c>
      <c r="K77" s="36" t="str">
        <f t="shared" si="13"/>
        <v>男</v>
      </c>
      <c r="L77" s="107" t="str">
        <f t="shared" si="10"/>
        <v>1982-11-28</v>
      </c>
      <c r="M77" s="118">
        <f ca="1" t="shared" si="11"/>
        <v>43</v>
      </c>
      <c r="N77" s="45" t="s">
        <v>5237</v>
      </c>
      <c r="O77" s="20">
        <v>18667893185</v>
      </c>
      <c r="P77" s="20" t="s">
        <v>133</v>
      </c>
      <c r="Q77" s="22"/>
      <c r="R77" s="22"/>
      <c r="S77" s="20"/>
      <c r="T77" s="22"/>
      <c r="U77" s="20" t="s">
        <v>72</v>
      </c>
      <c r="V77" s="95">
        <v>43115</v>
      </c>
      <c r="W77" s="102" t="s">
        <v>4615</v>
      </c>
      <c r="X77" s="20"/>
      <c r="Y77" s="20" t="s">
        <v>179</v>
      </c>
      <c r="Z77" s="20"/>
      <c r="AA77" s="102">
        <v>49350</v>
      </c>
      <c r="AB77" s="20"/>
      <c r="AC77" s="102"/>
      <c r="AD77" s="20" t="s">
        <v>5238</v>
      </c>
      <c r="AE77" s="20" t="s">
        <v>106</v>
      </c>
      <c r="AF77" s="20">
        <v>18897446505</v>
      </c>
      <c r="AG77" s="128"/>
    </row>
    <row r="78" s="3" customFormat="1" customHeight="1" spans="1:33">
      <c r="A78" s="20">
        <f t="shared" si="12"/>
        <v>76</v>
      </c>
      <c r="B78" s="92">
        <v>43165</v>
      </c>
      <c r="C78" s="20" t="s">
        <v>1737</v>
      </c>
      <c r="D78" s="20"/>
      <c r="E78" s="20" t="s">
        <v>5239</v>
      </c>
      <c r="F78" s="92">
        <v>43164</v>
      </c>
      <c r="G78" s="21" t="s">
        <v>1628</v>
      </c>
      <c r="H78" s="21"/>
      <c r="I78" s="33" t="s">
        <v>5240</v>
      </c>
      <c r="J78" s="108" t="s">
        <v>5241</v>
      </c>
      <c r="K78" s="36" t="str">
        <f t="shared" si="13"/>
        <v>女</v>
      </c>
      <c r="L78" s="107" t="str">
        <f t="shared" si="10"/>
        <v>1977-06-29</v>
      </c>
      <c r="M78" s="118">
        <f ca="1" t="shared" si="11"/>
        <v>48</v>
      </c>
      <c r="N78" s="45" t="s">
        <v>5242</v>
      </c>
      <c r="O78" s="20">
        <v>13506885025</v>
      </c>
      <c r="P78" s="20" t="s">
        <v>288</v>
      </c>
      <c r="Q78" s="22"/>
      <c r="R78" s="22"/>
      <c r="S78" s="20"/>
      <c r="T78" s="22"/>
      <c r="U78" s="20"/>
      <c r="V78" s="20"/>
      <c r="W78" s="102" t="s">
        <v>5114</v>
      </c>
      <c r="X78" s="20"/>
      <c r="Y78" s="20" t="s">
        <v>304</v>
      </c>
      <c r="Z78" s="20"/>
      <c r="AA78" s="102">
        <v>45793</v>
      </c>
      <c r="AB78" s="20"/>
      <c r="AC78" s="102"/>
      <c r="AD78" s="20" t="s">
        <v>5243</v>
      </c>
      <c r="AE78" s="20"/>
      <c r="AF78" s="20">
        <v>13958450940</v>
      </c>
      <c r="AG78" s="128" t="s">
        <v>2735</v>
      </c>
    </row>
    <row r="79" s="3" customFormat="1" customHeight="1" spans="1:33">
      <c r="A79" s="20">
        <f t="shared" si="12"/>
        <v>77</v>
      </c>
      <c r="B79" s="92">
        <v>43166</v>
      </c>
      <c r="C79" s="20" t="s">
        <v>1735</v>
      </c>
      <c r="D79" s="20"/>
      <c r="E79" s="20" t="s">
        <v>5244</v>
      </c>
      <c r="F79" s="92">
        <v>43070</v>
      </c>
      <c r="G79" s="21" t="s">
        <v>78</v>
      </c>
      <c r="H79" s="21"/>
      <c r="I79" s="33" t="s">
        <v>296</v>
      </c>
      <c r="J79" s="108" t="s">
        <v>5245</v>
      </c>
      <c r="K79" s="36" t="str">
        <f t="shared" si="13"/>
        <v>女</v>
      </c>
      <c r="L79" s="107" t="str">
        <f t="shared" si="10"/>
        <v>1950-08-09</v>
      </c>
      <c r="M79" s="118">
        <f ca="1" t="shared" si="11"/>
        <v>75</v>
      </c>
      <c r="N79" s="45" t="s">
        <v>5246</v>
      </c>
      <c r="O79" s="20">
        <v>15867851426</v>
      </c>
      <c r="P79" s="20"/>
      <c r="Q79" s="22"/>
      <c r="R79" s="22"/>
      <c r="S79" s="20" t="s">
        <v>70</v>
      </c>
      <c r="T79" s="22"/>
      <c r="U79" s="20" t="s">
        <v>4997</v>
      </c>
      <c r="V79" s="20"/>
      <c r="W79" s="102" t="s">
        <v>67</v>
      </c>
      <c r="X79" s="20"/>
      <c r="Y79" s="20"/>
      <c r="Z79" s="20"/>
      <c r="AA79" s="20" t="s">
        <v>82</v>
      </c>
      <c r="AB79" s="20" t="s">
        <v>85</v>
      </c>
      <c r="AC79" s="102"/>
      <c r="AD79" s="20" t="s">
        <v>5247</v>
      </c>
      <c r="AE79" s="20" t="s">
        <v>5248</v>
      </c>
      <c r="AF79" s="20">
        <v>13506886051</v>
      </c>
      <c r="AG79" s="128"/>
    </row>
    <row r="80" s="3" customFormat="1" customHeight="1" spans="1:33">
      <c r="A80" s="20">
        <f t="shared" si="12"/>
        <v>78</v>
      </c>
      <c r="B80" s="92">
        <v>43168</v>
      </c>
      <c r="C80" s="20" t="s">
        <v>1737</v>
      </c>
      <c r="D80" s="20"/>
      <c r="E80" s="20" t="s">
        <v>5249</v>
      </c>
      <c r="F80" s="95">
        <v>43167</v>
      </c>
      <c r="G80" s="21" t="s">
        <v>5228</v>
      </c>
      <c r="H80" s="21"/>
      <c r="I80" s="20" t="s">
        <v>5019</v>
      </c>
      <c r="J80" s="625" t="s">
        <v>5250</v>
      </c>
      <c r="K80" s="36" t="str">
        <f t="shared" si="13"/>
        <v>男</v>
      </c>
      <c r="L80" s="107" t="str">
        <f t="shared" si="10"/>
        <v>1977-10-30</v>
      </c>
      <c r="M80" s="118">
        <f ca="1" t="shared" si="11"/>
        <v>48</v>
      </c>
      <c r="N80" s="45" t="s">
        <v>5251</v>
      </c>
      <c r="O80" s="20">
        <v>13757472267</v>
      </c>
      <c r="P80" s="20" t="s">
        <v>133</v>
      </c>
      <c r="Q80" s="20"/>
      <c r="R80" s="20"/>
      <c r="S80" s="20"/>
      <c r="T80" s="20"/>
      <c r="U80" s="20"/>
      <c r="V80" s="20"/>
      <c r="W80" s="102" t="s">
        <v>5114</v>
      </c>
      <c r="X80" s="20"/>
      <c r="Y80" s="20" t="s">
        <v>5252</v>
      </c>
      <c r="Z80" s="20"/>
      <c r="AA80" s="102">
        <v>50210</v>
      </c>
      <c r="AB80" s="20"/>
      <c r="AC80" s="20"/>
      <c r="AD80" s="20" t="s">
        <v>5253</v>
      </c>
      <c r="AE80" s="20" t="s">
        <v>106</v>
      </c>
      <c r="AF80" s="20">
        <v>13515744038</v>
      </c>
      <c r="AG80" s="20"/>
    </row>
    <row r="81" s="3" customFormat="1" customHeight="1" spans="1:33">
      <c r="A81" s="20">
        <f t="shared" si="12"/>
        <v>79</v>
      </c>
      <c r="B81" s="92">
        <v>43168</v>
      </c>
      <c r="C81" s="20" t="s">
        <v>1737</v>
      </c>
      <c r="D81" s="20"/>
      <c r="E81" s="20" t="s">
        <v>5254</v>
      </c>
      <c r="F81" s="95">
        <v>43167</v>
      </c>
      <c r="G81" s="21" t="s">
        <v>1628</v>
      </c>
      <c r="H81" s="21"/>
      <c r="I81" s="20" t="s">
        <v>2894</v>
      </c>
      <c r="J81" s="625" t="s">
        <v>5255</v>
      </c>
      <c r="K81" s="36" t="str">
        <f t="shared" si="13"/>
        <v>女</v>
      </c>
      <c r="L81" s="107" t="str">
        <f t="shared" si="10"/>
        <v>1993-06-15</v>
      </c>
      <c r="M81" s="118">
        <f ca="1" t="shared" si="11"/>
        <v>32</v>
      </c>
      <c r="N81" s="45" t="s">
        <v>5256</v>
      </c>
      <c r="O81" s="20">
        <v>15920873846</v>
      </c>
      <c r="P81" s="20" t="s">
        <v>199</v>
      </c>
      <c r="Q81" s="20"/>
      <c r="R81" s="20"/>
      <c r="S81" s="20"/>
      <c r="T81" s="20"/>
      <c r="U81" s="20"/>
      <c r="V81" s="20"/>
      <c r="W81" s="102" t="s">
        <v>5114</v>
      </c>
      <c r="X81" s="20"/>
      <c r="Y81" s="20" t="s">
        <v>144</v>
      </c>
      <c r="Z81" s="20"/>
      <c r="AA81" s="102">
        <v>45005</v>
      </c>
      <c r="AB81" s="20"/>
      <c r="AC81" s="20"/>
      <c r="AD81" s="20" t="s">
        <v>2065</v>
      </c>
      <c r="AE81" s="20" t="s">
        <v>239</v>
      </c>
      <c r="AF81" s="20">
        <v>13732135948</v>
      </c>
      <c r="AG81" s="20"/>
    </row>
    <row r="82" s="3" customFormat="1" customHeight="1" spans="1:33">
      <c r="A82" s="20">
        <f t="shared" si="12"/>
        <v>80</v>
      </c>
      <c r="B82" s="92">
        <v>43169</v>
      </c>
      <c r="C82" s="20" t="s">
        <v>1737</v>
      </c>
      <c r="D82" s="20"/>
      <c r="E82" s="20" t="s">
        <v>5257</v>
      </c>
      <c r="F82" s="95">
        <v>43168</v>
      </c>
      <c r="G82" s="21" t="s">
        <v>1739</v>
      </c>
      <c r="H82" s="21"/>
      <c r="I82" s="20" t="s">
        <v>1861</v>
      </c>
      <c r="J82" s="625" t="s">
        <v>5258</v>
      </c>
      <c r="K82" s="36" t="str">
        <f t="shared" si="13"/>
        <v>男</v>
      </c>
      <c r="L82" s="107" t="str">
        <f t="shared" si="10"/>
        <v>1980-02-08</v>
      </c>
      <c r="M82" s="118">
        <f ca="1" t="shared" si="11"/>
        <v>46</v>
      </c>
      <c r="N82" s="45" t="s">
        <v>5259</v>
      </c>
      <c r="O82" s="20">
        <v>15968942153</v>
      </c>
      <c r="P82" s="20" t="s">
        <v>199</v>
      </c>
      <c r="Q82" s="20"/>
      <c r="R82" s="20"/>
      <c r="S82" s="20"/>
      <c r="T82" s="20"/>
      <c r="U82" s="20"/>
      <c r="V82" s="20"/>
      <c r="W82" s="102" t="s">
        <v>5114</v>
      </c>
      <c r="X82" s="20"/>
      <c r="Y82" s="20" t="s">
        <v>692</v>
      </c>
      <c r="Z82" s="20"/>
      <c r="AA82" s="102">
        <v>48246</v>
      </c>
      <c r="AB82" s="20"/>
      <c r="AC82" s="20"/>
      <c r="AD82" s="20" t="s">
        <v>5260</v>
      </c>
      <c r="AE82" s="20" t="s">
        <v>106</v>
      </c>
      <c r="AF82" s="20">
        <v>13586860824</v>
      </c>
      <c r="AG82" s="20"/>
    </row>
    <row r="83" s="3" customFormat="1" customHeight="1" spans="1:33">
      <c r="A83" s="20">
        <f t="shared" si="12"/>
        <v>81</v>
      </c>
      <c r="B83" s="92">
        <v>43172</v>
      </c>
      <c r="C83" s="20" t="s">
        <v>1833</v>
      </c>
      <c r="D83" s="20"/>
      <c r="E83" s="20" t="s">
        <v>5261</v>
      </c>
      <c r="F83" s="92">
        <v>42924</v>
      </c>
      <c r="G83" s="21" t="s">
        <v>1739</v>
      </c>
      <c r="H83" s="21"/>
      <c r="I83" s="96" t="s">
        <v>5262</v>
      </c>
      <c r="J83" s="108" t="s">
        <v>5263</v>
      </c>
      <c r="K83" s="20" t="str">
        <f t="shared" si="13"/>
        <v>男</v>
      </c>
      <c r="L83" s="107" t="str">
        <f t="shared" si="10"/>
        <v>2000-01-29</v>
      </c>
      <c r="M83" s="118">
        <f ca="1" t="shared" si="11"/>
        <v>26</v>
      </c>
      <c r="N83" s="45" t="s">
        <v>5264</v>
      </c>
      <c r="O83" s="20">
        <v>17316145534</v>
      </c>
      <c r="P83" s="20" t="s">
        <v>199</v>
      </c>
      <c r="Q83" s="22"/>
      <c r="R83" s="22"/>
      <c r="S83" s="20"/>
      <c r="T83" s="22"/>
      <c r="U83" s="20" t="s">
        <v>4640</v>
      </c>
      <c r="V83" s="95">
        <v>42926</v>
      </c>
      <c r="W83" s="102" t="s">
        <v>4615</v>
      </c>
      <c r="X83" s="20"/>
      <c r="Y83" s="20"/>
      <c r="Z83" s="20" t="s">
        <v>85</v>
      </c>
      <c r="AA83" s="102">
        <v>43876</v>
      </c>
      <c r="AB83" s="20" t="s">
        <v>84</v>
      </c>
      <c r="AC83" s="102"/>
      <c r="AD83" s="20"/>
      <c r="AE83" s="22"/>
      <c r="AF83" s="20"/>
      <c r="AG83" s="128"/>
    </row>
    <row r="84" s="3" customFormat="1" customHeight="1" spans="1:33">
      <c r="A84" s="20">
        <f t="shared" si="12"/>
        <v>82</v>
      </c>
      <c r="B84" s="92">
        <v>43177</v>
      </c>
      <c r="C84" s="20" t="s">
        <v>1735</v>
      </c>
      <c r="D84" s="20"/>
      <c r="E84" s="20" t="s">
        <v>5265</v>
      </c>
      <c r="F84" s="92">
        <v>43051</v>
      </c>
      <c r="G84" s="21" t="s">
        <v>78</v>
      </c>
      <c r="H84" s="21"/>
      <c r="I84" s="33" t="s">
        <v>1962</v>
      </c>
      <c r="J84" s="108" t="s">
        <v>5266</v>
      </c>
      <c r="K84" s="36" t="str">
        <f t="shared" si="13"/>
        <v>女</v>
      </c>
      <c r="L84" s="107" t="str">
        <f t="shared" si="10"/>
        <v>1991-11-18</v>
      </c>
      <c r="M84" s="118">
        <f ca="1" t="shared" si="11"/>
        <v>34</v>
      </c>
      <c r="N84" s="45" t="s">
        <v>5267</v>
      </c>
      <c r="O84" s="20">
        <v>15888518789</v>
      </c>
      <c r="P84" s="20" t="s">
        <v>113</v>
      </c>
      <c r="Q84" s="22" t="s">
        <v>5268</v>
      </c>
      <c r="R84" s="22" t="s">
        <v>5269</v>
      </c>
      <c r="S84" s="20"/>
      <c r="T84" s="22"/>
      <c r="U84" s="20" t="s">
        <v>4997</v>
      </c>
      <c r="V84" s="20"/>
      <c r="W84" s="102" t="s">
        <v>67</v>
      </c>
      <c r="X84" s="20"/>
      <c r="Y84" s="102">
        <v>43111</v>
      </c>
      <c r="Z84" s="20" t="s">
        <v>85</v>
      </c>
      <c r="AA84" s="102">
        <v>45991</v>
      </c>
      <c r="AB84" s="20"/>
      <c r="AC84" s="102"/>
      <c r="AD84" s="22" t="s">
        <v>5270</v>
      </c>
      <c r="AE84" s="20" t="s">
        <v>106</v>
      </c>
      <c r="AF84" s="20">
        <v>13586852972</v>
      </c>
      <c r="AG84" s="128"/>
    </row>
    <row r="85" s="3" customFormat="1" customHeight="1" spans="1:33">
      <c r="A85" s="20">
        <f t="shared" si="12"/>
        <v>83</v>
      </c>
      <c r="B85" s="92">
        <v>43177</v>
      </c>
      <c r="C85" s="20" t="s">
        <v>1735</v>
      </c>
      <c r="D85" s="20"/>
      <c r="E85" s="20" t="s">
        <v>5271</v>
      </c>
      <c r="F85" s="95">
        <v>41801</v>
      </c>
      <c r="G85" s="21" t="s">
        <v>1842</v>
      </c>
      <c r="H85" s="21"/>
      <c r="I85" s="33" t="s">
        <v>5272</v>
      </c>
      <c r="J85" s="642" t="s">
        <v>5273</v>
      </c>
      <c r="K85" s="36" t="str">
        <f t="shared" si="13"/>
        <v>男</v>
      </c>
      <c r="L85" s="107" t="str">
        <f t="shared" si="10"/>
        <v>1991-07-21</v>
      </c>
      <c r="M85" s="118">
        <f ca="1" t="shared" si="11"/>
        <v>34</v>
      </c>
      <c r="N85" s="45" t="s">
        <v>5274</v>
      </c>
      <c r="O85" s="20">
        <v>15257076720</v>
      </c>
      <c r="P85" s="22" t="s">
        <v>113</v>
      </c>
      <c r="Q85" s="22" t="s">
        <v>5275</v>
      </c>
      <c r="R85" s="22"/>
      <c r="S85" s="20" t="s">
        <v>70</v>
      </c>
      <c r="T85" s="22"/>
      <c r="U85" s="20" t="s">
        <v>4640</v>
      </c>
      <c r="V85" s="95">
        <v>41801</v>
      </c>
      <c r="W85" s="102" t="s">
        <v>4615</v>
      </c>
      <c r="X85" s="20"/>
      <c r="Y85" s="20"/>
      <c r="Z85" s="20" t="s">
        <v>84</v>
      </c>
      <c r="AA85" s="102">
        <v>44594</v>
      </c>
      <c r="AB85" s="20" t="s">
        <v>84</v>
      </c>
      <c r="AC85" s="102"/>
      <c r="AD85" s="20" t="s">
        <v>5276</v>
      </c>
      <c r="AE85" s="20" t="s">
        <v>223</v>
      </c>
      <c r="AF85" s="20">
        <v>13968338285</v>
      </c>
      <c r="AG85" s="22"/>
    </row>
    <row r="86" s="3" customFormat="1" customHeight="1" spans="1:33">
      <c r="A86" s="20">
        <f t="shared" si="12"/>
        <v>84</v>
      </c>
      <c r="B86" s="92">
        <v>43178</v>
      </c>
      <c r="C86" s="20" t="s">
        <v>1735</v>
      </c>
      <c r="D86" s="20"/>
      <c r="E86" s="20" t="s">
        <v>5277</v>
      </c>
      <c r="F86" s="95">
        <v>42195</v>
      </c>
      <c r="G86" s="21" t="s">
        <v>5228</v>
      </c>
      <c r="H86" s="21"/>
      <c r="I86" s="20" t="s">
        <v>5055</v>
      </c>
      <c r="J86" s="108" t="s">
        <v>5278</v>
      </c>
      <c r="K86" s="36" t="str">
        <f t="shared" si="13"/>
        <v>男</v>
      </c>
      <c r="L86" s="107" t="str">
        <f t="shared" si="10"/>
        <v>1982-10-11</v>
      </c>
      <c r="M86" s="118">
        <f ca="1" t="shared" si="11"/>
        <v>43</v>
      </c>
      <c r="N86" s="45" t="s">
        <v>5279</v>
      </c>
      <c r="O86" s="20">
        <v>15990503502</v>
      </c>
      <c r="P86" s="22" t="s">
        <v>133</v>
      </c>
      <c r="Q86" s="22"/>
      <c r="R86" s="22"/>
      <c r="S86" s="20" t="s">
        <v>70</v>
      </c>
      <c r="T86" s="22"/>
      <c r="U86" s="20" t="s">
        <v>4640</v>
      </c>
      <c r="V86" s="102">
        <v>42198</v>
      </c>
      <c r="W86" s="102" t="s">
        <v>4917</v>
      </c>
      <c r="X86" s="20" t="s">
        <v>5280</v>
      </c>
      <c r="Y86" s="20" t="s">
        <v>84</v>
      </c>
      <c r="Z86" s="22" t="s">
        <v>4899</v>
      </c>
      <c r="AA86" s="20"/>
      <c r="AB86" s="20"/>
      <c r="AC86" s="20" t="s">
        <v>84</v>
      </c>
      <c r="AD86" s="102"/>
      <c r="AE86" s="102"/>
      <c r="AF86" s="20"/>
      <c r="AG86" s="20"/>
    </row>
    <row r="87" s="3" customFormat="1" customHeight="1" spans="1:33">
      <c r="A87" s="20">
        <f t="shared" si="12"/>
        <v>85</v>
      </c>
      <c r="B87" s="92">
        <v>43180</v>
      </c>
      <c r="C87" s="20" t="s">
        <v>1735</v>
      </c>
      <c r="D87" s="20"/>
      <c r="E87" s="21" t="s">
        <v>5281</v>
      </c>
      <c r="F87" s="92">
        <v>43164</v>
      </c>
      <c r="G87" s="21" t="s">
        <v>5228</v>
      </c>
      <c r="H87" s="21"/>
      <c r="I87" s="20" t="s">
        <v>5206</v>
      </c>
      <c r="J87" s="108" t="s">
        <v>5282</v>
      </c>
      <c r="K87" s="36" t="str">
        <f t="shared" si="13"/>
        <v>男</v>
      </c>
      <c r="L87" s="107" t="str">
        <f t="shared" si="10"/>
        <v>1992-03-07</v>
      </c>
      <c r="M87" s="118">
        <f ca="1" t="shared" si="11"/>
        <v>34</v>
      </c>
      <c r="N87" s="45" t="s">
        <v>5283</v>
      </c>
      <c r="O87" s="20">
        <v>18857498627</v>
      </c>
      <c r="P87" s="20" t="s">
        <v>113</v>
      </c>
      <c r="Q87" s="22"/>
      <c r="R87" s="22"/>
      <c r="S87" s="20"/>
      <c r="T87" s="22"/>
      <c r="U87" s="20" t="s">
        <v>72</v>
      </c>
      <c r="V87" s="102">
        <v>43173</v>
      </c>
      <c r="W87" s="102" t="s">
        <v>4615</v>
      </c>
      <c r="X87" s="20"/>
      <c r="Y87" s="20" t="s">
        <v>304</v>
      </c>
      <c r="Z87" s="20"/>
      <c r="AA87" s="102">
        <v>44322</v>
      </c>
      <c r="AB87" s="20" t="s">
        <v>84</v>
      </c>
      <c r="AC87" s="102"/>
      <c r="AD87" s="20" t="s">
        <v>5284</v>
      </c>
      <c r="AE87" s="20" t="s">
        <v>5285</v>
      </c>
      <c r="AF87" s="20">
        <v>13586738586</v>
      </c>
      <c r="AG87" s="128" t="s">
        <v>550</v>
      </c>
    </row>
    <row r="88" s="3" customFormat="1" customHeight="1" spans="1:33">
      <c r="A88" s="20">
        <f t="shared" si="12"/>
        <v>86</v>
      </c>
      <c r="B88" s="92">
        <v>43183</v>
      </c>
      <c r="C88" s="20" t="s">
        <v>4993</v>
      </c>
      <c r="D88" s="20"/>
      <c r="E88" s="20" t="s">
        <v>5286</v>
      </c>
      <c r="F88" s="95">
        <v>43173</v>
      </c>
      <c r="G88" s="21" t="s">
        <v>5228</v>
      </c>
      <c r="H88" s="21"/>
      <c r="I88" s="20" t="s">
        <v>5055</v>
      </c>
      <c r="J88" s="20" t="s">
        <v>5287</v>
      </c>
      <c r="K88" s="36" t="str">
        <f t="shared" si="13"/>
        <v>男</v>
      </c>
      <c r="L88" s="107" t="str">
        <f t="shared" si="10"/>
        <v>1983-03-18</v>
      </c>
      <c r="M88" s="118">
        <f ca="1" t="shared" si="11"/>
        <v>43</v>
      </c>
      <c r="N88" s="45" t="s">
        <v>5288</v>
      </c>
      <c r="O88" s="20">
        <v>13777286347</v>
      </c>
      <c r="P88" s="20"/>
      <c r="Q88" s="20"/>
      <c r="R88" s="20"/>
      <c r="S88" s="20"/>
      <c r="T88" s="20"/>
      <c r="U88" s="20" t="s">
        <v>72</v>
      </c>
      <c r="V88" s="102">
        <v>43173</v>
      </c>
      <c r="W88" s="102" t="s">
        <v>4615</v>
      </c>
      <c r="X88" s="20"/>
      <c r="Y88" s="20" t="s">
        <v>304</v>
      </c>
      <c r="Z88" s="20"/>
      <c r="AA88" s="102">
        <v>49623</v>
      </c>
      <c r="AB88" s="20"/>
      <c r="AC88" s="20"/>
      <c r="AD88" s="20"/>
      <c r="AE88" s="20"/>
      <c r="AF88" s="20"/>
      <c r="AG88" s="20"/>
    </row>
    <row r="89" s="3" customFormat="1" customHeight="1" spans="1:33">
      <c r="A89" s="20">
        <f t="shared" si="12"/>
        <v>87</v>
      </c>
      <c r="B89" s="92">
        <v>43184</v>
      </c>
      <c r="C89" s="20" t="s">
        <v>4993</v>
      </c>
      <c r="D89" s="20"/>
      <c r="E89" s="20" t="s">
        <v>5243</v>
      </c>
      <c r="F89" s="92">
        <v>43164</v>
      </c>
      <c r="G89" s="21" t="s">
        <v>1759</v>
      </c>
      <c r="H89" s="21"/>
      <c r="I89" s="33" t="s">
        <v>5289</v>
      </c>
      <c r="J89" s="108" t="s">
        <v>5290</v>
      </c>
      <c r="K89" s="36" t="str">
        <f t="shared" si="13"/>
        <v>女</v>
      </c>
      <c r="L89" s="107" t="str">
        <f t="shared" si="10"/>
        <v>1979-10-13</v>
      </c>
      <c r="M89" s="118">
        <f ca="1" t="shared" si="11"/>
        <v>46</v>
      </c>
      <c r="N89" s="45" t="s">
        <v>5291</v>
      </c>
      <c r="O89" s="20">
        <v>13958450940</v>
      </c>
      <c r="P89" s="20" t="s">
        <v>288</v>
      </c>
      <c r="Q89" s="22"/>
      <c r="R89" s="22"/>
      <c r="S89" s="20"/>
      <c r="T89" s="22"/>
      <c r="U89" s="20" t="s">
        <v>72</v>
      </c>
      <c r="V89" s="102">
        <v>43173</v>
      </c>
      <c r="W89" s="102" t="s">
        <v>4615</v>
      </c>
      <c r="X89" s="20"/>
      <c r="Y89" s="20" t="s">
        <v>304</v>
      </c>
      <c r="Z89" s="20"/>
      <c r="AA89" s="102">
        <v>49426</v>
      </c>
      <c r="AB89" s="20" t="s">
        <v>84</v>
      </c>
      <c r="AC89" s="102"/>
      <c r="AD89" s="20" t="s">
        <v>5292</v>
      </c>
      <c r="AE89" s="20" t="s">
        <v>106</v>
      </c>
      <c r="AF89" s="20">
        <v>13735628290</v>
      </c>
      <c r="AG89" s="128" t="s">
        <v>964</v>
      </c>
    </row>
    <row r="90" s="3" customFormat="1" customHeight="1" spans="1:33">
      <c r="A90" s="20">
        <f t="shared" si="12"/>
        <v>88</v>
      </c>
      <c r="B90" s="102">
        <v>43187</v>
      </c>
      <c r="C90" s="20" t="s">
        <v>4993</v>
      </c>
      <c r="D90" s="20"/>
      <c r="E90" s="20" t="s">
        <v>5293</v>
      </c>
      <c r="F90" s="95">
        <v>43174</v>
      </c>
      <c r="G90" s="21" t="s">
        <v>5228</v>
      </c>
      <c r="H90" s="21"/>
      <c r="I90" s="20" t="s">
        <v>5019</v>
      </c>
      <c r="J90" s="625" t="s">
        <v>5294</v>
      </c>
      <c r="K90" s="36" t="str">
        <f t="shared" si="13"/>
        <v>男</v>
      </c>
      <c r="L90" s="107" t="str">
        <f t="shared" si="10"/>
        <v>1987-09-14</v>
      </c>
      <c r="M90" s="118">
        <f ca="1" t="shared" si="11"/>
        <v>38</v>
      </c>
      <c r="N90" s="45" t="s">
        <v>5295</v>
      </c>
      <c r="O90" s="20">
        <v>13567869945</v>
      </c>
      <c r="P90" s="20"/>
      <c r="Q90" s="20"/>
      <c r="R90" s="20"/>
      <c r="S90" s="20"/>
      <c r="T90" s="20"/>
      <c r="U90" s="20"/>
      <c r="V90" s="20"/>
      <c r="W90" s="102"/>
      <c r="X90" s="20"/>
      <c r="Y90" s="20" t="s">
        <v>304</v>
      </c>
      <c r="Z90" s="20"/>
      <c r="AA90" s="102">
        <v>44713</v>
      </c>
      <c r="AB90" s="20"/>
      <c r="AC90" s="20"/>
      <c r="AD90" s="20" t="s">
        <v>5296</v>
      </c>
      <c r="AE90" s="20" t="s">
        <v>350</v>
      </c>
      <c r="AF90" s="20">
        <v>18258707959</v>
      </c>
      <c r="AG90" s="20"/>
    </row>
    <row r="91" s="3" customFormat="1" customHeight="1" spans="1:33">
      <c r="A91" s="20">
        <f t="shared" si="12"/>
        <v>89</v>
      </c>
      <c r="B91" s="92">
        <v>43188</v>
      </c>
      <c r="C91" s="20" t="s">
        <v>1735</v>
      </c>
      <c r="D91" s="20"/>
      <c r="E91" s="20" t="s">
        <v>5297</v>
      </c>
      <c r="F91" s="95">
        <v>41786</v>
      </c>
      <c r="G91" s="21" t="s">
        <v>664</v>
      </c>
      <c r="H91" s="21"/>
      <c r="I91" s="20" t="s">
        <v>5298</v>
      </c>
      <c r="J91" s="642" t="s">
        <v>5299</v>
      </c>
      <c r="K91" s="36" t="str">
        <f t="shared" si="13"/>
        <v>女</v>
      </c>
      <c r="L91" s="107" t="str">
        <f t="shared" si="10"/>
        <v>1987-09-15</v>
      </c>
      <c r="M91" s="118">
        <f ca="1" t="shared" si="11"/>
        <v>38</v>
      </c>
      <c r="N91" s="45" t="s">
        <v>5300</v>
      </c>
      <c r="O91" s="20">
        <v>13586673133</v>
      </c>
      <c r="P91" s="22" t="s">
        <v>133</v>
      </c>
      <c r="Q91" s="22" t="s">
        <v>1071</v>
      </c>
      <c r="R91" s="22"/>
      <c r="S91" s="20" t="s">
        <v>70</v>
      </c>
      <c r="T91" s="22"/>
      <c r="U91" s="20" t="s">
        <v>72</v>
      </c>
      <c r="V91" s="95">
        <v>43126</v>
      </c>
      <c r="W91" s="102" t="s">
        <v>4917</v>
      </c>
      <c r="X91" s="20"/>
      <c r="Y91" s="20"/>
      <c r="Z91" s="20" t="s">
        <v>84</v>
      </c>
      <c r="AA91" s="102">
        <v>42789</v>
      </c>
      <c r="AB91" s="20" t="s">
        <v>84</v>
      </c>
      <c r="AC91" s="102"/>
      <c r="AD91" s="20" t="s">
        <v>5301</v>
      </c>
      <c r="AE91" s="20" t="s">
        <v>106</v>
      </c>
      <c r="AF91" s="20">
        <v>13736063391</v>
      </c>
      <c r="AG91" s="22">
        <v>1</v>
      </c>
    </row>
    <row r="92" s="3" customFormat="1" customHeight="1" spans="1:33">
      <c r="A92" s="20">
        <f t="shared" si="12"/>
        <v>90</v>
      </c>
      <c r="B92" s="92">
        <v>43190</v>
      </c>
      <c r="C92" s="20" t="s">
        <v>1735</v>
      </c>
      <c r="D92" s="20"/>
      <c r="E92" s="20" t="s">
        <v>927</v>
      </c>
      <c r="F92" s="95">
        <v>42552</v>
      </c>
      <c r="G92" s="21" t="s">
        <v>5228</v>
      </c>
      <c r="H92" s="21"/>
      <c r="I92" s="20" t="s">
        <v>5302</v>
      </c>
      <c r="J92" s="627" t="s">
        <v>928</v>
      </c>
      <c r="K92" s="36" t="str">
        <f t="shared" si="13"/>
        <v>男</v>
      </c>
      <c r="L92" s="107" t="str">
        <f t="shared" si="10"/>
        <v>1986-12-20</v>
      </c>
      <c r="M92" s="118">
        <f ca="1" t="shared" si="11"/>
        <v>39</v>
      </c>
      <c r="N92" s="45" t="s">
        <v>929</v>
      </c>
      <c r="O92" s="20">
        <v>13566551339</v>
      </c>
      <c r="P92" s="22" t="s">
        <v>288</v>
      </c>
      <c r="Q92" s="22"/>
      <c r="R92" s="22"/>
      <c r="S92" s="20" t="s">
        <v>70</v>
      </c>
      <c r="T92" s="22"/>
      <c r="U92" s="20" t="s">
        <v>86</v>
      </c>
      <c r="V92" s="95">
        <v>42695</v>
      </c>
      <c r="W92" s="102" t="s">
        <v>4615</v>
      </c>
      <c r="X92" s="20"/>
      <c r="Y92" s="20"/>
      <c r="Z92" s="20" t="s">
        <v>84</v>
      </c>
      <c r="AA92" s="102">
        <v>44370</v>
      </c>
      <c r="AB92" s="20" t="s">
        <v>84</v>
      </c>
      <c r="AC92" s="102"/>
      <c r="AD92" s="20"/>
      <c r="AE92" s="20"/>
      <c r="AF92" s="20"/>
      <c r="AG92" s="22"/>
    </row>
    <row r="93" s="3" customFormat="1" customHeight="1" spans="1:33">
      <c r="A93" s="20">
        <f t="shared" si="12"/>
        <v>91</v>
      </c>
      <c r="B93" s="102">
        <v>43191</v>
      </c>
      <c r="C93" s="20" t="s">
        <v>1735</v>
      </c>
      <c r="D93" s="20"/>
      <c r="E93" s="20" t="s">
        <v>2312</v>
      </c>
      <c r="F93" s="95">
        <v>42972</v>
      </c>
      <c r="G93" s="21" t="s">
        <v>1739</v>
      </c>
      <c r="H93" s="21"/>
      <c r="I93" s="20" t="s">
        <v>5303</v>
      </c>
      <c r="J93" s="20" t="s">
        <v>5304</v>
      </c>
      <c r="K93" s="36" t="s">
        <v>633</v>
      </c>
      <c r="L93" s="107" t="s">
        <v>5305</v>
      </c>
      <c r="M93" s="118">
        <f ca="1" t="shared" si="11"/>
        <v>37</v>
      </c>
      <c r="N93" s="45" t="s">
        <v>5306</v>
      </c>
      <c r="O93" s="20">
        <v>15957469275</v>
      </c>
      <c r="P93" s="20" t="s">
        <v>133</v>
      </c>
      <c r="Q93" s="20"/>
      <c r="R93" s="20"/>
      <c r="S93" s="20" t="s">
        <v>70</v>
      </c>
      <c r="T93" s="20"/>
      <c r="U93" s="20" t="s">
        <v>4640</v>
      </c>
      <c r="V93" s="20">
        <v>42972</v>
      </c>
      <c r="W93" s="20" t="s">
        <v>4615</v>
      </c>
      <c r="X93" s="20"/>
      <c r="Y93" s="20"/>
      <c r="Z93" s="20"/>
      <c r="AA93" s="20">
        <v>49720</v>
      </c>
      <c r="AB93" s="20" t="s">
        <v>84</v>
      </c>
      <c r="AC93" s="20"/>
      <c r="AD93" s="20" t="s">
        <v>5307</v>
      </c>
      <c r="AE93" s="20" t="s">
        <v>106</v>
      </c>
      <c r="AF93" s="20">
        <v>15957469276</v>
      </c>
      <c r="AG93" s="20"/>
    </row>
    <row r="94" s="3" customFormat="1" customHeight="1" spans="1:33">
      <c r="A94" s="20">
        <f t="shared" si="12"/>
        <v>92</v>
      </c>
      <c r="B94" s="102">
        <v>43193</v>
      </c>
      <c r="C94" s="20" t="s">
        <v>4993</v>
      </c>
      <c r="D94" s="20"/>
      <c r="E94" s="20" t="s">
        <v>5308</v>
      </c>
      <c r="F94" s="95">
        <v>43160</v>
      </c>
      <c r="G94" s="21" t="s">
        <v>5228</v>
      </c>
      <c r="H94" s="21"/>
      <c r="I94" s="20" t="s">
        <v>5055</v>
      </c>
      <c r="J94" s="625" t="s">
        <v>5309</v>
      </c>
      <c r="K94" s="36" t="s">
        <v>633</v>
      </c>
      <c r="L94" s="107" t="s">
        <v>5310</v>
      </c>
      <c r="M94" s="118">
        <f ca="1" t="shared" si="11"/>
        <v>44</v>
      </c>
      <c r="N94" s="45" t="s">
        <v>5311</v>
      </c>
      <c r="O94" s="20">
        <v>13989399149</v>
      </c>
      <c r="P94" s="20"/>
      <c r="Q94" s="20"/>
      <c r="R94" s="20"/>
      <c r="S94" s="20"/>
      <c r="T94" s="20"/>
      <c r="U94" s="20" t="s">
        <v>72</v>
      </c>
      <c r="V94" s="20">
        <v>43161</v>
      </c>
      <c r="W94" s="20" t="s">
        <v>4615</v>
      </c>
      <c r="X94" s="20"/>
      <c r="Y94" s="20"/>
      <c r="Z94" s="20"/>
      <c r="AA94" s="20">
        <v>49678</v>
      </c>
      <c r="AB94" s="20" t="s">
        <v>84</v>
      </c>
      <c r="AC94" s="20"/>
      <c r="AD94" s="20" t="s">
        <v>5312</v>
      </c>
      <c r="AE94" s="20" t="s">
        <v>223</v>
      </c>
      <c r="AF94" s="20">
        <v>15267861500</v>
      </c>
      <c r="AG94" s="20"/>
    </row>
    <row r="95" s="3" customFormat="1" customHeight="1" spans="1:33">
      <c r="A95" s="20">
        <f t="shared" si="12"/>
        <v>93</v>
      </c>
      <c r="B95" s="102">
        <v>43195</v>
      </c>
      <c r="C95" s="20" t="s">
        <v>1735</v>
      </c>
      <c r="D95" s="20"/>
      <c r="E95" s="20" t="s">
        <v>5313</v>
      </c>
      <c r="F95" s="95">
        <v>43173</v>
      </c>
      <c r="G95" s="21" t="s">
        <v>1628</v>
      </c>
      <c r="H95" s="21"/>
      <c r="I95" s="33" t="s">
        <v>2894</v>
      </c>
      <c r="J95" s="625" t="s">
        <v>5314</v>
      </c>
      <c r="K95" s="36" t="str">
        <f t="shared" ref="K95:K158" si="14">IF(MOD(MID(J95,17,1),2),"男","女")</f>
        <v>女</v>
      </c>
      <c r="L95" s="107" t="str">
        <f t="shared" ref="L95:L158" si="15">TEXT(MID(J95,7,8),"0000-00-00")</f>
        <v>1980-06-05</v>
      </c>
      <c r="M95" s="118">
        <f ca="1" t="shared" si="11"/>
        <v>45</v>
      </c>
      <c r="N95" s="45" t="s">
        <v>5315</v>
      </c>
      <c r="O95" s="20">
        <v>13775631639</v>
      </c>
      <c r="P95" s="20" t="s">
        <v>199</v>
      </c>
      <c r="Q95" s="20"/>
      <c r="R95" s="20"/>
      <c r="S95" s="20"/>
      <c r="T95" s="20"/>
      <c r="U95" s="20" t="s">
        <v>72</v>
      </c>
      <c r="V95" s="102">
        <v>43173</v>
      </c>
      <c r="W95" s="102" t="s">
        <v>4615</v>
      </c>
      <c r="X95" s="20"/>
      <c r="Y95" s="20" t="s">
        <v>179</v>
      </c>
      <c r="Z95" s="20"/>
      <c r="AA95" s="102">
        <v>47075</v>
      </c>
      <c r="AB95" s="20"/>
      <c r="AC95" s="20"/>
      <c r="AD95" s="20" t="s">
        <v>5316</v>
      </c>
      <c r="AE95" s="20"/>
      <c r="AF95" s="20">
        <v>13775631639</v>
      </c>
      <c r="AG95" s="20"/>
    </row>
    <row r="96" s="3" customFormat="1" customHeight="1" spans="1:33">
      <c r="A96" s="20">
        <f t="shared" si="12"/>
        <v>94</v>
      </c>
      <c r="B96" s="102">
        <v>43198</v>
      </c>
      <c r="C96" s="20" t="s">
        <v>4993</v>
      </c>
      <c r="D96" s="20"/>
      <c r="E96" s="20" t="s">
        <v>5317</v>
      </c>
      <c r="F96" s="92">
        <v>43158</v>
      </c>
      <c r="G96" s="21" t="s">
        <v>5228</v>
      </c>
      <c r="H96" s="21"/>
      <c r="I96" s="33" t="s">
        <v>816</v>
      </c>
      <c r="J96" s="108" t="s">
        <v>5318</v>
      </c>
      <c r="K96" s="36" t="str">
        <f t="shared" si="14"/>
        <v>男</v>
      </c>
      <c r="L96" s="107" t="str">
        <f t="shared" si="15"/>
        <v>1976-08-22</v>
      </c>
      <c r="M96" s="118">
        <f ca="1" t="shared" si="11"/>
        <v>49</v>
      </c>
      <c r="N96" s="45" t="s">
        <v>5319</v>
      </c>
      <c r="O96" s="20">
        <v>18806556182</v>
      </c>
      <c r="P96" s="20"/>
      <c r="Q96" s="22"/>
      <c r="R96" s="22"/>
      <c r="S96" s="20"/>
      <c r="T96" s="22"/>
      <c r="U96" s="20" t="s">
        <v>72</v>
      </c>
      <c r="V96" s="102">
        <v>43161</v>
      </c>
      <c r="W96" s="102" t="s">
        <v>4615</v>
      </c>
      <c r="X96" s="20"/>
      <c r="Y96" s="97">
        <v>43186</v>
      </c>
      <c r="Z96" s="20"/>
      <c r="AA96" s="102">
        <v>48534</v>
      </c>
      <c r="AB96" s="20" t="s">
        <v>84</v>
      </c>
      <c r="AC96" s="102"/>
      <c r="AD96" s="20" t="s">
        <v>5320</v>
      </c>
      <c r="AE96" s="20" t="s">
        <v>223</v>
      </c>
      <c r="AF96" s="20" t="s">
        <v>5321</v>
      </c>
      <c r="AG96" s="128"/>
    </row>
    <row r="97" s="3" customFormat="1" customHeight="1" spans="1:33">
      <c r="A97" s="20">
        <f t="shared" si="12"/>
        <v>95</v>
      </c>
      <c r="B97" s="102">
        <v>43199</v>
      </c>
      <c r="C97" s="20" t="s">
        <v>1735</v>
      </c>
      <c r="D97" s="20"/>
      <c r="E97" s="20" t="s">
        <v>5322</v>
      </c>
      <c r="F97" s="95">
        <v>41750</v>
      </c>
      <c r="G97" s="21" t="s">
        <v>1842</v>
      </c>
      <c r="H97" s="21"/>
      <c r="I97" s="20" t="s">
        <v>5323</v>
      </c>
      <c r="J97" s="34" t="s">
        <v>5324</v>
      </c>
      <c r="K97" s="36" t="str">
        <f t="shared" si="14"/>
        <v>男</v>
      </c>
      <c r="L97" s="107" t="str">
        <f t="shared" si="15"/>
        <v>1990-04-22</v>
      </c>
      <c r="M97" s="118">
        <f ca="1" t="shared" si="11"/>
        <v>35</v>
      </c>
      <c r="N97" s="45" t="s">
        <v>5325</v>
      </c>
      <c r="O97" s="20">
        <v>13867885954</v>
      </c>
      <c r="P97" s="22" t="s">
        <v>113</v>
      </c>
      <c r="Q97" s="22" t="s">
        <v>551</v>
      </c>
      <c r="R97" s="22"/>
      <c r="S97" s="20" t="s">
        <v>70</v>
      </c>
      <c r="T97" s="22"/>
      <c r="U97" s="20" t="s">
        <v>86</v>
      </c>
      <c r="V97" s="102">
        <v>41753</v>
      </c>
      <c r="W97" s="102" t="s">
        <v>4917</v>
      </c>
      <c r="X97" s="20"/>
      <c r="Y97" s="95"/>
      <c r="Z97" s="20" t="s">
        <v>84</v>
      </c>
      <c r="AA97" s="102">
        <v>42956</v>
      </c>
      <c r="AB97" s="20" t="s">
        <v>84</v>
      </c>
      <c r="AC97" s="102"/>
      <c r="AD97" s="20"/>
      <c r="AE97" s="20"/>
      <c r="AF97" s="20"/>
      <c r="AG97" s="22"/>
    </row>
    <row r="98" s="3" customFormat="1" customHeight="1" spans="1:33">
      <c r="A98" s="20">
        <f t="shared" si="12"/>
        <v>96</v>
      </c>
      <c r="B98" s="102">
        <v>43200</v>
      </c>
      <c r="C98" s="20" t="s">
        <v>1737</v>
      </c>
      <c r="D98" s="20"/>
      <c r="E98" s="20" t="s">
        <v>5326</v>
      </c>
      <c r="F98" s="95">
        <v>43198</v>
      </c>
      <c r="G98" s="21" t="s">
        <v>5228</v>
      </c>
      <c r="H98" s="21"/>
      <c r="I98" s="20" t="s">
        <v>5055</v>
      </c>
      <c r="J98" s="20" t="s">
        <v>5327</v>
      </c>
      <c r="K98" s="36" t="str">
        <f t="shared" si="14"/>
        <v>男</v>
      </c>
      <c r="L98" s="107" t="str">
        <f t="shared" si="15"/>
        <v>1996-09-05</v>
      </c>
      <c r="M98" s="118">
        <f ca="1" t="shared" si="11"/>
        <v>29</v>
      </c>
      <c r="N98" s="45" t="s">
        <v>5328</v>
      </c>
      <c r="O98" s="20">
        <v>13516789731</v>
      </c>
      <c r="P98" s="20" t="s">
        <v>199</v>
      </c>
      <c r="Q98" s="20"/>
      <c r="R98" s="20"/>
      <c r="S98" s="20"/>
      <c r="T98" s="20"/>
      <c r="U98" s="20"/>
      <c r="V98" s="102"/>
      <c r="W98" s="102"/>
      <c r="X98" s="20" t="s">
        <v>304</v>
      </c>
      <c r="Y98" s="131">
        <v>43228</v>
      </c>
      <c r="Z98" s="20"/>
      <c r="AA98" s="102">
        <v>45978</v>
      </c>
      <c r="AB98" s="20"/>
      <c r="AC98" s="20"/>
      <c r="AD98" s="20" t="s">
        <v>5329</v>
      </c>
      <c r="AE98" s="20" t="s">
        <v>350</v>
      </c>
      <c r="AF98" s="20">
        <v>15058833581</v>
      </c>
      <c r="AG98" s="20" t="s">
        <v>2508</v>
      </c>
    </row>
    <row r="99" s="3" customFormat="1" customHeight="1" spans="1:33">
      <c r="A99" s="20">
        <f t="shared" si="12"/>
        <v>97</v>
      </c>
      <c r="B99" s="95">
        <v>43201</v>
      </c>
      <c r="C99" s="20" t="s">
        <v>1737</v>
      </c>
      <c r="D99" s="20"/>
      <c r="E99" s="20" t="s">
        <v>5330</v>
      </c>
      <c r="F99" s="95">
        <v>43201</v>
      </c>
      <c r="G99" s="21" t="s">
        <v>1739</v>
      </c>
      <c r="H99" s="21"/>
      <c r="I99" s="20" t="s">
        <v>1750</v>
      </c>
      <c r="J99" s="20" t="s">
        <v>5331</v>
      </c>
      <c r="K99" s="36" t="str">
        <f t="shared" si="14"/>
        <v>男</v>
      </c>
      <c r="L99" s="107" t="str">
        <f t="shared" si="15"/>
        <v>1991-04-04</v>
      </c>
      <c r="M99" s="118">
        <f ca="1" t="shared" si="11"/>
        <v>35</v>
      </c>
      <c r="N99" s="45" t="s">
        <v>5332</v>
      </c>
      <c r="O99" s="20">
        <v>14790799959</v>
      </c>
      <c r="P99" s="20" t="s">
        <v>199</v>
      </c>
      <c r="Q99" s="20"/>
      <c r="R99" s="20"/>
      <c r="S99" s="20"/>
      <c r="T99" s="20"/>
      <c r="U99" s="20"/>
      <c r="V99" s="102"/>
      <c r="W99" s="102"/>
      <c r="X99" s="20" t="s">
        <v>692</v>
      </c>
      <c r="Y99" s="132">
        <v>43261</v>
      </c>
      <c r="Z99" s="20"/>
      <c r="AA99" s="102">
        <v>44007</v>
      </c>
      <c r="AB99" s="20"/>
      <c r="AC99" s="20"/>
      <c r="AD99" s="20" t="s">
        <v>5333</v>
      </c>
      <c r="AE99" s="20" t="s">
        <v>106</v>
      </c>
      <c r="AF99" s="20">
        <v>18355757297</v>
      </c>
      <c r="AG99" s="20" t="s">
        <v>1171</v>
      </c>
    </row>
    <row r="100" s="3" customFormat="1" customHeight="1" spans="1:33">
      <c r="A100" s="20">
        <f t="shared" si="12"/>
        <v>98</v>
      </c>
      <c r="B100" s="102">
        <v>43202</v>
      </c>
      <c r="C100" s="20" t="s">
        <v>4993</v>
      </c>
      <c r="D100" s="20"/>
      <c r="E100" s="20" t="s">
        <v>5334</v>
      </c>
      <c r="F100" s="95">
        <v>43193</v>
      </c>
      <c r="G100" s="21" t="s">
        <v>5228</v>
      </c>
      <c r="H100" s="21"/>
      <c r="I100" s="20" t="s">
        <v>891</v>
      </c>
      <c r="J100" s="20" t="s">
        <v>5335</v>
      </c>
      <c r="K100" s="36" t="str">
        <f t="shared" si="14"/>
        <v>男</v>
      </c>
      <c r="L100" s="107" t="str">
        <f t="shared" si="15"/>
        <v>1996-11-08</v>
      </c>
      <c r="M100" s="118">
        <f ca="1" t="shared" si="11"/>
        <v>29</v>
      </c>
      <c r="N100" s="45" t="s">
        <v>5336</v>
      </c>
      <c r="O100" s="20">
        <v>18213529610</v>
      </c>
      <c r="P100" s="20" t="s">
        <v>133</v>
      </c>
      <c r="Q100" s="20"/>
      <c r="R100" s="20"/>
      <c r="S100" s="20"/>
      <c r="T100" s="20"/>
      <c r="U100" s="20" t="s">
        <v>72</v>
      </c>
      <c r="V100" s="102">
        <v>43193</v>
      </c>
      <c r="W100" s="102" t="s">
        <v>4615</v>
      </c>
      <c r="X100" s="20" t="s">
        <v>304</v>
      </c>
      <c r="Y100" s="131">
        <v>43223</v>
      </c>
      <c r="Z100" s="20"/>
      <c r="AA100" s="102">
        <v>46421</v>
      </c>
      <c r="AB100" s="20"/>
      <c r="AC100" s="20"/>
      <c r="AD100" s="20" t="s">
        <v>5337</v>
      </c>
      <c r="AE100" s="20" t="s">
        <v>350</v>
      </c>
      <c r="AF100" s="20">
        <v>13529159270</v>
      </c>
      <c r="AG100" s="20" t="s">
        <v>5338</v>
      </c>
    </row>
    <row r="101" s="3" customFormat="1" customHeight="1" spans="1:33">
      <c r="A101" s="20">
        <f t="shared" si="12"/>
        <v>99</v>
      </c>
      <c r="B101" s="95">
        <v>43203</v>
      </c>
      <c r="C101" s="20" t="s">
        <v>1735</v>
      </c>
      <c r="D101" s="20"/>
      <c r="E101" s="20" t="s">
        <v>5339</v>
      </c>
      <c r="F101" s="95">
        <v>42728</v>
      </c>
      <c r="G101" s="21" t="s">
        <v>755</v>
      </c>
      <c r="H101" s="21"/>
      <c r="I101" s="20" t="s">
        <v>1875</v>
      </c>
      <c r="J101" s="114" t="s">
        <v>5340</v>
      </c>
      <c r="K101" s="36" t="str">
        <f t="shared" si="14"/>
        <v>女</v>
      </c>
      <c r="L101" s="107" t="str">
        <f t="shared" si="15"/>
        <v>1995-11-06</v>
      </c>
      <c r="M101" s="118">
        <f ca="1" t="shared" si="11"/>
        <v>30</v>
      </c>
      <c r="N101" s="45" t="s">
        <v>5341</v>
      </c>
      <c r="O101" s="20">
        <v>18352967336</v>
      </c>
      <c r="P101" s="22" t="s">
        <v>288</v>
      </c>
      <c r="Q101" s="22"/>
      <c r="R101" s="22"/>
      <c r="S101" s="20" t="s">
        <v>70</v>
      </c>
      <c r="T101" s="22"/>
      <c r="U101" s="20" t="s">
        <v>86</v>
      </c>
      <c r="V101" s="102">
        <v>42832</v>
      </c>
      <c r="W101" s="20" t="s">
        <v>4917</v>
      </c>
      <c r="X101" s="20"/>
      <c r="Y101" s="95"/>
      <c r="Z101" s="20" t="s">
        <v>85</v>
      </c>
      <c r="AA101" s="102">
        <v>45818</v>
      </c>
      <c r="AB101" s="20" t="s">
        <v>84</v>
      </c>
      <c r="AC101" s="102"/>
      <c r="AD101" s="20" t="s">
        <v>5342</v>
      </c>
      <c r="AE101" s="20" t="s">
        <v>662</v>
      </c>
      <c r="AF101" s="20">
        <v>13184314096</v>
      </c>
      <c r="AG101" s="22" t="s">
        <v>5343</v>
      </c>
    </row>
    <row r="102" s="3" customFormat="1" customHeight="1" spans="1:33">
      <c r="A102" s="20">
        <f t="shared" si="12"/>
        <v>100</v>
      </c>
      <c r="B102" s="95">
        <v>43207</v>
      </c>
      <c r="C102" s="20" t="s">
        <v>1735</v>
      </c>
      <c r="D102" s="20"/>
      <c r="E102" s="20" t="s">
        <v>5344</v>
      </c>
      <c r="F102" s="92">
        <v>42814</v>
      </c>
      <c r="G102" s="21" t="s">
        <v>1759</v>
      </c>
      <c r="H102" s="21"/>
      <c r="I102" s="20" t="s">
        <v>1760</v>
      </c>
      <c r="J102" s="108" t="s">
        <v>5345</v>
      </c>
      <c r="K102" s="36" t="str">
        <f t="shared" si="14"/>
        <v>男</v>
      </c>
      <c r="L102" s="107" t="str">
        <f t="shared" si="15"/>
        <v>1957-12-02</v>
      </c>
      <c r="M102" s="118">
        <f ca="1" t="shared" si="11"/>
        <v>68</v>
      </c>
      <c r="N102" s="45" t="s">
        <v>5346</v>
      </c>
      <c r="O102" s="20">
        <v>18758313883</v>
      </c>
      <c r="P102" s="22" t="s">
        <v>288</v>
      </c>
      <c r="Q102" s="22"/>
      <c r="R102" s="22"/>
      <c r="S102" s="20" t="s">
        <v>70</v>
      </c>
      <c r="T102" s="22"/>
      <c r="U102" s="20" t="s">
        <v>4997</v>
      </c>
      <c r="V102" s="102" t="s">
        <v>201</v>
      </c>
      <c r="W102" s="33" t="s">
        <v>5114</v>
      </c>
      <c r="X102" s="20"/>
      <c r="Y102" s="131"/>
      <c r="Z102" s="20" t="s">
        <v>85</v>
      </c>
      <c r="AA102" s="20" t="s">
        <v>82</v>
      </c>
      <c r="AB102" s="20" t="s">
        <v>84</v>
      </c>
      <c r="AC102" s="102">
        <v>44639</v>
      </c>
      <c r="AD102" s="20" t="s">
        <v>5347</v>
      </c>
      <c r="AE102" s="20" t="s">
        <v>223</v>
      </c>
      <c r="AF102" s="20">
        <v>15557086667</v>
      </c>
      <c r="AG102" s="128"/>
    </row>
    <row r="103" s="3" customFormat="1" customHeight="1" spans="1:33">
      <c r="A103" s="20">
        <f t="shared" si="12"/>
        <v>101</v>
      </c>
      <c r="B103" s="102">
        <v>43207</v>
      </c>
      <c r="C103" s="20" t="s">
        <v>1735</v>
      </c>
      <c r="D103" s="20"/>
      <c r="E103" s="20" t="s">
        <v>5348</v>
      </c>
      <c r="F103" s="92">
        <v>43003</v>
      </c>
      <c r="G103" s="21" t="s">
        <v>1739</v>
      </c>
      <c r="H103" s="21"/>
      <c r="I103" s="33" t="s">
        <v>4978</v>
      </c>
      <c r="J103" s="108" t="s">
        <v>5349</v>
      </c>
      <c r="K103" s="36" t="str">
        <f t="shared" si="14"/>
        <v>男</v>
      </c>
      <c r="L103" s="107" t="str">
        <f t="shared" si="15"/>
        <v>1981-04-05</v>
      </c>
      <c r="M103" s="118">
        <f ca="1" t="shared" si="11"/>
        <v>45</v>
      </c>
      <c r="N103" s="45" t="s">
        <v>5350</v>
      </c>
      <c r="O103" s="20">
        <v>13968331284</v>
      </c>
      <c r="P103" s="20" t="s">
        <v>288</v>
      </c>
      <c r="Q103" s="22"/>
      <c r="R103" s="22"/>
      <c r="S103" s="20"/>
      <c r="T103" s="22"/>
      <c r="U103" s="20" t="s">
        <v>4640</v>
      </c>
      <c r="V103" s="95">
        <v>43005</v>
      </c>
      <c r="W103" s="102" t="s">
        <v>4615</v>
      </c>
      <c r="X103" s="20"/>
      <c r="Y103" s="95"/>
      <c r="Z103" s="20"/>
      <c r="AA103" s="102">
        <v>47691</v>
      </c>
      <c r="AB103" s="20" t="s">
        <v>84</v>
      </c>
      <c r="AC103" s="102"/>
      <c r="AD103" s="20" t="s">
        <v>5351</v>
      </c>
      <c r="AE103" s="22" t="s">
        <v>223</v>
      </c>
      <c r="AF103" s="20">
        <v>13586751253</v>
      </c>
      <c r="AG103" s="128"/>
    </row>
    <row r="104" s="3" customFormat="1" customHeight="1" spans="1:33">
      <c r="A104" s="20">
        <f t="shared" si="12"/>
        <v>102</v>
      </c>
      <c r="B104" s="102">
        <v>43215</v>
      </c>
      <c r="C104" s="20" t="s">
        <v>1768</v>
      </c>
      <c r="D104" s="20"/>
      <c r="E104" s="20" t="s">
        <v>5352</v>
      </c>
      <c r="F104" s="95">
        <v>43196</v>
      </c>
      <c r="G104" s="21" t="s">
        <v>1759</v>
      </c>
      <c r="H104" s="21"/>
      <c r="I104" s="20" t="s">
        <v>1760</v>
      </c>
      <c r="J104" s="20" t="s">
        <v>5353</v>
      </c>
      <c r="K104" s="36" t="str">
        <f t="shared" si="14"/>
        <v>男</v>
      </c>
      <c r="L104" s="107" t="str">
        <f t="shared" si="15"/>
        <v>1972-08-30</v>
      </c>
      <c r="M104" s="118">
        <f ca="1" t="shared" si="11"/>
        <v>53</v>
      </c>
      <c r="N104" s="45" t="s">
        <v>5354</v>
      </c>
      <c r="O104" s="20">
        <v>17326731712</v>
      </c>
      <c r="P104" s="20" t="s">
        <v>288</v>
      </c>
      <c r="Q104" s="20"/>
      <c r="R104" s="20"/>
      <c r="S104" s="20"/>
      <c r="T104" s="20"/>
      <c r="U104" s="20" t="s">
        <v>72</v>
      </c>
      <c r="V104" s="102">
        <v>43203</v>
      </c>
      <c r="W104" s="102" t="s">
        <v>4615</v>
      </c>
      <c r="X104" s="102" t="s">
        <v>692</v>
      </c>
      <c r="Y104" s="131">
        <v>43257</v>
      </c>
      <c r="Z104" s="20"/>
      <c r="AA104" s="102">
        <v>46444</v>
      </c>
      <c r="AB104" s="20"/>
      <c r="AC104" s="20"/>
      <c r="AD104" s="20" t="s">
        <v>5355</v>
      </c>
      <c r="AE104" s="20" t="s">
        <v>106</v>
      </c>
      <c r="AF104" s="20">
        <v>13082663051</v>
      </c>
      <c r="AG104" s="20" t="s">
        <v>1920</v>
      </c>
    </row>
    <row r="105" s="3" customFormat="1" customHeight="1" spans="1:33">
      <c r="A105" s="20">
        <f t="shared" si="12"/>
        <v>103</v>
      </c>
      <c r="B105" s="102">
        <v>43219</v>
      </c>
      <c r="C105" s="20" t="s">
        <v>1735</v>
      </c>
      <c r="D105" s="20"/>
      <c r="E105" s="20" t="s">
        <v>5356</v>
      </c>
      <c r="F105" s="92">
        <v>43080</v>
      </c>
      <c r="G105" s="21" t="s">
        <v>1739</v>
      </c>
      <c r="H105" s="21"/>
      <c r="I105" s="33" t="s">
        <v>5078</v>
      </c>
      <c r="J105" s="108" t="s">
        <v>5357</v>
      </c>
      <c r="K105" s="36" t="str">
        <f t="shared" si="14"/>
        <v>男</v>
      </c>
      <c r="L105" s="107" t="str">
        <f t="shared" si="15"/>
        <v>1994-07-18</v>
      </c>
      <c r="M105" s="118">
        <f ca="1" t="shared" si="11"/>
        <v>31</v>
      </c>
      <c r="N105" s="45" t="s">
        <v>5358</v>
      </c>
      <c r="O105" s="20">
        <v>18058211201</v>
      </c>
      <c r="P105" s="20" t="s">
        <v>288</v>
      </c>
      <c r="Q105" s="22"/>
      <c r="R105" s="22"/>
      <c r="S105" s="20"/>
      <c r="T105" s="22"/>
      <c r="U105" s="20" t="s">
        <v>72</v>
      </c>
      <c r="V105" s="95">
        <v>43095</v>
      </c>
      <c r="W105" s="102" t="s">
        <v>4615</v>
      </c>
      <c r="X105" s="20"/>
      <c r="Y105" s="95"/>
      <c r="Z105" s="20"/>
      <c r="AA105" s="102">
        <v>44342</v>
      </c>
      <c r="AB105" s="20" t="s">
        <v>84</v>
      </c>
      <c r="AC105" s="102"/>
      <c r="AD105" s="20"/>
      <c r="AE105" s="20" t="s">
        <v>223</v>
      </c>
      <c r="AF105" s="20">
        <v>18888621195</v>
      </c>
      <c r="AG105" s="128"/>
    </row>
    <row r="106" s="3" customFormat="1" customHeight="1" spans="1:33">
      <c r="A106" s="20">
        <f t="shared" si="12"/>
        <v>104</v>
      </c>
      <c r="B106" s="102">
        <v>43219</v>
      </c>
      <c r="C106" s="20" t="s">
        <v>1735</v>
      </c>
      <c r="D106" s="20"/>
      <c r="E106" s="20" t="s">
        <v>1314</v>
      </c>
      <c r="F106" s="92">
        <v>43066</v>
      </c>
      <c r="G106" s="21" t="s">
        <v>1628</v>
      </c>
      <c r="H106" s="21"/>
      <c r="I106" s="33" t="s">
        <v>2894</v>
      </c>
      <c r="J106" s="108" t="s">
        <v>1664</v>
      </c>
      <c r="K106" s="36" t="str">
        <f t="shared" si="14"/>
        <v>女</v>
      </c>
      <c r="L106" s="107" t="str">
        <f t="shared" si="15"/>
        <v>1985-01-23</v>
      </c>
      <c r="M106" s="118">
        <f ca="1" t="shared" si="11"/>
        <v>41</v>
      </c>
      <c r="N106" s="45" t="s">
        <v>1312</v>
      </c>
      <c r="O106" s="20">
        <v>18358286861</v>
      </c>
      <c r="P106" s="20"/>
      <c r="Q106" s="22"/>
      <c r="R106" s="22"/>
      <c r="S106" s="20"/>
      <c r="T106" s="22"/>
      <c r="U106" s="20" t="s">
        <v>72</v>
      </c>
      <c r="V106" s="95">
        <v>43077</v>
      </c>
      <c r="W106" s="102" t="s">
        <v>4615</v>
      </c>
      <c r="X106" s="20"/>
      <c r="Y106" s="95"/>
      <c r="Z106" s="20"/>
      <c r="AA106" s="102">
        <v>43271</v>
      </c>
      <c r="AB106" s="20"/>
      <c r="AC106" s="102"/>
      <c r="AD106" s="20"/>
      <c r="AE106" s="20" t="s">
        <v>106</v>
      </c>
      <c r="AF106" s="20">
        <v>18869218526</v>
      </c>
      <c r="AG106" s="128"/>
    </row>
    <row r="107" s="3" customFormat="1" customHeight="1" spans="1:33">
      <c r="A107" s="20">
        <f t="shared" si="12"/>
        <v>105</v>
      </c>
      <c r="B107" s="102">
        <v>43219</v>
      </c>
      <c r="C107" s="20" t="s">
        <v>1735</v>
      </c>
      <c r="D107" s="20"/>
      <c r="E107" s="20" t="s">
        <v>5359</v>
      </c>
      <c r="F107" s="92">
        <v>43164</v>
      </c>
      <c r="G107" s="21" t="s">
        <v>1628</v>
      </c>
      <c r="H107" s="21"/>
      <c r="I107" s="33" t="s">
        <v>1770</v>
      </c>
      <c r="J107" s="108" t="s">
        <v>5360</v>
      </c>
      <c r="K107" s="36" t="str">
        <f t="shared" si="14"/>
        <v>男</v>
      </c>
      <c r="L107" s="107" t="str">
        <f t="shared" si="15"/>
        <v>1977-04-26</v>
      </c>
      <c r="M107" s="118">
        <f ca="1" t="shared" ref="M107:M170" si="16">DATEDIF(--TEXT((LEN(J107)=15)*19&amp;MID(J107,7,6+(LEN(J107)=18)*2),"0-00-00"),TODAY(),"y")</f>
        <v>48</v>
      </c>
      <c r="N107" s="45" t="s">
        <v>5361</v>
      </c>
      <c r="O107" s="20">
        <v>18274119796</v>
      </c>
      <c r="P107" s="20" t="s">
        <v>199</v>
      </c>
      <c r="Q107" s="22"/>
      <c r="R107" s="22"/>
      <c r="S107" s="20"/>
      <c r="T107" s="22"/>
      <c r="U107" s="20" t="s">
        <v>72</v>
      </c>
      <c r="V107" s="102">
        <v>43173</v>
      </c>
      <c r="W107" s="102" t="s">
        <v>4615</v>
      </c>
      <c r="X107" s="20" t="s">
        <v>144</v>
      </c>
      <c r="Y107" s="95">
        <v>43256</v>
      </c>
      <c r="Z107" s="20"/>
      <c r="AA107" s="102">
        <v>46801</v>
      </c>
      <c r="AB107" s="20" t="s">
        <v>84</v>
      </c>
      <c r="AC107" s="102"/>
      <c r="AD107" s="20"/>
      <c r="AE107" s="20"/>
      <c r="AF107" s="20"/>
      <c r="AG107" s="128"/>
    </row>
    <row r="108" s="3" customFormat="1" customHeight="1" spans="1:33">
      <c r="A108" s="20">
        <f t="shared" si="12"/>
        <v>106</v>
      </c>
      <c r="B108" s="102">
        <v>43219</v>
      </c>
      <c r="C108" s="20" t="s">
        <v>1735</v>
      </c>
      <c r="D108" s="20"/>
      <c r="E108" s="20" t="s">
        <v>5362</v>
      </c>
      <c r="F108" s="95">
        <v>43166</v>
      </c>
      <c r="G108" s="21" t="s">
        <v>1628</v>
      </c>
      <c r="H108" s="21"/>
      <c r="I108" s="20" t="s">
        <v>2894</v>
      </c>
      <c r="J108" s="20" t="s">
        <v>5363</v>
      </c>
      <c r="K108" s="36" t="str">
        <f t="shared" si="14"/>
        <v>女</v>
      </c>
      <c r="L108" s="107" t="str">
        <f t="shared" si="15"/>
        <v>1979-12-06</v>
      </c>
      <c r="M108" s="118">
        <f ca="1" t="shared" si="16"/>
        <v>46</v>
      </c>
      <c r="N108" s="45" t="s">
        <v>5364</v>
      </c>
      <c r="O108" s="20">
        <v>13978806822</v>
      </c>
      <c r="P108" s="20" t="s">
        <v>199</v>
      </c>
      <c r="Q108" s="20"/>
      <c r="R108" s="20"/>
      <c r="S108" s="20"/>
      <c r="T108" s="20"/>
      <c r="U108" s="20" t="s">
        <v>72</v>
      </c>
      <c r="V108" s="102">
        <v>43173</v>
      </c>
      <c r="W108" s="102" t="s">
        <v>4615</v>
      </c>
      <c r="X108" s="20" t="s">
        <v>144</v>
      </c>
      <c r="Y108" s="95">
        <v>43258</v>
      </c>
      <c r="Z108" s="20"/>
      <c r="AA108" s="20"/>
      <c r="AB108" s="20" t="s">
        <v>84</v>
      </c>
      <c r="AC108" s="20"/>
      <c r="AD108" s="20" t="s">
        <v>2585</v>
      </c>
      <c r="AE108" s="20" t="s">
        <v>106</v>
      </c>
      <c r="AF108" s="20">
        <v>15777108426</v>
      </c>
      <c r="AG108" s="20"/>
    </row>
    <row r="109" s="3" customFormat="1" customHeight="1" spans="1:33">
      <c r="A109" s="20">
        <f t="shared" si="12"/>
        <v>107</v>
      </c>
      <c r="B109" s="102">
        <v>43220</v>
      </c>
      <c r="C109" s="20" t="s">
        <v>1735</v>
      </c>
      <c r="D109" s="20"/>
      <c r="E109" s="20" t="s">
        <v>1226</v>
      </c>
      <c r="F109" s="97">
        <v>41581</v>
      </c>
      <c r="G109" s="21" t="s">
        <v>1739</v>
      </c>
      <c r="H109" s="21"/>
      <c r="I109" s="20" t="s">
        <v>1222</v>
      </c>
      <c r="J109" s="113" t="s">
        <v>1227</v>
      </c>
      <c r="K109" s="110" t="str">
        <f t="shared" si="14"/>
        <v>男</v>
      </c>
      <c r="L109" s="107" t="str">
        <f t="shared" si="15"/>
        <v>1985-10-28</v>
      </c>
      <c r="M109" s="118">
        <f ca="1" t="shared" si="16"/>
        <v>40</v>
      </c>
      <c r="N109" s="120" t="s">
        <v>5365</v>
      </c>
      <c r="O109" s="96">
        <v>13736068689</v>
      </c>
      <c r="P109" s="121" t="s">
        <v>199</v>
      </c>
      <c r="Q109" s="121"/>
      <c r="R109" s="121"/>
      <c r="S109" s="96" t="s">
        <v>70</v>
      </c>
      <c r="T109" s="121"/>
      <c r="U109" s="20" t="s">
        <v>86</v>
      </c>
      <c r="V109" s="95">
        <v>41750</v>
      </c>
      <c r="W109" s="102" t="s">
        <v>4917</v>
      </c>
      <c r="X109" s="96"/>
      <c r="Y109" s="97"/>
      <c r="Z109" s="96" t="s">
        <v>84</v>
      </c>
      <c r="AA109" s="101">
        <v>43813</v>
      </c>
      <c r="AB109" s="20" t="s">
        <v>84</v>
      </c>
      <c r="AC109" s="101"/>
      <c r="AD109" s="96"/>
      <c r="AE109" s="96"/>
      <c r="AF109" s="96"/>
      <c r="AG109" s="121"/>
    </row>
    <row r="110" s="3" customFormat="1" customHeight="1" spans="1:33">
      <c r="A110" s="20">
        <f t="shared" si="12"/>
        <v>108</v>
      </c>
      <c r="B110" s="102">
        <v>43220</v>
      </c>
      <c r="C110" s="20" t="s">
        <v>1737</v>
      </c>
      <c r="D110" s="20"/>
      <c r="E110" s="20" t="s">
        <v>2048</v>
      </c>
      <c r="F110" s="95">
        <v>43218</v>
      </c>
      <c r="G110" s="21" t="s">
        <v>1759</v>
      </c>
      <c r="H110" s="21"/>
      <c r="I110" s="20" t="s">
        <v>1760</v>
      </c>
      <c r="J110" s="625" t="s">
        <v>2049</v>
      </c>
      <c r="K110" s="36" t="str">
        <f t="shared" si="14"/>
        <v>男</v>
      </c>
      <c r="L110" s="107" t="str">
        <f t="shared" si="15"/>
        <v>1981-02-17</v>
      </c>
      <c r="M110" s="118">
        <f ca="1" t="shared" si="16"/>
        <v>45</v>
      </c>
      <c r="N110" s="45" t="s">
        <v>2050</v>
      </c>
      <c r="O110" s="20">
        <v>13586734550</v>
      </c>
      <c r="P110" s="20" t="s">
        <v>133</v>
      </c>
      <c r="Q110" s="20"/>
      <c r="R110" s="20"/>
      <c r="S110" s="20"/>
      <c r="T110" s="20"/>
      <c r="U110" s="20"/>
      <c r="V110" s="102"/>
      <c r="W110" s="102" t="s">
        <v>5114</v>
      </c>
      <c r="X110" s="20" t="s">
        <v>304</v>
      </c>
      <c r="Y110" s="132">
        <v>43248</v>
      </c>
      <c r="Z110" s="20"/>
      <c r="AA110" s="102">
        <v>47195</v>
      </c>
      <c r="AB110" s="20"/>
      <c r="AC110" s="20"/>
      <c r="AD110" s="20" t="s">
        <v>2051</v>
      </c>
      <c r="AE110" s="20" t="s">
        <v>529</v>
      </c>
      <c r="AF110" s="20">
        <v>13858270443</v>
      </c>
      <c r="AG110" s="20" t="s">
        <v>1920</v>
      </c>
    </row>
    <row r="111" s="3" customFormat="1" customHeight="1" spans="1:33">
      <c r="A111" s="20">
        <f t="shared" si="12"/>
        <v>109</v>
      </c>
      <c r="B111" s="102">
        <v>43226</v>
      </c>
      <c r="C111" s="20" t="s">
        <v>1735</v>
      </c>
      <c r="D111" s="20"/>
      <c r="E111" s="20" t="s">
        <v>5366</v>
      </c>
      <c r="F111" s="95">
        <v>43171</v>
      </c>
      <c r="G111" s="21" t="s">
        <v>5117</v>
      </c>
      <c r="H111" s="21"/>
      <c r="I111" s="20" t="s">
        <v>5298</v>
      </c>
      <c r="J111" s="20" t="s">
        <v>5367</v>
      </c>
      <c r="K111" s="36" t="str">
        <f t="shared" si="14"/>
        <v>女</v>
      </c>
      <c r="L111" s="107" t="str">
        <f t="shared" si="15"/>
        <v>1980-10-20</v>
      </c>
      <c r="M111" s="118">
        <f ca="1" t="shared" si="16"/>
        <v>45</v>
      </c>
      <c r="N111" s="45" t="s">
        <v>5368</v>
      </c>
      <c r="O111" s="20">
        <v>15267626331</v>
      </c>
      <c r="P111" s="20" t="s">
        <v>199</v>
      </c>
      <c r="Q111" s="20"/>
      <c r="R111" s="20"/>
      <c r="S111" s="20"/>
      <c r="T111" s="20"/>
      <c r="U111" s="20" t="s">
        <v>72</v>
      </c>
      <c r="V111" s="102">
        <v>43173</v>
      </c>
      <c r="W111" s="102" t="s">
        <v>4917</v>
      </c>
      <c r="X111" s="20"/>
      <c r="Y111" s="95" t="s">
        <v>71</v>
      </c>
      <c r="Z111" s="20"/>
      <c r="AA111" s="102">
        <v>48890</v>
      </c>
      <c r="AB111" s="20" t="s">
        <v>84</v>
      </c>
      <c r="AC111" s="20"/>
      <c r="AD111" s="20" t="s">
        <v>5369</v>
      </c>
      <c r="AE111" s="20" t="s">
        <v>299</v>
      </c>
      <c r="AF111" s="20">
        <v>13461491399</v>
      </c>
      <c r="AG111" s="20"/>
    </row>
    <row r="112" s="3" customFormat="1" customHeight="1" spans="1:33">
      <c r="A112" s="20">
        <f t="shared" si="12"/>
        <v>110</v>
      </c>
      <c r="B112" s="102">
        <v>43228</v>
      </c>
      <c r="C112" s="20" t="s">
        <v>1735</v>
      </c>
      <c r="D112" s="20"/>
      <c r="E112" s="20" t="s">
        <v>5370</v>
      </c>
      <c r="F112" s="95">
        <v>43168</v>
      </c>
      <c r="G112" s="21" t="s">
        <v>1739</v>
      </c>
      <c r="H112" s="21"/>
      <c r="I112" s="33" t="s">
        <v>5303</v>
      </c>
      <c r="J112" s="20" t="s">
        <v>5371</v>
      </c>
      <c r="K112" s="36" t="str">
        <f t="shared" si="14"/>
        <v>男</v>
      </c>
      <c r="L112" s="107" t="str">
        <f t="shared" si="15"/>
        <v>1980-11-22</v>
      </c>
      <c r="M112" s="118">
        <f ca="1" t="shared" si="16"/>
        <v>45</v>
      </c>
      <c r="N112" s="45" t="s">
        <v>5372</v>
      </c>
      <c r="O112" s="20">
        <v>13291626103</v>
      </c>
      <c r="P112" s="20" t="s">
        <v>288</v>
      </c>
      <c r="Q112" s="20"/>
      <c r="R112" s="20"/>
      <c r="S112" s="20"/>
      <c r="T112" s="20"/>
      <c r="U112" s="20" t="s">
        <v>72</v>
      </c>
      <c r="V112" s="102">
        <v>43173</v>
      </c>
      <c r="W112" s="102" t="s">
        <v>4615</v>
      </c>
      <c r="X112" s="20" t="s">
        <v>1644</v>
      </c>
      <c r="Y112" s="95">
        <v>43229</v>
      </c>
      <c r="Z112" s="20"/>
      <c r="AA112" s="102">
        <v>49899</v>
      </c>
      <c r="AB112" s="20" t="s">
        <v>84</v>
      </c>
      <c r="AC112" s="20"/>
      <c r="AD112" s="20" t="s">
        <v>5373</v>
      </c>
      <c r="AE112" s="20" t="s">
        <v>223</v>
      </c>
      <c r="AF112" s="20">
        <v>13461491399</v>
      </c>
      <c r="AG112" s="20"/>
    </row>
    <row r="113" s="3" customFormat="1" customHeight="1" spans="1:33">
      <c r="A113" s="20">
        <f t="shared" si="12"/>
        <v>111</v>
      </c>
      <c r="B113" s="102">
        <v>43229</v>
      </c>
      <c r="C113" s="20" t="s">
        <v>1735</v>
      </c>
      <c r="D113" s="20"/>
      <c r="E113" s="20" t="s">
        <v>5374</v>
      </c>
      <c r="F113" s="95">
        <v>43179</v>
      </c>
      <c r="G113" s="21" t="s">
        <v>343</v>
      </c>
      <c r="H113" s="21"/>
      <c r="I113" s="20" t="s">
        <v>413</v>
      </c>
      <c r="J113" s="20" t="s">
        <v>5375</v>
      </c>
      <c r="K113" s="36" t="str">
        <f t="shared" si="14"/>
        <v>男</v>
      </c>
      <c r="L113" s="107" t="str">
        <f t="shared" si="15"/>
        <v>1991-06-06</v>
      </c>
      <c r="M113" s="118">
        <f ca="1" t="shared" si="16"/>
        <v>34</v>
      </c>
      <c r="N113" s="45" t="s">
        <v>5376</v>
      </c>
      <c r="O113" s="20">
        <v>15968438450</v>
      </c>
      <c r="P113" s="20" t="s">
        <v>288</v>
      </c>
      <c r="Q113" s="20"/>
      <c r="R113" s="20"/>
      <c r="S113" s="20"/>
      <c r="T113" s="20"/>
      <c r="U113" s="20" t="s">
        <v>76</v>
      </c>
      <c r="V113" s="20"/>
      <c r="W113" s="102" t="s">
        <v>80</v>
      </c>
      <c r="X113" s="20" t="s">
        <v>5377</v>
      </c>
      <c r="Y113" s="95">
        <v>43332</v>
      </c>
      <c r="Z113" s="20"/>
      <c r="AA113" s="102">
        <v>44703</v>
      </c>
      <c r="AB113" s="20"/>
      <c r="AC113" s="20"/>
      <c r="AD113" s="20" t="s">
        <v>5378</v>
      </c>
      <c r="AE113" s="20" t="s">
        <v>350</v>
      </c>
      <c r="AF113" s="20">
        <v>13586670657</v>
      </c>
      <c r="AG113" s="20"/>
    </row>
    <row r="114" s="3" customFormat="1" customHeight="1" spans="1:33">
      <c r="A114" s="20">
        <f t="shared" si="12"/>
        <v>112</v>
      </c>
      <c r="B114" s="102">
        <v>43232</v>
      </c>
      <c r="C114" s="20" t="s">
        <v>1768</v>
      </c>
      <c r="D114" s="20"/>
      <c r="E114" s="20" t="s">
        <v>1066</v>
      </c>
      <c r="F114" s="95">
        <v>43223</v>
      </c>
      <c r="G114" s="21" t="s">
        <v>1759</v>
      </c>
      <c r="H114" s="21"/>
      <c r="I114" s="20" t="s">
        <v>1760</v>
      </c>
      <c r="J114" s="20" t="s">
        <v>5379</v>
      </c>
      <c r="K114" s="36" t="str">
        <f t="shared" si="14"/>
        <v>女</v>
      </c>
      <c r="L114" s="107" t="str">
        <f t="shared" si="15"/>
        <v>1987-07-20</v>
      </c>
      <c r="M114" s="118">
        <f ca="1" t="shared" si="16"/>
        <v>38</v>
      </c>
      <c r="N114" s="45" t="s">
        <v>1064</v>
      </c>
      <c r="O114" s="20">
        <v>15067890695</v>
      </c>
      <c r="P114" s="20" t="s">
        <v>113</v>
      </c>
      <c r="Q114" s="20" t="s">
        <v>2254</v>
      </c>
      <c r="R114" s="20"/>
      <c r="S114" s="20"/>
      <c r="T114" s="20"/>
      <c r="U114" s="20" t="s">
        <v>76</v>
      </c>
      <c r="V114" s="102"/>
      <c r="W114" s="102" t="s">
        <v>80</v>
      </c>
      <c r="X114" s="20" t="s">
        <v>304</v>
      </c>
      <c r="Y114" s="132">
        <v>43254</v>
      </c>
      <c r="Z114" s="20"/>
      <c r="AA114" s="102">
        <v>49959</v>
      </c>
      <c r="AB114" s="20" t="s">
        <v>84</v>
      </c>
      <c r="AC114" s="20"/>
      <c r="AD114" s="20" t="s">
        <v>1062</v>
      </c>
      <c r="AE114" s="20" t="s">
        <v>106</v>
      </c>
      <c r="AF114" s="20">
        <v>15057774775</v>
      </c>
      <c r="AG114" s="20"/>
    </row>
    <row r="115" s="3" customFormat="1" customHeight="1" spans="1:33">
      <c r="A115" s="20">
        <f t="shared" si="12"/>
        <v>113</v>
      </c>
      <c r="B115" s="102">
        <v>43233</v>
      </c>
      <c r="C115" s="20" t="s">
        <v>1735</v>
      </c>
      <c r="D115" s="20"/>
      <c r="E115" s="20" t="s">
        <v>5380</v>
      </c>
      <c r="F115" s="92">
        <v>43081</v>
      </c>
      <c r="G115" s="21" t="s">
        <v>5228</v>
      </c>
      <c r="H115" s="21"/>
      <c r="I115" s="33" t="s">
        <v>891</v>
      </c>
      <c r="J115" s="108" t="s">
        <v>5381</v>
      </c>
      <c r="K115" s="36" t="str">
        <f t="shared" si="14"/>
        <v>男</v>
      </c>
      <c r="L115" s="107" t="str">
        <f t="shared" si="15"/>
        <v>1986-05-10</v>
      </c>
      <c r="M115" s="118">
        <f ca="1" t="shared" si="16"/>
        <v>39</v>
      </c>
      <c r="N115" s="45" t="s">
        <v>5382</v>
      </c>
      <c r="O115" s="20">
        <v>18892618358</v>
      </c>
      <c r="P115" s="20" t="s">
        <v>199</v>
      </c>
      <c r="Q115" s="22"/>
      <c r="R115" s="22"/>
      <c r="S115" s="20" t="s">
        <v>70</v>
      </c>
      <c r="T115" s="22"/>
      <c r="U115" s="20" t="s">
        <v>86</v>
      </c>
      <c r="V115" s="95">
        <v>43213</v>
      </c>
      <c r="W115" s="102" t="s">
        <v>4615</v>
      </c>
      <c r="X115" s="20" t="s">
        <v>304</v>
      </c>
      <c r="Y115" s="95"/>
      <c r="Z115" s="20"/>
      <c r="AA115" s="102">
        <v>43885</v>
      </c>
      <c r="AB115" s="20" t="s">
        <v>84</v>
      </c>
      <c r="AC115" s="102"/>
      <c r="AD115" s="20" t="s">
        <v>5383</v>
      </c>
      <c r="AE115" s="20" t="s">
        <v>106</v>
      </c>
      <c r="AF115" s="20">
        <v>15258101161</v>
      </c>
      <c r="AG115" s="128"/>
    </row>
    <row r="116" s="3" customFormat="1" customHeight="1" spans="1:33">
      <c r="A116" s="20">
        <f t="shared" si="12"/>
        <v>114</v>
      </c>
      <c r="B116" s="102">
        <v>43234</v>
      </c>
      <c r="C116" s="20" t="s">
        <v>1735</v>
      </c>
      <c r="D116" s="20"/>
      <c r="E116" s="20" t="s">
        <v>2065</v>
      </c>
      <c r="F116" s="102">
        <v>42790</v>
      </c>
      <c r="G116" s="21" t="s">
        <v>1628</v>
      </c>
      <c r="H116" s="21"/>
      <c r="I116" s="20" t="s">
        <v>5384</v>
      </c>
      <c r="J116" s="108" t="s">
        <v>2066</v>
      </c>
      <c r="K116" s="36" t="str">
        <f t="shared" si="14"/>
        <v>女</v>
      </c>
      <c r="L116" s="107" t="str">
        <f t="shared" si="15"/>
        <v>1986-10-25</v>
      </c>
      <c r="M116" s="118">
        <f ca="1" t="shared" si="16"/>
        <v>39</v>
      </c>
      <c r="N116" s="45" t="s">
        <v>5385</v>
      </c>
      <c r="O116" s="20">
        <v>13732135948</v>
      </c>
      <c r="P116" s="22" t="s">
        <v>288</v>
      </c>
      <c r="Q116" s="22"/>
      <c r="R116" s="22"/>
      <c r="S116" s="20" t="s">
        <v>70</v>
      </c>
      <c r="T116" s="22"/>
      <c r="U116" s="20" t="s">
        <v>4640</v>
      </c>
      <c r="V116" s="95">
        <v>42795</v>
      </c>
      <c r="W116" s="102" t="s">
        <v>4615</v>
      </c>
      <c r="X116" s="20"/>
      <c r="Y116" s="95"/>
      <c r="Z116" s="20" t="s">
        <v>84</v>
      </c>
      <c r="AA116" s="102">
        <v>50088</v>
      </c>
      <c r="AB116" s="20" t="s">
        <v>84</v>
      </c>
      <c r="AC116" s="102">
        <v>44615</v>
      </c>
      <c r="AD116" s="20" t="s">
        <v>2069</v>
      </c>
      <c r="AE116" s="20" t="s">
        <v>106</v>
      </c>
      <c r="AF116" s="20">
        <v>13185900525</v>
      </c>
      <c r="AG116" s="128"/>
    </row>
    <row r="117" s="3" customFormat="1" customHeight="1" spans="1:33">
      <c r="A117" s="20">
        <f t="shared" si="12"/>
        <v>115</v>
      </c>
      <c r="B117" s="102">
        <v>43234</v>
      </c>
      <c r="C117" s="20" t="s">
        <v>1737</v>
      </c>
      <c r="D117" s="20"/>
      <c r="E117" s="20" t="s">
        <v>5386</v>
      </c>
      <c r="F117" s="95">
        <v>43234</v>
      </c>
      <c r="G117" s="21" t="s">
        <v>1739</v>
      </c>
      <c r="H117" s="21"/>
      <c r="I117" s="20" t="s">
        <v>5387</v>
      </c>
      <c r="J117" s="20" t="s">
        <v>5388</v>
      </c>
      <c r="K117" s="36" t="str">
        <f t="shared" si="14"/>
        <v>男</v>
      </c>
      <c r="L117" s="107" t="str">
        <f t="shared" si="15"/>
        <v>1978-07-04</v>
      </c>
      <c r="M117" s="118">
        <f ca="1" t="shared" si="16"/>
        <v>47</v>
      </c>
      <c r="N117" s="45" t="s">
        <v>5389</v>
      </c>
      <c r="O117" s="20">
        <v>13429353597</v>
      </c>
      <c r="P117" s="20" t="s">
        <v>199</v>
      </c>
      <c r="Q117" s="20"/>
      <c r="R117" s="20"/>
      <c r="S117" s="20"/>
      <c r="T117" s="20"/>
      <c r="U117" s="20"/>
      <c r="V117" s="102"/>
      <c r="W117" s="102"/>
      <c r="X117" s="20" t="s">
        <v>692</v>
      </c>
      <c r="Y117" s="132">
        <v>43313</v>
      </c>
      <c r="Z117" s="20"/>
      <c r="AA117" s="102">
        <v>47916</v>
      </c>
      <c r="AB117" s="20"/>
      <c r="AC117" s="20"/>
      <c r="AD117" s="20"/>
      <c r="AE117" s="20"/>
      <c r="AF117" s="20"/>
      <c r="AG117" s="20"/>
    </row>
    <row r="118" s="3" customFormat="1" customHeight="1" spans="1:33">
      <c r="A118" s="20">
        <f t="shared" si="12"/>
        <v>116</v>
      </c>
      <c r="B118" s="102">
        <v>43237</v>
      </c>
      <c r="C118" s="20" t="s">
        <v>1737</v>
      </c>
      <c r="D118" s="20"/>
      <c r="E118" s="20" t="s">
        <v>5390</v>
      </c>
      <c r="F118" s="95">
        <v>43236</v>
      </c>
      <c r="G118" s="21" t="s">
        <v>1759</v>
      </c>
      <c r="H118" s="21"/>
      <c r="I118" s="20" t="s">
        <v>4925</v>
      </c>
      <c r="J118" s="20" t="s">
        <v>5391</v>
      </c>
      <c r="K118" s="36" t="str">
        <f t="shared" si="14"/>
        <v>女</v>
      </c>
      <c r="L118" s="107" t="str">
        <f t="shared" si="15"/>
        <v>1981-02-04</v>
      </c>
      <c r="M118" s="118">
        <f ca="1" t="shared" si="16"/>
        <v>45</v>
      </c>
      <c r="N118" s="45" t="s">
        <v>5392</v>
      </c>
      <c r="O118" s="20">
        <v>15171377058</v>
      </c>
      <c r="P118" s="20" t="s">
        <v>199</v>
      </c>
      <c r="Q118" s="20"/>
      <c r="R118" s="20"/>
      <c r="S118" s="20"/>
      <c r="T118" s="20"/>
      <c r="U118" s="20"/>
      <c r="V118" s="102"/>
      <c r="W118" s="102"/>
      <c r="X118" s="20"/>
      <c r="Y118" s="132"/>
      <c r="Z118" s="20"/>
      <c r="AA118" s="102"/>
      <c r="AB118" s="20"/>
      <c r="AC118" s="20"/>
      <c r="AD118" s="20" t="s">
        <v>5393</v>
      </c>
      <c r="AE118" s="20" t="s">
        <v>106</v>
      </c>
      <c r="AF118" s="20">
        <v>15990656053</v>
      </c>
      <c r="AG118" s="20" t="s">
        <v>550</v>
      </c>
    </row>
    <row r="119" s="3" customFormat="1" customHeight="1" spans="1:33">
      <c r="A119" s="20">
        <f t="shared" si="12"/>
        <v>117</v>
      </c>
      <c r="B119" s="102">
        <v>43240</v>
      </c>
      <c r="C119" s="20" t="s">
        <v>1735</v>
      </c>
      <c r="D119" s="20"/>
      <c r="E119" s="20" t="s">
        <v>5394</v>
      </c>
      <c r="F119" s="95">
        <v>42639</v>
      </c>
      <c r="G119" s="21" t="s">
        <v>78</v>
      </c>
      <c r="H119" s="21"/>
      <c r="I119" s="20" t="s">
        <v>296</v>
      </c>
      <c r="J119" s="34" t="s">
        <v>5395</v>
      </c>
      <c r="K119" s="36" t="str">
        <f t="shared" si="14"/>
        <v>女</v>
      </c>
      <c r="L119" s="107" t="str">
        <f t="shared" si="15"/>
        <v>1961-05-12</v>
      </c>
      <c r="M119" s="118">
        <f ca="1" t="shared" si="16"/>
        <v>64</v>
      </c>
      <c r="N119" s="45" t="s">
        <v>5396</v>
      </c>
      <c r="O119" s="20">
        <v>13567467327</v>
      </c>
      <c r="P119" s="22"/>
      <c r="Q119" s="22"/>
      <c r="R119" s="22"/>
      <c r="S119" s="20" t="s">
        <v>70</v>
      </c>
      <c r="T119" s="22"/>
      <c r="U119" s="20" t="s">
        <v>72</v>
      </c>
      <c r="V119" s="95">
        <v>43126</v>
      </c>
      <c r="W119" s="102" t="s">
        <v>4615</v>
      </c>
      <c r="X119" s="20"/>
      <c r="Y119" s="95"/>
      <c r="Z119" s="20" t="s">
        <v>84</v>
      </c>
      <c r="AA119" s="102">
        <v>45775</v>
      </c>
      <c r="AB119" s="20" t="s">
        <v>84</v>
      </c>
      <c r="AC119" s="102">
        <v>44464</v>
      </c>
      <c r="AD119" s="20"/>
      <c r="AE119" s="20"/>
      <c r="AF119" s="20"/>
      <c r="AG119" s="22"/>
    </row>
    <row r="120" s="3" customFormat="1" customHeight="1" spans="1:33">
      <c r="A120" s="20">
        <f t="shared" si="12"/>
        <v>118</v>
      </c>
      <c r="B120" s="102">
        <v>43246</v>
      </c>
      <c r="C120" s="20" t="s">
        <v>1735</v>
      </c>
      <c r="D120" s="20"/>
      <c r="E120" s="20" t="s">
        <v>5397</v>
      </c>
      <c r="F120" s="95">
        <v>41471</v>
      </c>
      <c r="G120" s="21" t="s">
        <v>5398</v>
      </c>
      <c r="H120" s="21"/>
      <c r="I120" s="20" t="s">
        <v>5399</v>
      </c>
      <c r="J120" s="34" t="s">
        <v>5400</v>
      </c>
      <c r="K120" s="36" t="str">
        <f t="shared" si="14"/>
        <v>男</v>
      </c>
      <c r="L120" s="107" t="str">
        <f t="shared" si="15"/>
        <v>1989-12-19</v>
      </c>
      <c r="M120" s="118">
        <f ca="1" t="shared" si="16"/>
        <v>36</v>
      </c>
      <c r="N120" s="45" t="s">
        <v>5401</v>
      </c>
      <c r="O120" s="20">
        <v>13586798976</v>
      </c>
      <c r="P120" s="22"/>
      <c r="Q120" s="22"/>
      <c r="R120" s="22"/>
      <c r="S120" s="20" t="s">
        <v>70</v>
      </c>
      <c r="T120" s="22"/>
      <c r="U120" s="20" t="s">
        <v>4640</v>
      </c>
      <c r="V120" s="95">
        <v>41473</v>
      </c>
      <c r="W120" s="102" t="s">
        <v>4615</v>
      </c>
      <c r="X120" s="20"/>
      <c r="Y120" s="95"/>
      <c r="Z120" s="20" t="s">
        <v>84</v>
      </c>
      <c r="AA120" s="20"/>
      <c r="AB120" s="20" t="s">
        <v>84</v>
      </c>
      <c r="AC120" s="20"/>
      <c r="AD120" s="20"/>
      <c r="AE120" s="20"/>
      <c r="AF120" s="20"/>
      <c r="AG120" s="128" t="s">
        <v>5402</v>
      </c>
    </row>
    <row r="121" s="3" customFormat="1" customHeight="1" spans="1:33">
      <c r="A121" s="20">
        <f t="shared" si="12"/>
        <v>119</v>
      </c>
      <c r="B121" s="102">
        <v>43250</v>
      </c>
      <c r="C121" s="20" t="s">
        <v>1735</v>
      </c>
      <c r="D121" s="20"/>
      <c r="E121" s="20" t="s">
        <v>5403</v>
      </c>
      <c r="F121" s="92">
        <v>43161</v>
      </c>
      <c r="G121" s="21" t="s">
        <v>5117</v>
      </c>
      <c r="H121" s="21"/>
      <c r="I121" s="33" t="s">
        <v>1784</v>
      </c>
      <c r="J121" s="108" t="s">
        <v>5404</v>
      </c>
      <c r="K121" s="36" t="str">
        <f t="shared" si="14"/>
        <v>女</v>
      </c>
      <c r="L121" s="107" t="str">
        <f t="shared" si="15"/>
        <v>1980-11-23</v>
      </c>
      <c r="M121" s="118">
        <f ca="1" t="shared" si="16"/>
        <v>45</v>
      </c>
      <c r="N121" s="45" t="s">
        <v>5405</v>
      </c>
      <c r="O121" s="20">
        <v>13968346577</v>
      </c>
      <c r="P121" s="20" t="s">
        <v>288</v>
      </c>
      <c r="Q121" s="22"/>
      <c r="R121" s="22"/>
      <c r="S121" s="20" t="s">
        <v>70</v>
      </c>
      <c r="T121" s="22"/>
      <c r="U121" s="20" t="s">
        <v>72</v>
      </c>
      <c r="V121" s="95">
        <v>43161</v>
      </c>
      <c r="W121" s="20" t="s">
        <v>4917</v>
      </c>
      <c r="X121" s="20"/>
      <c r="Y121" s="95"/>
      <c r="Z121" s="20"/>
      <c r="AA121" s="102">
        <v>49259</v>
      </c>
      <c r="AB121" s="20" t="s">
        <v>84</v>
      </c>
      <c r="AC121" s="102"/>
      <c r="AD121" s="20" t="s">
        <v>5406</v>
      </c>
      <c r="AE121" s="20" t="s">
        <v>106</v>
      </c>
      <c r="AF121" s="20">
        <v>13738844752</v>
      </c>
      <c r="AG121" s="128"/>
    </row>
    <row r="122" s="3" customFormat="1" customHeight="1" spans="1:33">
      <c r="A122" s="20">
        <f t="shared" si="12"/>
        <v>120</v>
      </c>
      <c r="B122" s="102">
        <v>43251</v>
      </c>
      <c r="C122" s="20" t="s">
        <v>1735</v>
      </c>
      <c r="D122" s="20"/>
      <c r="E122" s="20" t="s">
        <v>5407</v>
      </c>
      <c r="F122" s="95">
        <v>43222</v>
      </c>
      <c r="G122" s="21" t="s">
        <v>1739</v>
      </c>
      <c r="H122" s="21"/>
      <c r="I122" s="20" t="s">
        <v>5001</v>
      </c>
      <c r="J122" s="20" t="s">
        <v>5408</v>
      </c>
      <c r="K122" s="36" t="str">
        <f t="shared" si="14"/>
        <v>男</v>
      </c>
      <c r="L122" s="107" t="str">
        <f t="shared" si="15"/>
        <v>1977-12-21</v>
      </c>
      <c r="M122" s="118">
        <f ca="1" t="shared" si="16"/>
        <v>48</v>
      </c>
      <c r="N122" s="45" t="s">
        <v>5409</v>
      </c>
      <c r="O122" s="20">
        <v>15867093833</v>
      </c>
      <c r="P122" s="20" t="s">
        <v>199</v>
      </c>
      <c r="Q122" s="20"/>
      <c r="R122" s="20"/>
      <c r="S122" s="20"/>
      <c r="T122" s="20"/>
      <c r="U122" s="20" t="s">
        <v>72</v>
      </c>
      <c r="V122" s="102">
        <v>43222</v>
      </c>
      <c r="W122" s="102" t="s">
        <v>4615</v>
      </c>
      <c r="X122" s="20" t="s">
        <v>692</v>
      </c>
      <c r="Y122" s="132">
        <v>43283</v>
      </c>
      <c r="Z122" s="20"/>
      <c r="AA122" s="102">
        <v>49170</v>
      </c>
      <c r="AB122" s="20" t="s">
        <v>84</v>
      </c>
      <c r="AC122" s="20"/>
      <c r="AD122" s="20" t="s">
        <v>5410</v>
      </c>
      <c r="AE122" s="20"/>
      <c r="AF122" s="20">
        <v>15968988326</v>
      </c>
      <c r="AG122" s="20"/>
    </row>
    <row r="123" s="3" customFormat="1" customHeight="1" spans="1:33">
      <c r="A123" s="20">
        <f t="shared" si="12"/>
        <v>121</v>
      </c>
      <c r="B123" s="102">
        <v>43255</v>
      </c>
      <c r="C123" s="20" t="s">
        <v>1735</v>
      </c>
      <c r="D123" s="20"/>
      <c r="E123" s="20" t="s">
        <v>5411</v>
      </c>
      <c r="F123" s="95">
        <v>43174</v>
      </c>
      <c r="G123" s="21" t="s">
        <v>1842</v>
      </c>
      <c r="H123" s="21"/>
      <c r="I123" s="20" t="s">
        <v>5412</v>
      </c>
      <c r="J123" s="20" t="s">
        <v>5413</v>
      </c>
      <c r="K123" s="36" t="str">
        <f t="shared" si="14"/>
        <v>男</v>
      </c>
      <c r="L123" s="107" t="str">
        <f t="shared" si="15"/>
        <v>1993-04-05</v>
      </c>
      <c r="M123" s="118">
        <f ca="1" t="shared" si="16"/>
        <v>33</v>
      </c>
      <c r="N123" s="45" t="s">
        <v>5414</v>
      </c>
      <c r="O123" s="20">
        <v>15257897436</v>
      </c>
      <c r="P123" s="20" t="s">
        <v>113</v>
      </c>
      <c r="Q123" s="20"/>
      <c r="R123" s="20"/>
      <c r="S123" s="20"/>
      <c r="T123" s="20"/>
      <c r="U123" s="20" t="s">
        <v>76</v>
      </c>
      <c r="V123" s="20"/>
      <c r="W123" s="102" t="s">
        <v>80</v>
      </c>
      <c r="X123" s="20" t="s">
        <v>179</v>
      </c>
      <c r="Y123" s="95">
        <v>43266</v>
      </c>
      <c r="Z123" s="20"/>
      <c r="AA123" s="102">
        <v>45418</v>
      </c>
      <c r="AB123" s="20"/>
      <c r="AC123" s="20"/>
      <c r="AD123" s="20" t="s">
        <v>5415</v>
      </c>
      <c r="AE123" s="20" t="s">
        <v>350</v>
      </c>
      <c r="AF123" s="20">
        <v>18058515309</v>
      </c>
      <c r="AG123" s="20"/>
    </row>
    <row r="124" s="3" customFormat="1" customHeight="1" spans="1:33">
      <c r="A124" s="20">
        <f t="shared" si="12"/>
        <v>122</v>
      </c>
      <c r="B124" s="102">
        <v>43260</v>
      </c>
      <c r="C124" s="20" t="s">
        <v>1735</v>
      </c>
      <c r="D124" s="20"/>
      <c r="E124" s="20" t="s">
        <v>5416</v>
      </c>
      <c r="F124" s="95">
        <v>43224</v>
      </c>
      <c r="G124" s="21" t="s">
        <v>5228</v>
      </c>
      <c r="H124" s="21"/>
      <c r="I124" s="20" t="s">
        <v>4861</v>
      </c>
      <c r="J124" s="20" t="s">
        <v>5417</v>
      </c>
      <c r="K124" s="36" t="str">
        <f t="shared" si="14"/>
        <v>男</v>
      </c>
      <c r="L124" s="107" t="str">
        <f t="shared" si="15"/>
        <v>1979-09-05</v>
      </c>
      <c r="M124" s="118">
        <f ca="1" t="shared" si="16"/>
        <v>46</v>
      </c>
      <c r="N124" s="45" t="s">
        <v>5418</v>
      </c>
      <c r="O124" s="20">
        <v>13858275659</v>
      </c>
      <c r="P124" s="20" t="s">
        <v>199</v>
      </c>
      <c r="Q124" s="20"/>
      <c r="R124" s="20"/>
      <c r="S124" s="20"/>
      <c r="T124" s="20"/>
      <c r="U124" s="20" t="s">
        <v>72</v>
      </c>
      <c r="V124" s="102">
        <v>43224</v>
      </c>
      <c r="W124" s="102" t="s">
        <v>4615</v>
      </c>
      <c r="X124" s="20" t="s">
        <v>304</v>
      </c>
      <c r="Y124" s="132">
        <v>43254</v>
      </c>
      <c r="Z124" s="20"/>
      <c r="AA124" s="102">
        <v>49629</v>
      </c>
      <c r="AB124" s="20" t="s">
        <v>84</v>
      </c>
      <c r="AC124" s="20"/>
      <c r="AD124" s="20" t="s">
        <v>5419</v>
      </c>
      <c r="AE124" s="20" t="s">
        <v>106</v>
      </c>
      <c r="AF124" s="20">
        <v>13736060897</v>
      </c>
      <c r="AG124" s="20"/>
    </row>
    <row r="125" s="3" customFormat="1" customHeight="1" spans="1:33">
      <c r="A125" s="20">
        <f t="shared" si="12"/>
        <v>123</v>
      </c>
      <c r="B125" s="102">
        <v>43266</v>
      </c>
      <c r="C125" s="20" t="s">
        <v>1735</v>
      </c>
      <c r="D125" s="20"/>
      <c r="E125" s="20" t="s">
        <v>5420</v>
      </c>
      <c r="F125" s="95">
        <v>43193</v>
      </c>
      <c r="G125" s="21" t="s">
        <v>1739</v>
      </c>
      <c r="H125" s="21"/>
      <c r="I125" s="20" t="s">
        <v>5421</v>
      </c>
      <c r="J125" s="20" t="s">
        <v>5422</v>
      </c>
      <c r="K125" s="36" t="str">
        <f t="shared" si="14"/>
        <v>男</v>
      </c>
      <c r="L125" s="107" t="str">
        <f t="shared" si="15"/>
        <v>1985-11-21</v>
      </c>
      <c r="M125" s="118">
        <f ca="1" t="shared" si="16"/>
        <v>40</v>
      </c>
      <c r="N125" s="45" t="s">
        <v>5423</v>
      </c>
      <c r="O125" s="20">
        <v>18312473247</v>
      </c>
      <c r="P125" s="20" t="s">
        <v>199</v>
      </c>
      <c r="Q125" s="20"/>
      <c r="R125" s="20"/>
      <c r="S125" s="20"/>
      <c r="T125" s="20"/>
      <c r="U125" s="20" t="s">
        <v>72</v>
      </c>
      <c r="V125" s="102">
        <v>43193</v>
      </c>
      <c r="W125" s="102" t="s">
        <v>4615</v>
      </c>
      <c r="X125" s="20" t="s">
        <v>692</v>
      </c>
      <c r="Y125" s="131">
        <v>43254</v>
      </c>
      <c r="Z125" s="20"/>
      <c r="AA125" s="102">
        <v>46621</v>
      </c>
      <c r="AB125" s="20" t="s">
        <v>84</v>
      </c>
      <c r="AC125" s="20"/>
      <c r="AD125" s="20" t="s">
        <v>5424</v>
      </c>
      <c r="AE125" s="20" t="s">
        <v>5425</v>
      </c>
      <c r="AF125" s="20">
        <v>13788085943</v>
      </c>
      <c r="AG125" s="20" t="s">
        <v>964</v>
      </c>
    </row>
    <row r="126" s="3" customFormat="1" customHeight="1" spans="1:33">
      <c r="A126" s="20">
        <f t="shared" si="12"/>
        <v>124</v>
      </c>
      <c r="B126" s="102">
        <v>43268</v>
      </c>
      <c r="C126" s="20" t="s">
        <v>1737</v>
      </c>
      <c r="D126" s="20"/>
      <c r="E126" s="20" t="s">
        <v>5426</v>
      </c>
      <c r="F126" s="95">
        <v>43263</v>
      </c>
      <c r="G126" s="21" t="s">
        <v>5228</v>
      </c>
      <c r="H126" s="21"/>
      <c r="I126" s="20" t="s">
        <v>5019</v>
      </c>
      <c r="J126" s="20" t="s">
        <v>5427</v>
      </c>
      <c r="K126" s="36" t="str">
        <f t="shared" si="14"/>
        <v>男</v>
      </c>
      <c r="L126" s="107" t="str">
        <f t="shared" si="15"/>
        <v>1996-11-06</v>
      </c>
      <c r="M126" s="118">
        <f ca="1" t="shared" si="16"/>
        <v>29</v>
      </c>
      <c r="N126" s="45" t="s">
        <v>5428</v>
      </c>
      <c r="O126" s="20">
        <v>15356370921</v>
      </c>
      <c r="P126" s="20" t="s">
        <v>288</v>
      </c>
      <c r="Q126" s="20"/>
      <c r="R126" s="20"/>
      <c r="S126" s="20"/>
      <c r="T126" s="20"/>
      <c r="U126" s="20" t="s">
        <v>72</v>
      </c>
      <c r="V126" s="102">
        <v>43263</v>
      </c>
      <c r="W126" s="102"/>
      <c r="X126" s="20" t="s">
        <v>76</v>
      </c>
      <c r="Y126" s="132" t="s">
        <v>76</v>
      </c>
      <c r="Z126" s="20"/>
      <c r="AA126" s="102">
        <v>45311</v>
      </c>
      <c r="AB126" s="20"/>
      <c r="AC126" s="20"/>
      <c r="AD126" s="20" t="s">
        <v>5429</v>
      </c>
      <c r="AE126" s="20" t="s">
        <v>223</v>
      </c>
      <c r="AF126" s="20">
        <v>15958466031</v>
      </c>
      <c r="AG126" s="20"/>
    </row>
    <row r="127" s="3" customFormat="1" customHeight="1" spans="1:33">
      <c r="A127" s="20">
        <f t="shared" si="12"/>
        <v>125</v>
      </c>
      <c r="B127" s="102">
        <v>43272</v>
      </c>
      <c r="C127" s="20" t="s">
        <v>1735</v>
      </c>
      <c r="D127" s="20"/>
      <c r="E127" s="20" t="s">
        <v>5430</v>
      </c>
      <c r="F127" s="92">
        <v>43154</v>
      </c>
      <c r="G127" s="21" t="s">
        <v>1739</v>
      </c>
      <c r="H127" s="21"/>
      <c r="I127" s="33" t="s">
        <v>5431</v>
      </c>
      <c r="J127" s="108" t="s">
        <v>5432</v>
      </c>
      <c r="K127" s="36" t="str">
        <f t="shared" si="14"/>
        <v>男</v>
      </c>
      <c r="L127" s="107" t="str">
        <f t="shared" si="15"/>
        <v>1997-07-02</v>
      </c>
      <c r="M127" s="118">
        <f ca="1" t="shared" si="16"/>
        <v>28</v>
      </c>
      <c r="N127" s="45" t="s">
        <v>5433</v>
      </c>
      <c r="O127" s="20">
        <v>15267653213</v>
      </c>
      <c r="P127" s="20"/>
      <c r="Q127" s="22"/>
      <c r="R127" s="22"/>
      <c r="S127" s="20"/>
      <c r="T127" s="22"/>
      <c r="U127" s="20" t="s">
        <v>72</v>
      </c>
      <c r="V127" s="95">
        <v>43161</v>
      </c>
      <c r="W127" s="102" t="s">
        <v>4615</v>
      </c>
      <c r="X127" s="20" t="s">
        <v>179</v>
      </c>
      <c r="Y127" s="95">
        <v>43243</v>
      </c>
      <c r="Z127" s="20"/>
      <c r="AA127" s="102">
        <v>46593</v>
      </c>
      <c r="AB127" s="20" t="s">
        <v>84</v>
      </c>
      <c r="AC127" s="102"/>
      <c r="AD127" s="20" t="s">
        <v>5434</v>
      </c>
      <c r="AE127" s="20" t="s">
        <v>223</v>
      </c>
      <c r="AF127" s="20">
        <v>13566391953</v>
      </c>
      <c r="AG127" s="128"/>
    </row>
    <row r="128" s="3" customFormat="1" customHeight="1" spans="1:33">
      <c r="A128" s="20">
        <f t="shared" si="12"/>
        <v>126</v>
      </c>
      <c r="B128" s="102">
        <v>43283</v>
      </c>
      <c r="C128" s="20" t="s">
        <v>4993</v>
      </c>
      <c r="D128" s="20"/>
      <c r="E128" s="96" t="s">
        <v>5435</v>
      </c>
      <c r="F128" s="99">
        <v>42892</v>
      </c>
      <c r="G128" s="21" t="s">
        <v>1739</v>
      </c>
      <c r="H128" s="21"/>
      <c r="I128" s="20" t="s">
        <v>1745</v>
      </c>
      <c r="J128" s="113" t="s">
        <v>5436</v>
      </c>
      <c r="K128" s="110" t="str">
        <f t="shared" si="14"/>
        <v>男</v>
      </c>
      <c r="L128" s="107" t="str">
        <f t="shared" si="15"/>
        <v>1986-02-25</v>
      </c>
      <c r="M128" s="118">
        <f ca="1" t="shared" si="16"/>
        <v>40</v>
      </c>
      <c r="N128" s="120" t="s">
        <v>5437</v>
      </c>
      <c r="O128" s="96">
        <v>13989393846</v>
      </c>
      <c r="P128" s="121" t="s">
        <v>199</v>
      </c>
      <c r="Q128" s="121"/>
      <c r="R128" s="121"/>
      <c r="S128" s="96" t="s">
        <v>70</v>
      </c>
      <c r="T128" s="121"/>
      <c r="U128" s="130" t="s">
        <v>86</v>
      </c>
      <c r="V128" s="95">
        <v>43091</v>
      </c>
      <c r="W128" s="20" t="s">
        <v>4615</v>
      </c>
      <c r="X128" s="96"/>
      <c r="Y128" s="95"/>
      <c r="Z128" s="20" t="s">
        <v>84</v>
      </c>
      <c r="AA128" s="101">
        <v>50143</v>
      </c>
      <c r="AB128" s="20" t="s">
        <v>84</v>
      </c>
      <c r="AC128" s="101"/>
      <c r="AD128" s="96" t="s">
        <v>5438</v>
      </c>
      <c r="AE128" s="96" t="s">
        <v>106</v>
      </c>
      <c r="AF128" s="96">
        <v>13116662228</v>
      </c>
      <c r="AG128" s="129"/>
    </row>
    <row r="129" s="3" customFormat="1" customHeight="1" spans="1:33">
      <c r="A129" s="20">
        <f t="shared" si="12"/>
        <v>127</v>
      </c>
      <c r="B129" s="102">
        <v>43287</v>
      </c>
      <c r="C129" s="20" t="s">
        <v>1735</v>
      </c>
      <c r="D129" s="20"/>
      <c r="E129" s="20" t="s">
        <v>5439</v>
      </c>
      <c r="F129" s="95">
        <v>43222</v>
      </c>
      <c r="G129" s="21" t="s">
        <v>5228</v>
      </c>
      <c r="H129" s="21"/>
      <c r="I129" s="20" t="s">
        <v>5440</v>
      </c>
      <c r="J129" s="20" t="s">
        <v>5441</v>
      </c>
      <c r="K129" s="36" t="str">
        <f t="shared" si="14"/>
        <v>男</v>
      </c>
      <c r="L129" s="107" t="str">
        <f t="shared" si="15"/>
        <v>1987-04-30</v>
      </c>
      <c r="M129" s="118">
        <f ca="1" t="shared" si="16"/>
        <v>38</v>
      </c>
      <c r="N129" s="45" t="s">
        <v>5442</v>
      </c>
      <c r="O129" s="20">
        <v>18067177323</v>
      </c>
      <c r="P129" s="20" t="s">
        <v>288</v>
      </c>
      <c r="Q129" s="20"/>
      <c r="R129" s="20"/>
      <c r="S129" s="20"/>
      <c r="T129" s="20"/>
      <c r="U129" s="20" t="s">
        <v>76</v>
      </c>
      <c r="V129" s="102"/>
      <c r="W129" s="102" t="s">
        <v>80</v>
      </c>
      <c r="X129" s="20" t="s">
        <v>304</v>
      </c>
      <c r="Y129" s="132">
        <v>43253</v>
      </c>
      <c r="Z129" s="20"/>
      <c r="AA129" s="102">
        <v>50056</v>
      </c>
      <c r="AB129" s="20" t="s">
        <v>84</v>
      </c>
      <c r="AC129" s="20"/>
      <c r="AD129" s="20" t="s">
        <v>5443</v>
      </c>
      <c r="AE129" s="20"/>
      <c r="AF129" s="20">
        <v>13586805471</v>
      </c>
      <c r="AG129" s="20"/>
    </row>
    <row r="130" s="3" customFormat="1" customHeight="1" spans="1:33">
      <c r="A130" s="20">
        <f t="shared" si="12"/>
        <v>128</v>
      </c>
      <c r="B130" s="102">
        <v>43290</v>
      </c>
      <c r="C130" s="20" t="s">
        <v>1735</v>
      </c>
      <c r="D130" s="20"/>
      <c r="E130" s="20" t="s">
        <v>5444</v>
      </c>
      <c r="F130" s="92">
        <v>43160</v>
      </c>
      <c r="G130" s="21" t="s">
        <v>78</v>
      </c>
      <c r="H130" s="21"/>
      <c r="I130" s="33" t="s">
        <v>5445</v>
      </c>
      <c r="J130" s="108" t="s">
        <v>5446</v>
      </c>
      <c r="K130" s="36" t="str">
        <f t="shared" si="14"/>
        <v>女</v>
      </c>
      <c r="L130" s="107" t="str">
        <f t="shared" si="15"/>
        <v>1952-02-09</v>
      </c>
      <c r="M130" s="118">
        <f ca="1" t="shared" si="16"/>
        <v>74</v>
      </c>
      <c r="N130" s="45" t="s">
        <v>5447</v>
      </c>
      <c r="O130" s="20">
        <v>13567866292</v>
      </c>
      <c r="P130" s="20"/>
      <c r="Q130" s="22"/>
      <c r="R130" s="22"/>
      <c r="S130" s="20"/>
      <c r="T130" s="22"/>
      <c r="U130" s="20" t="s">
        <v>76</v>
      </c>
      <c r="V130" s="102"/>
      <c r="W130" s="102" t="s">
        <v>67</v>
      </c>
      <c r="X130" s="20"/>
      <c r="Y130" s="95"/>
      <c r="Z130" s="20" t="s">
        <v>71</v>
      </c>
      <c r="AA130" s="102" t="s">
        <v>82</v>
      </c>
      <c r="AB130" s="20" t="s">
        <v>84</v>
      </c>
      <c r="AC130" s="102"/>
      <c r="AD130" s="20"/>
      <c r="AE130" s="20"/>
      <c r="AF130" s="20"/>
      <c r="AG130" s="128"/>
    </row>
    <row r="131" s="3" customFormat="1" customHeight="1" spans="1:33">
      <c r="A131" s="20">
        <f t="shared" ref="A131:A194" si="17">IF(E131="","",ROW()-2)</f>
        <v>129</v>
      </c>
      <c r="B131" s="102">
        <v>43290</v>
      </c>
      <c r="C131" s="20" t="s">
        <v>1735</v>
      </c>
      <c r="D131" s="20"/>
      <c r="E131" s="20" t="s">
        <v>5448</v>
      </c>
      <c r="F131" s="92">
        <v>43165</v>
      </c>
      <c r="G131" s="21" t="s">
        <v>1628</v>
      </c>
      <c r="H131" s="21"/>
      <c r="I131" s="33" t="s">
        <v>2894</v>
      </c>
      <c r="J131" s="108" t="s">
        <v>5449</v>
      </c>
      <c r="K131" s="36" t="str">
        <f t="shared" si="14"/>
        <v>男</v>
      </c>
      <c r="L131" s="107" t="str">
        <f t="shared" si="15"/>
        <v>1999-11-08</v>
      </c>
      <c r="M131" s="118">
        <f ca="1" t="shared" si="16"/>
        <v>26</v>
      </c>
      <c r="N131" s="45" t="s">
        <v>5450</v>
      </c>
      <c r="O131" s="20">
        <v>13336656873</v>
      </c>
      <c r="P131" s="20" t="s">
        <v>199</v>
      </c>
      <c r="Q131" s="22"/>
      <c r="R131" s="22"/>
      <c r="S131" s="20"/>
      <c r="T131" s="22"/>
      <c r="U131" s="20" t="s">
        <v>72</v>
      </c>
      <c r="V131" s="102">
        <v>43173</v>
      </c>
      <c r="W131" s="102" t="s">
        <v>4615</v>
      </c>
      <c r="X131" s="20" t="s">
        <v>144</v>
      </c>
      <c r="Y131" s="95">
        <v>43257</v>
      </c>
      <c r="Z131" s="20"/>
      <c r="AA131" s="102">
        <v>44033</v>
      </c>
      <c r="AB131" s="20" t="s">
        <v>84</v>
      </c>
      <c r="AC131" s="102"/>
      <c r="AD131" s="20" t="s">
        <v>5451</v>
      </c>
      <c r="AE131" s="20" t="s">
        <v>3840</v>
      </c>
      <c r="AF131" s="20">
        <v>15058064835</v>
      </c>
      <c r="AG131" s="128" t="s">
        <v>5452</v>
      </c>
    </row>
    <row r="132" s="3" customFormat="1" customHeight="1" spans="1:33">
      <c r="A132" s="20">
        <f t="shared" si="17"/>
        <v>130</v>
      </c>
      <c r="B132" s="102">
        <v>43295</v>
      </c>
      <c r="C132" s="20" t="s">
        <v>1735</v>
      </c>
      <c r="D132" s="20"/>
      <c r="E132" s="20" t="s">
        <v>5453</v>
      </c>
      <c r="F132" s="92">
        <v>43038</v>
      </c>
      <c r="G132" s="21" t="s">
        <v>309</v>
      </c>
      <c r="H132" s="21"/>
      <c r="I132" s="20" t="s">
        <v>357</v>
      </c>
      <c r="J132" s="108" t="s">
        <v>5454</v>
      </c>
      <c r="K132" s="36" t="str">
        <f t="shared" si="14"/>
        <v>男</v>
      </c>
      <c r="L132" s="107" t="str">
        <f t="shared" si="15"/>
        <v>1977-02-14</v>
      </c>
      <c r="M132" s="118">
        <f ca="1" t="shared" si="16"/>
        <v>49</v>
      </c>
      <c r="N132" s="45" t="s">
        <v>5455</v>
      </c>
      <c r="O132" s="20">
        <v>15895407641</v>
      </c>
      <c r="P132" s="20"/>
      <c r="Q132" s="22"/>
      <c r="R132" s="22"/>
      <c r="S132" s="20"/>
      <c r="T132" s="22"/>
      <c r="U132" s="20" t="s">
        <v>76</v>
      </c>
      <c r="V132" s="95"/>
      <c r="W132" s="102" t="s">
        <v>80</v>
      </c>
      <c r="X132" s="20"/>
      <c r="Y132" s="95"/>
      <c r="Z132" s="20" t="s">
        <v>84</v>
      </c>
      <c r="AA132" s="102">
        <v>46910</v>
      </c>
      <c r="AB132" s="20" t="s">
        <v>84</v>
      </c>
      <c r="AC132" s="102"/>
      <c r="AD132" s="20"/>
      <c r="AE132" s="22"/>
      <c r="AF132" s="20"/>
      <c r="AG132" s="128"/>
    </row>
    <row r="133" s="3" customFormat="1" customHeight="1" spans="1:33">
      <c r="A133" s="20">
        <f t="shared" si="17"/>
        <v>131</v>
      </c>
      <c r="B133" s="102">
        <v>43297</v>
      </c>
      <c r="C133" s="20" t="s">
        <v>1735</v>
      </c>
      <c r="D133" s="20"/>
      <c r="E133" s="20" t="s">
        <v>5456</v>
      </c>
      <c r="F133" s="95">
        <v>43222</v>
      </c>
      <c r="G133" s="21" t="s">
        <v>1739</v>
      </c>
      <c r="H133" s="21"/>
      <c r="I133" s="20" t="s">
        <v>5457</v>
      </c>
      <c r="J133" s="20" t="s">
        <v>5458</v>
      </c>
      <c r="K133" s="36" t="str">
        <f t="shared" si="14"/>
        <v>男</v>
      </c>
      <c r="L133" s="107" t="str">
        <f t="shared" si="15"/>
        <v>1998-07-07</v>
      </c>
      <c r="M133" s="118">
        <f ca="1" t="shared" si="16"/>
        <v>27</v>
      </c>
      <c r="N133" s="45" t="s">
        <v>5459</v>
      </c>
      <c r="O133" s="20">
        <v>13757796506</v>
      </c>
      <c r="P133" s="20" t="s">
        <v>113</v>
      </c>
      <c r="Q133" s="20" t="s">
        <v>5460</v>
      </c>
      <c r="R133" s="20"/>
      <c r="S133" s="20"/>
      <c r="T133" s="20"/>
      <c r="U133" s="20" t="s">
        <v>72</v>
      </c>
      <c r="V133" s="102">
        <v>43222</v>
      </c>
      <c r="W133" s="102" t="s">
        <v>4615</v>
      </c>
      <c r="X133" s="20" t="s">
        <v>638</v>
      </c>
      <c r="Y133" s="132">
        <v>43436</v>
      </c>
      <c r="Z133" s="20"/>
      <c r="AA133" s="102">
        <v>46438</v>
      </c>
      <c r="AB133" s="20" t="s">
        <v>84</v>
      </c>
      <c r="AC133" s="20"/>
      <c r="AD133" s="20" t="s">
        <v>5461</v>
      </c>
      <c r="AE133" s="20" t="s">
        <v>223</v>
      </c>
      <c r="AF133" s="20">
        <v>13486759143</v>
      </c>
      <c r="AG133" s="20">
        <v>609</v>
      </c>
    </row>
    <row r="134" s="3" customFormat="1" customHeight="1" spans="1:33">
      <c r="A134" s="20">
        <f t="shared" si="17"/>
        <v>132</v>
      </c>
      <c r="B134" s="102">
        <v>43298</v>
      </c>
      <c r="C134" s="20" t="s">
        <v>1735</v>
      </c>
      <c r="D134" s="20"/>
      <c r="E134" s="20" t="s">
        <v>5462</v>
      </c>
      <c r="F134" s="95">
        <v>43265</v>
      </c>
      <c r="G134" s="21" t="s">
        <v>1739</v>
      </c>
      <c r="H134" s="21"/>
      <c r="I134" s="20" t="s">
        <v>4978</v>
      </c>
      <c r="J134" s="20" t="s">
        <v>5463</v>
      </c>
      <c r="K134" s="36" t="str">
        <f t="shared" si="14"/>
        <v>男</v>
      </c>
      <c r="L134" s="107" t="str">
        <f t="shared" si="15"/>
        <v>1975-06-12</v>
      </c>
      <c r="M134" s="118">
        <f ca="1" t="shared" si="16"/>
        <v>50</v>
      </c>
      <c r="N134" s="45" t="s">
        <v>5464</v>
      </c>
      <c r="O134" s="20">
        <v>13821240236</v>
      </c>
      <c r="P134" s="20" t="s">
        <v>133</v>
      </c>
      <c r="Q134" s="20"/>
      <c r="R134" s="20"/>
      <c r="S134" s="20"/>
      <c r="T134" s="20"/>
      <c r="U134" s="20" t="s">
        <v>72</v>
      </c>
      <c r="V134" s="102">
        <v>43270</v>
      </c>
      <c r="W134" s="102" t="s">
        <v>80</v>
      </c>
      <c r="X134" s="20" t="s">
        <v>179</v>
      </c>
      <c r="Y134" s="132">
        <v>43344</v>
      </c>
      <c r="Z134" s="20"/>
      <c r="AA134" s="102">
        <v>49942</v>
      </c>
      <c r="AB134" s="20"/>
      <c r="AC134" s="20"/>
      <c r="AD134" s="20" t="s">
        <v>5465</v>
      </c>
      <c r="AE134" s="20" t="s">
        <v>350</v>
      </c>
      <c r="AF134" s="20">
        <v>15673867893</v>
      </c>
      <c r="AG134" s="20">
        <v>607</v>
      </c>
    </row>
    <row r="135" s="3" customFormat="1" customHeight="1" spans="1:33">
      <c r="A135" s="20">
        <f t="shared" si="17"/>
        <v>133</v>
      </c>
      <c r="B135" s="102">
        <v>43300</v>
      </c>
      <c r="C135" s="20" t="s">
        <v>1737</v>
      </c>
      <c r="D135" s="20"/>
      <c r="E135" s="20" t="s">
        <v>5466</v>
      </c>
      <c r="F135" s="95">
        <v>43297</v>
      </c>
      <c r="G135" s="21" t="s">
        <v>5228</v>
      </c>
      <c r="H135" s="21"/>
      <c r="I135" s="20" t="s">
        <v>5055</v>
      </c>
      <c r="J135" s="20" t="s">
        <v>5467</v>
      </c>
      <c r="K135" s="36" t="str">
        <f t="shared" si="14"/>
        <v>男</v>
      </c>
      <c r="L135" s="107" t="str">
        <f t="shared" si="15"/>
        <v>1987-03-29</v>
      </c>
      <c r="M135" s="118">
        <f ca="1" t="shared" si="16"/>
        <v>39</v>
      </c>
      <c r="N135" s="45" t="s">
        <v>5468</v>
      </c>
      <c r="O135" s="20">
        <v>17855859575</v>
      </c>
      <c r="P135" s="20"/>
      <c r="Q135" s="20"/>
      <c r="R135" s="20"/>
      <c r="S135" s="20"/>
      <c r="T135" s="20"/>
      <c r="U135" s="20" t="s">
        <v>72</v>
      </c>
      <c r="V135" s="102">
        <v>43297</v>
      </c>
      <c r="W135" s="20"/>
      <c r="X135" s="20"/>
      <c r="Y135" s="132">
        <v>43328</v>
      </c>
      <c r="Z135" s="20"/>
      <c r="AA135" s="102">
        <v>43476</v>
      </c>
      <c r="AB135" s="20" t="s">
        <v>71</v>
      </c>
      <c r="AC135" s="20"/>
      <c r="AD135" s="20"/>
      <c r="AE135" s="20"/>
      <c r="AF135" s="20">
        <v>15968411730</v>
      </c>
      <c r="AG135" s="20" t="s">
        <v>1229</v>
      </c>
    </row>
    <row r="136" s="3" customFormat="1" customHeight="1" spans="1:33">
      <c r="A136" s="20">
        <f t="shared" si="17"/>
        <v>134</v>
      </c>
      <c r="B136" s="102">
        <v>43299</v>
      </c>
      <c r="C136" s="20" t="s">
        <v>1735</v>
      </c>
      <c r="D136" s="20"/>
      <c r="E136" s="21" t="s">
        <v>5469</v>
      </c>
      <c r="F136" s="95">
        <v>43195</v>
      </c>
      <c r="G136" s="21" t="s">
        <v>5228</v>
      </c>
      <c r="H136" s="21"/>
      <c r="I136" s="20" t="s">
        <v>5206</v>
      </c>
      <c r="J136" s="20" t="s">
        <v>5470</v>
      </c>
      <c r="K136" s="36" t="str">
        <f t="shared" si="14"/>
        <v>男</v>
      </c>
      <c r="L136" s="107" t="str">
        <f t="shared" si="15"/>
        <v>1992-05-23</v>
      </c>
      <c r="M136" s="118">
        <f ca="1" t="shared" si="16"/>
        <v>33</v>
      </c>
      <c r="N136" s="45" t="s">
        <v>5471</v>
      </c>
      <c r="O136" s="20">
        <v>15968435826</v>
      </c>
      <c r="P136" s="20"/>
      <c r="Q136" s="20"/>
      <c r="R136" s="20"/>
      <c r="S136" s="20"/>
      <c r="T136" s="20"/>
      <c r="U136" s="20" t="s">
        <v>72</v>
      </c>
      <c r="V136" s="102"/>
      <c r="W136" s="102" t="s">
        <v>4615</v>
      </c>
      <c r="X136" s="20" t="s">
        <v>304</v>
      </c>
      <c r="Y136" s="131">
        <v>43225</v>
      </c>
      <c r="Z136" s="20"/>
      <c r="AA136" s="102">
        <v>46560</v>
      </c>
      <c r="AB136" s="20" t="s">
        <v>84</v>
      </c>
      <c r="AC136" s="20"/>
      <c r="AD136" s="20" t="s">
        <v>5472</v>
      </c>
      <c r="AE136" s="20" t="s">
        <v>350</v>
      </c>
      <c r="AF136" s="20">
        <v>13605789156</v>
      </c>
      <c r="AG136" s="20"/>
    </row>
    <row r="137" s="3" customFormat="1" customHeight="1" spans="1:33">
      <c r="A137" s="20">
        <f t="shared" si="17"/>
        <v>135</v>
      </c>
      <c r="B137" s="102">
        <v>43308</v>
      </c>
      <c r="C137" s="20" t="s">
        <v>1735</v>
      </c>
      <c r="D137" s="20"/>
      <c r="E137" s="20" t="s">
        <v>5064</v>
      </c>
      <c r="F137" s="92">
        <v>43125</v>
      </c>
      <c r="G137" s="21" t="s">
        <v>1739</v>
      </c>
      <c r="H137" s="21"/>
      <c r="I137" s="20" t="s">
        <v>5421</v>
      </c>
      <c r="J137" s="108" t="s">
        <v>5065</v>
      </c>
      <c r="K137" s="36" t="str">
        <f t="shared" si="14"/>
        <v>男</v>
      </c>
      <c r="L137" s="107" t="str">
        <f t="shared" si="15"/>
        <v>1982-10-19</v>
      </c>
      <c r="M137" s="118">
        <f ca="1" t="shared" si="16"/>
        <v>43</v>
      </c>
      <c r="N137" s="45" t="s">
        <v>5067</v>
      </c>
      <c r="O137" s="20">
        <v>18067506522</v>
      </c>
      <c r="P137" s="20"/>
      <c r="Q137" s="22"/>
      <c r="R137" s="22"/>
      <c r="S137" s="20"/>
      <c r="T137" s="22"/>
      <c r="U137" s="20" t="s">
        <v>72</v>
      </c>
      <c r="V137" s="95">
        <v>43126</v>
      </c>
      <c r="W137" s="102" t="s">
        <v>4615</v>
      </c>
      <c r="X137" s="20"/>
      <c r="Y137" s="95">
        <v>43184</v>
      </c>
      <c r="Z137" s="20" t="s">
        <v>84</v>
      </c>
      <c r="AA137" s="102">
        <v>49696</v>
      </c>
      <c r="AB137" s="20" t="s">
        <v>84</v>
      </c>
      <c r="AC137" s="102"/>
      <c r="AD137" s="22" t="s">
        <v>5068</v>
      </c>
      <c r="AE137" s="20" t="s">
        <v>106</v>
      </c>
      <c r="AF137" s="20">
        <v>15356843344</v>
      </c>
      <c r="AG137" s="128"/>
    </row>
    <row r="138" s="3" customFormat="1" customHeight="1" spans="1:33">
      <c r="A138" s="20">
        <f t="shared" si="17"/>
        <v>136</v>
      </c>
      <c r="B138" s="102">
        <v>43312</v>
      </c>
      <c r="C138" s="20" t="s">
        <v>1735</v>
      </c>
      <c r="D138" s="20"/>
      <c r="E138" s="20" t="s">
        <v>5473</v>
      </c>
      <c r="F138" s="95">
        <v>43196</v>
      </c>
      <c r="G138" s="21" t="s">
        <v>1739</v>
      </c>
      <c r="H138" s="21"/>
      <c r="I138" s="20" t="s">
        <v>5387</v>
      </c>
      <c r="J138" s="20" t="s">
        <v>5474</v>
      </c>
      <c r="K138" s="36" t="str">
        <f t="shared" si="14"/>
        <v>男</v>
      </c>
      <c r="L138" s="107" t="str">
        <f t="shared" si="15"/>
        <v>1989-11-05</v>
      </c>
      <c r="M138" s="118">
        <f ca="1" t="shared" si="16"/>
        <v>36</v>
      </c>
      <c r="N138" s="45" t="s">
        <v>5475</v>
      </c>
      <c r="O138" s="20">
        <v>18768549873</v>
      </c>
      <c r="P138" s="20"/>
      <c r="Q138" s="20"/>
      <c r="R138" s="20"/>
      <c r="S138" s="20"/>
      <c r="T138" s="20"/>
      <c r="U138" s="20" t="s">
        <v>72</v>
      </c>
      <c r="V138" s="102">
        <v>43203</v>
      </c>
      <c r="W138" s="102" t="s">
        <v>4615</v>
      </c>
      <c r="X138" s="102" t="s">
        <v>692</v>
      </c>
      <c r="Y138" s="95">
        <v>43257</v>
      </c>
      <c r="Z138" s="20" t="s">
        <v>84</v>
      </c>
      <c r="AA138" s="102">
        <v>46347</v>
      </c>
      <c r="AB138" s="20" t="s">
        <v>84</v>
      </c>
      <c r="AC138" s="20"/>
      <c r="AD138" s="20" t="s">
        <v>5476</v>
      </c>
      <c r="AE138" s="20" t="s">
        <v>350</v>
      </c>
      <c r="AF138" s="20">
        <v>15888554375</v>
      </c>
      <c r="AG138" s="20" t="s">
        <v>1920</v>
      </c>
    </row>
    <row r="139" s="3" customFormat="1" customHeight="1" spans="1:33">
      <c r="A139" s="20">
        <f t="shared" si="17"/>
        <v>137</v>
      </c>
      <c r="B139" s="102">
        <v>43312</v>
      </c>
      <c r="C139" s="20" t="s">
        <v>1735</v>
      </c>
      <c r="D139" s="20"/>
      <c r="E139" s="20" t="s">
        <v>5477</v>
      </c>
      <c r="F139" s="95">
        <v>43202</v>
      </c>
      <c r="G139" s="21" t="s">
        <v>1739</v>
      </c>
      <c r="H139" s="21"/>
      <c r="I139" s="20" t="s">
        <v>1750</v>
      </c>
      <c r="J139" s="20" t="s">
        <v>5478</v>
      </c>
      <c r="K139" s="36" t="str">
        <f t="shared" si="14"/>
        <v>男</v>
      </c>
      <c r="L139" s="107" t="str">
        <f t="shared" si="15"/>
        <v>1991-12-17</v>
      </c>
      <c r="M139" s="118">
        <f ca="1" t="shared" si="16"/>
        <v>34</v>
      </c>
      <c r="N139" s="45" t="s">
        <v>5479</v>
      </c>
      <c r="O139" s="20">
        <v>13756299710</v>
      </c>
      <c r="P139" s="20" t="s">
        <v>199</v>
      </c>
      <c r="Q139" s="20"/>
      <c r="R139" s="20"/>
      <c r="S139" s="20"/>
      <c r="T139" s="20"/>
      <c r="U139" s="20" t="s">
        <v>72</v>
      </c>
      <c r="V139" s="102">
        <v>43208</v>
      </c>
      <c r="W139" s="102" t="s">
        <v>4615</v>
      </c>
      <c r="X139" s="20" t="s">
        <v>692</v>
      </c>
      <c r="Y139" s="102">
        <v>43263</v>
      </c>
      <c r="Z139" s="20"/>
      <c r="AA139" s="102">
        <v>45662</v>
      </c>
      <c r="AB139" s="20" t="s">
        <v>84</v>
      </c>
      <c r="AC139" s="20"/>
      <c r="AD139" s="20" t="s">
        <v>5480</v>
      </c>
      <c r="AE139" s="20" t="s">
        <v>350</v>
      </c>
      <c r="AF139" s="20">
        <v>18773894894</v>
      </c>
      <c r="AG139" s="20">
        <v>608</v>
      </c>
    </row>
    <row r="140" s="3" customFormat="1" customHeight="1" spans="1:33">
      <c r="A140" s="20">
        <f t="shared" si="17"/>
        <v>138</v>
      </c>
      <c r="B140" s="102">
        <v>43312</v>
      </c>
      <c r="C140" s="20" t="s">
        <v>1735</v>
      </c>
      <c r="D140" s="20"/>
      <c r="E140" s="20" t="s">
        <v>5481</v>
      </c>
      <c r="F140" s="92">
        <v>42993</v>
      </c>
      <c r="G140" s="21" t="s">
        <v>1628</v>
      </c>
      <c r="H140" s="21"/>
      <c r="I140" s="33" t="s">
        <v>2894</v>
      </c>
      <c r="J140" s="108" t="s">
        <v>5482</v>
      </c>
      <c r="K140" s="36" t="str">
        <f t="shared" si="14"/>
        <v>女</v>
      </c>
      <c r="L140" s="107" t="str">
        <f t="shared" si="15"/>
        <v>1972-07-20</v>
      </c>
      <c r="M140" s="118">
        <f ca="1" t="shared" si="16"/>
        <v>53</v>
      </c>
      <c r="N140" s="45" t="s">
        <v>5483</v>
      </c>
      <c r="O140" s="20">
        <v>13777239659</v>
      </c>
      <c r="P140" s="20" t="s">
        <v>221</v>
      </c>
      <c r="Q140" s="22"/>
      <c r="R140" s="22"/>
      <c r="S140" s="20"/>
      <c r="T140" s="22"/>
      <c r="U140" s="20" t="s">
        <v>72</v>
      </c>
      <c r="V140" s="95">
        <v>43095</v>
      </c>
      <c r="W140" s="102" t="s">
        <v>4615</v>
      </c>
      <c r="X140" s="20"/>
      <c r="Y140" s="95"/>
      <c r="Z140" s="20" t="s">
        <v>84</v>
      </c>
      <c r="AA140" s="102">
        <v>46486</v>
      </c>
      <c r="AB140" s="20" t="s">
        <v>84</v>
      </c>
      <c r="AC140" s="102"/>
      <c r="AD140" s="20" t="s">
        <v>5484</v>
      </c>
      <c r="AE140" s="22" t="s">
        <v>106</v>
      </c>
      <c r="AF140" s="20">
        <v>17693441449</v>
      </c>
      <c r="AG140" s="128"/>
    </row>
    <row r="141" s="3" customFormat="1" customHeight="1" spans="1:33">
      <c r="A141" s="20">
        <f t="shared" si="17"/>
        <v>139</v>
      </c>
      <c r="B141" s="102">
        <v>43315</v>
      </c>
      <c r="C141" s="20" t="s">
        <v>1735</v>
      </c>
      <c r="D141" s="20"/>
      <c r="E141" s="20" t="s">
        <v>5485</v>
      </c>
      <c r="F141" s="95">
        <v>43297</v>
      </c>
      <c r="G141" s="21" t="s">
        <v>1759</v>
      </c>
      <c r="H141" s="21"/>
      <c r="I141" s="20" t="s">
        <v>216</v>
      </c>
      <c r="J141" s="20" t="s">
        <v>5486</v>
      </c>
      <c r="K141" s="36" t="str">
        <f t="shared" si="14"/>
        <v>男</v>
      </c>
      <c r="L141" s="107" t="str">
        <f t="shared" si="15"/>
        <v>1971-02-17</v>
      </c>
      <c r="M141" s="118">
        <f ca="1" t="shared" si="16"/>
        <v>55</v>
      </c>
      <c r="N141" s="45" t="s">
        <v>5487</v>
      </c>
      <c r="O141" s="20">
        <v>15088453397</v>
      </c>
      <c r="P141" s="20"/>
      <c r="Q141" s="20"/>
      <c r="R141" s="20"/>
      <c r="S141" s="20"/>
      <c r="T141" s="20"/>
      <c r="U141" s="20" t="s">
        <v>72</v>
      </c>
      <c r="V141" s="102">
        <v>43297</v>
      </c>
      <c r="W141" s="102" t="s">
        <v>80</v>
      </c>
      <c r="X141" s="20" t="s">
        <v>304</v>
      </c>
      <c r="Y141" s="132">
        <v>43328</v>
      </c>
      <c r="Z141" s="20"/>
      <c r="AA141" s="102">
        <v>49986</v>
      </c>
      <c r="AB141" s="20" t="s">
        <v>180</v>
      </c>
      <c r="AC141" s="20"/>
      <c r="AD141" s="20" t="s">
        <v>5488</v>
      </c>
      <c r="AE141" s="20" t="s">
        <v>106</v>
      </c>
      <c r="AF141" s="20">
        <v>13858398345</v>
      </c>
      <c r="AG141" s="20" t="s">
        <v>5489</v>
      </c>
    </row>
    <row r="142" s="3" customFormat="1" customHeight="1" spans="1:33">
      <c r="A142" s="20">
        <f t="shared" si="17"/>
        <v>140</v>
      </c>
      <c r="B142" s="102">
        <v>43323</v>
      </c>
      <c r="C142" s="20" t="s">
        <v>4993</v>
      </c>
      <c r="D142" s="20"/>
      <c r="E142" s="20" t="s">
        <v>5490</v>
      </c>
      <c r="F142" s="95">
        <v>43168</v>
      </c>
      <c r="G142" s="21" t="s">
        <v>1739</v>
      </c>
      <c r="H142" s="21"/>
      <c r="I142" s="20" t="s">
        <v>5491</v>
      </c>
      <c r="J142" s="20" t="s">
        <v>5492</v>
      </c>
      <c r="K142" s="36" t="str">
        <f t="shared" si="14"/>
        <v>男</v>
      </c>
      <c r="L142" s="107" t="str">
        <f t="shared" si="15"/>
        <v>1991-07-15</v>
      </c>
      <c r="M142" s="118">
        <f ca="1" t="shared" si="16"/>
        <v>34</v>
      </c>
      <c r="N142" s="45" t="s">
        <v>5493</v>
      </c>
      <c r="O142" s="20">
        <v>17779735560</v>
      </c>
      <c r="P142" s="20" t="s">
        <v>133</v>
      </c>
      <c r="Q142" s="20"/>
      <c r="R142" s="20"/>
      <c r="S142" s="20"/>
      <c r="T142" s="20"/>
      <c r="U142" s="20" t="s">
        <v>72</v>
      </c>
      <c r="V142" s="102">
        <v>43173</v>
      </c>
      <c r="W142" s="102" t="s">
        <v>4615</v>
      </c>
      <c r="X142" s="20" t="s">
        <v>692</v>
      </c>
      <c r="Y142" s="95">
        <v>43229</v>
      </c>
      <c r="Z142" s="20"/>
      <c r="AA142" s="102">
        <v>44545</v>
      </c>
      <c r="AB142" s="20" t="s">
        <v>84</v>
      </c>
      <c r="AC142" s="20"/>
      <c r="AD142" s="20" t="s">
        <v>5494</v>
      </c>
      <c r="AE142" s="20" t="s">
        <v>5495</v>
      </c>
      <c r="AF142" s="20">
        <v>18942360388</v>
      </c>
      <c r="AG142" s="20"/>
    </row>
    <row r="143" s="3" customFormat="1" customHeight="1" spans="1:33">
      <c r="A143" s="20">
        <f t="shared" si="17"/>
        <v>141</v>
      </c>
      <c r="B143" s="102">
        <v>43327</v>
      </c>
      <c r="C143" s="20" t="s">
        <v>4993</v>
      </c>
      <c r="D143" s="20"/>
      <c r="E143" s="20" t="s">
        <v>5496</v>
      </c>
      <c r="F143" s="92">
        <v>43166</v>
      </c>
      <c r="G143" s="21" t="s">
        <v>5228</v>
      </c>
      <c r="H143" s="21"/>
      <c r="I143" s="33" t="s">
        <v>5497</v>
      </c>
      <c r="J143" s="108" t="s">
        <v>5498</v>
      </c>
      <c r="K143" s="36" t="str">
        <f t="shared" si="14"/>
        <v>男</v>
      </c>
      <c r="L143" s="107" t="str">
        <f t="shared" si="15"/>
        <v>1985-11-15</v>
      </c>
      <c r="M143" s="118">
        <f ca="1" t="shared" si="16"/>
        <v>40</v>
      </c>
      <c r="N143" s="45" t="s">
        <v>5499</v>
      </c>
      <c r="O143" s="20">
        <v>13586665350</v>
      </c>
      <c r="P143" s="20" t="s">
        <v>288</v>
      </c>
      <c r="Q143" s="22"/>
      <c r="R143" s="22"/>
      <c r="S143" s="20"/>
      <c r="T143" s="22"/>
      <c r="U143" s="20" t="s">
        <v>76</v>
      </c>
      <c r="V143" s="102"/>
      <c r="W143" s="102" t="s">
        <v>80</v>
      </c>
      <c r="X143" s="20" t="s">
        <v>692</v>
      </c>
      <c r="Y143" s="95">
        <v>43227</v>
      </c>
      <c r="Z143" s="20"/>
      <c r="AA143" s="102">
        <v>49931</v>
      </c>
      <c r="AB143" s="20" t="s">
        <v>84</v>
      </c>
      <c r="AC143" s="102"/>
      <c r="AD143" s="20" t="s">
        <v>5500</v>
      </c>
      <c r="AE143" s="20" t="s">
        <v>223</v>
      </c>
      <c r="AF143" s="20">
        <v>13738869911</v>
      </c>
      <c r="AG143" s="128" t="s">
        <v>5501</v>
      </c>
    </row>
    <row r="144" s="3" customFormat="1" customHeight="1" spans="1:33">
      <c r="A144" s="20">
        <f t="shared" si="17"/>
        <v>142</v>
      </c>
      <c r="B144" s="102">
        <v>43327</v>
      </c>
      <c r="C144" s="20" t="s">
        <v>1833</v>
      </c>
      <c r="D144" s="20"/>
      <c r="E144" s="20" t="s">
        <v>5502</v>
      </c>
      <c r="F144" s="95">
        <v>43185</v>
      </c>
      <c r="G144" s="21" t="s">
        <v>129</v>
      </c>
      <c r="H144" s="21"/>
      <c r="I144" s="20" t="s">
        <v>4914</v>
      </c>
      <c r="J144" s="20" t="s">
        <v>5503</v>
      </c>
      <c r="K144" s="36" t="str">
        <f t="shared" si="14"/>
        <v>女</v>
      </c>
      <c r="L144" s="107" t="str">
        <f t="shared" si="15"/>
        <v>1996-02-13</v>
      </c>
      <c r="M144" s="118">
        <f ca="1" t="shared" si="16"/>
        <v>30</v>
      </c>
      <c r="N144" s="45" t="s">
        <v>5504</v>
      </c>
      <c r="O144" s="20">
        <v>18858466413</v>
      </c>
      <c r="P144" s="20" t="s">
        <v>141</v>
      </c>
      <c r="Q144" s="20"/>
      <c r="R144" s="20"/>
      <c r="S144" s="20" t="s">
        <v>70</v>
      </c>
      <c r="T144" s="20"/>
      <c r="U144" s="20" t="s">
        <v>76</v>
      </c>
      <c r="V144" s="102"/>
      <c r="W144" s="124" t="s">
        <v>4615</v>
      </c>
      <c r="X144" s="20" t="s">
        <v>179</v>
      </c>
      <c r="Y144" s="131">
        <v>43277</v>
      </c>
      <c r="Z144" s="20" t="s">
        <v>84</v>
      </c>
      <c r="AA144" s="102">
        <v>46247</v>
      </c>
      <c r="AB144" s="20" t="s">
        <v>84</v>
      </c>
      <c r="AC144" s="20"/>
      <c r="AD144" s="20" t="s">
        <v>5505</v>
      </c>
      <c r="AE144" s="20" t="s">
        <v>662</v>
      </c>
      <c r="AF144" s="20">
        <v>15058828862</v>
      </c>
      <c r="AG144" s="20"/>
    </row>
    <row r="145" s="3" customFormat="1" customHeight="1" spans="1:33">
      <c r="A145" s="20">
        <f t="shared" si="17"/>
        <v>143</v>
      </c>
      <c r="B145" s="102">
        <v>43329</v>
      </c>
      <c r="C145" s="20" t="s">
        <v>1735</v>
      </c>
      <c r="D145" s="20"/>
      <c r="E145" s="20" t="s">
        <v>5494</v>
      </c>
      <c r="F145" s="92">
        <v>43165</v>
      </c>
      <c r="G145" s="21" t="s">
        <v>1739</v>
      </c>
      <c r="H145" s="21"/>
      <c r="I145" s="33" t="s">
        <v>5491</v>
      </c>
      <c r="J145" s="108" t="s">
        <v>5506</v>
      </c>
      <c r="K145" s="36" t="str">
        <f t="shared" si="14"/>
        <v>男</v>
      </c>
      <c r="L145" s="107" t="str">
        <f t="shared" si="15"/>
        <v>1986-03-15</v>
      </c>
      <c r="M145" s="118">
        <f ca="1" t="shared" si="16"/>
        <v>40</v>
      </c>
      <c r="N145" s="45" t="s">
        <v>5507</v>
      </c>
      <c r="O145" s="20">
        <v>18942365388</v>
      </c>
      <c r="P145" s="20" t="s">
        <v>133</v>
      </c>
      <c r="Q145" s="22"/>
      <c r="R145" s="22"/>
      <c r="S145" s="20"/>
      <c r="T145" s="22"/>
      <c r="U145" s="20" t="s">
        <v>72</v>
      </c>
      <c r="V145" s="102">
        <v>43173</v>
      </c>
      <c r="W145" s="102" t="s">
        <v>4615</v>
      </c>
      <c r="X145" s="20" t="s">
        <v>692</v>
      </c>
      <c r="Y145" s="95">
        <v>43226</v>
      </c>
      <c r="Z145" s="20"/>
      <c r="AA145" s="102">
        <v>50319</v>
      </c>
      <c r="AB145" s="20" t="s">
        <v>84</v>
      </c>
      <c r="AC145" s="102"/>
      <c r="AD145" s="20"/>
      <c r="AE145" s="20"/>
      <c r="AF145" s="20"/>
      <c r="AG145" s="128" t="s">
        <v>5508</v>
      </c>
    </row>
    <row r="146" s="3" customFormat="1" customHeight="1" spans="1:33">
      <c r="A146" s="20">
        <f t="shared" si="17"/>
        <v>144</v>
      </c>
      <c r="B146" s="102">
        <v>43332</v>
      </c>
      <c r="C146" s="20" t="s">
        <v>1735</v>
      </c>
      <c r="D146" s="20"/>
      <c r="E146" s="20" t="s">
        <v>5509</v>
      </c>
      <c r="F146" s="102">
        <v>42790</v>
      </c>
      <c r="G146" s="21" t="s">
        <v>1739</v>
      </c>
      <c r="H146" s="21"/>
      <c r="I146" s="20" t="s">
        <v>5510</v>
      </c>
      <c r="J146" s="108" t="s">
        <v>5511</v>
      </c>
      <c r="K146" s="36" t="str">
        <f t="shared" si="14"/>
        <v>男</v>
      </c>
      <c r="L146" s="107" t="str">
        <f t="shared" si="15"/>
        <v>1987-08-27</v>
      </c>
      <c r="M146" s="118">
        <f ca="1" t="shared" si="16"/>
        <v>38</v>
      </c>
      <c r="N146" s="45" t="s">
        <v>3209</v>
      </c>
      <c r="O146" s="20">
        <v>18352940457</v>
      </c>
      <c r="P146" s="22" t="s">
        <v>133</v>
      </c>
      <c r="Q146" s="22" t="s">
        <v>470</v>
      </c>
      <c r="R146" s="22"/>
      <c r="S146" s="20" t="s">
        <v>70</v>
      </c>
      <c r="T146" s="22"/>
      <c r="U146" s="20" t="s">
        <v>86</v>
      </c>
      <c r="V146" s="95">
        <v>43091</v>
      </c>
      <c r="W146" s="102" t="s">
        <v>4615</v>
      </c>
      <c r="X146" s="20" t="s">
        <v>692</v>
      </c>
      <c r="Y146" s="95"/>
      <c r="Z146" s="20" t="s">
        <v>84</v>
      </c>
      <c r="AA146" s="102">
        <v>50002</v>
      </c>
      <c r="AB146" s="20" t="s">
        <v>84</v>
      </c>
      <c r="AC146" s="102">
        <v>44615</v>
      </c>
      <c r="AD146" s="20" t="s">
        <v>1953</v>
      </c>
      <c r="AE146" s="20" t="s">
        <v>529</v>
      </c>
      <c r="AF146" s="20">
        <v>15207426559</v>
      </c>
      <c r="AG146" s="128" t="s">
        <v>5512</v>
      </c>
    </row>
    <row r="147" s="3" customFormat="1" customHeight="1" spans="1:33">
      <c r="A147" s="20">
        <f t="shared" si="17"/>
        <v>145</v>
      </c>
      <c r="B147" s="102">
        <v>43329</v>
      </c>
      <c r="C147" s="20" t="s">
        <v>1735</v>
      </c>
      <c r="D147" s="20"/>
      <c r="E147" s="20" t="s">
        <v>5513</v>
      </c>
      <c r="F147" s="95">
        <v>42562</v>
      </c>
      <c r="G147" s="21" t="s">
        <v>664</v>
      </c>
      <c r="H147" s="21"/>
      <c r="I147" s="33" t="s">
        <v>672</v>
      </c>
      <c r="J147" s="134">
        <v>4.22827197612101e+17</v>
      </c>
      <c r="K147" s="36" t="str">
        <f t="shared" si="14"/>
        <v>女</v>
      </c>
      <c r="L147" s="107" t="str">
        <f t="shared" si="15"/>
        <v>1976-12-10</v>
      </c>
      <c r="M147" s="118">
        <f ca="1" t="shared" si="16"/>
        <v>49</v>
      </c>
      <c r="N147" s="45" t="s">
        <v>5514</v>
      </c>
      <c r="O147" s="20">
        <v>13586919149</v>
      </c>
      <c r="P147" s="22"/>
      <c r="Q147" s="22"/>
      <c r="R147" s="22"/>
      <c r="S147" s="20" t="s">
        <v>70</v>
      </c>
      <c r="T147" s="22"/>
      <c r="U147" s="20" t="s">
        <v>86</v>
      </c>
      <c r="V147" s="95">
        <v>43300</v>
      </c>
      <c r="W147" s="102" t="s">
        <v>4615</v>
      </c>
      <c r="X147" s="20"/>
      <c r="Y147" s="95"/>
      <c r="Z147" s="20" t="s">
        <v>84</v>
      </c>
      <c r="AA147" s="102">
        <v>46514</v>
      </c>
      <c r="AB147" s="20" t="s">
        <v>84</v>
      </c>
      <c r="AC147" s="102">
        <v>44387</v>
      </c>
      <c r="AD147" s="20" t="s">
        <v>5515</v>
      </c>
      <c r="AE147" s="20" t="s">
        <v>106</v>
      </c>
      <c r="AF147" s="20">
        <v>13586918645</v>
      </c>
      <c r="AG147" s="22"/>
    </row>
    <row r="148" s="3" customFormat="1" customHeight="1" spans="1:33">
      <c r="A148" s="20">
        <f t="shared" si="17"/>
        <v>146</v>
      </c>
      <c r="B148" s="102">
        <v>43335</v>
      </c>
      <c r="C148" s="20" t="s">
        <v>1735</v>
      </c>
      <c r="D148" s="20"/>
      <c r="E148" s="20" t="s">
        <v>5516</v>
      </c>
      <c r="F148" s="95">
        <v>43298</v>
      </c>
      <c r="G148" s="21" t="s">
        <v>1739</v>
      </c>
      <c r="H148" s="21"/>
      <c r="I148" s="33" t="s">
        <v>4978</v>
      </c>
      <c r="J148" s="20" t="s">
        <v>5517</v>
      </c>
      <c r="K148" s="36" t="str">
        <f t="shared" si="14"/>
        <v>男</v>
      </c>
      <c r="L148" s="107" t="str">
        <f t="shared" si="15"/>
        <v>1975-01-04</v>
      </c>
      <c r="M148" s="118">
        <f ca="1" t="shared" si="16"/>
        <v>51</v>
      </c>
      <c r="N148" s="45" t="s">
        <v>2281</v>
      </c>
      <c r="O148" s="20">
        <v>13516882037</v>
      </c>
      <c r="P148" s="20"/>
      <c r="Q148" s="20"/>
      <c r="R148" s="20"/>
      <c r="S148" s="20"/>
      <c r="T148" s="20"/>
      <c r="U148" s="20" t="s">
        <v>72</v>
      </c>
      <c r="V148" s="102">
        <v>43300</v>
      </c>
      <c r="W148" s="102" t="s">
        <v>80</v>
      </c>
      <c r="X148" s="20" t="s">
        <v>692</v>
      </c>
      <c r="Y148" s="132">
        <v>43360</v>
      </c>
      <c r="Z148" s="20"/>
      <c r="AA148" s="102">
        <v>45765</v>
      </c>
      <c r="AB148" s="20"/>
      <c r="AC148" s="20"/>
      <c r="AD148" s="20" t="s">
        <v>5518</v>
      </c>
      <c r="AE148" s="20" t="s">
        <v>106</v>
      </c>
      <c r="AF148" s="20">
        <v>15058824556</v>
      </c>
      <c r="AG148" s="20" t="s">
        <v>1189</v>
      </c>
    </row>
    <row r="149" s="3" customFormat="1" customHeight="1" spans="1:33">
      <c r="A149" s="20">
        <f t="shared" si="17"/>
        <v>147</v>
      </c>
      <c r="B149" s="102">
        <v>43337</v>
      </c>
      <c r="C149" s="20" t="s">
        <v>1735</v>
      </c>
      <c r="D149" s="20"/>
      <c r="E149" s="20" t="s">
        <v>5519</v>
      </c>
      <c r="F149" s="95">
        <v>43207</v>
      </c>
      <c r="G149" s="21" t="s">
        <v>5228</v>
      </c>
      <c r="H149" s="21"/>
      <c r="I149" s="20" t="s">
        <v>891</v>
      </c>
      <c r="J149" s="20" t="s">
        <v>5520</v>
      </c>
      <c r="K149" s="36" t="str">
        <f t="shared" si="14"/>
        <v>男</v>
      </c>
      <c r="L149" s="107" t="str">
        <f t="shared" si="15"/>
        <v>1989-01-15</v>
      </c>
      <c r="M149" s="118">
        <f ca="1" t="shared" si="16"/>
        <v>37</v>
      </c>
      <c r="N149" s="45" t="s">
        <v>5521</v>
      </c>
      <c r="O149" s="20">
        <v>13586738707</v>
      </c>
      <c r="P149" s="20" t="s">
        <v>288</v>
      </c>
      <c r="Q149" s="20"/>
      <c r="R149" s="20"/>
      <c r="S149" s="20"/>
      <c r="T149" s="20"/>
      <c r="U149" s="20" t="s">
        <v>72</v>
      </c>
      <c r="V149" s="102">
        <v>43208</v>
      </c>
      <c r="W149" s="102" t="s">
        <v>4615</v>
      </c>
      <c r="X149" s="20"/>
      <c r="Y149" s="132">
        <v>43237</v>
      </c>
      <c r="Z149" s="20" t="s">
        <v>84</v>
      </c>
      <c r="AA149" s="102">
        <v>44842</v>
      </c>
      <c r="AB149" s="20" t="s">
        <v>84</v>
      </c>
      <c r="AC149" s="20"/>
      <c r="AD149" s="20" t="s">
        <v>5522</v>
      </c>
      <c r="AE149" s="22" t="s">
        <v>223</v>
      </c>
      <c r="AF149" s="20">
        <v>13646658636</v>
      </c>
      <c r="AG149" s="20"/>
    </row>
    <row r="150" s="3" customFormat="1" customHeight="1" spans="1:33">
      <c r="A150" s="20">
        <f t="shared" si="17"/>
        <v>148</v>
      </c>
      <c r="B150" s="102">
        <v>43340</v>
      </c>
      <c r="C150" s="20" t="s">
        <v>1735</v>
      </c>
      <c r="D150" s="20"/>
      <c r="E150" s="20" t="s">
        <v>5523</v>
      </c>
      <c r="F150" s="95">
        <v>43252</v>
      </c>
      <c r="G150" s="21" t="s">
        <v>1739</v>
      </c>
      <c r="H150" s="21"/>
      <c r="I150" s="20" t="s">
        <v>1745</v>
      </c>
      <c r="J150" s="20" t="s">
        <v>5524</v>
      </c>
      <c r="K150" s="36" t="str">
        <f t="shared" si="14"/>
        <v>男</v>
      </c>
      <c r="L150" s="107" t="str">
        <f t="shared" si="15"/>
        <v>1983-07-07</v>
      </c>
      <c r="M150" s="118">
        <f ca="1" t="shared" si="16"/>
        <v>42</v>
      </c>
      <c r="N150" s="45" t="s">
        <v>5525</v>
      </c>
      <c r="O150" s="20">
        <v>13968328995</v>
      </c>
      <c r="P150" s="20" t="s">
        <v>199</v>
      </c>
      <c r="Q150" s="20"/>
      <c r="R150" s="20"/>
      <c r="S150" s="20"/>
      <c r="T150" s="20"/>
      <c r="U150" s="20" t="s">
        <v>72</v>
      </c>
      <c r="V150" s="102">
        <v>43256</v>
      </c>
      <c r="W150" s="20" t="s">
        <v>4615</v>
      </c>
      <c r="X150" s="20" t="s">
        <v>304</v>
      </c>
      <c r="Y150" s="132">
        <v>43282</v>
      </c>
      <c r="Z150" s="20"/>
      <c r="AA150" s="102"/>
      <c r="AB150" s="20" t="s">
        <v>84</v>
      </c>
      <c r="AC150" s="20"/>
      <c r="AD150" s="20" t="s">
        <v>5526</v>
      </c>
      <c r="AE150" s="20" t="s">
        <v>350</v>
      </c>
      <c r="AF150" s="20">
        <v>15958830893</v>
      </c>
      <c r="AG150" s="20" t="s">
        <v>5527</v>
      </c>
    </row>
    <row r="151" s="3" customFormat="1" customHeight="1" spans="1:33">
      <c r="A151" s="20">
        <f t="shared" si="17"/>
        <v>149</v>
      </c>
      <c r="B151" s="102">
        <v>43341</v>
      </c>
      <c r="C151" s="20" t="s">
        <v>1735</v>
      </c>
      <c r="D151" s="20"/>
      <c r="E151" s="20" t="s">
        <v>5174</v>
      </c>
      <c r="F151" s="95">
        <v>43201</v>
      </c>
      <c r="G151" s="21" t="s">
        <v>1739</v>
      </c>
      <c r="H151" s="21"/>
      <c r="I151" s="20" t="s">
        <v>1778</v>
      </c>
      <c r="J151" s="108" t="s">
        <v>5175</v>
      </c>
      <c r="K151" s="36" t="str">
        <f t="shared" si="14"/>
        <v>男</v>
      </c>
      <c r="L151" s="107" t="str">
        <f t="shared" si="15"/>
        <v>1991-01-13</v>
      </c>
      <c r="M151" s="118">
        <f ca="1" t="shared" si="16"/>
        <v>35</v>
      </c>
      <c r="N151" s="45" t="s">
        <v>5176</v>
      </c>
      <c r="O151" s="20">
        <v>13335868087</v>
      </c>
      <c r="P151" s="20" t="s">
        <v>199</v>
      </c>
      <c r="Q151" s="22"/>
      <c r="R151" s="22"/>
      <c r="S151" s="20"/>
      <c r="T151" s="22"/>
      <c r="U151" s="20" t="s">
        <v>72</v>
      </c>
      <c r="V151" s="102">
        <v>43208</v>
      </c>
      <c r="W151" s="102" t="s">
        <v>4615</v>
      </c>
      <c r="X151" s="20" t="s">
        <v>71</v>
      </c>
      <c r="Y151" s="136" t="s">
        <v>71</v>
      </c>
      <c r="Z151" s="20"/>
      <c r="AA151" s="102">
        <v>44104</v>
      </c>
      <c r="AB151" s="20" t="s">
        <v>84</v>
      </c>
      <c r="AC151" s="20"/>
      <c r="AD151" s="20" t="s">
        <v>5177</v>
      </c>
      <c r="AE151" s="22" t="s">
        <v>223</v>
      </c>
      <c r="AF151" s="20">
        <v>18267653606</v>
      </c>
      <c r="AG151" s="20">
        <v>203</v>
      </c>
    </row>
    <row r="152" s="3" customFormat="1" customHeight="1" spans="1:33">
      <c r="A152" s="20">
        <f t="shared" si="17"/>
        <v>150</v>
      </c>
      <c r="B152" s="102">
        <v>43342</v>
      </c>
      <c r="C152" s="20" t="s">
        <v>1735</v>
      </c>
      <c r="D152" s="20"/>
      <c r="E152" s="20" t="s">
        <v>5528</v>
      </c>
      <c r="F152" s="92">
        <v>43159</v>
      </c>
      <c r="G152" s="21" t="s">
        <v>1739</v>
      </c>
      <c r="H152" s="21"/>
      <c r="I152" s="33" t="s">
        <v>5529</v>
      </c>
      <c r="J152" s="108" t="s">
        <v>5530</v>
      </c>
      <c r="K152" s="36" t="str">
        <f t="shared" si="14"/>
        <v>男</v>
      </c>
      <c r="L152" s="107" t="str">
        <f t="shared" si="15"/>
        <v>2000-05-30</v>
      </c>
      <c r="M152" s="118">
        <f ca="1" t="shared" si="16"/>
        <v>25</v>
      </c>
      <c r="N152" s="45" t="s">
        <v>5531</v>
      </c>
      <c r="O152" s="20">
        <v>13317071607</v>
      </c>
      <c r="P152" s="20"/>
      <c r="Q152" s="22"/>
      <c r="R152" s="22"/>
      <c r="S152" s="20"/>
      <c r="T152" s="22"/>
      <c r="U152" s="20" t="s">
        <v>72</v>
      </c>
      <c r="V152" s="95">
        <v>43161</v>
      </c>
      <c r="W152" s="102" t="s">
        <v>4615</v>
      </c>
      <c r="X152" s="20"/>
      <c r="Y152" s="95">
        <v>43248</v>
      </c>
      <c r="Z152" s="20" t="s">
        <v>84</v>
      </c>
      <c r="AA152" s="102">
        <v>43907</v>
      </c>
      <c r="AB152" s="20" t="s">
        <v>84</v>
      </c>
      <c r="AC152" s="102"/>
      <c r="AD152" s="20" t="s">
        <v>5532</v>
      </c>
      <c r="AE152" s="20" t="s">
        <v>95</v>
      </c>
      <c r="AF152" s="20">
        <v>18868999621</v>
      </c>
      <c r="AG152" s="128" t="s">
        <v>5508</v>
      </c>
    </row>
    <row r="153" s="3" customFormat="1" customHeight="1" spans="1:33">
      <c r="A153" s="20">
        <f t="shared" si="17"/>
        <v>151</v>
      </c>
      <c r="B153" s="102">
        <v>43343</v>
      </c>
      <c r="C153" s="20" t="s">
        <v>1735</v>
      </c>
      <c r="D153" s="20"/>
      <c r="E153" s="20" t="s">
        <v>1128</v>
      </c>
      <c r="F153" s="95">
        <v>43292</v>
      </c>
      <c r="G153" s="21" t="s">
        <v>1739</v>
      </c>
      <c r="H153" s="21"/>
      <c r="I153" s="20" t="s">
        <v>5431</v>
      </c>
      <c r="J153" s="20" t="s">
        <v>1130</v>
      </c>
      <c r="K153" s="36" t="str">
        <f t="shared" si="14"/>
        <v>男</v>
      </c>
      <c r="L153" s="107" t="str">
        <f t="shared" si="15"/>
        <v>1999-02-03</v>
      </c>
      <c r="M153" s="118">
        <f ca="1" t="shared" si="16"/>
        <v>27</v>
      </c>
      <c r="N153" s="45" t="s">
        <v>1131</v>
      </c>
      <c r="O153" s="20">
        <v>15888177196</v>
      </c>
      <c r="P153" s="20"/>
      <c r="Q153" s="20"/>
      <c r="R153" s="20"/>
      <c r="S153" s="20"/>
      <c r="T153" s="20"/>
      <c r="U153" s="20" t="s">
        <v>72</v>
      </c>
      <c r="V153" s="102">
        <v>43294</v>
      </c>
      <c r="W153" s="102" t="s">
        <v>80</v>
      </c>
      <c r="X153" s="20"/>
      <c r="Y153" s="136" t="s">
        <v>71</v>
      </c>
      <c r="Z153" s="20"/>
      <c r="AA153" s="102">
        <v>43641</v>
      </c>
      <c r="AB153" s="20"/>
      <c r="AC153" s="20"/>
      <c r="AD153" s="20" t="s">
        <v>3269</v>
      </c>
      <c r="AE153" s="20" t="s">
        <v>223</v>
      </c>
      <c r="AF153" s="20">
        <v>13567869283</v>
      </c>
      <c r="AG153" s="20" t="s">
        <v>1352</v>
      </c>
    </row>
    <row r="154" s="3" customFormat="1" customHeight="1" spans="1:33">
      <c r="A154" s="20">
        <f t="shared" si="17"/>
        <v>152</v>
      </c>
      <c r="B154" s="102">
        <v>43343</v>
      </c>
      <c r="C154" s="20" t="s">
        <v>1735</v>
      </c>
      <c r="D154" s="20"/>
      <c r="E154" s="20" t="s">
        <v>5533</v>
      </c>
      <c r="F154" s="95">
        <v>43222</v>
      </c>
      <c r="G154" s="21" t="s">
        <v>1739</v>
      </c>
      <c r="H154" s="21"/>
      <c r="I154" s="20" t="s">
        <v>5431</v>
      </c>
      <c r="J154" s="20" t="s">
        <v>5534</v>
      </c>
      <c r="K154" s="36" t="str">
        <f t="shared" si="14"/>
        <v>男</v>
      </c>
      <c r="L154" s="107" t="str">
        <f t="shared" si="15"/>
        <v>1998-03-07</v>
      </c>
      <c r="M154" s="118">
        <f ca="1" t="shared" si="16"/>
        <v>28</v>
      </c>
      <c r="N154" s="45" t="s">
        <v>5535</v>
      </c>
      <c r="O154" s="20">
        <v>15968261039</v>
      </c>
      <c r="P154" s="20" t="s">
        <v>113</v>
      </c>
      <c r="Q154" s="45" t="s">
        <v>470</v>
      </c>
      <c r="R154" s="20"/>
      <c r="S154" s="20"/>
      <c r="T154" s="45"/>
      <c r="U154" s="20" t="s">
        <v>72</v>
      </c>
      <c r="V154" s="102">
        <v>43222</v>
      </c>
      <c r="W154" s="102" t="s">
        <v>4615</v>
      </c>
      <c r="X154" s="20" t="s">
        <v>638</v>
      </c>
      <c r="Y154" s="132">
        <v>43436</v>
      </c>
      <c r="Z154" s="20"/>
      <c r="AA154" s="102">
        <v>46055</v>
      </c>
      <c r="AB154" s="20" t="s">
        <v>84</v>
      </c>
      <c r="AC154" s="20"/>
      <c r="AD154" s="20" t="s">
        <v>5536</v>
      </c>
      <c r="AE154" s="20" t="s">
        <v>2359</v>
      </c>
      <c r="AF154" s="20">
        <v>13757296307</v>
      </c>
      <c r="AG154" s="20">
        <v>609</v>
      </c>
    </row>
    <row r="155" s="3" customFormat="1" customHeight="1" spans="1:33">
      <c r="A155" s="20">
        <f t="shared" si="17"/>
        <v>153</v>
      </c>
      <c r="B155" s="102">
        <v>43343</v>
      </c>
      <c r="C155" s="20" t="s">
        <v>1735</v>
      </c>
      <c r="D155" s="20"/>
      <c r="E155" s="20" t="s">
        <v>1709</v>
      </c>
      <c r="F155" s="92">
        <v>43160</v>
      </c>
      <c r="G155" s="21" t="s">
        <v>1842</v>
      </c>
      <c r="H155" s="21"/>
      <c r="I155" s="96" t="s">
        <v>5412</v>
      </c>
      <c r="J155" s="108" t="s">
        <v>5537</v>
      </c>
      <c r="K155" s="36" t="str">
        <f t="shared" si="14"/>
        <v>男</v>
      </c>
      <c r="L155" s="107" t="str">
        <f t="shared" si="15"/>
        <v>1997-11-01</v>
      </c>
      <c r="M155" s="118">
        <f ca="1" t="shared" si="16"/>
        <v>28</v>
      </c>
      <c r="N155" s="45" t="s">
        <v>5538</v>
      </c>
      <c r="O155" s="20">
        <v>18067113895</v>
      </c>
      <c r="P155" s="20"/>
      <c r="Q155" s="22"/>
      <c r="R155" s="22"/>
      <c r="S155" s="20"/>
      <c r="T155" s="22"/>
      <c r="U155" s="20" t="s">
        <v>72</v>
      </c>
      <c r="V155" s="95">
        <v>43318</v>
      </c>
      <c r="W155" s="102" t="s">
        <v>80</v>
      </c>
      <c r="X155" s="20" t="s">
        <v>638</v>
      </c>
      <c r="Y155" s="95">
        <v>43344</v>
      </c>
      <c r="Z155" s="20"/>
      <c r="AA155" s="102">
        <v>45456</v>
      </c>
      <c r="AB155" s="20" t="s">
        <v>84</v>
      </c>
      <c r="AC155" s="102"/>
      <c r="AD155" s="20" t="s">
        <v>5539</v>
      </c>
      <c r="AE155" s="20" t="s">
        <v>679</v>
      </c>
      <c r="AF155" s="20">
        <v>18757422773</v>
      </c>
      <c r="AG155" s="128" t="s">
        <v>5540</v>
      </c>
    </row>
    <row r="156" s="3" customFormat="1" customHeight="1" spans="1:33">
      <c r="A156" s="20">
        <f t="shared" si="17"/>
        <v>154</v>
      </c>
      <c r="B156" s="102">
        <v>43343</v>
      </c>
      <c r="C156" s="20" t="s">
        <v>1735</v>
      </c>
      <c r="D156" s="20"/>
      <c r="E156" s="20" t="s">
        <v>5541</v>
      </c>
      <c r="F156" s="95">
        <v>43222</v>
      </c>
      <c r="G156" s="21" t="s">
        <v>1739</v>
      </c>
      <c r="H156" s="21"/>
      <c r="I156" s="20" t="s">
        <v>5542</v>
      </c>
      <c r="J156" s="20" t="s">
        <v>5543</v>
      </c>
      <c r="K156" s="36" t="str">
        <f t="shared" si="14"/>
        <v>男</v>
      </c>
      <c r="L156" s="107" t="str">
        <f t="shared" si="15"/>
        <v>1999-08-26</v>
      </c>
      <c r="M156" s="118">
        <f ca="1" t="shared" si="16"/>
        <v>26</v>
      </c>
      <c r="N156" s="45" t="s">
        <v>5544</v>
      </c>
      <c r="O156" s="20">
        <v>13735494313</v>
      </c>
      <c r="P156" s="20" t="s">
        <v>113</v>
      </c>
      <c r="Q156" s="20" t="s">
        <v>5460</v>
      </c>
      <c r="R156" s="20"/>
      <c r="S156" s="20"/>
      <c r="T156" s="20"/>
      <c r="U156" s="20" t="s">
        <v>72</v>
      </c>
      <c r="V156" s="102">
        <v>43222</v>
      </c>
      <c r="W156" s="102" t="s">
        <v>4615</v>
      </c>
      <c r="X156" s="20" t="s">
        <v>638</v>
      </c>
      <c r="Y156" s="132">
        <v>43436</v>
      </c>
      <c r="Z156" s="20"/>
      <c r="AA156" s="102">
        <v>43990</v>
      </c>
      <c r="AB156" s="20" t="s">
        <v>84</v>
      </c>
      <c r="AC156" s="20"/>
      <c r="AD156" s="20" t="s">
        <v>5545</v>
      </c>
      <c r="AE156" s="20" t="s">
        <v>223</v>
      </c>
      <c r="AF156" s="20" t="s">
        <v>5546</v>
      </c>
      <c r="AG156" s="20">
        <v>609</v>
      </c>
    </row>
    <row r="157" s="3" customFormat="1" customHeight="1" spans="1:33">
      <c r="A157" s="20">
        <f t="shared" si="17"/>
        <v>155</v>
      </c>
      <c r="B157" s="102">
        <v>43347</v>
      </c>
      <c r="C157" s="20" t="s">
        <v>1735</v>
      </c>
      <c r="D157" s="20"/>
      <c r="E157" s="20" t="s">
        <v>5547</v>
      </c>
      <c r="F157" s="95">
        <v>43193</v>
      </c>
      <c r="G157" s="21" t="s">
        <v>1739</v>
      </c>
      <c r="H157" s="21"/>
      <c r="I157" s="20" t="s">
        <v>5262</v>
      </c>
      <c r="J157" s="20" t="s">
        <v>5548</v>
      </c>
      <c r="K157" s="36" t="str">
        <f t="shared" si="14"/>
        <v>男</v>
      </c>
      <c r="L157" s="107" t="str">
        <f t="shared" si="15"/>
        <v>1999-05-31</v>
      </c>
      <c r="M157" s="118">
        <f ca="1" t="shared" si="16"/>
        <v>26</v>
      </c>
      <c r="N157" s="45" t="s">
        <v>5549</v>
      </c>
      <c r="O157" s="20">
        <v>17009964999</v>
      </c>
      <c r="P157" s="20" t="s">
        <v>288</v>
      </c>
      <c r="Q157" s="20"/>
      <c r="R157" s="20"/>
      <c r="S157" s="20"/>
      <c r="T157" s="20"/>
      <c r="U157" s="20" t="s">
        <v>72</v>
      </c>
      <c r="V157" s="102">
        <v>43193</v>
      </c>
      <c r="W157" s="102" t="s">
        <v>4615</v>
      </c>
      <c r="X157" s="20" t="s">
        <v>638</v>
      </c>
      <c r="Y157" s="131">
        <v>43376</v>
      </c>
      <c r="Z157" s="20"/>
      <c r="AA157" s="102">
        <v>46209</v>
      </c>
      <c r="AB157" s="20" t="s">
        <v>84</v>
      </c>
      <c r="AC157" s="20"/>
      <c r="AD157" s="20"/>
      <c r="AE157" s="20"/>
      <c r="AF157" s="20"/>
      <c r="AG157" s="20"/>
    </row>
    <row r="158" s="3" customFormat="1" customHeight="1" spans="1:33">
      <c r="A158" s="20">
        <f t="shared" si="17"/>
        <v>156</v>
      </c>
      <c r="B158" s="102">
        <v>43349</v>
      </c>
      <c r="C158" s="20" t="s">
        <v>1735</v>
      </c>
      <c r="D158" s="20"/>
      <c r="E158" s="20" t="s">
        <v>5550</v>
      </c>
      <c r="F158" s="95">
        <v>43326</v>
      </c>
      <c r="G158" s="21" t="s">
        <v>5228</v>
      </c>
      <c r="H158" s="21"/>
      <c r="I158" s="20" t="s">
        <v>891</v>
      </c>
      <c r="J158" s="20" t="s">
        <v>5551</v>
      </c>
      <c r="K158" s="36" t="str">
        <f t="shared" si="14"/>
        <v>男</v>
      </c>
      <c r="L158" s="107" t="str">
        <f t="shared" si="15"/>
        <v>1993-03-12</v>
      </c>
      <c r="M158" s="118">
        <f ca="1" t="shared" si="16"/>
        <v>33</v>
      </c>
      <c r="N158" s="45" t="s">
        <v>5552</v>
      </c>
      <c r="O158" s="20">
        <v>18757439835</v>
      </c>
      <c r="P158" s="20" t="s">
        <v>288</v>
      </c>
      <c r="Q158" s="20"/>
      <c r="R158" s="20"/>
      <c r="S158" s="20"/>
      <c r="T158" s="20"/>
      <c r="U158" s="20" t="s">
        <v>72</v>
      </c>
      <c r="V158" s="95">
        <v>43327</v>
      </c>
      <c r="W158" s="20" t="s">
        <v>67</v>
      </c>
      <c r="X158" s="20" t="s">
        <v>304</v>
      </c>
      <c r="Y158" s="132">
        <v>43357</v>
      </c>
      <c r="Z158" s="20"/>
      <c r="AA158" s="102">
        <v>44073</v>
      </c>
      <c r="AB158" s="20"/>
      <c r="AC158" s="20"/>
      <c r="AD158" s="20" t="s">
        <v>5553</v>
      </c>
      <c r="AE158" s="20" t="s">
        <v>223</v>
      </c>
      <c r="AF158" s="20">
        <v>13738842975</v>
      </c>
      <c r="AG158" s="20" t="s">
        <v>5554</v>
      </c>
    </row>
    <row r="159" s="3" customFormat="1" customHeight="1" spans="1:33">
      <c r="A159" s="20">
        <f t="shared" si="17"/>
        <v>157</v>
      </c>
      <c r="B159" s="102">
        <v>43353</v>
      </c>
      <c r="C159" s="20" t="s">
        <v>1735</v>
      </c>
      <c r="D159" s="20"/>
      <c r="E159" s="20" t="s">
        <v>5555</v>
      </c>
      <c r="F159" s="95">
        <v>43202</v>
      </c>
      <c r="G159" s="97" t="s">
        <v>65</v>
      </c>
      <c r="H159" s="97"/>
      <c r="I159" s="20" t="s">
        <v>5556</v>
      </c>
      <c r="J159" s="20" t="s">
        <v>5557</v>
      </c>
      <c r="K159" s="36" t="str">
        <f t="shared" ref="K159:K222" si="18">IF(MOD(MID(J159,17,1),2),"男","女")</f>
        <v>男</v>
      </c>
      <c r="L159" s="107" t="str">
        <f t="shared" ref="L159:L222" si="19">TEXT(MID(J159,7,8),"0000-00-00")</f>
        <v>1982-12-15</v>
      </c>
      <c r="M159" s="118">
        <f ca="1" t="shared" si="16"/>
        <v>43</v>
      </c>
      <c r="N159" s="45" t="s">
        <v>5558</v>
      </c>
      <c r="O159" s="20">
        <v>15307862252</v>
      </c>
      <c r="P159" s="20"/>
      <c r="Q159" s="20"/>
      <c r="R159" s="20"/>
      <c r="S159" s="20"/>
      <c r="T159" s="20"/>
      <c r="U159" s="20" t="s">
        <v>76</v>
      </c>
      <c r="V159" s="102"/>
      <c r="W159" s="102" t="s">
        <v>71</v>
      </c>
      <c r="X159" s="20"/>
      <c r="Y159" s="136" t="s">
        <v>71</v>
      </c>
      <c r="Z159" s="20" t="s">
        <v>71</v>
      </c>
      <c r="AA159" s="20"/>
      <c r="AB159" s="20" t="s">
        <v>71</v>
      </c>
      <c r="AC159" s="20"/>
      <c r="AD159" s="20"/>
      <c r="AE159" s="20"/>
      <c r="AF159" s="20"/>
      <c r="AG159" s="20"/>
    </row>
    <row r="160" s="3" customFormat="1" customHeight="1" spans="1:33">
      <c r="A160" s="20">
        <f t="shared" si="17"/>
        <v>158</v>
      </c>
      <c r="B160" s="102">
        <v>43353</v>
      </c>
      <c r="C160" s="20" t="s">
        <v>1735</v>
      </c>
      <c r="D160" s="20"/>
      <c r="E160" s="20" t="s">
        <v>5559</v>
      </c>
      <c r="F160" s="95">
        <v>43215</v>
      </c>
      <c r="G160" s="97" t="s">
        <v>65</v>
      </c>
      <c r="H160" s="97"/>
      <c r="I160" s="20" t="s">
        <v>5556</v>
      </c>
      <c r="J160" s="20" t="s">
        <v>5560</v>
      </c>
      <c r="K160" s="36" t="str">
        <f t="shared" si="18"/>
        <v>男</v>
      </c>
      <c r="L160" s="107" t="str">
        <f t="shared" si="19"/>
        <v>1982-10-17</v>
      </c>
      <c r="M160" s="118">
        <f ca="1" t="shared" si="16"/>
        <v>43</v>
      </c>
      <c r="N160" s="45" t="s">
        <v>5561</v>
      </c>
      <c r="O160" s="20">
        <v>13566824348</v>
      </c>
      <c r="P160" s="20"/>
      <c r="Q160" s="20"/>
      <c r="R160" s="20"/>
      <c r="S160" s="20"/>
      <c r="T160" s="20"/>
      <c r="U160" s="20" t="s">
        <v>76</v>
      </c>
      <c r="V160" s="102"/>
      <c r="W160" s="102" t="s">
        <v>71</v>
      </c>
      <c r="X160" s="20"/>
      <c r="Y160" s="102" t="s">
        <v>71</v>
      </c>
      <c r="Z160" s="20" t="s">
        <v>71</v>
      </c>
      <c r="AA160" s="102"/>
      <c r="AB160" s="20" t="s">
        <v>71</v>
      </c>
      <c r="AC160" s="20"/>
      <c r="AD160" s="20"/>
      <c r="AE160" s="20"/>
      <c r="AF160" s="20"/>
      <c r="AG160" s="20"/>
    </row>
    <row r="161" s="3" customFormat="1" customHeight="1" spans="1:33">
      <c r="A161" s="20">
        <f t="shared" si="17"/>
        <v>159</v>
      </c>
      <c r="B161" s="102">
        <v>43357</v>
      </c>
      <c r="C161" s="20" t="s">
        <v>1735</v>
      </c>
      <c r="D161" s="20"/>
      <c r="E161" s="20" t="s">
        <v>5270</v>
      </c>
      <c r="F161" s="92">
        <v>42892</v>
      </c>
      <c r="G161" s="21" t="s">
        <v>309</v>
      </c>
      <c r="H161" s="21"/>
      <c r="I161" s="20" t="s">
        <v>5562</v>
      </c>
      <c r="J161" s="108" t="s">
        <v>5563</v>
      </c>
      <c r="K161" s="36" t="str">
        <f t="shared" si="18"/>
        <v>男</v>
      </c>
      <c r="L161" s="107" t="str">
        <f t="shared" si="19"/>
        <v>1988-07-22</v>
      </c>
      <c r="M161" s="118">
        <f ca="1" t="shared" si="16"/>
        <v>37</v>
      </c>
      <c r="N161" s="45" t="s">
        <v>5564</v>
      </c>
      <c r="O161" s="20">
        <v>13586852972</v>
      </c>
      <c r="P161" s="22" t="s">
        <v>113</v>
      </c>
      <c r="Q161" s="22"/>
      <c r="R161" s="22"/>
      <c r="S161" s="20" t="s">
        <v>70</v>
      </c>
      <c r="T161" s="22"/>
      <c r="U161" s="20" t="s">
        <v>86</v>
      </c>
      <c r="V161" s="95">
        <v>43123</v>
      </c>
      <c r="W161" s="102" t="s">
        <v>4615</v>
      </c>
      <c r="X161" s="20"/>
      <c r="Y161" s="95" t="s">
        <v>71</v>
      </c>
      <c r="Z161" s="20" t="s">
        <v>84</v>
      </c>
      <c r="AA161" s="102">
        <v>50028</v>
      </c>
      <c r="AB161" s="20" t="s">
        <v>84</v>
      </c>
      <c r="AC161" s="102"/>
      <c r="AD161" s="20" t="s">
        <v>5565</v>
      </c>
      <c r="AE161" s="20" t="s">
        <v>223</v>
      </c>
      <c r="AF161" s="20">
        <v>15168565933</v>
      </c>
      <c r="AG161" s="128"/>
    </row>
    <row r="162" s="3" customFormat="1" customHeight="1" spans="1:33">
      <c r="A162" s="20">
        <f t="shared" si="17"/>
        <v>160</v>
      </c>
      <c r="B162" s="102">
        <v>43361</v>
      </c>
      <c r="C162" s="20" t="s">
        <v>1833</v>
      </c>
      <c r="D162" s="20"/>
      <c r="E162" s="20" t="s">
        <v>5566</v>
      </c>
      <c r="F162" s="95">
        <v>43227</v>
      </c>
      <c r="G162" s="21" t="s">
        <v>5228</v>
      </c>
      <c r="H162" s="21"/>
      <c r="I162" s="20" t="s">
        <v>891</v>
      </c>
      <c r="J162" s="20" t="s">
        <v>5567</v>
      </c>
      <c r="K162" s="36" t="str">
        <f t="shared" si="18"/>
        <v>男</v>
      </c>
      <c r="L162" s="107" t="str">
        <f t="shared" si="19"/>
        <v>1996-01-01</v>
      </c>
      <c r="M162" s="118">
        <f ca="1" t="shared" si="16"/>
        <v>30</v>
      </c>
      <c r="N162" s="45" t="s">
        <v>5568</v>
      </c>
      <c r="O162" s="20">
        <v>13777267918</v>
      </c>
      <c r="P162" s="20" t="s">
        <v>288</v>
      </c>
      <c r="Q162" s="20"/>
      <c r="R162" s="20"/>
      <c r="S162" s="20"/>
      <c r="T162" s="20"/>
      <c r="U162" s="20" t="s">
        <v>72</v>
      </c>
      <c r="V162" s="102">
        <v>43229</v>
      </c>
      <c r="W162" s="102" t="s">
        <v>4615</v>
      </c>
      <c r="X162" s="20" t="s">
        <v>179</v>
      </c>
      <c r="Y162" s="102">
        <v>43317</v>
      </c>
      <c r="Z162" s="20" t="s">
        <v>84</v>
      </c>
      <c r="AA162" s="102">
        <v>42396</v>
      </c>
      <c r="AB162" s="20" t="s">
        <v>84</v>
      </c>
      <c r="AC162" s="20"/>
      <c r="AD162" s="20" t="s">
        <v>5569</v>
      </c>
      <c r="AE162" s="20" t="s">
        <v>223</v>
      </c>
      <c r="AF162" s="20">
        <v>15067499365</v>
      </c>
      <c r="AG162" s="20" t="s">
        <v>1920</v>
      </c>
    </row>
    <row r="163" s="3" customFormat="1" customHeight="1" spans="1:33">
      <c r="A163" s="20">
        <f t="shared" si="17"/>
        <v>161</v>
      </c>
      <c r="B163" s="102">
        <v>43361</v>
      </c>
      <c r="C163" s="20" t="s">
        <v>1735</v>
      </c>
      <c r="D163" s="20"/>
      <c r="E163" s="20" t="s">
        <v>5570</v>
      </c>
      <c r="F163" s="95">
        <v>43231</v>
      </c>
      <c r="G163" s="21" t="s">
        <v>5117</v>
      </c>
      <c r="H163" s="21"/>
      <c r="I163" s="20" t="s">
        <v>1784</v>
      </c>
      <c r="J163" s="20" t="s">
        <v>5571</v>
      </c>
      <c r="K163" s="36" t="str">
        <f t="shared" si="18"/>
        <v>女</v>
      </c>
      <c r="L163" s="107" t="str">
        <f t="shared" si="19"/>
        <v>1982-06-07</v>
      </c>
      <c r="M163" s="118">
        <f ca="1" t="shared" si="16"/>
        <v>43</v>
      </c>
      <c r="N163" s="45" t="s">
        <v>5572</v>
      </c>
      <c r="O163" s="20">
        <v>18696238353</v>
      </c>
      <c r="P163" s="20" t="s">
        <v>288</v>
      </c>
      <c r="Q163" s="20"/>
      <c r="R163" s="20"/>
      <c r="S163" s="20"/>
      <c r="T163" s="20"/>
      <c r="U163" s="20" t="s">
        <v>72</v>
      </c>
      <c r="V163" s="95">
        <v>43279</v>
      </c>
      <c r="W163" s="127" t="s">
        <v>67</v>
      </c>
      <c r="X163" s="20"/>
      <c r="Y163" s="102">
        <v>43323</v>
      </c>
      <c r="Z163" s="20"/>
      <c r="AA163" s="102">
        <v>49352</v>
      </c>
      <c r="AB163" s="20" t="s">
        <v>84</v>
      </c>
      <c r="AC163" s="20"/>
      <c r="AD163" s="20" t="s">
        <v>5573</v>
      </c>
      <c r="AE163" s="20" t="s">
        <v>106</v>
      </c>
      <c r="AF163" s="20">
        <v>15990568909</v>
      </c>
      <c r="AG163" s="20" t="s">
        <v>964</v>
      </c>
    </row>
    <row r="164" s="3" customFormat="1" customHeight="1" spans="1:33">
      <c r="A164" s="20">
        <f t="shared" si="17"/>
        <v>162</v>
      </c>
      <c r="B164" s="102">
        <v>43373</v>
      </c>
      <c r="C164" s="20" t="s">
        <v>1735</v>
      </c>
      <c r="D164" s="20"/>
      <c r="E164" s="20" t="s">
        <v>5574</v>
      </c>
      <c r="F164" s="92">
        <v>43057</v>
      </c>
      <c r="G164" s="21" t="s">
        <v>343</v>
      </c>
      <c r="H164" s="21"/>
      <c r="I164" s="20" t="s">
        <v>357</v>
      </c>
      <c r="J164" s="108" t="s">
        <v>5575</v>
      </c>
      <c r="K164" s="36" t="str">
        <f t="shared" si="18"/>
        <v>男</v>
      </c>
      <c r="L164" s="107" t="str">
        <f t="shared" si="19"/>
        <v>1988-06-11</v>
      </c>
      <c r="M164" s="118">
        <f ca="1" t="shared" si="16"/>
        <v>37</v>
      </c>
      <c r="N164" s="45" t="s">
        <v>5576</v>
      </c>
      <c r="O164" s="20">
        <v>15818701786</v>
      </c>
      <c r="P164" s="20" t="s">
        <v>113</v>
      </c>
      <c r="Q164" s="22"/>
      <c r="R164" s="22"/>
      <c r="S164" s="20"/>
      <c r="T164" s="96" t="s">
        <v>69</v>
      </c>
      <c r="U164" s="20" t="s">
        <v>72</v>
      </c>
      <c r="V164" s="102">
        <v>43301</v>
      </c>
      <c r="W164" s="102" t="s">
        <v>80</v>
      </c>
      <c r="X164" s="20"/>
      <c r="Y164" s="95" t="s">
        <v>71</v>
      </c>
      <c r="Z164" s="20" t="s">
        <v>84</v>
      </c>
      <c r="AA164" s="102">
        <v>43333</v>
      </c>
      <c r="AB164" s="20" t="s">
        <v>84</v>
      </c>
      <c r="AC164" s="102"/>
      <c r="AD164" s="22" t="s">
        <v>5577</v>
      </c>
      <c r="AE164" s="20" t="s">
        <v>223</v>
      </c>
      <c r="AF164" s="20">
        <v>13759866547</v>
      </c>
      <c r="AG164" s="128" t="s">
        <v>5512</v>
      </c>
    </row>
    <row r="165" s="3" customFormat="1" customHeight="1" spans="1:33">
      <c r="A165" s="20">
        <f t="shared" si="17"/>
        <v>163</v>
      </c>
      <c r="B165" s="102">
        <v>43385</v>
      </c>
      <c r="C165" s="20" t="s">
        <v>1735</v>
      </c>
      <c r="D165" s="20"/>
      <c r="E165" s="20" t="s">
        <v>5578</v>
      </c>
      <c r="F165" s="95">
        <v>43365</v>
      </c>
      <c r="G165" s="21" t="s">
        <v>1628</v>
      </c>
      <c r="H165" s="21"/>
      <c r="I165" s="20" t="s">
        <v>1634</v>
      </c>
      <c r="J165" s="20" t="s">
        <v>5579</v>
      </c>
      <c r="K165" s="36" t="str">
        <f t="shared" si="18"/>
        <v>男</v>
      </c>
      <c r="L165" s="107" t="str">
        <f t="shared" si="19"/>
        <v>1980-06-01</v>
      </c>
      <c r="M165" s="118">
        <f ca="1" t="shared" si="16"/>
        <v>45</v>
      </c>
      <c r="N165" s="45" t="s">
        <v>5580</v>
      </c>
      <c r="O165" s="20">
        <v>13873591588</v>
      </c>
      <c r="P165" s="20" t="s">
        <v>199</v>
      </c>
      <c r="Q165" s="20"/>
      <c r="R165" s="20"/>
      <c r="S165" s="20"/>
      <c r="T165" s="96" t="s">
        <v>69</v>
      </c>
      <c r="U165" s="20" t="s">
        <v>72</v>
      </c>
      <c r="V165" s="95">
        <v>43369</v>
      </c>
      <c r="W165" s="102" t="s">
        <v>80</v>
      </c>
      <c r="X165" s="20" t="s">
        <v>1644</v>
      </c>
      <c r="Y165" s="132">
        <v>43430</v>
      </c>
      <c r="Z165" s="20"/>
      <c r="AA165" s="102">
        <v>46946</v>
      </c>
      <c r="AB165" s="20"/>
      <c r="AC165" s="20"/>
      <c r="AD165" s="20" t="s">
        <v>1252</v>
      </c>
      <c r="AE165" s="20" t="s">
        <v>106</v>
      </c>
      <c r="AF165" s="20">
        <v>17775124952</v>
      </c>
      <c r="AG165" s="20"/>
    </row>
    <row r="166" s="3" customFormat="1" customHeight="1" spans="1:33">
      <c r="A166" s="20">
        <f t="shared" si="17"/>
        <v>164</v>
      </c>
      <c r="B166" s="102">
        <v>43386</v>
      </c>
      <c r="C166" s="20" t="s">
        <v>1735</v>
      </c>
      <c r="D166" s="20"/>
      <c r="E166" s="20" t="s">
        <v>5581</v>
      </c>
      <c r="F166" s="95">
        <v>43206</v>
      </c>
      <c r="G166" s="21" t="s">
        <v>1739</v>
      </c>
      <c r="H166" s="21"/>
      <c r="I166" s="20" t="s">
        <v>5582</v>
      </c>
      <c r="J166" s="20" t="s">
        <v>5583</v>
      </c>
      <c r="K166" s="36" t="str">
        <f t="shared" si="18"/>
        <v>男</v>
      </c>
      <c r="L166" s="107" t="str">
        <f t="shared" si="19"/>
        <v>1986-10-20</v>
      </c>
      <c r="M166" s="118">
        <f ca="1" t="shared" si="16"/>
        <v>39</v>
      </c>
      <c r="N166" s="45" t="s">
        <v>5584</v>
      </c>
      <c r="O166" s="20">
        <v>18395865055</v>
      </c>
      <c r="P166" s="20" t="s">
        <v>199</v>
      </c>
      <c r="Q166" s="20"/>
      <c r="R166" s="20"/>
      <c r="S166" s="20"/>
      <c r="T166" s="96" t="s">
        <v>69</v>
      </c>
      <c r="U166" s="130" t="s">
        <v>86</v>
      </c>
      <c r="V166" s="122">
        <v>43243</v>
      </c>
      <c r="W166" s="102" t="s">
        <v>4615</v>
      </c>
      <c r="X166" s="20"/>
      <c r="Y166" s="102">
        <v>43267</v>
      </c>
      <c r="Z166" s="20"/>
      <c r="AA166" s="102">
        <v>50074</v>
      </c>
      <c r="AB166" s="20" t="s">
        <v>84</v>
      </c>
      <c r="AC166" s="20"/>
      <c r="AD166" s="20" t="s">
        <v>5585</v>
      </c>
      <c r="AE166" s="22" t="s">
        <v>106</v>
      </c>
      <c r="AF166" s="20">
        <v>15058403133</v>
      </c>
      <c r="AG166" s="20">
        <v>207</v>
      </c>
    </row>
    <row r="167" s="3" customFormat="1" customHeight="1" spans="1:33">
      <c r="A167" s="20">
        <f t="shared" si="17"/>
        <v>165</v>
      </c>
      <c r="B167" s="102">
        <v>43389</v>
      </c>
      <c r="C167" s="20" t="s">
        <v>1737</v>
      </c>
      <c r="D167" s="20"/>
      <c r="E167" s="20" t="s">
        <v>5586</v>
      </c>
      <c r="F167" s="95">
        <v>43388</v>
      </c>
      <c r="G167" s="21" t="s">
        <v>5228</v>
      </c>
      <c r="H167" s="21"/>
      <c r="I167" s="20" t="s">
        <v>891</v>
      </c>
      <c r="J167" s="625" t="s">
        <v>5587</v>
      </c>
      <c r="K167" s="36" t="str">
        <f t="shared" si="18"/>
        <v>男</v>
      </c>
      <c r="L167" s="107" t="str">
        <f t="shared" si="19"/>
        <v>1995-11-02</v>
      </c>
      <c r="M167" s="118">
        <f ca="1" t="shared" si="16"/>
        <v>30</v>
      </c>
      <c r="N167" s="45" t="s">
        <v>4975</v>
      </c>
      <c r="O167" s="20">
        <v>15306682453</v>
      </c>
      <c r="P167" s="20" t="s">
        <v>288</v>
      </c>
      <c r="Q167" s="20"/>
      <c r="R167" s="20"/>
      <c r="S167" s="20"/>
      <c r="T167" s="20" t="s">
        <v>69</v>
      </c>
      <c r="U167" s="20" t="s">
        <v>72</v>
      </c>
      <c r="V167" s="95">
        <v>43388</v>
      </c>
      <c r="W167" s="20"/>
      <c r="X167" s="20"/>
      <c r="Y167" s="132">
        <v>43480</v>
      </c>
      <c r="Z167" s="20"/>
      <c r="AA167" s="102">
        <v>44658</v>
      </c>
      <c r="AB167" s="20"/>
      <c r="AC167" s="20"/>
      <c r="AD167" s="20" t="s">
        <v>5588</v>
      </c>
      <c r="AE167" s="20" t="s">
        <v>350</v>
      </c>
      <c r="AF167" s="20">
        <v>13777970627</v>
      </c>
      <c r="AG167" s="20"/>
    </row>
    <row r="168" s="3" customFormat="1" customHeight="1" spans="1:33">
      <c r="A168" s="20">
        <f t="shared" si="17"/>
        <v>166</v>
      </c>
      <c r="B168" s="102">
        <v>43388</v>
      </c>
      <c r="C168" s="20" t="s">
        <v>4993</v>
      </c>
      <c r="D168" s="20"/>
      <c r="E168" s="20" t="s">
        <v>5589</v>
      </c>
      <c r="F168" s="95">
        <v>43172</v>
      </c>
      <c r="G168" s="21" t="s">
        <v>5228</v>
      </c>
      <c r="H168" s="21"/>
      <c r="I168" s="20" t="s">
        <v>5302</v>
      </c>
      <c r="J168" s="625" t="s">
        <v>5590</v>
      </c>
      <c r="K168" s="36" t="str">
        <f t="shared" si="18"/>
        <v>男</v>
      </c>
      <c r="L168" s="107" t="str">
        <f t="shared" si="19"/>
        <v>1993-04-29</v>
      </c>
      <c r="M168" s="118">
        <f ca="1" t="shared" si="16"/>
        <v>32</v>
      </c>
      <c r="N168" s="45" t="s">
        <v>5591</v>
      </c>
      <c r="O168" s="20">
        <v>15706868907</v>
      </c>
      <c r="P168" s="20" t="s">
        <v>199</v>
      </c>
      <c r="Q168" s="20"/>
      <c r="R168" s="20"/>
      <c r="S168" s="20"/>
      <c r="T168" s="96" t="s">
        <v>69</v>
      </c>
      <c r="U168" s="20" t="s">
        <v>72</v>
      </c>
      <c r="V168" s="102">
        <v>43173</v>
      </c>
      <c r="W168" s="102" t="s">
        <v>4615</v>
      </c>
      <c r="X168" s="20" t="s">
        <v>304</v>
      </c>
      <c r="Y168" s="95">
        <v>43203</v>
      </c>
      <c r="Z168" s="20" t="s">
        <v>84</v>
      </c>
      <c r="AA168" s="102">
        <v>45319</v>
      </c>
      <c r="AB168" s="20" t="s">
        <v>84</v>
      </c>
      <c r="AC168" s="20"/>
      <c r="AD168" s="20" t="s">
        <v>5592</v>
      </c>
      <c r="AE168" s="20" t="s">
        <v>223</v>
      </c>
      <c r="AF168" s="20">
        <v>13586674265</v>
      </c>
      <c r="AG168" s="20"/>
    </row>
    <row r="169" s="3" customFormat="1" customHeight="1" spans="1:33">
      <c r="A169" s="20">
        <f t="shared" si="17"/>
        <v>167</v>
      </c>
      <c r="B169" s="102">
        <v>43388</v>
      </c>
      <c r="C169" s="20" t="s">
        <v>1833</v>
      </c>
      <c r="D169" s="20"/>
      <c r="E169" s="20" t="s">
        <v>5593</v>
      </c>
      <c r="F169" s="95">
        <v>43193</v>
      </c>
      <c r="G169" s="21" t="s">
        <v>1739</v>
      </c>
      <c r="H169" s="21"/>
      <c r="I169" s="20" t="s">
        <v>5387</v>
      </c>
      <c r="J169" s="20" t="s">
        <v>5594</v>
      </c>
      <c r="K169" s="36" t="str">
        <f t="shared" si="18"/>
        <v>男</v>
      </c>
      <c r="L169" s="107" t="str">
        <f t="shared" si="19"/>
        <v>1994-11-29</v>
      </c>
      <c r="M169" s="118">
        <f ca="1" t="shared" si="16"/>
        <v>31</v>
      </c>
      <c r="N169" s="45" t="s">
        <v>5595</v>
      </c>
      <c r="O169" s="20">
        <v>13928106601</v>
      </c>
      <c r="P169" s="20" t="s">
        <v>288</v>
      </c>
      <c r="Q169" s="20"/>
      <c r="R169" s="20"/>
      <c r="S169" s="20"/>
      <c r="T169" s="96" t="s">
        <v>69</v>
      </c>
      <c r="U169" s="20" t="s">
        <v>72</v>
      </c>
      <c r="V169" s="102">
        <v>43193</v>
      </c>
      <c r="W169" s="102" t="s">
        <v>4615</v>
      </c>
      <c r="X169" s="20" t="s">
        <v>692</v>
      </c>
      <c r="Y169" s="95">
        <v>43254</v>
      </c>
      <c r="Z169" s="20" t="s">
        <v>84</v>
      </c>
      <c r="AA169" s="102">
        <v>46621</v>
      </c>
      <c r="AB169" s="20" t="s">
        <v>84</v>
      </c>
      <c r="AC169" s="20"/>
      <c r="AD169" s="20" t="s">
        <v>2701</v>
      </c>
      <c r="AE169" s="20" t="s">
        <v>5596</v>
      </c>
      <c r="AF169" s="20">
        <v>15013722717</v>
      </c>
      <c r="AG169" s="20">
        <v>205</v>
      </c>
    </row>
    <row r="170" s="3" customFormat="1" customHeight="1" spans="1:33">
      <c r="A170" s="20">
        <f t="shared" si="17"/>
        <v>168</v>
      </c>
      <c r="B170" s="102">
        <v>43390</v>
      </c>
      <c r="C170" s="20" t="s">
        <v>1833</v>
      </c>
      <c r="D170" s="20"/>
      <c r="E170" s="20" t="s">
        <v>1764</v>
      </c>
      <c r="F170" s="95">
        <v>43216</v>
      </c>
      <c r="G170" s="21" t="s">
        <v>1628</v>
      </c>
      <c r="H170" s="21"/>
      <c r="I170" s="20" t="s">
        <v>2894</v>
      </c>
      <c r="J170" s="625" t="s">
        <v>1766</v>
      </c>
      <c r="K170" s="36" t="str">
        <f t="shared" si="18"/>
        <v>男</v>
      </c>
      <c r="L170" s="107" t="str">
        <f t="shared" si="19"/>
        <v>1998-05-04</v>
      </c>
      <c r="M170" s="118">
        <f ca="1" t="shared" si="16"/>
        <v>27</v>
      </c>
      <c r="N170" s="45" t="s">
        <v>1767</v>
      </c>
      <c r="O170" s="20">
        <v>15207558715</v>
      </c>
      <c r="P170" s="20" t="s">
        <v>199</v>
      </c>
      <c r="Q170" s="20"/>
      <c r="R170" s="20"/>
      <c r="S170" s="20"/>
      <c r="T170" s="96" t="s">
        <v>431</v>
      </c>
      <c r="U170" s="20" t="s">
        <v>72</v>
      </c>
      <c r="V170" s="102">
        <v>43217</v>
      </c>
      <c r="W170" s="102" t="s">
        <v>4615</v>
      </c>
      <c r="X170" s="20" t="s">
        <v>144</v>
      </c>
      <c r="Y170" s="102">
        <v>43307</v>
      </c>
      <c r="Z170" s="20"/>
      <c r="AA170" s="102">
        <v>45879</v>
      </c>
      <c r="AB170" s="20" t="s">
        <v>84</v>
      </c>
      <c r="AC170" s="20"/>
      <c r="AD170" s="20" t="s">
        <v>2513</v>
      </c>
      <c r="AE170" s="20" t="s">
        <v>223</v>
      </c>
      <c r="AF170" s="20">
        <v>13386654949</v>
      </c>
      <c r="AG170" s="20" t="s">
        <v>1920</v>
      </c>
    </row>
    <row r="171" s="3" customFormat="1" customHeight="1" spans="1:33">
      <c r="A171" s="20">
        <f t="shared" si="17"/>
        <v>169</v>
      </c>
      <c r="B171" s="102">
        <v>43391</v>
      </c>
      <c r="C171" s="20"/>
      <c r="D171" s="20"/>
      <c r="E171" s="20" t="s">
        <v>5597</v>
      </c>
      <c r="F171" s="97">
        <v>37718</v>
      </c>
      <c r="G171" s="97" t="s">
        <v>65</v>
      </c>
      <c r="H171" s="97"/>
      <c r="I171" s="20"/>
      <c r="J171" s="20" t="s">
        <v>5598</v>
      </c>
      <c r="K171" s="36" t="str">
        <f t="shared" si="18"/>
        <v>男</v>
      </c>
      <c r="L171" s="107" t="str">
        <f t="shared" si="19"/>
        <v>1975-02-05</v>
      </c>
      <c r="M171" s="118">
        <f ca="1" t="shared" ref="M171:M234" si="20">DATEDIF(--TEXT((LEN(J171)=15)*19&amp;MID(J171,7,6+(LEN(J171)=18)*2),"0-00-00"),TODAY(),"y")</f>
        <v>51</v>
      </c>
      <c r="N171" s="45"/>
      <c r="O171" s="20">
        <v>18968378680</v>
      </c>
      <c r="P171" s="20"/>
      <c r="Q171" s="20"/>
      <c r="R171" s="20"/>
      <c r="S171" s="20" t="s">
        <v>70</v>
      </c>
      <c r="T171" s="96" t="s">
        <v>69</v>
      </c>
      <c r="U171" s="20" t="s">
        <v>86</v>
      </c>
      <c r="V171" s="95">
        <v>42651</v>
      </c>
      <c r="W171" s="20" t="s">
        <v>4917</v>
      </c>
      <c r="X171" s="20"/>
      <c r="Y171" s="95" t="s">
        <v>71</v>
      </c>
      <c r="Z171" s="20" t="s">
        <v>71</v>
      </c>
      <c r="AA171" s="20"/>
      <c r="AB171" s="20" t="s">
        <v>71</v>
      </c>
      <c r="AC171" s="20"/>
      <c r="AD171" s="20"/>
      <c r="AE171" s="20"/>
      <c r="AF171" s="20"/>
      <c r="AG171" s="20"/>
    </row>
    <row r="172" s="3" customFormat="1" customHeight="1" spans="1:33">
      <c r="A172" s="20">
        <f t="shared" si="17"/>
        <v>170</v>
      </c>
      <c r="B172" s="102">
        <v>43391</v>
      </c>
      <c r="C172" s="20" t="s">
        <v>1735</v>
      </c>
      <c r="D172" s="20"/>
      <c r="E172" s="20" t="s">
        <v>5599</v>
      </c>
      <c r="F172" s="95">
        <v>43333</v>
      </c>
      <c r="G172" s="21" t="s">
        <v>1739</v>
      </c>
      <c r="H172" s="21"/>
      <c r="I172" s="20" t="s">
        <v>1750</v>
      </c>
      <c r="J172" s="20" t="s">
        <v>5600</v>
      </c>
      <c r="K172" s="36" t="str">
        <f t="shared" si="18"/>
        <v>男</v>
      </c>
      <c r="L172" s="107" t="str">
        <f t="shared" si="19"/>
        <v>1984-09-26</v>
      </c>
      <c r="M172" s="118">
        <f ca="1" t="shared" si="20"/>
        <v>41</v>
      </c>
      <c r="N172" s="45" t="s">
        <v>5601</v>
      </c>
      <c r="O172" s="20">
        <v>13586666949</v>
      </c>
      <c r="P172" s="20" t="s">
        <v>288</v>
      </c>
      <c r="Q172" s="20"/>
      <c r="R172" s="20"/>
      <c r="S172" s="20"/>
      <c r="T172" s="96" t="s">
        <v>1925</v>
      </c>
      <c r="U172" s="20" t="s">
        <v>72</v>
      </c>
      <c r="V172" s="95">
        <v>43334</v>
      </c>
      <c r="W172" s="102" t="s">
        <v>80</v>
      </c>
      <c r="X172" s="20" t="s">
        <v>71</v>
      </c>
      <c r="Y172" s="124">
        <v>43394</v>
      </c>
      <c r="Z172" s="20" t="s">
        <v>84</v>
      </c>
      <c r="AA172" s="102">
        <v>49174</v>
      </c>
      <c r="AB172" s="20" t="s">
        <v>84</v>
      </c>
      <c r="AC172" s="20"/>
      <c r="AD172" s="20" t="s">
        <v>5602</v>
      </c>
      <c r="AE172" s="20" t="s">
        <v>350</v>
      </c>
      <c r="AF172" s="20">
        <v>13858391477</v>
      </c>
      <c r="AG172" s="20"/>
    </row>
    <row r="173" s="3" customFormat="1" customHeight="1" spans="1:33">
      <c r="A173" s="20">
        <f t="shared" si="17"/>
        <v>171</v>
      </c>
      <c r="B173" s="102">
        <v>43393</v>
      </c>
      <c r="C173" s="20" t="s">
        <v>1737</v>
      </c>
      <c r="D173" s="20"/>
      <c r="E173" s="20" t="s">
        <v>5603</v>
      </c>
      <c r="F173" s="95">
        <v>43393</v>
      </c>
      <c r="G173" s="21" t="s">
        <v>5228</v>
      </c>
      <c r="H173" s="21"/>
      <c r="I173" s="20" t="s">
        <v>891</v>
      </c>
      <c r="J173" s="20" t="s">
        <v>5604</v>
      </c>
      <c r="K173" s="36" t="str">
        <f t="shared" si="18"/>
        <v>男</v>
      </c>
      <c r="L173" s="107" t="str">
        <f t="shared" si="19"/>
        <v>1994-06-07</v>
      </c>
      <c r="M173" s="118">
        <f ca="1" t="shared" si="20"/>
        <v>31</v>
      </c>
      <c r="N173" s="45" t="s">
        <v>5605</v>
      </c>
      <c r="O173" s="20">
        <v>13056902139</v>
      </c>
      <c r="P173" s="20" t="s">
        <v>133</v>
      </c>
      <c r="Q173" s="20"/>
      <c r="R173" s="20"/>
      <c r="S173" s="20"/>
      <c r="T173" s="96" t="s">
        <v>69</v>
      </c>
      <c r="U173" s="20"/>
      <c r="V173" s="20"/>
      <c r="W173" s="20"/>
      <c r="X173" s="20" t="s">
        <v>304</v>
      </c>
      <c r="Y173" s="132">
        <v>43424</v>
      </c>
      <c r="Z173" s="20"/>
      <c r="AA173" s="102">
        <v>44031</v>
      </c>
      <c r="AB173" s="20"/>
      <c r="AC173" s="20"/>
      <c r="AD173" s="20" t="s">
        <v>5606</v>
      </c>
      <c r="AE173" s="20" t="s">
        <v>679</v>
      </c>
      <c r="AF173" s="20">
        <v>13165913929</v>
      </c>
      <c r="AG173" s="20"/>
    </row>
    <row r="174" s="3" customFormat="1" customHeight="1" spans="1:33">
      <c r="A174" s="20">
        <f t="shared" si="17"/>
        <v>172</v>
      </c>
      <c r="B174" s="102">
        <v>43398</v>
      </c>
      <c r="C174" s="20" t="s">
        <v>1735</v>
      </c>
      <c r="D174" s="20"/>
      <c r="E174" s="20" t="s">
        <v>5607</v>
      </c>
      <c r="F174" s="95">
        <v>43227</v>
      </c>
      <c r="G174" s="21" t="s">
        <v>1739</v>
      </c>
      <c r="H174" s="21"/>
      <c r="I174" s="20" t="s">
        <v>1222</v>
      </c>
      <c r="J174" s="20" t="s">
        <v>5608</v>
      </c>
      <c r="K174" s="36" t="str">
        <f t="shared" si="18"/>
        <v>男</v>
      </c>
      <c r="L174" s="107" t="str">
        <f t="shared" si="19"/>
        <v>1980-01-22</v>
      </c>
      <c r="M174" s="118">
        <f ca="1" t="shared" si="20"/>
        <v>46</v>
      </c>
      <c r="N174" s="45" t="s">
        <v>5609</v>
      </c>
      <c r="O174" s="20">
        <v>13777013855</v>
      </c>
      <c r="P174" s="20" t="s">
        <v>199</v>
      </c>
      <c r="Q174" s="20"/>
      <c r="R174" s="20"/>
      <c r="S174" s="20"/>
      <c r="T174" s="96" t="s">
        <v>69</v>
      </c>
      <c r="U174" s="20" t="s">
        <v>72</v>
      </c>
      <c r="V174" s="102">
        <v>43242</v>
      </c>
      <c r="W174" s="102" t="s">
        <v>4917</v>
      </c>
      <c r="X174" s="20" t="s">
        <v>304</v>
      </c>
      <c r="Y174" s="102">
        <v>43258</v>
      </c>
      <c r="Z174" s="20" t="s">
        <v>84</v>
      </c>
      <c r="AA174" s="102">
        <v>50077</v>
      </c>
      <c r="AB174" s="20" t="s">
        <v>84</v>
      </c>
      <c r="AC174" s="20"/>
      <c r="AD174" s="20" t="s">
        <v>5610</v>
      </c>
      <c r="AE174" s="20" t="s">
        <v>95</v>
      </c>
      <c r="AF174" s="20">
        <v>13819850765</v>
      </c>
      <c r="AG174" s="20">
        <v>608</v>
      </c>
    </row>
    <row r="175" s="79" customFormat="1" customHeight="1" spans="1:16384">
      <c r="A175" s="20">
        <f t="shared" si="17"/>
        <v>173</v>
      </c>
      <c r="B175" s="102">
        <v>43398</v>
      </c>
      <c r="C175" s="20" t="s">
        <v>1735</v>
      </c>
      <c r="D175" s="20"/>
      <c r="E175" s="20" t="s">
        <v>5611</v>
      </c>
      <c r="F175" s="95">
        <v>43250</v>
      </c>
      <c r="G175" s="21" t="s">
        <v>78</v>
      </c>
      <c r="H175" s="21"/>
      <c r="I175" s="20" t="s">
        <v>5612</v>
      </c>
      <c r="J175" s="625" t="s">
        <v>5613</v>
      </c>
      <c r="K175" s="36" t="str">
        <f t="shared" si="18"/>
        <v>女</v>
      </c>
      <c r="L175" s="107" t="str">
        <f t="shared" si="19"/>
        <v>1958-06-06</v>
      </c>
      <c r="M175" s="118">
        <f ca="1" t="shared" si="20"/>
        <v>67</v>
      </c>
      <c r="N175" s="45" t="s">
        <v>5614</v>
      </c>
      <c r="O175" s="20"/>
      <c r="P175" s="20"/>
      <c r="Q175" s="20"/>
      <c r="R175" s="20"/>
      <c r="S175" s="20"/>
      <c r="T175" s="96" t="s">
        <v>69</v>
      </c>
      <c r="U175" s="20" t="s">
        <v>72</v>
      </c>
      <c r="V175" s="102">
        <v>43256</v>
      </c>
      <c r="W175" s="102" t="s">
        <v>4615</v>
      </c>
      <c r="X175" s="20"/>
      <c r="Y175" s="102" t="s">
        <v>71</v>
      </c>
      <c r="Z175" s="20" t="s">
        <v>71</v>
      </c>
      <c r="AA175" s="102"/>
      <c r="AB175" s="20" t="s">
        <v>84</v>
      </c>
      <c r="AC175" s="20"/>
      <c r="AD175" s="20"/>
      <c r="AE175" s="20"/>
      <c r="AF175" s="20"/>
      <c r="AG175" s="128" t="s">
        <v>964</v>
      </c>
      <c r="XEW175" s="3"/>
      <c r="XEX175" s="3"/>
      <c r="XEY175" s="3"/>
      <c r="XEZ175" s="3"/>
      <c r="XFA175" s="3"/>
      <c r="XFB175" s="3"/>
      <c r="XFC175" s="3"/>
      <c r="XFD175" s="3"/>
    </row>
    <row r="176" s="80" customFormat="1" customHeight="1" spans="1:16384">
      <c r="A176" s="20">
        <f t="shared" si="17"/>
        <v>174</v>
      </c>
      <c r="B176" s="102">
        <v>43402</v>
      </c>
      <c r="C176" s="20" t="s">
        <v>2649</v>
      </c>
      <c r="D176" s="20"/>
      <c r="E176" s="20" t="s">
        <v>5615</v>
      </c>
      <c r="F176" s="95">
        <v>43193</v>
      </c>
      <c r="G176" s="21" t="s">
        <v>5228</v>
      </c>
      <c r="H176" s="21"/>
      <c r="I176" s="20" t="s">
        <v>5497</v>
      </c>
      <c r="J176" s="20" t="s">
        <v>5616</v>
      </c>
      <c r="K176" s="36" t="str">
        <f t="shared" si="18"/>
        <v>男</v>
      </c>
      <c r="L176" s="107" t="str">
        <f t="shared" si="19"/>
        <v>1986-04-14</v>
      </c>
      <c r="M176" s="118">
        <f ca="1" t="shared" si="20"/>
        <v>40</v>
      </c>
      <c r="N176" s="45" t="s">
        <v>5617</v>
      </c>
      <c r="O176" s="20">
        <v>13016641558</v>
      </c>
      <c r="P176" s="20"/>
      <c r="Q176" s="20"/>
      <c r="R176" s="20"/>
      <c r="S176" s="20"/>
      <c r="T176" s="96" t="s">
        <v>2373</v>
      </c>
      <c r="U176" s="20" t="s">
        <v>72</v>
      </c>
      <c r="V176" s="95"/>
      <c r="W176" s="102" t="s">
        <v>67</v>
      </c>
      <c r="X176" s="20" t="s">
        <v>1644</v>
      </c>
      <c r="Y176" s="95">
        <v>43254</v>
      </c>
      <c r="Z176" s="20"/>
      <c r="AA176" s="102">
        <v>49948</v>
      </c>
      <c r="AB176" s="20" t="s">
        <v>84</v>
      </c>
      <c r="AC176" s="20"/>
      <c r="AD176" s="20" t="s">
        <v>5618</v>
      </c>
      <c r="AE176" s="20" t="s">
        <v>965</v>
      </c>
      <c r="AF176" s="20">
        <v>18015316923</v>
      </c>
      <c r="AG176" s="20">
        <v>603</v>
      </c>
      <c r="XEW176" s="3"/>
      <c r="XEX176" s="3"/>
      <c r="XEY176" s="3"/>
      <c r="XEZ176" s="3"/>
      <c r="XFA176" s="3"/>
      <c r="XFB176" s="3"/>
      <c r="XFC176" s="3"/>
      <c r="XFD176" s="3"/>
    </row>
    <row r="177" s="80" customFormat="1" customHeight="1" spans="1:16384">
      <c r="A177" s="20">
        <f t="shared" si="17"/>
        <v>175</v>
      </c>
      <c r="B177" s="102">
        <v>43400</v>
      </c>
      <c r="C177" s="20" t="s">
        <v>1735</v>
      </c>
      <c r="D177" s="20"/>
      <c r="E177" s="20" t="s">
        <v>2583</v>
      </c>
      <c r="F177" s="92">
        <v>42877</v>
      </c>
      <c r="G177" s="21" t="s">
        <v>1739</v>
      </c>
      <c r="H177" s="21"/>
      <c r="I177" s="20" t="s">
        <v>1778</v>
      </c>
      <c r="J177" s="108" t="s">
        <v>5619</v>
      </c>
      <c r="K177" s="36" t="str">
        <f t="shared" si="18"/>
        <v>男</v>
      </c>
      <c r="L177" s="107" t="str">
        <f t="shared" si="19"/>
        <v>1990-07-01</v>
      </c>
      <c r="M177" s="118">
        <f ca="1" t="shared" si="20"/>
        <v>35</v>
      </c>
      <c r="N177" s="45" t="s">
        <v>5620</v>
      </c>
      <c r="O177" s="20">
        <v>13989398365</v>
      </c>
      <c r="P177" s="22" t="s">
        <v>133</v>
      </c>
      <c r="Q177" s="22" t="s">
        <v>1861</v>
      </c>
      <c r="R177" s="22" t="s">
        <v>5621</v>
      </c>
      <c r="S177" s="20" t="s">
        <v>70</v>
      </c>
      <c r="T177" s="96" t="s">
        <v>69</v>
      </c>
      <c r="U177" s="20" t="s">
        <v>72</v>
      </c>
      <c r="V177" s="95">
        <v>43126</v>
      </c>
      <c r="W177" s="102" t="s">
        <v>4615</v>
      </c>
      <c r="X177" s="20" t="s">
        <v>692</v>
      </c>
      <c r="Y177" s="95" t="s">
        <v>71</v>
      </c>
      <c r="Z177" s="20"/>
      <c r="AA177" s="102">
        <v>44504</v>
      </c>
      <c r="AB177" s="20" t="s">
        <v>84</v>
      </c>
      <c r="AC177" s="102">
        <v>44702</v>
      </c>
      <c r="AD177" s="20" t="s">
        <v>5622</v>
      </c>
      <c r="AE177" s="20" t="s">
        <v>529</v>
      </c>
      <c r="AF177" s="20">
        <v>15856859510</v>
      </c>
      <c r="AG177" s="128" t="s">
        <v>1920</v>
      </c>
      <c r="XEW177" s="3"/>
      <c r="XEX177" s="3"/>
      <c r="XEY177" s="3"/>
      <c r="XEZ177" s="3"/>
      <c r="XFA177" s="3"/>
      <c r="XFB177" s="3"/>
      <c r="XFC177" s="3"/>
      <c r="XFD177" s="3"/>
    </row>
    <row r="178" s="80" customFormat="1" customHeight="1" spans="1:16384">
      <c r="A178" s="20">
        <f t="shared" si="17"/>
        <v>176</v>
      </c>
      <c r="B178" s="102">
        <v>43404</v>
      </c>
      <c r="C178" s="20" t="s">
        <v>1735</v>
      </c>
      <c r="D178" s="20"/>
      <c r="E178" s="20" t="s">
        <v>5623</v>
      </c>
      <c r="F178" s="92">
        <v>43161</v>
      </c>
      <c r="G178" s="21" t="s">
        <v>1739</v>
      </c>
      <c r="H178" s="21"/>
      <c r="I178" s="33" t="s">
        <v>5624</v>
      </c>
      <c r="J178" s="108" t="s">
        <v>5625</v>
      </c>
      <c r="K178" s="36" t="str">
        <f t="shared" si="18"/>
        <v>男</v>
      </c>
      <c r="L178" s="107" t="str">
        <f t="shared" si="19"/>
        <v>1999-09-12</v>
      </c>
      <c r="M178" s="118">
        <f ca="1" t="shared" si="20"/>
        <v>26</v>
      </c>
      <c r="N178" s="45" t="s">
        <v>5626</v>
      </c>
      <c r="O178" s="20">
        <v>13627461740</v>
      </c>
      <c r="P178" s="20" t="s">
        <v>288</v>
      </c>
      <c r="Q178" s="22"/>
      <c r="R178" s="22"/>
      <c r="S178" s="20"/>
      <c r="T178" s="96" t="s">
        <v>69</v>
      </c>
      <c r="U178" s="20" t="s">
        <v>72</v>
      </c>
      <c r="V178" s="95">
        <v>43161</v>
      </c>
      <c r="W178" s="102" t="s">
        <v>4615</v>
      </c>
      <c r="X178" s="20" t="s">
        <v>179</v>
      </c>
      <c r="Y178" s="95">
        <v>43253</v>
      </c>
      <c r="Z178" s="20" t="s">
        <v>84</v>
      </c>
      <c r="AA178" s="102">
        <v>46187</v>
      </c>
      <c r="AB178" s="20" t="s">
        <v>84</v>
      </c>
      <c r="AC178" s="102"/>
      <c r="AD178" s="20" t="s">
        <v>5627</v>
      </c>
      <c r="AE178" s="20" t="s">
        <v>223</v>
      </c>
      <c r="AF178" s="20">
        <v>15173328768</v>
      </c>
      <c r="AG178" s="128" t="s">
        <v>5508</v>
      </c>
      <c r="XEW178" s="3"/>
      <c r="XEX178" s="3"/>
      <c r="XEY178" s="3"/>
      <c r="XEZ178" s="3"/>
      <c r="XFA178" s="3"/>
      <c r="XFB178" s="3"/>
      <c r="XFC178" s="3"/>
      <c r="XFD178" s="3"/>
    </row>
    <row r="179" s="80" customFormat="1" customHeight="1" spans="1:16384">
      <c r="A179" s="20">
        <f t="shared" si="17"/>
        <v>177</v>
      </c>
      <c r="B179" s="102">
        <v>43409</v>
      </c>
      <c r="C179" s="20" t="s">
        <v>2649</v>
      </c>
      <c r="D179" s="20"/>
      <c r="E179" s="20" t="s">
        <v>5628</v>
      </c>
      <c r="F179" s="102">
        <v>42779</v>
      </c>
      <c r="G179" s="21" t="s">
        <v>309</v>
      </c>
      <c r="H179" s="21"/>
      <c r="I179" s="20" t="s">
        <v>5562</v>
      </c>
      <c r="J179" s="108" t="s">
        <v>5629</v>
      </c>
      <c r="K179" s="36" t="str">
        <f t="shared" si="18"/>
        <v>女</v>
      </c>
      <c r="L179" s="107" t="str">
        <f t="shared" si="19"/>
        <v>1994-02-21</v>
      </c>
      <c r="M179" s="118">
        <f ca="1" t="shared" si="20"/>
        <v>32</v>
      </c>
      <c r="N179" s="45" t="s">
        <v>5630</v>
      </c>
      <c r="O179" s="20">
        <v>15728049052</v>
      </c>
      <c r="P179" s="22" t="s">
        <v>113</v>
      </c>
      <c r="Q179" s="22" t="s">
        <v>5631</v>
      </c>
      <c r="R179" s="22"/>
      <c r="S179" s="20" t="s">
        <v>70</v>
      </c>
      <c r="T179" s="96" t="s">
        <v>69</v>
      </c>
      <c r="U179" s="20" t="s">
        <v>86</v>
      </c>
      <c r="V179" s="95">
        <v>42867</v>
      </c>
      <c r="W179" s="102" t="s">
        <v>4615</v>
      </c>
      <c r="X179" s="20" t="s">
        <v>179</v>
      </c>
      <c r="Y179" s="95" t="s">
        <v>71</v>
      </c>
      <c r="Z179" s="20" t="s">
        <v>84</v>
      </c>
      <c r="AA179" s="102">
        <v>44378</v>
      </c>
      <c r="AB179" s="20" t="s">
        <v>84</v>
      </c>
      <c r="AC179" s="102">
        <v>44604</v>
      </c>
      <c r="AD179" s="20" t="s">
        <v>5632</v>
      </c>
      <c r="AE179" s="20" t="s">
        <v>182</v>
      </c>
      <c r="AF179" s="20">
        <v>15558200518</v>
      </c>
      <c r="AG179" s="128"/>
      <c r="XEW179" s="3"/>
      <c r="XEX179" s="3"/>
      <c r="XEY179" s="3"/>
      <c r="XEZ179" s="3"/>
      <c r="XFA179" s="3"/>
      <c r="XFB179" s="3"/>
      <c r="XFC179" s="3"/>
      <c r="XFD179" s="3"/>
    </row>
    <row r="180" s="80" customFormat="1" customHeight="1" spans="1:16384">
      <c r="A180" s="20">
        <f t="shared" si="17"/>
        <v>178</v>
      </c>
      <c r="B180" s="102">
        <v>43409</v>
      </c>
      <c r="C180" s="20" t="s">
        <v>1735</v>
      </c>
      <c r="D180" s="20"/>
      <c r="E180" s="20" t="s">
        <v>5277</v>
      </c>
      <c r="F180" s="95">
        <v>43183</v>
      </c>
      <c r="G180" s="21" t="s">
        <v>5228</v>
      </c>
      <c r="H180" s="21"/>
      <c r="I180" s="20" t="s">
        <v>5055</v>
      </c>
      <c r="J180" s="108" t="s">
        <v>5278</v>
      </c>
      <c r="K180" s="36" t="str">
        <f t="shared" si="18"/>
        <v>男</v>
      </c>
      <c r="L180" s="107" t="str">
        <f t="shared" si="19"/>
        <v>1982-10-11</v>
      </c>
      <c r="M180" s="118">
        <f ca="1" t="shared" si="20"/>
        <v>43</v>
      </c>
      <c r="N180" s="45" t="s">
        <v>5279</v>
      </c>
      <c r="O180" s="20">
        <v>15990503502</v>
      </c>
      <c r="P180" s="22" t="s">
        <v>133</v>
      </c>
      <c r="Q180" s="22"/>
      <c r="R180" s="22"/>
      <c r="S180" s="20" t="s">
        <v>70</v>
      </c>
      <c r="T180" s="96" t="s">
        <v>69</v>
      </c>
      <c r="U180" s="20" t="s">
        <v>86</v>
      </c>
      <c r="V180" s="102">
        <v>43213</v>
      </c>
      <c r="W180" s="102" t="s">
        <v>4615</v>
      </c>
      <c r="X180" s="20"/>
      <c r="Y180" s="95" t="s">
        <v>71</v>
      </c>
      <c r="Z180" s="20" t="s">
        <v>71</v>
      </c>
      <c r="AA180" s="102">
        <v>43197</v>
      </c>
      <c r="AB180" s="20" t="s">
        <v>84</v>
      </c>
      <c r="AC180" s="102"/>
      <c r="AD180" s="20"/>
      <c r="AE180" s="20"/>
      <c r="AF180" s="20"/>
      <c r="AG180" s="22"/>
      <c r="XEW180" s="3"/>
      <c r="XEX180" s="3"/>
      <c r="XEY180" s="3"/>
      <c r="XEZ180" s="3"/>
      <c r="XFA180" s="3"/>
      <c r="XFB180" s="3"/>
      <c r="XFC180" s="3"/>
      <c r="XFD180" s="3"/>
    </row>
    <row r="181" s="80" customFormat="1" customHeight="1" spans="1:16384">
      <c r="A181" s="20">
        <f t="shared" si="17"/>
        <v>179</v>
      </c>
      <c r="B181" s="102">
        <v>43409</v>
      </c>
      <c r="C181" s="20" t="s">
        <v>4993</v>
      </c>
      <c r="D181" s="20"/>
      <c r="E181" s="20" t="s">
        <v>5633</v>
      </c>
      <c r="F181" s="95">
        <v>43348</v>
      </c>
      <c r="G181" s="21" t="s">
        <v>5228</v>
      </c>
      <c r="H181" s="21"/>
      <c r="I181" s="20" t="s">
        <v>891</v>
      </c>
      <c r="J181" s="20" t="s">
        <v>5634</v>
      </c>
      <c r="K181" s="36" t="str">
        <f t="shared" si="18"/>
        <v>男</v>
      </c>
      <c r="L181" s="107" t="str">
        <f t="shared" si="19"/>
        <v>1995-11-08</v>
      </c>
      <c r="M181" s="118">
        <f ca="1" t="shared" si="20"/>
        <v>30</v>
      </c>
      <c r="N181" s="45" t="s">
        <v>5635</v>
      </c>
      <c r="O181" s="20">
        <v>18758394837</v>
      </c>
      <c r="P181" s="20" t="s">
        <v>113</v>
      </c>
      <c r="Q181" s="20"/>
      <c r="R181" s="20"/>
      <c r="S181" s="20"/>
      <c r="T181" s="96" t="s">
        <v>69</v>
      </c>
      <c r="U181" s="20" t="s">
        <v>72</v>
      </c>
      <c r="V181" s="95">
        <v>43348</v>
      </c>
      <c r="W181" s="102" t="s">
        <v>67</v>
      </c>
      <c r="X181" s="20" t="s">
        <v>304</v>
      </c>
      <c r="Y181" s="137">
        <v>43378</v>
      </c>
      <c r="Z181" s="20"/>
      <c r="AA181" s="102">
        <v>46320</v>
      </c>
      <c r="AB181" s="20" t="s">
        <v>84</v>
      </c>
      <c r="AC181" s="20"/>
      <c r="AD181" s="20" t="s">
        <v>5636</v>
      </c>
      <c r="AE181" s="20" t="s">
        <v>223</v>
      </c>
      <c r="AF181" s="20">
        <v>13968336490</v>
      </c>
      <c r="AG181" s="20"/>
      <c r="XEW181" s="3"/>
      <c r="XEX181" s="3"/>
      <c r="XEY181" s="3"/>
      <c r="XEZ181" s="3"/>
      <c r="XFA181" s="3"/>
      <c r="XFB181" s="3"/>
      <c r="XFC181" s="3"/>
      <c r="XFD181" s="3"/>
    </row>
    <row r="182" s="80" customFormat="1" customHeight="1" spans="1:16384">
      <c r="A182" s="20">
        <f t="shared" si="17"/>
        <v>180</v>
      </c>
      <c r="B182" s="102">
        <v>43411</v>
      </c>
      <c r="C182" s="20" t="s">
        <v>2649</v>
      </c>
      <c r="D182" s="20"/>
      <c r="E182" s="20" t="s">
        <v>5637</v>
      </c>
      <c r="F182" s="95">
        <v>42427</v>
      </c>
      <c r="G182" s="21" t="s">
        <v>5398</v>
      </c>
      <c r="H182" s="21"/>
      <c r="I182" s="20" t="s">
        <v>5399</v>
      </c>
      <c r="J182" s="108" t="s">
        <v>5638</v>
      </c>
      <c r="K182" s="36" t="str">
        <f t="shared" si="18"/>
        <v>男</v>
      </c>
      <c r="L182" s="107" t="str">
        <f t="shared" si="19"/>
        <v>1976-12-09</v>
      </c>
      <c r="M182" s="118">
        <f ca="1" t="shared" si="20"/>
        <v>49</v>
      </c>
      <c r="N182" s="45" t="s">
        <v>5639</v>
      </c>
      <c r="O182" s="20">
        <v>18285488483</v>
      </c>
      <c r="P182" s="22"/>
      <c r="Q182" s="22"/>
      <c r="R182" s="22"/>
      <c r="S182" s="20" t="s">
        <v>70</v>
      </c>
      <c r="T182" s="96" t="s">
        <v>69</v>
      </c>
      <c r="U182" s="20" t="s">
        <v>4640</v>
      </c>
      <c r="V182" s="95">
        <v>42432</v>
      </c>
      <c r="W182" s="102" t="s">
        <v>4615</v>
      </c>
      <c r="X182" s="20"/>
      <c r="Y182" s="95" t="s">
        <v>71</v>
      </c>
      <c r="Z182" s="20" t="s">
        <v>84</v>
      </c>
      <c r="AA182" s="20"/>
      <c r="AB182" s="20" t="s">
        <v>84</v>
      </c>
      <c r="AC182" s="102"/>
      <c r="AD182" s="20"/>
      <c r="AE182" s="20"/>
      <c r="AF182" s="20"/>
      <c r="AG182" s="128"/>
      <c r="XEW182" s="3"/>
      <c r="XEX182" s="3"/>
      <c r="XEY182" s="3"/>
      <c r="XEZ182" s="3"/>
      <c r="XFA182" s="3"/>
      <c r="XFB182" s="3"/>
      <c r="XFC182" s="3"/>
      <c r="XFD182" s="3"/>
    </row>
    <row r="183" s="80" customFormat="1" customHeight="1" spans="1:16384">
      <c r="A183" s="20">
        <f t="shared" si="17"/>
        <v>181</v>
      </c>
      <c r="B183" s="102">
        <v>43421</v>
      </c>
      <c r="C183" s="20" t="s">
        <v>2649</v>
      </c>
      <c r="D183" s="20"/>
      <c r="E183" s="20" t="s">
        <v>5640</v>
      </c>
      <c r="F183" s="95">
        <v>43292</v>
      </c>
      <c r="G183" s="21" t="s">
        <v>5228</v>
      </c>
      <c r="H183" s="21"/>
      <c r="I183" s="20" t="s">
        <v>5019</v>
      </c>
      <c r="J183" s="625" t="s">
        <v>5641</v>
      </c>
      <c r="K183" s="36" t="str">
        <f t="shared" si="18"/>
        <v>男</v>
      </c>
      <c r="L183" s="107" t="str">
        <f t="shared" si="19"/>
        <v>1999-11-19</v>
      </c>
      <c r="M183" s="118">
        <f ca="1" t="shared" si="20"/>
        <v>26</v>
      </c>
      <c r="N183" s="45" t="s">
        <v>5642</v>
      </c>
      <c r="O183" s="20">
        <v>17601302908</v>
      </c>
      <c r="P183" s="20"/>
      <c r="Q183" s="20"/>
      <c r="R183" s="20"/>
      <c r="S183" s="20"/>
      <c r="T183" s="96" t="s">
        <v>69</v>
      </c>
      <c r="U183" s="102">
        <v>43404</v>
      </c>
      <c r="V183" s="20" t="s">
        <v>72</v>
      </c>
      <c r="W183" s="102" t="s">
        <v>4615</v>
      </c>
      <c r="X183" s="20" t="s">
        <v>692</v>
      </c>
      <c r="Y183" s="124" t="s">
        <v>71</v>
      </c>
      <c r="Z183" s="20" t="s">
        <v>84</v>
      </c>
      <c r="AA183" s="102">
        <v>46246</v>
      </c>
      <c r="AB183" s="20" t="s">
        <v>84</v>
      </c>
      <c r="AC183" s="20"/>
      <c r="AD183" s="20" t="s">
        <v>5643</v>
      </c>
      <c r="AE183" s="20" t="s">
        <v>223</v>
      </c>
      <c r="AF183" s="20">
        <v>15888087326</v>
      </c>
      <c r="AG183" s="20" t="s">
        <v>550</v>
      </c>
      <c r="XEW183" s="3"/>
      <c r="XEX183" s="3"/>
      <c r="XEY183" s="3"/>
      <c r="XEZ183" s="3"/>
      <c r="XFA183" s="3"/>
      <c r="XFB183" s="3"/>
      <c r="XFC183" s="3"/>
      <c r="XFD183" s="3"/>
    </row>
    <row r="184" s="80" customFormat="1" customHeight="1" spans="1:16384">
      <c r="A184" s="20">
        <f t="shared" si="17"/>
        <v>182</v>
      </c>
      <c r="B184" s="102">
        <v>43424</v>
      </c>
      <c r="C184" s="20" t="s">
        <v>1735</v>
      </c>
      <c r="D184" s="20"/>
      <c r="E184" s="20" t="s">
        <v>5644</v>
      </c>
      <c r="F184" s="95">
        <v>43335</v>
      </c>
      <c r="G184" s="21" t="s">
        <v>1628</v>
      </c>
      <c r="H184" s="21"/>
      <c r="I184" s="20" t="s">
        <v>2894</v>
      </c>
      <c r="J184" s="625" t="s">
        <v>5645</v>
      </c>
      <c r="K184" s="36" t="str">
        <f t="shared" si="18"/>
        <v>女</v>
      </c>
      <c r="L184" s="107" t="str">
        <f t="shared" si="19"/>
        <v>1996-12-08</v>
      </c>
      <c r="M184" s="118">
        <f ca="1" t="shared" si="20"/>
        <v>29</v>
      </c>
      <c r="N184" s="45" t="s">
        <v>5646</v>
      </c>
      <c r="O184" s="20">
        <v>13466234941</v>
      </c>
      <c r="P184" s="20" t="s">
        <v>199</v>
      </c>
      <c r="Q184" s="20"/>
      <c r="R184" s="20"/>
      <c r="S184" s="20"/>
      <c r="T184" s="96" t="s">
        <v>5647</v>
      </c>
      <c r="U184" s="95">
        <v>43404</v>
      </c>
      <c r="V184" s="20" t="s">
        <v>72</v>
      </c>
      <c r="W184" s="102" t="s">
        <v>4615</v>
      </c>
      <c r="X184" s="20" t="s">
        <v>144</v>
      </c>
      <c r="Y184" s="124">
        <v>43427</v>
      </c>
      <c r="Z184" s="20"/>
      <c r="AA184" s="102">
        <v>46504</v>
      </c>
      <c r="AB184" s="20" t="s">
        <v>84</v>
      </c>
      <c r="AC184" s="20"/>
      <c r="AD184" s="20" t="s">
        <v>5648</v>
      </c>
      <c r="AE184" s="20" t="s">
        <v>106</v>
      </c>
      <c r="AF184" s="20">
        <v>13649676952</v>
      </c>
      <c r="AG184" s="20"/>
      <c r="XEW184" s="3"/>
      <c r="XEX184" s="3"/>
      <c r="XEY184" s="3"/>
      <c r="XEZ184" s="3"/>
      <c r="XFA184" s="3"/>
      <c r="XFB184" s="3"/>
      <c r="XFC184" s="3"/>
      <c r="XFD184" s="3"/>
    </row>
    <row r="185" s="80" customFormat="1" customHeight="1" spans="1:16384">
      <c r="A185" s="20">
        <f t="shared" si="17"/>
        <v>183</v>
      </c>
      <c r="B185" s="102">
        <v>43425</v>
      </c>
      <c r="C185" s="20" t="s">
        <v>1735</v>
      </c>
      <c r="D185" s="20"/>
      <c r="E185" s="20" t="s">
        <v>5649</v>
      </c>
      <c r="F185" s="92">
        <v>43157</v>
      </c>
      <c r="G185" s="21" t="s">
        <v>1739</v>
      </c>
      <c r="H185" s="21"/>
      <c r="I185" s="33" t="s">
        <v>1319</v>
      </c>
      <c r="J185" s="108" t="s">
        <v>5650</v>
      </c>
      <c r="K185" s="36" t="str">
        <f t="shared" si="18"/>
        <v>男</v>
      </c>
      <c r="L185" s="107" t="str">
        <f t="shared" si="19"/>
        <v>1996-06-12</v>
      </c>
      <c r="M185" s="118">
        <f ca="1" t="shared" si="20"/>
        <v>29</v>
      </c>
      <c r="N185" s="45" t="s">
        <v>5651</v>
      </c>
      <c r="O185" s="20">
        <v>15267653201</v>
      </c>
      <c r="P185" s="20"/>
      <c r="Q185" s="22"/>
      <c r="R185" s="22"/>
      <c r="S185" s="20"/>
      <c r="T185" s="96" t="s">
        <v>69</v>
      </c>
      <c r="U185" s="95">
        <v>43161</v>
      </c>
      <c r="V185" s="20"/>
      <c r="W185" s="102" t="s">
        <v>4615</v>
      </c>
      <c r="X185" s="20" t="s">
        <v>179</v>
      </c>
      <c r="Y185" s="138">
        <v>43246</v>
      </c>
      <c r="Z185" s="20" t="s">
        <v>71</v>
      </c>
      <c r="AA185" s="102">
        <v>44758</v>
      </c>
      <c r="AB185" s="20" t="s">
        <v>84</v>
      </c>
      <c r="AC185" s="102"/>
      <c r="AD185" s="20" t="s">
        <v>5652</v>
      </c>
      <c r="AE185" s="20" t="s">
        <v>223</v>
      </c>
      <c r="AF185" s="20">
        <v>13857889597</v>
      </c>
      <c r="AG185" s="128"/>
      <c r="XEW185" s="3"/>
      <c r="XEX185" s="3"/>
      <c r="XEY185" s="3"/>
      <c r="XEZ185" s="3"/>
      <c r="XFA185" s="3"/>
      <c r="XFB185" s="3"/>
      <c r="XFC185" s="3"/>
      <c r="XFD185" s="3"/>
    </row>
    <row r="186" s="80" customFormat="1" customHeight="1" spans="1:16384">
      <c r="A186" s="20">
        <f t="shared" si="17"/>
        <v>184</v>
      </c>
      <c r="B186" s="102">
        <v>43430</v>
      </c>
      <c r="C186" s="20" t="s">
        <v>1735</v>
      </c>
      <c r="D186" s="20"/>
      <c r="E186" s="20" t="s">
        <v>5653</v>
      </c>
      <c r="F186" s="95">
        <v>43385</v>
      </c>
      <c r="G186" s="21" t="s">
        <v>1739</v>
      </c>
      <c r="H186" s="21"/>
      <c r="I186" s="20" t="s">
        <v>1778</v>
      </c>
      <c r="J186" s="625" t="s">
        <v>5654</v>
      </c>
      <c r="K186" s="36" t="str">
        <f t="shared" si="18"/>
        <v>男</v>
      </c>
      <c r="L186" s="107" t="str">
        <f t="shared" si="19"/>
        <v>1996-08-12</v>
      </c>
      <c r="M186" s="118">
        <f ca="1" t="shared" si="20"/>
        <v>29</v>
      </c>
      <c r="N186" s="45" t="s">
        <v>5655</v>
      </c>
      <c r="O186" s="20">
        <v>13857817003</v>
      </c>
      <c r="P186" s="20" t="s">
        <v>199</v>
      </c>
      <c r="Q186" s="20"/>
      <c r="R186" s="20"/>
      <c r="S186" s="20"/>
      <c r="T186" s="20" t="s">
        <v>69</v>
      </c>
      <c r="U186" s="95">
        <v>43404</v>
      </c>
      <c r="V186" s="20" t="s">
        <v>72</v>
      </c>
      <c r="W186" s="102" t="s">
        <v>4615</v>
      </c>
      <c r="X186" s="20" t="s">
        <v>692</v>
      </c>
      <c r="Y186" s="137">
        <v>43446</v>
      </c>
      <c r="Z186" s="20"/>
      <c r="AA186" s="102">
        <v>46127</v>
      </c>
      <c r="AB186" s="20" t="s">
        <v>84</v>
      </c>
      <c r="AC186" s="20"/>
      <c r="AD186" s="20" t="s">
        <v>5656</v>
      </c>
      <c r="AE186" s="20" t="s">
        <v>350</v>
      </c>
      <c r="AF186" s="20">
        <v>15706879602</v>
      </c>
      <c r="AG186" s="20"/>
      <c r="XEW186" s="3"/>
      <c r="XEX186" s="3"/>
      <c r="XEY186" s="3"/>
      <c r="XEZ186" s="3"/>
      <c r="XFA186" s="3"/>
      <c r="XFB186" s="3"/>
      <c r="XFC186" s="3"/>
      <c r="XFD186" s="3"/>
    </row>
    <row r="187" s="80" customFormat="1" customHeight="1" spans="1:16384">
      <c r="A187" s="20">
        <f t="shared" si="17"/>
        <v>185</v>
      </c>
      <c r="B187" s="102">
        <v>43430</v>
      </c>
      <c r="C187" s="20" t="s">
        <v>2649</v>
      </c>
      <c r="D187" s="20"/>
      <c r="E187" s="20" t="s">
        <v>5657</v>
      </c>
      <c r="F187" s="95">
        <v>43398</v>
      </c>
      <c r="G187" s="21" t="s">
        <v>1739</v>
      </c>
      <c r="H187" s="21"/>
      <c r="I187" s="20" t="s">
        <v>4978</v>
      </c>
      <c r="J187" s="625" t="s">
        <v>5658</v>
      </c>
      <c r="K187" s="36" t="str">
        <f t="shared" si="18"/>
        <v>男</v>
      </c>
      <c r="L187" s="107" t="str">
        <f t="shared" si="19"/>
        <v>1981-04-27</v>
      </c>
      <c r="M187" s="118">
        <f ca="1" t="shared" si="20"/>
        <v>44</v>
      </c>
      <c r="N187" s="45" t="s">
        <v>5659</v>
      </c>
      <c r="O187" s="20">
        <v>15088409051</v>
      </c>
      <c r="P187" s="20" t="s">
        <v>133</v>
      </c>
      <c r="Q187" s="20"/>
      <c r="R187" s="20"/>
      <c r="S187" s="20"/>
      <c r="T187" s="20" t="s">
        <v>69</v>
      </c>
      <c r="U187" s="95">
        <v>43404</v>
      </c>
      <c r="V187" s="20" t="s">
        <v>72</v>
      </c>
      <c r="W187" s="102" t="s">
        <v>4615</v>
      </c>
      <c r="X187" s="20"/>
      <c r="Y187" s="124">
        <v>43459</v>
      </c>
      <c r="Z187" s="20"/>
      <c r="AA187" s="102">
        <v>50437</v>
      </c>
      <c r="AB187" s="20"/>
      <c r="AC187" s="20"/>
      <c r="AD187" s="20" t="s">
        <v>5660</v>
      </c>
      <c r="AE187" s="20" t="s">
        <v>106</v>
      </c>
      <c r="AF187" s="20">
        <v>15888170591</v>
      </c>
      <c r="AG187" s="20"/>
      <c r="XEW187" s="3"/>
      <c r="XEX187" s="3"/>
      <c r="XEY187" s="3"/>
      <c r="XEZ187" s="3"/>
      <c r="XFA187" s="3"/>
      <c r="XFB187" s="3"/>
      <c r="XFC187" s="3"/>
      <c r="XFD187" s="3"/>
    </row>
    <row r="188" s="80" customFormat="1" customHeight="1" spans="1:16384">
      <c r="A188" s="20">
        <f t="shared" si="17"/>
        <v>186</v>
      </c>
      <c r="B188" s="102">
        <v>43432</v>
      </c>
      <c r="C188" s="20" t="s">
        <v>2649</v>
      </c>
      <c r="D188" s="20"/>
      <c r="E188" s="20" t="s">
        <v>5661</v>
      </c>
      <c r="F188" s="95">
        <v>43420</v>
      </c>
      <c r="G188" s="21" t="s">
        <v>1739</v>
      </c>
      <c r="H188" s="21"/>
      <c r="I188" s="20" t="s">
        <v>5662</v>
      </c>
      <c r="J188" s="625" t="s">
        <v>5663</v>
      </c>
      <c r="K188" s="36" t="str">
        <f t="shared" si="18"/>
        <v>男</v>
      </c>
      <c r="L188" s="107" t="str">
        <f t="shared" si="19"/>
        <v>1973-04-12</v>
      </c>
      <c r="M188" s="118">
        <f ca="1" t="shared" si="20"/>
        <v>53</v>
      </c>
      <c r="N188" s="45" t="s">
        <v>5664</v>
      </c>
      <c r="O188" s="20">
        <v>18968389997</v>
      </c>
      <c r="P188" s="20" t="s">
        <v>199</v>
      </c>
      <c r="Q188" s="20"/>
      <c r="R188" s="20"/>
      <c r="S188" s="20"/>
      <c r="T188" s="20" t="s">
        <v>69</v>
      </c>
      <c r="U188" s="95">
        <v>43423</v>
      </c>
      <c r="V188" s="20" t="s">
        <v>72</v>
      </c>
      <c r="W188" s="20" t="s">
        <v>4615</v>
      </c>
      <c r="X188" s="20"/>
      <c r="Y188" s="137">
        <v>43450</v>
      </c>
      <c r="Z188" s="20"/>
      <c r="AA188" s="20" t="s">
        <v>5665</v>
      </c>
      <c r="AB188" s="20"/>
      <c r="AC188" s="20"/>
      <c r="AD188" s="20" t="s">
        <v>5666</v>
      </c>
      <c r="AE188" s="20" t="s">
        <v>106</v>
      </c>
      <c r="AF188" s="20">
        <v>18758836622</v>
      </c>
      <c r="AG188" s="20"/>
      <c r="XEW188" s="3"/>
      <c r="XEX188" s="3"/>
      <c r="XEY188" s="3"/>
      <c r="XEZ188" s="3"/>
      <c r="XFA188" s="3"/>
      <c r="XFB188" s="3"/>
      <c r="XFC188" s="3"/>
      <c r="XFD188" s="3"/>
    </row>
    <row r="189" s="80" customFormat="1" customHeight="1" spans="1:16384">
      <c r="A189" s="20">
        <f t="shared" si="17"/>
        <v>187</v>
      </c>
      <c r="B189" s="102">
        <v>43431</v>
      </c>
      <c r="C189" s="20" t="s">
        <v>1833</v>
      </c>
      <c r="D189" s="20"/>
      <c r="E189" s="20" t="s">
        <v>5667</v>
      </c>
      <c r="F189" s="92">
        <v>43166</v>
      </c>
      <c r="G189" s="21" t="s">
        <v>1739</v>
      </c>
      <c r="H189" s="21"/>
      <c r="I189" s="33" t="s">
        <v>4978</v>
      </c>
      <c r="J189" s="108" t="s">
        <v>5668</v>
      </c>
      <c r="K189" s="36" t="str">
        <f t="shared" si="18"/>
        <v>男</v>
      </c>
      <c r="L189" s="107" t="str">
        <f t="shared" si="19"/>
        <v>1989-03-22</v>
      </c>
      <c r="M189" s="118">
        <f ca="1" t="shared" si="20"/>
        <v>37</v>
      </c>
      <c r="N189" s="45" t="s">
        <v>5669</v>
      </c>
      <c r="O189" s="20">
        <v>13656888245</v>
      </c>
      <c r="P189" s="20" t="s">
        <v>133</v>
      </c>
      <c r="Q189" s="22"/>
      <c r="R189" s="22"/>
      <c r="S189" s="20"/>
      <c r="T189" s="96" t="s">
        <v>69</v>
      </c>
      <c r="U189" s="102">
        <v>43364</v>
      </c>
      <c r="V189" s="20" t="s">
        <v>86</v>
      </c>
      <c r="W189" s="102" t="s">
        <v>4615</v>
      </c>
      <c r="X189" s="20" t="s">
        <v>692</v>
      </c>
      <c r="Y189" s="139" t="s">
        <v>71</v>
      </c>
      <c r="Z189" s="20" t="s">
        <v>84</v>
      </c>
      <c r="AA189" s="102">
        <v>49787</v>
      </c>
      <c r="AB189" s="20" t="s">
        <v>84</v>
      </c>
      <c r="AC189" s="102"/>
      <c r="AD189" s="20" t="s">
        <v>5670</v>
      </c>
      <c r="AE189" s="20" t="s">
        <v>106</v>
      </c>
      <c r="AF189" s="20">
        <v>15058825256</v>
      </c>
      <c r="AG189" s="128" t="s">
        <v>5671</v>
      </c>
      <c r="XEW189" s="3"/>
      <c r="XEX189" s="3"/>
      <c r="XEY189" s="3"/>
      <c r="XEZ189" s="3"/>
      <c r="XFA189" s="3"/>
      <c r="XFB189" s="3"/>
      <c r="XFC189" s="3"/>
      <c r="XFD189" s="3"/>
    </row>
    <row r="190" s="80" customFormat="1" customHeight="1" spans="1:16384">
      <c r="A190" s="20">
        <f t="shared" si="17"/>
        <v>188</v>
      </c>
      <c r="B190" s="102">
        <v>43434</v>
      </c>
      <c r="C190" s="20" t="s">
        <v>2649</v>
      </c>
      <c r="D190" s="20"/>
      <c r="E190" s="20" t="s">
        <v>5672</v>
      </c>
      <c r="F190" s="92">
        <v>43154</v>
      </c>
      <c r="G190" s="21" t="s">
        <v>5228</v>
      </c>
      <c r="H190" s="21"/>
      <c r="I190" s="33" t="s">
        <v>5206</v>
      </c>
      <c r="J190" s="108" t="s">
        <v>5673</v>
      </c>
      <c r="K190" s="36" t="str">
        <f t="shared" si="18"/>
        <v>男</v>
      </c>
      <c r="L190" s="107" t="str">
        <f t="shared" si="19"/>
        <v>1988-04-13</v>
      </c>
      <c r="M190" s="118">
        <f ca="1" t="shared" si="20"/>
        <v>38</v>
      </c>
      <c r="N190" s="45" t="s">
        <v>5674</v>
      </c>
      <c r="O190" s="20">
        <v>13355999985</v>
      </c>
      <c r="P190" s="20" t="s">
        <v>133</v>
      </c>
      <c r="Q190" s="22"/>
      <c r="R190" s="22"/>
      <c r="S190" s="20"/>
      <c r="T190" s="96" t="s">
        <v>69</v>
      </c>
      <c r="U190" s="95">
        <v>43364</v>
      </c>
      <c r="V190" s="20" t="s">
        <v>86</v>
      </c>
      <c r="W190" s="102" t="s">
        <v>4615</v>
      </c>
      <c r="X190" s="20"/>
      <c r="Y190" s="138" t="s">
        <v>71</v>
      </c>
      <c r="Z190" s="20" t="s">
        <v>84</v>
      </c>
      <c r="AA190" s="102">
        <v>45033</v>
      </c>
      <c r="AB190" s="20" t="s">
        <v>84</v>
      </c>
      <c r="AC190" s="102"/>
      <c r="AD190" s="20" t="s">
        <v>5675</v>
      </c>
      <c r="AE190" s="20" t="s">
        <v>106</v>
      </c>
      <c r="AF190" s="20">
        <v>15058218418</v>
      </c>
      <c r="AG190" s="128"/>
      <c r="XEW190" s="3"/>
      <c r="XEX190" s="3"/>
      <c r="XEY190" s="3"/>
      <c r="XEZ190" s="3"/>
      <c r="XFA190" s="3"/>
      <c r="XFB190" s="3"/>
      <c r="XFC190" s="3"/>
      <c r="XFD190" s="3"/>
    </row>
    <row r="191" s="80" customFormat="1" customHeight="1" spans="1:16384">
      <c r="A191" s="20">
        <f t="shared" si="17"/>
        <v>189</v>
      </c>
      <c r="B191" s="102">
        <v>43434</v>
      </c>
      <c r="C191" s="20" t="s">
        <v>1735</v>
      </c>
      <c r="D191" s="20"/>
      <c r="E191" s="133" t="s">
        <v>5676</v>
      </c>
      <c r="F191" s="92">
        <v>42991</v>
      </c>
      <c r="G191" s="21" t="s">
        <v>1628</v>
      </c>
      <c r="H191" s="21"/>
      <c r="I191" s="33" t="s">
        <v>1634</v>
      </c>
      <c r="J191" s="108" t="s">
        <v>5677</v>
      </c>
      <c r="K191" s="36" t="str">
        <f t="shared" si="18"/>
        <v>男</v>
      </c>
      <c r="L191" s="107" t="str">
        <f t="shared" si="19"/>
        <v>1978-01-01</v>
      </c>
      <c r="M191" s="118">
        <f ca="1" t="shared" si="20"/>
        <v>48</v>
      </c>
      <c r="N191" s="45" t="s">
        <v>5678</v>
      </c>
      <c r="O191" s="20">
        <v>15179255889</v>
      </c>
      <c r="P191" s="20" t="s">
        <v>288</v>
      </c>
      <c r="Q191" s="22"/>
      <c r="R191" s="22"/>
      <c r="S191" s="20"/>
      <c r="T191" s="96" t="s">
        <v>69</v>
      </c>
      <c r="U191" s="95">
        <v>43095</v>
      </c>
      <c r="V191" s="20"/>
      <c r="W191" s="102" t="s">
        <v>4615</v>
      </c>
      <c r="X191" s="20"/>
      <c r="Y191" s="139" t="s">
        <v>71</v>
      </c>
      <c r="Z191" s="20" t="s">
        <v>84</v>
      </c>
      <c r="AA191" s="102">
        <v>46543</v>
      </c>
      <c r="AB191" s="20" t="s">
        <v>84</v>
      </c>
      <c r="AC191" s="102"/>
      <c r="AD191" s="20" t="s">
        <v>5679</v>
      </c>
      <c r="AE191" s="22" t="s">
        <v>106</v>
      </c>
      <c r="AF191" s="20">
        <v>15270223101</v>
      </c>
      <c r="AG191" s="128" t="s">
        <v>5680</v>
      </c>
      <c r="XEW191" s="3"/>
      <c r="XEX191" s="3"/>
      <c r="XEY191" s="3"/>
      <c r="XEZ191" s="3"/>
      <c r="XFA191" s="3"/>
      <c r="XFB191" s="3"/>
      <c r="XFC191" s="3"/>
      <c r="XFD191" s="3"/>
    </row>
    <row r="192" s="80" customFormat="1" customHeight="1" spans="1:16384">
      <c r="A192" s="20">
        <f t="shared" si="17"/>
        <v>190</v>
      </c>
      <c r="B192" s="102">
        <v>43435</v>
      </c>
      <c r="C192" s="20" t="s">
        <v>1735</v>
      </c>
      <c r="D192" s="20"/>
      <c r="E192" s="20" t="s">
        <v>5681</v>
      </c>
      <c r="F192" s="92">
        <v>43164</v>
      </c>
      <c r="G192" s="21" t="s">
        <v>729</v>
      </c>
      <c r="H192" s="21"/>
      <c r="I192" s="33" t="s">
        <v>739</v>
      </c>
      <c r="J192" s="108" t="s">
        <v>5682</v>
      </c>
      <c r="K192" s="36" t="str">
        <f t="shared" si="18"/>
        <v>女</v>
      </c>
      <c r="L192" s="107" t="str">
        <f t="shared" si="19"/>
        <v>1993-10-03</v>
      </c>
      <c r="M192" s="118">
        <f ca="1" t="shared" si="20"/>
        <v>32</v>
      </c>
      <c r="N192" s="45" t="s">
        <v>5683</v>
      </c>
      <c r="O192" s="20">
        <v>13586665991</v>
      </c>
      <c r="P192" s="20" t="s">
        <v>113</v>
      </c>
      <c r="Q192" s="22"/>
      <c r="R192" s="22"/>
      <c r="S192" s="20" t="s">
        <v>70</v>
      </c>
      <c r="T192" s="96" t="s">
        <v>69</v>
      </c>
      <c r="U192" s="102">
        <v>43427</v>
      </c>
      <c r="V192" s="20" t="s">
        <v>86</v>
      </c>
      <c r="W192" s="135" t="s">
        <v>4615</v>
      </c>
      <c r="X192" s="20" t="s">
        <v>692</v>
      </c>
      <c r="Y192" s="139">
        <v>43225</v>
      </c>
      <c r="Z192" s="20" t="s">
        <v>84</v>
      </c>
      <c r="AA192" s="102">
        <v>46153</v>
      </c>
      <c r="AB192" s="20" t="s">
        <v>84</v>
      </c>
      <c r="AC192" s="102"/>
      <c r="AD192" s="20" t="s">
        <v>5684</v>
      </c>
      <c r="AE192" s="20" t="s">
        <v>106</v>
      </c>
      <c r="AF192" s="20">
        <v>13586665771</v>
      </c>
      <c r="AG192" s="128" t="s">
        <v>5685</v>
      </c>
      <c r="XEW192" s="3"/>
      <c r="XEX192" s="3"/>
      <c r="XEY192" s="3"/>
      <c r="XEZ192" s="3"/>
      <c r="XFA192" s="3"/>
      <c r="XFB192" s="3"/>
      <c r="XFC192" s="3"/>
      <c r="XFD192" s="3"/>
    </row>
    <row r="193" s="80" customFormat="1" customHeight="1" spans="1:16384">
      <c r="A193" s="20">
        <f t="shared" si="17"/>
        <v>191</v>
      </c>
      <c r="B193" s="102">
        <v>43435</v>
      </c>
      <c r="C193" s="20" t="s">
        <v>1735</v>
      </c>
      <c r="D193" s="20"/>
      <c r="E193" s="20" t="s">
        <v>5686</v>
      </c>
      <c r="F193" s="95">
        <v>42991</v>
      </c>
      <c r="G193" s="21" t="s">
        <v>1628</v>
      </c>
      <c r="H193" s="21"/>
      <c r="I193" s="20" t="s">
        <v>1629</v>
      </c>
      <c r="J193" s="108" t="s">
        <v>5687</v>
      </c>
      <c r="K193" s="36" t="str">
        <f t="shared" si="18"/>
        <v>男</v>
      </c>
      <c r="L193" s="107" t="str">
        <f t="shared" si="19"/>
        <v>1974-10-20</v>
      </c>
      <c r="M193" s="118">
        <f ca="1" t="shared" si="20"/>
        <v>51</v>
      </c>
      <c r="N193" s="45" t="s">
        <v>5688</v>
      </c>
      <c r="O193" s="20">
        <v>13524544601</v>
      </c>
      <c r="P193" s="20" t="s">
        <v>288</v>
      </c>
      <c r="Q193" s="20"/>
      <c r="R193" s="102"/>
      <c r="S193" s="20"/>
      <c r="T193" s="96" t="s">
        <v>69</v>
      </c>
      <c r="U193" s="95">
        <v>43060</v>
      </c>
      <c r="V193" s="20" t="s">
        <v>86</v>
      </c>
      <c r="W193" s="102" t="s">
        <v>4615</v>
      </c>
      <c r="X193" s="20"/>
      <c r="Y193" s="139" t="s">
        <v>71</v>
      </c>
      <c r="Z193" s="20" t="s">
        <v>84</v>
      </c>
      <c r="AA193" s="102">
        <v>47031</v>
      </c>
      <c r="AB193" s="20" t="s">
        <v>84</v>
      </c>
      <c r="AC193" s="20"/>
      <c r="AD193" s="20" t="s">
        <v>5689</v>
      </c>
      <c r="AE193" s="22" t="s">
        <v>529</v>
      </c>
      <c r="AF193" s="20">
        <v>15220664939</v>
      </c>
      <c r="AG193" s="34" t="s">
        <v>5690</v>
      </c>
      <c r="XEW193" s="3"/>
      <c r="XEX193" s="3"/>
      <c r="XEY193" s="3"/>
      <c r="XEZ193" s="3"/>
      <c r="XFA193" s="3"/>
      <c r="XFB193" s="3"/>
      <c r="XFC193" s="3"/>
      <c r="XFD193" s="3"/>
    </row>
    <row r="194" s="80" customFormat="1" customHeight="1" spans="1:16384">
      <c r="A194" s="20">
        <f t="shared" si="17"/>
        <v>192</v>
      </c>
      <c r="B194" s="102">
        <v>43440</v>
      </c>
      <c r="C194" s="20" t="s">
        <v>1735</v>
      </c>
      <c r="D194" s="20"/>
      <c r="E194" s="20" t="s">
        <v>5691</v>
      </c>
      <c r="F194" s="95">
        <v>43398</v>
      </c>
      <c r="G194" s="21" t="s">
        <v>5228</v>
      </c>
      <c r="H194" s="21"/>
      <c r="I194" s="20" t="s">
        <v>5035</v>
      </c>
      <c r="J194" s="625" t="s">
        <v>5692</v>
      </c>
      <c r="K194" s="36" t="str">
        <f t="shared" si="18"/>
        <v>男</v>
      </c>
      <c r="L194" s="107" t="str">
        <f t="shared" si="19"/>
        <v>1981-07-21</v>
      </c>
      <c r="M194" s="118">
        <f ca="1" t="shared" si="20"/>
        <v>44</v>
      </c>
      <c r="N194" s="45" t="s">
        <v>5693</v>
      </c>
      <c r="O194" s="20">
        <v>13736060195</v>
      </c>
      <c r="P194" s="20"/>
      <c r="Q194" s="20"/>
      <c r="R194" s="20"/>
      <c r="S194" s="20"/>
      <c r="T194" s="20" t="s">
        <v>69</v>
      </c>
      <c r="U194" s="95">
        <v>43404</v>
      </c>
      <c r="V194" s="20" t="s">
        <v>72</v>
      </c>
      <c r="W194" s="102" t="s">
        <v>4615</v>
      </c>
      <c r="X194" s="20"/>
      <c r="Y194" s="124">
        <v>43414</v>
      </c>
      <c r="Z194" s="20"/>
      <c r="AA194" s="102">
        <v>49168</v>
      </c>
      <c r="AB194" s="20"/>
      <c r="AC194" s="20"/>
      <c r="AD194" s="20"/>
      <c r="AE194" s="20" t="s">
        <v>106</v>
      </c>
      <c r="AF194" s="20">
        <v>13777285883</v>
      </c>
      <c r="AG194" s="20"/>
      <c r="XEW194" s="3"/>
      <c r="XEX194" s="3"/>
      <c r="XEY194" s="3"/>
      <c r="XEZ194" s="3"/>
      <c r="XFA194" s="3"/>
      <c r="XFB194" s="3"/>
      <c r="XFC194" s="3"/>
      <c r="XFD194" s="3"/>
    </row>
    <row r="195" s="3" customFormat="1" customHeight="1" spans="1:33">
      <c r="A195" s="20">
        <f t="shared" ref="A195:A258" si="21">IF(E195="","",ROW()-2)</f>
        <v>193</v>
      </c>
      <c r="B195" s="102">
        <v>43451</v>
      </c>
      <c r="C195" s="20" t="s">
        <v>1735</v>
      </c>
      <c r="D195" s="20"/>
      <c r="E195" s="20" t="s">
        <v>2060</v>
      </c>
      <c r="F195" s="95">
        <v>43173</v>
      </c>
      <c r="G195" s="21" t="s">
        <v>5228</v>
      </c>
      <c r="H195" s="21"/>
      <c r="I195" s="20" t="s">
        <v>5055</v>
      </c>
      <c r="J195" s="625" t="s">
        <v>2061</v>
      </c>
      <c r="K195" s="36" t="str">
        <f t="shared" si="18"/>
        <v>男</v>
      </c>
      <c r="L195" s="107" t="str">
        <f t="shared" si="19"/>
        <v>1987-05-14</v>
      </c>
      <c r="M195" s="118">
        <f ca="1" t="shared" si="20"/>
        <v>38</v>
      </c>
      <c r="N195" s="45" t="s">
        <v>2062</v>
      </c>
      <c r="O195" s="20">
        <v>13586677021</v>
      </c>
      <c r="P195" s="20" t="s">
        <v>199</v>
      </c>
      <c r="Q195" s="20"/>
      <c r="R195" s="20"/>
      <c r="S195" s="20"/>
      <c r="T195" s="96" t="s">
        <v>69</v>
      </c>
      <c r="U195" s="102">
        <v>43395</v>
      </c>
      <c r="V195" s="20" t="s">
        <v>86</v>
      </c>
      <c r="W195" s="102" t="s">
        <v>4615</v>
      </c>
      <c r="X195" s="20" t="s">
        <v>304</v>
      </c>
      <c r="Y195" s="139" t="s">
        <v>71</v>
      </c>
      <c r="Z195" s="20" t="s">
        <v>84</v>
      </c>
      <c r="AA195" s="102">
        <v>49343</v>
      </c>
      <c r="AB195" s="20" t="s">
        <v>84</v>
      </c>
      <c r="AC195" s="20"/>
      <c r="AD195" s="20"/>
      <c r="AE195" s="20"/>
      <c r="AF195" s="20"/>
      <c r="AG195" s="20"/>
    </row>
    <row r="196" s="3" customFormat="1" customHeight="1" spans="1:33">
      <c r="A196" s="20">
        <f t="shared" si="21"/>
        <v>194</v>
      </c>
      <c r="B196" s="102">
        <v>43452</v>
      </c>
      <c r="C196" s="20" t="s">
        <v>1735</v>
      </c>
      <c r="D196" s="20"/>
      <c r="E196" s="20" t="s">
        <v>5694</v>
      </c>
      <c r="F196" s="95">
        <v>43244</v>
      </c>
      <c r="G196" s="21" t="s">
        <v>5228</v>
      </c>
      <c r="H196" s="21"/>
      <c r="I196" s="20" t="s">
        <v>5695</v>
      </c>
      <c r="J196" s="625" t="s">
        <v>5696</v>
      </c>
      <c r="K196" s="36" t="str">
        <f t="shared" si="18"/>
        <v>男</v>
      </c>
      <c r="L196" s="107" t="str">
        <f t="shared" si="19"/>
        <v>1991-10-12</v>
      </c>
      <c r="M196" s="118">
        <f ca="1" t="shared" si="20"/>
        <v>34</v>
      </c>
      <c r="N196" s="45" t="s">
        <v>5697</v>
      </c>
      <c r="O196" s="20">
        <v>15216065772</v>
      </c>
      <c r="P196" s="20" t="s">
        <v>199</v>
      </c>
      <c r="Q196" s="20"/>
      <c r="R196" s="20"/>
      <c r="S196" s="20"/>
      <c r="T196" s="96" t="s">
        <v>69</v>
      </c>
      <c r="U196" s="102">
        <v>43404</v>
      </c>
      <c r="V196" s="20" t="s">
        <v>72</v>
      </c>
      <c r="W196" s="102" t="s">
        <v>4615</v>
      </c>
      <c r="X196" s="20"/>
      <c r="Y196" s="124" t="s">
        <v>71</v>
      </c>
      <c r="Z196" s="20" t="s">
        <v>71</v>
      </c>
      <c r="AA196" s="102">
        <v>44732</v>
      </c>
      <c r="AB196" s="20" t="s">
        <v>84</v>
      </c>
      <c r="AC196" s="20"/>
      <c r="AD196" s="20"/>
      <c r="AE196" s="20"/>
      <c r="AF196" s="20"/>
      <c r="AG196" s="20"/>
    </row>
    <row r="197" s="3" customFormat="1" customHeight="1" spans="1:33">
      <c r="A197" s="20">
        <f t="shared" si="21"/>
        <v>195</v>
      </c>
      <c r="B197" s="102">
        <v>43464</v>
      </c>
      <c r="C197" s="20" t="s">
        <v>1735</v>
      </c>
      <c r="D197" s="20"/>
      <c r="E197" s="20" t="s">
        <v>5698</v>
      </c>
      <c r="F197" s="95">
        <v>43354</v>
      </c>
      <c r="G197" s="21" t="s">
        <v>1628</v>
      </c>
      <c r="H197" s="21"/>
      <c r="I197" s="20" t="s">
        <v>2894</v>
      </c>
      <c r="J197" s="625" t="s">
        <v>5699</v>
      </c>
      <c r="K197" s="36" t="str">
        <f t="shared" si="18"/>
        <v>男</v>
      </c>
      <c r="L197" s="107" t="str">
        <f t="shared" si="19"/>
        <v>1996-03-06</v>
      </c>
      <c r="M197" s="118">
        <f ca="1" t="shared" si="20"/>
        <v>30</v>
      </c>
      <c r="N197" s="45" t="s">
        <v>5700</v>
      </c>
      <c r="O197" s="20">
        <v>13023746629</v>
      </c>
      <c r="P197" s="20" t="s">
        <v>288</v>
      </c>
      <c r="Q197" s="20"/>
      <c r="R197" s="20"/>
      <c r="S197" s="20"/>
      <c r="T197" s="96" t="s">
        <v>69</v>
      </c>
      <c r="U197" s="95">
        <v>43404</v>
      </c>
      <c r="V197" s="20" t="s">
        <v>72</v>
      </c>
      <c r="W197" s="102" t="s">
        <v>4615</v>
      </c>
      <c r="X197" s="20" t="s">
        <v>144</v>
      </c>
      <c r="Y197" s="137">
        <v>43445</v>
      </c>
      <c r="Z197" s="20"/>
      <c r="AA197" s="102">
        <v>45174</v>
      </c>
      <c r="AB197" s="20" t="s">
        <v>84</v>
      </c>
      <c r="AC197" s="20"/>
      <c r="AD197" s="20" t="s">
        <v>5701</v>
      </c>
      <c r="AE197" s="20" t="s">
        <v>5702</v>
      </c>
      <c r="AF197" s="20">
        <v>17815985080</v>
      </c>
      <c r="AG197" s="20"/>
    </row>
    <row r="198" s="80" customFormat="1" customHeight="1" spans="1:16384">
      <c r="A198" s="20">
        <f t="shared" si="21"/>
        <v>196</v>
      </c>
      <c r="B198" s="102">
        <v>43466</v>
      </c>
      <c r="C198" s="20" t="s">
        <v>1735</v>
      </c>
      <c r="D198" s="20"/>
      <c r="E198" s="20" t="s">
        <v>3786</v>
      </c>
      <c r="F198" s="95">
        <v>43398</v>
      </c>
      <c r="G198" s="21" t="s">
        <v>1739</v>
      </c>
      <c r="H198" s="21"/>
      <c r="I198" s="20" t="s">
        <v>1750</v>
      </c>
      <c r="J198" s="20" t="s">
        <v>3845</v>
      </c>
      <c r="K198" s="36" t="str">
        <f t="shared" si="18"/>
        <v>男</v>
      </c>
      <c r="L198" s="107" t="str">
        <f t="shared" si="19"/>
        <v>1993-08-10</v>
      </c>
      <c r="M198" s="118">
        <f ca="1" t="shared" si="20"/>
        <v>32</v>
      </c>
      <c r="N198" s="45" t="s">
        <v>5703</v>
      </c>
      <c r="O198" s="20">
        <v>13282271860</v>
      </c>
      <c r="P198" s="20" t="s">
        <v>199</v>
      </c>
      <c r="Q198" s="20"/>
      <c r="R198" s="20"/>
      <c r="S198" s="20"/>
      <c r="T198" s="20" t="s">
        <v>69</v>
      </c>
      <c r="U198" s="95">
        <v>43404</v>
      </c>
      <c r="V198" s="20" t="s">
        <v>72</v>
      </c>
      <c r="W198" s="102" t="s">
        <v>4615</v>
      </c>
      <c r="X198" s="20"/>
      <c r="Y198" s="124">
        <v>43459</v>
      </c>
      <c r="Z198" s="20"/>
      <c r="AA198" s="102">
        <v>44313</v>
      </c>
      <c r="AB198" s="20"/>
      <c r="AC198" s="20"/>
      <c r="AD198" s="20" t="s">
        <v>3783</v>
      </c>
      <c r="AE198" s="20" t="s">
        <v>106</v>
      </c>
      <c r="AF198" s="20">
        <v>15228028882</v>
      </c>
      <c r="AG198" s="20"/>
      <c r="XEW198" s="3"/>
      <c r="XEX198" s="3"/>
      <c r="XEY198" s="3"/>
      <c r="XEZ198" s="3"/>
      <c r="XFA198" s="3"/>
      <c r="XFB198" s="3"/>
      <c r="XFC198" s="3"/>
      <c r="XFD198" s="3"/>
    </row>
    <row r="199" s="80" customFormat="1" customHeight="1" spans="1:16384">
      <c r="A199" s="20">
        <f t="shared" si="21"/>
        <v>197</v>
      </c>
      <c r="B199" s="102">
        <v>43472</v>
      </c>
      <c r="C199" s="20" t="s">
        <v>1735</v>
      </c>
      <c r="D199" s="20"/>
      <c r="E199" s="20" t="s">
        <v>5704</v>
      </c>
      <c r="F199" s="95">
        <v>43341</v>
      </c>
      <c r="G199" s="21" t="s">
        <v>1842</v>
      </c>
      <c r="H199" s="21"/>
      <c r="I199" s="20" t="s">
        <v>523</v>
      </c>
      <c r="J199" s="20" t="s">
        <v>5705</v>
      </c>
      <c r="K199" s="36" t="str">
        <f t="shared" si="18"/>
        <v>男</v>
      </c>
      <c r="L199" s="107" t="str">
        <f t="shared" si="19"/>
        <v>1976-05-04</v>
      </c>
      <c r="M199" s="118">
        <f ca="1" t="shared" si="20"/>
        <v>49</v>
      </c>
      <c r="N199" s="45" t="s">
        <v>5706</v>
      </c>
      <c r="O199" s="20">
        <v>15976860929</v>
      </c>
      <c r="P199" s="20" t="s">
        <v>113</v>
      </c>
      <c r="Q199" s="20"/>
      <c r="R199" s="20"/>
      <c r="S199" s="20"/>
      <c r="T199" s="96" t="s">
        <v>69</v>
      </c>
      <c r="U199" s="95">
        <v>43404</v>
      </c>
      <c r="V199" s="20" t="s">
        <v>72</v>
      </c>
      <c r="W199" s="102" t="s">
        <v>4615</v>
      </c>
      <c r="X199" s="20" t="s">
        <v>179</v>
      </c>
      <c r="Y199" s="124">
        <v>43432</v>
      </c>
      <c r="Z199" s="20"/>
      <c r="AA199" s="102">
        <v>47047</v>
      </c>
      <c r="AB199" s="20" t="s">
        <v>84</v>
      </c>
      <c r="AC199" s="20"/>
      <c r="AD199" s="20" t="s">
        <v>5707</v>
      </c>
      <c r="AE199" s="20" t="s">
        <v>529</v>
      </c>
      <c r="AF199" s="20">
        <v>13979505203</v>
      </c>
      <c r="AG199" s="20"/>
      <c r="XEW199" s="3"/>
      <c r="XEX199" s="3"/>
      <c r="XEY199" s="3"/>
      <c r="XEZ199" s="3"/>
      <c r="XFA199" s="3"/>
      <c r="XFB199" s="3"/>
      <c r="XFC199" s="3"/>
      <c r="XFD199" s="3"/>
    </row>
    <row r="200" s="80" customFormat="1" customHeight="1" spans="1:16384">
      <c r="A200" s="20">
        <f t="shared" si="21"/>
        <v>198</v>
      </c>
      <c r="B200" s="102">
        <v>43480</v>
      </c>
      <c r="C200" s="20" t="s">
        <v>1735</v>
      </c>
      <c r="D200" s="20"/>
      <c r="E200" s="20" t="s">
        <v>5708</v>
      </c>
      <c r="F200" s="95">
        <v>43168</v>
      </c>
      <c r="G200" s="21" t="s">
        <v>1739</v>
      </c>
      <c r="H200" s="21"/>
      <c r="I200" s="33" t="s">
        <v>4978</v>
      </c>
      <c r="J200" s="20" t="s">
        <v>5709</v>
      </c>
      <c r="K200" s="36" t="str">
        <f t="shared" si="18"/>
        <v>男</v>
      </c>
      <c r="L200" s="107" t="str">
        <f t="shared" si="19"/>
        <v>1982-09-10</v>
      </c>
      <c r="M200" s="118">
        <f ca="1" t="shared" si="20"/>
        <v>43</v>
      </c>
      <c r="N200" s="45" t="s">
        <v>5710</v>
      </c>
      <c r="O200" s="20">
        <v>15920873846</v>
      </c>
      <c r="P200" s="20" t="s">
        <v>199</v>
      </c>
      <c r="Q200" s="20"/>
      <c r="R200" s="20"/>
      <c r="S200" s="20"/>
      <c r="T200" s="96" t="s">
        <v>69</v>
      </c>
      <c r="U200" s="102">
        <v>43404</v>
      </c>
      <c r="V200" s="20" t="s">
        <v>72</v>
      </c>
      <c r="W200" s="102" t="s">
        <v>4615</v>
      </c>
      <c r="X200" s="20" t="s">
        <v>692</v>
      </c>
      <c r="Y200" s="139" t="s">
        <v>71</v>
      </c>
      <c r="Z200" s="20" t="s">
        <v>84</v>
      </c>
      <c r="AA200" s="102">
        <v>49720</v>
      </c>
      <c r="AB200" s="20" t="s">
        <v>84</v>
      </c>
      <c r="AC200" s="20"/>
      <c r="AD200" s="20" t="s">
        <v>5711</v>
      </c>
      <c r="AE200" s="20" t="s">
        <v>223</v>
      </c>
      <c r="AF200" s="20">
        <v>15570007632</v>
      </c>
      <c r="AG200" s="20"/>
      <c r="XEW200" s="3"/>
      <c r="XEX200" s="3"/>
      <c r="XEY200" s="3"/>
      <c r="XEZ200" s="3"/>
      <c r="XFA200" s="3"/>
      <c r="XFB200" s="3"/>
      <c r="XFC200" s="3"/>
      <c r="XFD200" s="3"/>
    </row>
    <row r="201" s="80" customFormat="1" customHeight="1" spans="1:16384">
      <c r="A201" s="20">
        <f t="shared" si="21"/>
        <v>199</v>
      </c>
      <c r="B201" s="102">
        <v>43481</v>
      </c>
      <c r="C201" s="20" t="s">
        <v>1735</v>
      </c>
      <c r="D201" s="20"/>
      <c r="E201" s="20" t="s">
        <v>5712</v>
      </c>
      <c r="F201" s="95">
        <v>43332</v>
      </c>
      <c r="G201" s="21" t="s">
        <v>664</v>
      </c>
      <c r="H201" s="21"/>
      <c r="I201" s="20" t="s">
        <v>672</v>
      </c>
      <c r="J201" s="625" t="s">
        <v>5713</v>
      </c>
      <c r="K201" s="36" t="str">
        <f t="shared" si="18"/>
        <v>女</v>
      </c>
      <c r="L201" s="107" t="str">
        <f t="shared" si="19"/>
        <v>1985-05-02</v>
      </c>
      <c r="M201" s="118">
        <f ca="1" t="shared" si="20"/>
        <v>40</v>
      </c>
      <c r="N201" s="45" t="s">
        <v>5714</v>
      </c>
      <c r="O201" s="20">
        <v>18374129676</v>
      </c>
      <c r="P201" s="20"/>
      <c r="Q201" s="20"/>
      <c r="R201" s="20"/>
      <c r="S201" s="20"/>
      <c r="T201" s="96" t="s">
        <v>69</v>
      </c>
      <c r="U201" s="95">
        <v>43404</v>
      </c>
      <c r="V201" s="20" t="s">
        <v>72</v>
      </c>
      <c r="W201" s="102" t="s">
        <v>4615</v>
      </c>
      <c r="X201" s="20" t="s">
        <v>692</v>
      </c>
      <c r="Y201" s="139" t="s">
        <v>71</v>
      </c>
      <c r="Z201" s="20" t="s">
        <v>84</v>
      </c>
      <c r="AA201" s="102">
        <v>49007</v>
      </c>
      <c r="AB201" s="20" t="s">
        <v>84</v>
      </c>
      <c r="AC201" s="20"/>
      <c r="AD201" s="20" t="s">
        <v>5715</v>
      </c>
      <c r="AE201" s="20" t="s">
        <v>106</v>
      </c>
      <c r="AF201" s="20">
        <v>13586026518</v>
      </c>
      <c r="AG201" s="20"/>
      <c r="XEW201" s="3"/>
      <c r="XEX201" s="3"/>
      <c r="XEY201" s="3"/>
      <c r="XEZ201" s="3"/>
      <c r="XFA201" s="3"/>
      <c r="XFB201" s="3"/>
      <c r="XFC201" s="3"/>
      <c r="XFD201" s="3"/>
    </row>
    <row r="202" s="80" customFormat="1" customHeight="1" spans="1:16384">
      <c r="A202" s="20">
        <f t="shared" si="21"/>
        <v>200</v>
      </c>
      <c r="B202" s="102">
        <v>43481</v>
      </c>
      <c r="C202" s="20" t="s">
        <v>1735</v>
      </c>
      <c r="D202" s="20"/>
      <c r="E202" s="20" t="s">
        <v>5715</v>
      </c>
      <c r="F202" s="95">
        <v>43332</v>
      </c>
      <c r="G202" s="21" t="s">
        <v>5228</v>
      </c>
      <c r="H202" s="21"/>
      <c r="I202" s="20" t="s">
        <v>5716</v>
      </c>
      <c r="J202" s="20" t="s">
        <v>5717</v>
      </c>
      <c r="K202" s="36" t="str">
        <f t="shared" si="18"/>
        <v>男</v>
      </c>
      <c r="L202" s="107" t="str">
        <f t="shared" si="19"/>
        <v>1982-02-20</v>
      </c>
      <c r="M202" s="118">
        <f ca="1" t="shared" si="20"/>
        <v>44</v>
      </c>
      <c r="N202" s="45" t="s">
        <v>5718</v>
      </c>
      <c r="O202" s="20">
        <v>13586026518</v>
      </c>
      <c r="P202" s="20" t="s">
        <v>133</v>
      </c>
      <c r="Q202" s="20"/>
      <c r="R202" s="20"/>
      <c r="S202" s="20"/>
      <c r="T202" s="96" t="s">
        <v>69</v>
      </c>
      <c r="U202" s="95">
        <v>43404</v>
      </c>
      <c r="V202" s="20" t="s">
        <v>72</v>
      </c>
      <c r="W202" s="135" t="s">
        <v>4615</v>
      </c>
      <c r="X202" s="20" t="s">
        <v>179</v>
      </c>
      <c r="Y202" s="22" t="s">
        <v>71</v>
      </c>
      <c r="Z202" s="20"/>
      <c r="AA202" s="102">
        <v>48840</v>
      </c>
      <c r="AB202" s="20" t="s">
        <v>84</v>
      </c>
      <c r="AC202" s="20"/>
      <c r="AD202" s="20" t="s">
        <v>5712</v>
      </c>
      <c r="AE202" s="20" t="s">
        <v>106</v>
      </c>
      <c r="AF202" s="20">
        <v>18374129676</v>
      </c>
      <c r="AG202" s="20"/>
      <c r="XEW202" s="3"/>
      <c r="XEX202" s="3"/>
      <c r="XEY202" s="3"/>
      <c r="XEZ202" s="3"/>
      <c r="XFA202" s="3"/>
      <c r="XFB202" s="3"/>
      <c r="XFC202" s="3"/>
      <c r="XFD202" s="3"/>
    </row>
    <row r="203" s="80" customFormat="1" customHeight="1" spans="1:16384">
      <c r="A203" s="20">
        <f t="shared" si="21"/>
        <v>201</v>
      </c>
      <c r="B203" s="102">
        <v>43483</v>
      </c>
      <c r="C203" s="20" t="s">
        <v>1735</v>
      </c>
      <c r="D203" s="20"/>
      <c r="E203" s="20" t="s">
        <v>5719</v>
      </c>
      <c r="F203" s="95">
        <v>43316</v>
      </c>
      <c r="G203" s="21" t="s">
        <v>5228</v>
      </c>
      <c r="H203" s="21"/>
      <c r="I203" s="20" t="s">
        <v>5720</v>
      </c>
      <c r="J203" s="20" t="s">
        <v>5721</v>
      </c>
      <c r="K203" s="36" t="str">
        <f t="shared" si="18"/>
        <v>男</v>
      </c>
      <c r="L203" s="107" t="str">
        <f t="shared" si="19"/>
        <v>1990-03-02</v>
      </c>
      <c r="M203" s="118">
        <f ca="1" t="shared" si="20"/>
        <v>36</v>
      </c>
      <c r="N203" s="45" t="s">
        <v>5722</v>
      </c>
      <c r="O203" s="20">
        <v>18296014356</v>
      </c>
      <c r="P203" s="20" t="s">
        <v>199</v>
      </c>
      <c r="Q203" s="20"/>
      <c r="R203" s="20"/>
      <c r="S203" s="20"/>
      <c r="T203" s="96" t="s">
        <v>69</v>
      </c>
      <c r="U203" s="95">
        <v>43404</v>
      </c>
      <c r="V203" s="20" t="s">
        <v>72</v>
      </c>
      <c r="W203" s="102" t="s">
        <v>4615</v>
      </c>
      <c r="X203" s="20" t="s">
        <v>692</v>
      </c>
      <c r="Y203" s="124" t="s">
        <v>71</v>
      </c>
      <c r="Z203" s="20" t="s">
        <v>84</v>
      </c>
      <c r="AA203" s="102">
        <v>46021</v>
      </c>
      <c r="AB203" s="20" t="s">
        <v>84</v>
      </c>
      <c r="AC203" s="20"/>
      <c r="AD203" s="20" t="s">
        <v>5723</v>
      </c>
      <c r="AE203" s="20" t="s">
        <v>106</v>
      </c>
      <c r="AF203" s="20">
        <v>13065622302</v>
      </c>
      <c r="AG203" s="20"/>
      <c r="XEW203" s="3"/>
      <c r="XEX203" s="3"/>
      <c r="XEY203" s="3"/>
      <c r="XEZ203" s="3"/>
      <c r="XFA203" s="3"/>
      <c r="XFB203" s="3"/>
      <c r="XFC203" s="3"/>
      <c r="XFD203" s="3"/>
    </row>
    <row r="204" s="80" customFormat="1" customHeight="1" spans="1:16384">
      <c r="A204" s="20">
        <f t="shared" si="21"/>
        <v>202</v>
      </c>
      <c r="B204" s="102">
        <v>43484</v>
      </c>
      <c r="C204" s="20" t="s">
        <v>1735</v>
      </c>
      <c r="D204" s="20"/>
      <c r="E204" s="20" t="s">
        <v>2729</v>
      </c>
      <c r="F204" s="92">
        <v>43027</v>
      </c>
      <c r="G204" s="21" t="s">
        <v>1739</v>
      </c>
      <c r="H204" s="21"/>
      <c r="I204" s="96" t="s">
        <v>1222</v>
      </c>
      <c r="J204" s="108" t="s">
        <v>2730</v>
      </c>
      <c r="K204" s="36" t="str">
        <f t="shared" si="18"/>
        <v>男</v>
      </c>
      <c r="L204" s="107" t="str">
        <f t="shared" si="19"/>
        <v>1986-10-02</v>
      </c>
      <c r="M204" s="118">
        <f ca="1" t="shared" si="20"/>
        <v>39</v>
      </c>
      <c r="N204" s="45" t="s">
        <v>2731</v>
      </c>
      <c r="O204" s="20">
        <v>15869368328</v>
      </c>
      <c r="P204" s="20"/>
      <c r="Q204" s="22"/>
      <c r="R204" s="22"/>
      <c r="S204" s="20"/>
      <c r="T204" s="96" t="s">
        <v>69</v>
      </c>
      <c r="U204" s="95">
        <v>43213</v>
      </c>
      <c r="V204" s="20" t="s">
        <v>86</v>
      </c>
      <c r="W204" s="102" t="s">
        <v>4615</v>
      </c>
      <c r="X204" s="20"/>
      <c r="Y204" s="138" t="s">
        <v>71</v>
      </c>
      <c r="Z204" s="20" t="s">
        <v>84</v>
      </c>
      <c r="AA204" s="102">
        <v>43108</v>
      </c>
      <c r="AB204" s="20" t="s">
        <v>84</v>
      </c>
      <c r="AC204" s="102"/>
      <c r="AD204" s="20" t="s">
        <v>5724</v>
      </c>
      <c r="AE204" s="22" t="s">
        <v>106</v>
      </c>
      <c r="AF204" s="20">
        <v>15083609532</v>
      </c>
      <c r="AG204" s="128"/>
      <c r="XEW204" s="3"/>
      <c r="XEX204" s="3"/>
      <c r="XEY204" s="3"/>
      <c r="XEZ204" s="3"/>
      <c r="XFA204" s="3"/>
      <c r="XFB204" s="3"/>
      <c r="XFC204" s="3"/>
      <c r="XFD204" s="3"/>
    </row>
    <row r="205" s="80" customFormat="1" customHeight="1" spans="1:16384">
      <c r="A205" s="20">
        <f t="shared" si="21"/>
        <v>203</v>
      </c>
      <c r="B205" s="102">
        <v>43485</v>
      </c>
      <c r="C205" s="20" t="s">
        <v>1735</v>
      </c>
      <c r="D205" s="20"/>
      <c r="E205" s="20" t="s">
        <v>5725</v>
      </c>
      <c r="F205" s="92">
        <v>42991</v>
      </c>
      <c r="G205" s="21" t="s">
        <v>1628</v>
      </c>
      <c r="H205" s="21"/>
      <c r="I205" s="33" t="s">
        <v>5726</v>
      </c>
      <c r="J205" s="108" t="s">
        <v>5727</v>
      </c>
      <c r="K205" s="36" t="str">
        <f t="shared" si="18"/>
        <v>男</v>
      </c>
      <c r="L205" s="107" t="str">
        <f t="shared" si="19"/>
        <v>1983-12-17</v>
      </c>
      <c r="M205" s="118">
        <f ca="1" t="shared" si="20"/>
        <v>42</v>
      </c>
      <c r="N205" s="45" t="s">
        <v>5728</v>
      </c>
      <c r="O205" s="20">
        <v>18201898446</v>
      </c>
      <c r="P205" s="20" t="s">
        <v>288</v>
      </c>
      <c r="Q205" s="22"/>
      <c r="R205" s="22"/>
      <c r="S205" s="20"/>
      <c r="T205" s="96" t="s">
        <v>69</v>
      </c>
      <c r="U205" s="95">
        <v>43123</v>
      </c>
      <c r="V205" s="20" t="s">
        <v>86</v>
      </c>
      <c r="W205" s="102" t="s">
        <v>4615</v>
      </c>
      <c r="X205" s="20"/>
      <c r="Y205" s="139" t="s">
        <v>71</v>
      </c>
      <c r="Z205" s="20" t="s">
        <v>84</v>
      </c>
      <c r="AA205" s="102">
        <v>50060</v>
      </c>
      <c r="AB205" s="20" t="s">
        <v>84</v>
      </c>
      <c r="AC205" s="102"/>
      <c r="AD205" s="20" t="s">
        <v>5729</v>
      </c>
      <c r="AE205" s="22" t="s">
        <v>529</v>
      </c>
      <c r="AF205" s="20">
        <v>18217513063</v>
      </c>
      <c r="AG205" s="128" t="s">
        <v>5680</v>
      </c>
      <c r="XEW205" s="3"/>
      <c r="XEX205" s="3"/>
      <c r="XEY205" s="3"/>
      <c r="XEZ205" s="3"/>
      <c r="XFA205" s="3"/>
      <c r="XFB205" s="3"/>
      <c r="XFC205" s="3"/>
      <c r="XFD205" s="3"/>
    </row>
    <row r="206" s="80" customFormat="1" customHeight="1" spans="1:16384">
      <c r="A206" s="20">
        <f t="shared" si="21"/>
        <v>204</v>
      </c>
      <c r="B206" s="102">
        <v>43485</v>
      </c>
      <c r="C206" s="20" t="s">
        <v>1735</v>
      </c>
      <c r="D206" s="20"/>
      <c r="E206" s="20" t="s">
        <v>5730</v>
      </c>
      <c r="F206" s="95">
        <v>42777</v>
      </c>
      <c r="G206" s="21" t="s">
        <v>309</v>
      </c>
      <c r="H206" s="21"/>
      <c r="I206" s="20" t="s">
        <v>5731</v>
      </c>
      <c r="J206" s="108" t="s">
        <v>5732</v>
      </c>
      <c r="K206" s="36" t="str">
        <f t="shared" si="18"/>
        <v>女</v>
      </c>
      <c r="L206" s="107" t="str">
        <f t="shared" si="19"/>
        <v>1983-12-09</v>
      </c>
      <c r="M206" s="118">
        <f ca="1" t="shared" si="20"/>
        <v>42</v>
      </c>
      <c r="N206" s="45" t="s">
        <v>5733</v>
      </c>
      <c r="O206" s="20">
        <v>13867886082</v>
      </c>
      <c r="P206" s="22" t="s">
        <v>113</v>
      </c>
      <c r="Q206" s="22" t="s">
        <v>5734</v>
      </c>
      <c r="R206" s="22"/>
      <c r="S206" s="20" t="s">
        <v>70</v>
      </c>
      <c r="T206" s="96" t="s">
        <v>69</v>
      </c>
      <c r="U206" s="95">
        <v>42839</v>
      </c>
      <c r="V206" s="20" t="s">
        <v>86</v>
      </c>
      <c r="W206" s="102" t="s">
        <v>4615</v>
      </c>
      <c r="X206" s="20"/>
      <c r="Y206" s="138" t="s">
        <v>71</v>
      </c>
      <c r="Z206" s="20" t="s">
        <v>84</v>
      </c>
      <c r="AA206" s="102">
        <v>49270</v>
      </c>
      <c r="AB206" s="20" t="s">
        <v>84</v>
      </c>
      <c r="AC206" s="102">
        <v>44602</v>
      </c>
      <c r="AD206" s="20" t="s">
        <v>5735</v>
      </c>
      <c r="AE206" s="20" t="s">
        <v>106</v>
      </c>
      <c r="AF206" s="20">
        <v>15268429288</v>
      </c>
      <c r="AG206" s="128" t="s">
        <v>550</v>
      </c>
      <c r="XEW206" s="3"/>
      <c r="XEX206" s="3"/>
      <c r="XEY206" s="3"/>
      <c r="XEZ206" s="3"/>
      <c r="XFA206" s="3"/>
      <c r="XFB206" s="3"/>
      <c r="XFC206" s="3"/>
      <c r="XFD206" s="3"/>
    </row>
    <row r="207" s="80" customFormat="1" customHeight="1" spans="1:16384">
      <c r="A207" s="20">
        <f t="shared" si="21"/>
        <v>205</v>
      </c>
      <c r="B207" s="102">
        <v>43486</v>
      </c>
      <c r="C207" s="20" t="s">
        <v>1735</v>
      </c>
      <c r="D207" s="20"/>
      <c r="E207" s="20" t="s">
        <v>5736</v>
      </c>
      <c r="F207" s="95">
        <v>43390</v>
      </c>
      <c r="G207" s="21" t="s">
        <v>1739</v>
      </c>
      <c r="H207" s="21"/>
      <c r="I207" s="20" t="s">
        <v>1745</v>
      </c>
      <c r="J207" s="20" t="s">
        <v>5737</v>
      </c>
      <c r="K207" s="36" t="str">
        <f t="shared" si="18"/>
        <v>男</v>
      </c>
      <c r="L207" s="107" t="str">
        <f t="shared" si="19"/>
        <v>1980-06-07</v>
      </c>
      <c r="M207" s="118">
        <f ca="1" t="shared" si="20"/>
        <v>45</v>
      </c>
      <c r="N207" s="45" t="s">
        <v>5738</v>
      </c>
      <c r="O207" s="20">
        <v>18725978937</v>
      </c>
      <c r="P207" s="20" t="s">
        <v>288</v>
      </c>
      <c r="Q207" s="20"/>
      <c r="R207" s="20"/>
      <c r="S207" s="20"/>
      <c r="T207" s="20" t="s">
        <v>69</v>
      </c>
      <c r="U207" s="95">
        <v>43404</v>
      </c>
      <c r="V207" s="20" t="s">
        <v>72</v>
      </c>
      <c r="W207" s="102" t="s">
        <v>4615</v>
      </c>
      <c r="X207" s="20"/>
      <c r="Y207" s="137">
        <v>43421</v>
      </c>
      <c r="Z207" s="20"/>
      <c r="AA207" s="102">
        <v>46886</v>
      </c>
      <c r="AB207" s="20" t="s">
        <v>84</v>
      </c>
      <c r="AC207" s="20"/>
      <c r="AD207" s="20" t="s">
        <v>5739</v>
      </c>
      <c r="AE207" s="20" t="s">
        <v>106</v>
      </c>
      <c r="AF207" s="20">
        <v>18608826158</v>
      </c>
      <c r="AG207" s="20"/>
      <c r="XEW207" s="3"/>
      <c r="XEX207" s="3"/>
      <c r="XEY207" s="3"/>
      <c r="XEZ207" s="3"/>
      <c r="XFA207" s="3"/>
      <c r="XFB207" s="3"/>
      <c r="XFC207" s="3"/>
      <c r="XFD207" s="3"/>
    </row>
    <row r="208" s="80" customFormat="1" customHeight="1" spans="1:16384">
      <c r="A208" s="20">
        <f t="shared" si="21"/>
        <v>206</v>
      </c>
      <c r="B208" s="102">
        <v>43483</v>
      </c>
      <c r="C208" s="20" t="s">
        <v>1735</v>
      </c>
      <c r="D208" s="20"/>
      <c r="E208" s="20" t="s">
        <v>5740</v>
      </c>
      <c r="F208" s="92">
        <v>43165</v>
      </c>
      <c r="G208" s="21" t="s">
        <v>1739</v>
      </c>
      <c r="H208" s="21"/>
      <c r="I208" s="33" t="s">
        <v>1740</v>
      </c>
      <c r="J208" s="108" t="s">
        <v>5741</v>
      </c>
      <c r="K208" s="36" t="str">
        <f t="shared" si="18"/>
        <v>男</v>
      </c>
      <c r="L208" s="107" t="str">
        <f t="shared" si="19"/>
        <v>1992-11-20</v>
      </c>
      <c r="M208" s="118">
        <f ca="1" t="shared" si="20"/>
        <v>33</v>
      </c>
      <c r="N208" s="45" t="s">
        <v>5742</v>
      </c>
      <c r="O208" s="20">
        <v>15038716203</v>
      </c>
      <c r="P208" s="20" t="s">
        <v>288</v>
      </c>
      <c r="Q208" s="22"/>
      <c r="R208" s="22"/>
      <c r="S208" s="20"/>
      <c r="T208" s="96" t="s">
        <v>69</v>
      </c>
      <c r="U208" s="102">
        <v>43404</v>
      </c>
      <c r="V208" s="20" t="s">
        <v>72</v>
      </c>
      <c r="W208" s="102" t="s">
        <v>4615</v>
      </c>
      <c r="X208" s="20" t="s">
        <v>692</v>
      </c>
      <c r="Y208" s="139">
        <v>43226</v>
      </c>
      <c r="Z208" s="20" t="s">
        <v>84</v>
      </c>
      <c r="AA208" s="102">
        <v>45059</v>
      </c>
      <c r="AB208" s="20" t="s">
        <v>84</v>
      </c>
      <c r="AC208" s="102"/>
      <c r="AD208" s="20" t="s">
        <v>5743</v>
      </c>
      <c r="AE208" s="20" t="s">
        <v>211</v>
      </c>
      <c r="AF208" s="20">
        <v>15138622493</v>
      </c>
      <c r="AG208" s="128" t="s">
        <v>2705</v>
      </c>
      <c r="XEW208" s="3"/>
      <c r="XEX208" s="3"/>
      <c r="XEY208" s="3"/>
      <c r="XEZ208" s="3"/>
      <c r="XFA208" s="3"/>
      <c r="XFB208" s="3"/>
      <c r="XFC208" s="3"/>
      <c r="XFD208" s="3"/>
    </row>
    <row r="209" s="80" customFormat="1" customHeight="1" spans="1:16384">
      <c r="A209" s="20">
        <f t="shared" si="21"/>
        <v>207</v>
      </c>
      <c r="B209" s="102">
        <v>43487</v>
      </c>
      <c r="C209" s="20" t="s">
        <v>1735</v>
      </c>
      <c r="D209" s="20"/>
      <c r="E209" s="20" t="s">
        <v>5744</v>
      </c>
      <c r="F209" s="95">
        <v>43462</v>
      </c>
      <c r="G209" s="21" t="s">
        <v>1628</v>
      </c>
      <c r="H209" s="21"/>
      <c r="I209" s="20" t="s">
        <v>2894</v>
      </c>
      <c r="J209" s="20" t="s">
        <v>5745</v>
      </c>
      <c r="K209" s="36" t="str">
        <f t="shared" si="18"/>
        <v>女</v>
      </c>
      <c r="L209" s="107" t="str">
        <f t="shared" si="19"/>
        <v>1994-02-17</v>
      </c>
      <c r="M209" s="118">
        <f ca="1" t="shared" si="20"/>
        <v>32</v>
      </c>
      <c r="N209" s="45" t="s">
        <v>5746</v>
      </c>
      <c r="O209" s="20">
        <v>13586936602</v>
      </c>
      <c r="P209" s="20"/>
      <c r="Q209" s="20"/>
      <c r="R209" s="20"/>
      <c r="S209" s="20"/>
      <c r="T209" s="20" t="s">
        <v>69</v>
      </c>
      <c r="U209" s="95">
        <v>43462</v>
      </c>
      <c r="V209" s="20" t="s">
        <v>72</v>
      </c>
      <c r="W209" s="102" t="s">
        <v>4615</v>
      </c>
      <c r="X209" s="20"/>
      <c r="Y209" s="137"/>
      <c r="Z209" s="20"/>
      <c r="AA209" s="20">
        <v>43884</v>
      </c>
      <c r="AB209" s="20"/>
      <c r="AC209" s="20"/>
      <c r="AD209" s="20" t="s">
        <v>5747</v>
      </c>
      <c r="AE209" s="20" t="s">
        <v>106</v>
      </c>
      <c r="AF209" s="20">
        <v>15825562083</v>
      </c>
      <c r="AG209" s="20"/>
      <c r="XEW209" s="3"/>
      <c r="XEX209" s="3"/>
      <c r="XEY209" s="3"/>
      <c r="XEZ209" s="3"/>
      <c r="XFA209" s="3"/>
      <c r="XFB209" s="3"/>
      <c r="XFC209" s="3"/>
      <c r="XFD209" s="3"/>
    </row>
    <row r="210" s="80" customFormat="1" customHeight="1" spans="1:16384">
      <c r="A210" s="20">
        <f t="shared" si="21"/>
        <v>208</v>
      </c>
      <c r="B210" s="102">
        <v>43490</v>
      </c>
      <c r="C210" s="20" t="s">
        <v>1735</v>
      </c>
      <c r="D210" s="20"/>
      <c r="E210" s="20" t="s">
        <v>5748</v>
      </c>
      <c r="F210" s="92">
        <v>43059</v>
      </c>
      <c r="G210" s="21" t="s">
        <v>1739</v>
      </c>
      <c r="H210" s="21"/>
      <c r="I210" s="33" t="s">
        <v>5218</v>
      </c>
      <c r="J210" s="108" t="s">
        <v>5749</v>
      </c>
      <c r="K210" s="36" t="str">
        <f t="shared" si="18"/>
        <v>男</v>
      </c>
      <c r="L210" s="107" t="str">
        <f t="shared" si="19"/>
        <v>1998-09-15</v>
      </c>
      <c r="M210" s="118">
        <f ca="1" t="shared" si="20"/>
        <v>27</v>
      </c>
      <c r="N210" s="45" t="s">
        <v>5750</v>
      </c>
      <c r="O210" s="20">
        <v>13858307933</v>
      </c>
      <c r="P210" s="20"/>
      <c r="Q210" s="22"/>
      <c r="R210" s="22"/>
      <c r="S210" s="20"/>
      <c r="T210" s="96" t="s">
        <v>69</v>
      </c>
      <c r="U210" s="95">
        <v>43404</v>
      </c>
      <c r="V210" s="20" t="s">
        <v>72</v>
      </c>
      <c r="W210" s="102" t="s">
        <v>4615</v>
      </c>
      <c r="X210" s="20" t="s">
        <v>1644</v>
      </c>
      <c r="Y210" s="139" t="s">
        <v>71</v>
      </c>
      <c r="Z210" s="20" t="s">
        <v>84</v>
      </c>
      <c r="AA210" s="102">
        <v>46410</v>
      </c>
      <c r="AB210" s="20" t="s">
        <v>84</v>
      </c>
      <c r="AC210" s="102"/>
      <c r="AD210" s="22" t="s">
        <v>5751</v>
      </c>
      <c r="AE210" s="20" t="s">
        <v>223</v>
      </c>
      <c r="AF210" s="20">
        <v>13136385927</v>
      </c>
      <c r="AG210" s="128" t="s">
        <v>1065</v>
      </c>
      <c r="XEW210" s="3"/>
      <c r="XEX210" s="3"/>
      <c r="XEY210" s="3"/>
      <c r="XEZ210" s="3"/>
      <c r="XFA210" s="3"/>
      <c r="XFB210" s="3"/>
      <c r="XFC210" s="3"/>
      <c r="XFD210" s="3"/>
    </row>
    <row r="211" s="80" customFormat="1" customHeight="1" spans="1:16384">
      <c r="A211" s="20">
        <f t="shared" si="21"/>
        <v>209</v>
      </c>
      <c r="B211" s="102"/>
      <c r="C211" s="20" t="s">
        <v>1735</v>
      </c>
      <c r="D211" s="20"/>
      <c r="E211" s="20" t="s">
        <v>5752</v>
      </c>
      <c r="F211" s="95">
        <v>43437</v>
      </c>
      <c r="G211" s="21" t="s">
        <v>4613</v>
      </c>
      <c r="H211" s="21"/>
      <c r="I211" s="20" t="s">
        <v>1795</v>
      </c>
      <c r="J211" s="136" t="s">
        <v>5753</v>
      </c>
      <c r="K211" s="36" t="str">
        <f t="shared" si="18"/>
        <v>男</v>
      </c>
      <c r="L211" s="107" t="str">
        <f t="shared" si="19"/>
        <v>1999-08-07</v>
      </c>
      <c r="M211" s="118">
        <f ca="1" t="shared" si="20"/>
        <v>26</v>
      </c>
      <c r="N211" s="141" t="s">
        <v>5754</v>
      </c>
      <c r="O211" s="136">
        <v>18367498320</v>
      </c>
      <c r="P211" s="20" t="s">
        <v>5755</v>
      </c>
      <c r="Q211" s="20"/>
      <c r="R211" s="20"/>
      <c r="S211" s="20"/>
      <c r="T211" s="20"/>
      <c r="U211" s="95"/>
      <c r="V211" s="20"/>
      <c r="W211" s="20"/>
      <c r="X211" s="20"/>
      <c r="Y211" s="142"/>
      <c r="Z211" s="20"/>
      <c r="AA211" s="102">
        <v>43643</v>
      </c>
      <c r="AB211" s="20"/>
      <c r="AC211" s="20"/>
      <c r="AD211" s="136" t="s">
        <v>5756</v>
      </c>
      <c r="AE211" s="136" t="s">
        <v>223</v>
      </c>
      <c r="AF211" s="136">
        <v>13065666350</v>
      </c>
      <c r="AG211" s="20"/>
      <c r="XEW211" s="3"/>
      <c r="XEX211" s="3"/>
      <c r="XEY211" s="3"/>
      <c r="XEZ211" s="3"/>
      <c r="XFA211" s="3"/>
      <c r="XFB211" s="3"/>
      <c r="XFC211" s="3"/>
      <c r="XFD211" s="3"/>
    </row>
    <row r="212" s="80" customFormat="1" customHeight="1" spans="1:16384">
      <c r="A212" s="20">
        <f t="shared" si="21"/>
        <v>210</v>
      </c>
      <c r="B212" s="102">
        <v>43492</v>
      </c>
      <c r="C212" s="20" t="s">
        <v>1735</v>
      </c>
      <c r="D212" s="20"/>
      <c r="E212" s="20" t="s">
        <v>5757</v>
      </c>
      <c r="F212" s="92">
        <v>43162</v>
      </c>
      <c r="G212" s="21" t="s">
        <v>1628</v>
      </c>
      <c r="H212" s="21"/>
      <c r="I212" s="33" t="s">
        <v>1770</v>
      </c>
      <c r="J212" s="108" t="s">
        <v>5758</v>
      </c>
      <c r="K212" s="36" t="str">
        <f t="shared" si="18"/>
        <v>男</v>
      </c>
      <c r="L212" s="107" t="str">
        <f t="shared" si="19"/>
        <v>1995-10-06</v>
      </c>
      <c r="M212" s="118">
        <f ca="1" t="shared" si="20"/>
        <v>30</v>
      </c>
      <c r="N212" s="45" t="s">
        <v>5759</v>
      </c>
      <c r="O212" s="20">
        <v>15968435209</v>
      </c>
      <c r="P212" s="20"/>
      <c r="Q212" s="22"/>
      <c r="R212" s="22"/>
      <c r="S212" s="20"/>
      <c r="T212" s="96" t="s">
        <v>69</v>
      </c>
      <c r="U212" s="102">
        <v>43404</v>
      </c>
      <c r="V212" s="20" t="s">
        <v>72</v>
      </c>
      <c r="W212" s="102" t="s">
        <v>4615</v>
      </c>
      <c r="X212" s="20" t="s">
        <v>144</v>
      </c>
      <c r="Y212" s="139">
        <v>43254</v>
      </c>
      <c r="Z212" s="20" t="s">
        <v>84</v>
      </c>
      <c r="AA212" s="102">
        <v>44683</v>
      </c>
      <c r="AB212" s="20" t="s">
        <v>84</v>
      </c>
      <c r="AC212" s="102"/>
      <c r="AD212" s="20" t="s">
        <v>5760</v>
      </c>
      <c r="AE212" s="20" t="s">
        <v>350</v>
      </c>
      <c r="AF212" s="20">
        <v>13777019322</v>
      </c>
      <c r="AG212" s="128"/>
      <c r="XEW212" s="3"/>
      <c r="XEX212" s="3"/>
      <c r="XEY212" s="3"/>
      <c r="XEZ212" s="3"/>
      <c r="XFA212" s="3"/>
      <c r="XFB212" s="3"/>
      <c r="XFC212" s="3"/>
      <c r="XFD212" s="3"/>
    </row>
    <row r="213" s="80" customFormat="1" customHeight="1" spans="1:16384">
      <c r="A213" s="20">
        <f t="shared" si="21"/>
        <v>211</v>
      </c>
      <c r="B213" s="102">
        <v>43493</v>
      </c>
      <c r="C213" s="20" t="s">
        <v>2649</v>
      </c>
      <c r="D213" s="20"/>
      <c r="E213" s="20" t="s">
        <v>5761</v>
      </c>
      <c r="F213" s="102">
        <v>42786</v>
      </c>
      <c r="G213" s="21" t="s">
        <v>1739</v>
      </c>
      <c r="H213" s="21"/>
      <c r="I213" s="20" t="s">
        <v>1778</v>
      </c>
      <c r="J213" s="108" t="s">
        <v>5762</v>
      </c>
      <c r="K213" s="36" t="str">
        <f t="shared" si="18"/>
        <v>男</v>
      </c>
      <c r="L213" s="107" t="str">
        <f t="shared" si="19"/>
        <v>1970-10-24</v>
      </c>
      <c r="M213" s="118">
        <f ca="1" t="shared" si="20"/>
        <v>55</v>
      </c>
      <c r="N213" s="45" t="s">
        <v>5763</v>
      </c>
      <c r="O213" s="20">
        <v>13777971395</v>
      </c>
      <c r="P213" s="22" t="s">
        <v>288</v>
      </c>
      <c r="Q213" s="22" t="s">
        <v>5764</v>
      </c>
      <c r="R213" s="22"/>
      <c r="S213" s="20" t="s">
        <v>70</v>
      </c>
      <c r="T213" s="96" t="s">
        <v>69</v>
      </c>
      <c r="U213" s="95">
        <v>43123</v>
      </c>
      <c r="V213" s="20" t="s">
        <v>86</v>
      </c>
      <c r="W213" s="102" t="s">
        <v>4615</v>
      </c>
      <c r="X213" s="20" t="s">
        <v>692</v>
      </c>
      <c r="Y213" s="139" t="s">
        <v>71</v>
      </c>
      <c r="Z213" s="20" t="s">
        <v>84</v>
      </c>
      <c r="AA213" s="102">
        <v>47266</v>
      </c>
      <c r="AB213" s="20" t="s">
        <v>84</v>
      </c>
      <c r="AC213" s="102">
        <v>44611</v>
      </c>
      <c r="AD213" s="20" t="s">
        <v>5765</v>
      </c>
      <c r="AE213" s="20" t="s">
        <v>223</v>
      </c>
      <c r="AF213" s="20">
        <v>15606687707</v>
      </c>
      <c r="AG213" s="128"/>
      <c r="XEW213" s="3"/>
      <c r="XEX213" s="3"/>
      <c r="XEY213" s="3"/>
      <c r="XEZ213" s="3"/>
      <c r="XFA213" s="3"/>
      <c r="XFB213" s="3"/>
      <c r="XFC213" s="3"/>
      <c r="XFD213" s="3"/>
    </row>
    <row r="214" s="80" customFormat="1" customHeight="1" spans="1:16384">
      <c r="A214" s="20">
        <f t="shared" si="21"/>
        <v>212</v>
      </c>
      <c r="B214" s="102">
        <v>43496</v>
      </c>
      <c r="C214" s="20" t="s">
        <v>1735</v>
      </c>
      <c r="D214" s="20"/>
      <c r="E214" s="20" t="s">
        <v>5766</v>
      </c>
      <c r="F214" s="95">
        <v>43419</v>
      </c>
      <c r="G214" s="21" t="s">
        <v>5228</v>
      </c>
      <c r="H214" s="21"/>
      <c r="I214" s="21" t="s">
        <v>891</v>
      </c>
      <c r="J214" s="20" t="s">
        <v>5767</v>
      </c>
      <c r="K214" s="36" t="str">
        <f t="shared" si="18"/>
        <v>男</v>
      </c>
      <c r="L214" s="107" t="str">
        <f t="shared" si="19"/>
        <v>1987-09-13</v>
      </c>
      <c r="M214" s="118">
        <f ca="1" t="shared" si="20"/>
        <v>38</v>
      </c>
      <c r="N214" s="45" t="s">
        <v>5768</v>
      </c>
      <c r="O214" s="20">
        <v>18858059330</v>
      </c>
      <c r="P214" s="20" t="s">
        <v>288</v>
      </c>
      <c r="Q214" s="20"/>
      <c r="R214" s="20"/>
      <c r="S214" s="20"/>
      <c r="T214" s="20" t="s">
        <v>69</v>
      </c>
      <c r="U214" s="95">
        <v>43420</v>
      </c>
      <c r="V214" s="20" t="s">
        <v>72</v>
      </c>
      <c r="W214" s="20" t="s">
        <v>4615</v>
      </c>
      <c r="X214" s="20"/>
      <c r="Y214" s="137"/>
      <c r="Z214" s="20" t="s">
        <v>5769</v>
      </c>
      <c r="AA214" s="102">
        <v>49962</v>
      </c>
      <c r="AB214" s="20"/>
      <c r="AC214" s="20"/>
      <c r="AD214" s="20"/>
      <c r="AE214" s="20" t="s">
        <v>95</v>
      </c>
      <c r="AF214" s="20">
        <v>18312982766</v>
      </c>
      <c r="AG214" s="20"/>
      <c r="XEW214" s="3"/>
      <c r="XEX214" s="3"/>
      <c r="XEY214" s="3"/>
      <c r="XEZ214" s="3"/>
      <c r="XFA214" s="3"/>
      <c r="XFB214" s="3"/>
      <c r="XFC214" s="3"/>
      <c r="XFD214" s="3"/>
    </row>
    <row r="215" s="80" customFormat="1" customHeight="1" spans="1:16384">
      <c r="A215" s="20">
        <f t="shared" si="21"/>
        <v>213</v>
      </c>
      <c r="B215" s="102">
        <v>43496</v>
      </c>
      <c r="C215" s="20" t="s">
        <v>1735</v>
      </c>
      <c r="D215" s="20"/>
      <c r="E215" s="20" t="s">
        <v>5770</v>
      </c>
      <c r="F215" s="92">
        <v>43015</v>
      </c>
      <c r="G215" s="21" t="s">
        <v>109</v>
      </c>
      <c r="H215" s="21"/>
      <c r="I215" s="33" t="s">
        <v>5771</v>
      </c>
      <c r="J215" s="108" t="s">
        <v>5772</v>
      </c>
      <c r="K215" s="36" t="str">
        <f t="shared" si="18"/>
        <v>男</v>
      </c>
      <c r="L215" s="107" t="str">
        <f t="shared" si="19"/>
        <v>1976-04-30</v>
      </c>
      <c r="M215" s="118">
        <f ca="1" t="shared" si="20"/>
        <v>49</v>
      </c>
      <c r="N215" s="45" t="s">
        <v>5773</v>
      </c>
      <c r="O215" s="20">
        <v>13957606655</v>
      </c>
      <c r="P215" s="20" t="s">
        <v>113</v>
      </c>
      <c r="Q215" s="22"/>
      <c r="R215" s="22"/>
      <c r="S215" s="20"/>
      <c r="T215" s="96" t="s">
        <v>69</v>
      </c>
      <c r="U215" s="95">
        <v>43091</v>
      </c>
      <c r="V215" s="20" t="s">
        <v>86</v>
      </c>
      <c r="W215" s="102" t="s">
        <v>4615</v>
      </c>
      <c r="X215" s="20"/>
      <c r="Y215" s="139" t="s">
        <v>71</v>
      </c>
      <c r="Z215" s="20" t="s">
        <v>84</v>
      </c>
      <c r="AA215" s="102">
        <v>48342</v>
      </c>
      <c r="AB215" s="20" t="s">
        <v>71</v>
      </c>
      <c r="AC215" s="102"/>
      <c r="AD215" s="20" t="s">
        <v>5774</v>
      </c>
      <c r="AE215" s="22" t="s">
        <v>106</v>
      </c>
      <c r="AF215" s="20">
        <v>13626660027</v>
      </c>
      <c r="AG215" s="128"/>
      <c r="XEW215" s="3"/>
      <c r="XEX215" s="3"/>
      <c r="XEY215" s="3"/>
      <c r="XEZ215" s="3"/>
      <c r="XFA215" s="3"/>
      <c r="XFB215" s="3"/>
      <c r="XFC215" s="3"/>
      <c r="XFD215" s="3"/>
    </row>
    <row r="216" s="3" customFormat="1" customHeight="1" spans="1:33">
      <c r="A216" s="20">
        <f t="shared" si="21"/>
        <v>214</v>
      </c>
      <c r="B216" s="102">
        <v>43496</v>
      </c>
      <c r="C216" s="20" t="s">
        <v>1735</v>
      </c>
      <c r="D216" s="20"/>
      <c r="E216" s="20" t="s">
        <v>5775</v>
      </c>
      <c r="F216" s="95">
        <v>43357</v>
      </c>
      <c r="G216" s="21" t="s">
        <v>1739</v>
      </c>
      <c r="H216" s="21"/>
      <c r="I216" s="20" t="s">
        <v>1778</v>
      </c>
      <c r="J216" s="20" t="s">
        <v>5776</v>
      </c>
      <c r="K216" s="36" t="str">
        <f t="shared" si="18"/>
        <v>男</v>
      </c>
      <c r="L216" s="107" t="str">
        <f t="shared" si="19"/>
        <v>1972-10-31</v>
      </c>
      <c r="M216" s="118">
        <f ca="1" t="shared" si="20"/>
        <v>53</v>
      </c>
      <c r="N216" s="45" t="s">
        <v>5777</v>
      </c>
      <c r="O216" s="20">
        <v>17779768189</v>
      </c>
      <c r="P216" s="20" t="s">
        <v>133</v>
      </c>
      <c r="Q216" s="20"/>
      <c r="R216" s="20"/>
      <c r="S216" s="20"/>
      <c r="T216" s="96" t="s">
        <v>69</v>
      </c>
      <c r="U216" s="95">
        <v>43404</v>
      </c>
      <c r="V216" s="20" t="s">
        <v>72</v>
      </c>
      <c r="W216" s="102" t="s">
        <v>4615</v>
      </c>
      <c r="X216" s="20" t="s">
        <v>692</v>
      </c>
      <c r="Y216" s="137"/>
      <c r="Z216" s="20" t="s">
        <v>84</v>
      </c>
      <c r="AA216" s="102">
        <v>46076</v>
      </c>
      <c r="AB216" s="20" t="s">
        <v>84</v>
      </c>
      <c r="AC216" s="20"/>
      <c r="AD216" s="20" t="s">
        <v>5778</v>
      </c>
      <c r="AE216" s="20" t="s">
        <v>106</v>
      </c>
      <c r="AF216" s="20">
        <v>15970953585</v>
      </c>
      <c r="AG216" s="20"/>
    </row>
    <row r="217" s="3" customFormat="1" customHeight="1" spans="1:33">
      <c r="A217" s="20">
        <f t="shared" si="21"/>
        <v>215</v>
      </c>
      <c r="B217" s="102">
        <v>43497</v>
      </c>
      <c r="C217" s="20" t="s">
        <v>1735</v>
      </c>
      <c r="D217" s="20"/>
      <c r="E217" s="20" t="s">
        <v>5779</v>
      </c>
      <c r="F217" s="95">
        <v>43290</v>
      </c>
      <c r="G217" s="21" t="s">
        <v>78</v>
      </c>
      <c r="H217" s="21"/>
      <c r="I217" s="20" t="s">
        <v>5445</v>
      </c>
      <c r="J217" s="20" t="s">
        <v>5780</v>
      </c>
      <c r="K217" s="36" t="str">
        <f t="shared" si="18"/>
        <v>女</v>
      </c>
      <c r="L217" s="107" t="str">
        <f t="shared" si="19"/>
        <v>1948-06-28</v>
      </c>
      <c r="M217" s="118">
        <f ca="1" t="shared" si="20"/>
        <v>77</v>
      </c>
      <c r="N217" s="45" t="s">
        <v>5781</v>
      </c>
      <c r="O217" s="20">
        <v>15058879101</v>
      </c>
      <c r="P217" s="22"/>
      <c r="Q217" s="20"/>
      <c r="R217" s="20"/>
      <c r="S217" s="20"/>
      <c r="T217" s="96" t="s">
        <v>69</v>
      </c>
      <c r="U217" s="20" t="s">
        <v>201</v>
      </c>
      <c r="V217" s="20" t="s">
        <v>76</v>
      </c>
      <c r="W217" s="102" t="s">
        <v>4615</v>
      </c>
      <c r="X217" s="20"/>
      <c r="Y217" s="22" t="s">
        <v>71</v>
      </c>
      <c r="Z217" s="20" t="s">
        <v>71</v>
      </c>
      <c r="AA217" s="20" t="s">
        <v>82</v>
      </c>
      <c r="AB217" s="20" t="s">
        <v>71</v>
      </c>
      <c r="AC217" s="20"/>
      <c r="AD217" s="20"/>
      <c r="AE217" s="20"/>
      <c r="AF217" s="20"/>
      <c r="AG217" s="20"/>
    </row>
    <row r="218" s="3" customFormat="1" customHeight="1" spans="1:33">
      <c r="A218" s="20">
        <f t="shared" si="21"/>
        <v>216</v>
      </c>
      <c r="B218" s="102">
        <v>43511</v>
      </c>
      <c r="C218" s="20" t="s">
        <v>1735</v>
      </c>
      <c r="D218" s="20"/>
      <c r="E218" s="20" t="s">
        <v>5782</v>
      </c>
      <c r="F218" s="95">
        <v>42670</v>
      </c>
      <c r="G218" s="21" t="s">
        <v>5228</v>
      </c>
      <c r="H218" s="21"/>
      <c r="I218" s="20" t="s">
        <v>5783</v>
      </c>
      <c r="J218" s="140" t="s">
        <v>5784</v>
      </c>
      <c r="K218" s="36" t="str">
        <f t="shared" si="18"/>
        <v>男</v>
      </c>
      <c r="L218" s="107" t="str">
        <f t="shared" si="19"/>
        <v>1991-07-12</v>
      </c>
      <c r="M218" s="118">
        <f ca="1" t="shared" si="20"/>
        <v>34</v>
      </c>
      <c r="N218" s="45" t="s">
        <v>5785</v>
      </c>
      <c r="O218" s="20">
        <v>15957897909</v>
      </c>
      <c r="P218" s="22" t="s">
        <v>288</v>
      </c>
      <c r="Q218" s="22"/>
      <c r="R218" s="22"/>
      <c r="S218" s="20" t="s">
        <v>70</v>
      </c>
      <c r="T218" s="96" t="s">
        <v>69</v>
      </c>
      <c r="U218" s="95">
        <v>43123</v>
      </c>
      <c r="V218" s="20" t="s">
        <v>86</v>
      </c>
      <c r="W218" s="102" t="s">
        <v>4615</v>
      </c>
      <c r="X218" s="20"/>
      <c r="Y218" s="139" t="s">
        <v>71</v>
      </c>
      <c r="Z218" s="20" t="s">
        <v>84</v>
      </c>
      <c r="AA218" s="102">
        <v>45038</v>
      </c>
      <c r="AB218" s="20" t="s">
        <v>84</v>
      </c>
      <c r="AC218" s="102">
        <v>44495</v>
      </c>
      <c r="AD218" s="20" t="s">
        <v>5786</v>
      </c>
      <c r="AE218" s="20" t="s">
        <v>106</v>
      </c>
      <c r="AF218" s="20">
        <v>18757422091</v>
      </c>
      <c r="AG218" s="22"/>
    </row>
    <row r="219" s="3" customFormat="1" customHeight="1" spans="1:33">
      <c r="A219" s="20">
        <f t="shared" si="21"/>
        <v>217</v>
      </c>
      <c r="B219" s="102">
        <v>43514</v>
      </c>
      <c r="C219" s="20" t="s">
        <v>1735</v>
      </c>
      <c r="D219" s="20"/>
      <c r="E219" s="20" t="s">
        <v>5787</v>
      </c>
      <c r="F219" s="95">
        <v>43356</v>
      </c>
      <c r="G219" s="21" t="s">
        <v>5117</v>
      </c>
      <c r="H219" s="21"/>
      <c r="I219" s="20" t="s">
        <v>1784</v>
      </c>
      <c r="J219" s="20" t="s">
        <v>5788</v>
      </c>
      <c r="K219" s="36" t="str">
        <f t="shared" si="18"/>
        <v>女</v>
      </c>
      <c r="L219" s="107" t="str">
        <f t="shared" si="19"/>
        <v>1996-02-18</v>
      </c>
      <c r="M219" s="118">
        <f ca="1" t="shared" si="20"/>
        <v>30</v>
      </c>
      <c r="N219" s="45" t="s">
        <v>5789</v>
      </c>
      <c r="O219" s="20">
        <v>15706879442</v>
      </c>
      <c r="P219" s="22" t="s">
        <v>199</v>
      </c>
      <c r="Q219" s="20"/>
      <c r="R219" s="20"/>
      <c r="S219" s="20" t="s">
        <v>70</v>
      </c>
      <c r="T219" s="96" t="s">
        <v>69</v>
      </c>
      <c r="U219" s="95">
        <v>43404</v>
      </c>
      <c r="V219" s="20" t="s">
        <v>72</v>
      </c>
      <c r="W219" s="102" t="s">
        <v>4917</v>
      </c>
      <c r="X219" s="20"/>
      <c r="Y219" s="142"/>
      <c r="Z219" s="20"/>
      <c r="AA219" s="102">
        <v>45544</v>
      </c>
      <c r="AB219" s="20" t="s">
        <v>84</v>
      </c>
      <c r="AC219" s="20"/>
      <c r="AD219" s="20" t="s">
        <v>4467</v>
      </c>
      <c r="AE219" s="20" t="s">
        <v>106</v>
      </c>
      <c r="AF219" s="20">
        <v>18229529612</v>
      </c>
      <c r="AG219" s="20" t="s">
        <v>5790</v>
      </c>
    </row>
    <row r="220" s="3" customFormat="1" customHeight="1" spans="1:33">
      <c r="A220" s="20">
        <f t="shared" si="21"/>
        <v>218</v>
      </c>
      <c r="B220" s="102">
        <v>43516</v>
      </c>
      <c r="C220" s="20" t="s">
        <v>1735</v>
      </c>
      <c r="D220" s="20"/>
      <c r="E220" s="20" t="s">
        <v>2802</v>
      </c>
      <c r="F220" s="92">
        <v>42997</v>
      </c>
      <c r="G220" s="21" t="s">
        <v>1739</v>
      </c>
      <c r="H220" s="21"/>
      <c r="I220" s="33" t="s">
        <v>5791</v>
      </c>
      <c r="J220" s="108" t="s">
        <v>2803</v>
      </c>
      <c r="K220" s="36" t="str">
        <f t="shared" si="18"/>
        <v>男</v>
      </c>
      <c r="L220" s="107" t="str">
        <f t="shared" si="19"/>
        <v>1994-02-16</v>
      </c>
      <c r="M220" s="118">
        <f ca="1" t="shared" si="20"/>
        <v>32</v>
      </c>
      <c r="N220" s="45" t="s">
        <v>2804</v>
      </c>
      <c r="O220" s="20">
        <v>13968529321</v>
      </c>
      <c r="P220" s="22" t="s">
        <v>133</v>
      </c>
      <c r="Q220" s="22"/>
      <c r="R220" s="22"/>
      <c r="S220" s="20"/>
      <c r="T220" s="96" t="s">
        <v>69</v>
      </c>
      <c r="U220" s="95">
        <v>43000</v>
      </c>
      <c r="V220" s="20" t="s">
        <v>4640</v>
      </c>
      <c r="W220" s="102" t="s">
        <v>4615</v>
      </c>
      <c r="X220" s="20"/>
      <c r="Y220" s="139" t="s">
        <v>71</v>
      </c>
      <c r="Z220" s="20" t="s">
        <v>84</v>
      </c>
      <c r="AA220" s="102">
        <v>44469</v>
      </c>
      <c r="AB220" s="20" t="s">
        <v>84</v>
      </c>
      <c r="AC220" s="102"/>
      <c r="AD220" s="20" t="s">
        <v>5792</v>
      </c>
      <c r="AE220" s="22" t="s">
        <v>223</v>
      </c>
      <c r="AF220" s="20">
        <v>13968522612</v>
      </c>
      <c r="AG220" s="128" t="s">
        <v>5793</v>
      </c>
    </row>
    <row r="221" s="3" customFormat="1" customHeight="1" spans="1:33">
      <c r="A221" s="20">
        <f t="shared" si="21"/>
        <v>219</v>
      </c>
      <c r="B221" s="102">
        <v>43516</v>
      </c>
      <c r="C221" s="20" t="s">
        <v>1737</v>
      </c>
      <c r="D221" s="20"/>
      <c r="E221" s="20" t="s">
        <v>5794</v>
      </c>
      <c r="F221" s="95">
        <v>43514</v>
      </c>
      <c r="G221" s="21" t="s">
        <v>664</v>
      </c>
      <c r="H221" s="21"/>
      <c r="I221" s="20" t="s">
        <v>5795</v>
      </c>
      <c r="J221" s="625" t="s">
        <v>5796</v>
      </c>
      <c r="K221" s="36" t="str">
        <f t="shared" si="18"/>
        <v>女</v>
      </c>
      <c r="L221" s="107" t="str">
        <f t="shared" si="19"/>
        <v>1994-03-13</v>
      </c>
      <c r="M221" s="118">
        <f ca="1" t="shared" si="20"/>
        <v>32</v>
      </c>
      <c r="N221" s="45" t="s">
        <v>5797</v>
      </c>
      <c r="O221" s="20">
        <v>18630419562</v>
      </c>
      <c r="P221" s="22" t="s">
        <v>199</v>
      </c>
      <c r="Q221" s="20"/>
      <c r="R221" s="20"/>
      <c r="S221" s="20"/>
      <c r="T221" s="20"/>
      <c r="U221" s="95">
        <v>43514</v>
      </c>
      <c r="V221" s="20" t="s">
        <v>72</v>
      </c>
      <c r="W221" s="20" t="s">
        <v>4615</v>
      </c>
      <c r="X221" s="20"/>
      <c r="Y221" s="137">
        <v>43572</v>
      </c>
      <c r="Z221" s="20"/>
      <c r="AA221" s="102">
        <v>45318</v>
      </c>
      <c r="AB221" s="20"/>
      <c r="AC221" s="20"/>
      <c r="AD221" s="20" t="s">
        <v>5798</v>
      </c>
      <c r="AE221" s="20" t="s">
        <v>106</v>
      </c>
      <c r="AF221" s="20">
        <v>18533797922</v>
      </c>
      <c r="AG221" s="20"/>
    </row>
    <row r="222" s="3" customFormat="1" customHeight="1" spans="1:33">
      <c r="A222" s="20">
        <f t="shared" si="21"/>
        <v>220</v>
      </c>
      <c r="B222" s="102">
        <v>43518</v>
      </c>
      <c r="C222" s="20" t="s">
        <v>1833</v>
      </c>
      <c r="D222" s="20"/>
      <c r="E222" s="21" t="s">
        <v>5799</v>
      </c>
      <c r="F222" s="92">
        <v>43162</v>
      </c>
      <c r="G222" s="21" t="s">
        <v>5228</v>
      </c>
      <c r="H222" s="21"/>
      <c r="I222" s="33" t="s">
        <v>816</v>
      </c>
      <c r="J222" s="108" t="s">
        <v>5800</v>
      </c>
      <c r="K222" s="36" t="str">
        <f t="shared" si="18"/>
        <v>男</v>
      </c>
      <c r="L222" s="107" t="str">
        <f t="shared" si="19"/>
        <v>1991-03-16</v>
      </c>
      <c r="M222" s="118">
        <f ca="1" t="shared" si="20"/>
        <v>35</v>
      </c>
      <c r="N222" s="45" t="s">
        <v>5801</v>
      </c>
      <c r="O222" s="20">
        <v>18263350768</v>
      </c>
      <c r="P222" s="22" t="s">
        <v>141</v>
      </c>
      <c r="Q222" s="22"/>
      <c r="R222" s="22"/>
      <c r="S222" s="20"/>
      <c r="T222" s="96" t="s">
        <v>69</v>
      </c>
      <c r="U222" s="102"/>
      <c r="V222" s="20" t="s">
        <v>76</v>
      </c>
      <c r="W222" s="102" t="s">
        <v>4615</v>
      </c>
      <c r="X222" s="20" t="s">
        <v>692</v>
      </c>
      <c r="Y222" s="138">
        <v>43223</v>
      </c>
      <c r="Z222" s="20"/>
      <c r="AA222" s="102">
        <v>45705</v>
      </c>
      <c r="AB222" s="20" t="s">
        <v>84</v>
      </c>
      <c r="AC222" s="102"/>
      <c r="AD222" s="20" t="s">
        <v>5802</v>
      </c>
      <c r="AE222" s="20"/>
      <c r="AF222" s="20">
        <v>18357612398</v>
      </c>
      <c r="AG222" s="128" t="s">
        <v>5803</v>
      </c>
    </row>
    <row r="223" s="3" customFormat="1" customHeight="1" spans="1:33">
      <c r="A223" s="20">
        <f t="shared" si="21"/>
        <v>221</v>
      </c>
      <c r="B223" s="102">
        <v>43522</v>
      </c>
      <c r="C223" s="20" t="s">
        <v>1737</v>
      </c>
      <c r="D223" s="20"/>
      <c r="E223" s="20" t="s">
        <v>5804</v>
      </c>
      <c r="F223" s="95">
        <v>43521</v>
      </c>
      <c r="G223" s="21" t="s">
        <v>1628</v>
      </c>
      <c r="H223" s="21"/>
      <c r="I223" s="20" t="s">
        <v>5805</v>
      </c>
      <c r="J223" s="20" t="s">
        <v>5806</v>
      </c>
      <c r="K223" s="36" t="str">
        <f t="shared" ref="K223:K286" si="22">IF(MOD(MID(J223,17,1),2),"男","女")</f>
        <v>男</v>
      </c>
      <c r="L223" s="107" t="str">
        <f t="shared" ref="L223:L286" si="23">TEXT(MID(J223,7,8),"0000-00-00")</f>
        <v>1987-10-14</v>
      </c>
      <c r="M223" s="118">
        <f ca="1" t="shared" si="20"/>
        <v>38</v>
      </c>
      <c r="N223" s="45" t="s">
        <v>5807</v>
      </c>
      <c r="O223" s="20">
        <v>15993682641</v>
      </c>
      <c r="P223" s="22" t="s">
        <v>199</v>
      </c>
      <c r="Q223" s="20"/>
      <c r="R223" s="20"/>
      <c r="S223" s="20"/>
      <c r="T223" s="20"/>
      <c r="U223" s="95">
        <v>43521</v>
      </c>
      <c r="V223" s="20" t="s">
        <v>72</v>
      </c>
      <c r="W223" s="20" t="s">
        <v>4615</v>
      </c>
      <c r="X223" s="20"/>
      <c r="Y223" s="137">
        <v>43607</v>
      </c>
      <c r="Z223" s="20"/>
      <c r="AA223" s="102">
        <v>50093</v>
      </c>
      <c r="AB223" s="20"/>
      <c r="AC223" s="20"/>
      <c r="AD223" s="20" t="s">
        <v>5808</v>
      </c>
      <c r="AE223" s="20" t="s">
        <v>529</v>
      </c>
      <c r="AF223" s="20">
        <v>13303749100</v>
      </c>
      <c r="AG223" s="20"/>
    </row>
    <row r="224" s="3" customFormat="1" customHeight="1" spans="1:33">
      <c r="A224" s="20">
        <f t="shared" si="21"/>
        <v>222</v>
      </c>
      <c r="B224" s="102">
        <v>43522</v>
      </c>
      <c r="C224" s="20" t="s">
        <v>1737</v>
      </c>
      <c r="D224" s="20"/>
      <c r="E224" s="20" t="s">
        <v>5809</v>
      </c>
      <c r="F224" s="95">
        <v>43521</v>
      </c>
      <c r="G224" s="21" t="s">
        <v>1628</v>
      </c>
      <c r="H224" s="21"/>
      <c r="I224" s="20" t="s">
        <v>5805</v>
      </c>
      <c r="J224" s="20" t="s">
        <v>5810</v>
      </c>
      <c r="K224" s="36" t="str">
        <f t="shared" si="22"/>
        <v>男</v>
      </c>
      <c r="L224" s="107" t="str">
        <f t="shared" si="23"/>
        <v>1986-11-01</v>
      </c>
      <c r="M224" s="118">
        <f ca="1" t="shared" si="20"/>
        <v>39</v>
      </c>
      <c r="N224" s="45" t="s">
        <v>5807</v>
      </c>
      <c r="O224" s="20">
        <v>18837410978</v>
      </c>
      <c r="P224" s="22" t="s">
        <v>288</v>
      </c>
      <c r="Q224" s="20"/>
      <c r="R224" s="20"/>
      <c r="S224" s="20"/>
      <c r="T224" s="20"/>
      <c r="U224" s="95">
        <v>43521</v>
      </c>
      <c r="V224" s="20" t="s">
        <v>72</v>
      </c>
      <c r="W224" s="20" t="s">
        <v>4615</v>
      </c>
      <c r="X224" s="20"/>
      <c r="Y224" s="137">
        <v>43607</v>
      </c>
      <c r="Z224" s="20"/>
      <c r="AA224" s="102">
        <v>49722</v>
      </c>
      <c r="AB224" s="20"/>
      <c r="AC224" s="20"/>
      <c r="AD224" s="20" t="s">
        <v>5811</v>
      </c>
      <c r="AE224" s="20" t="s">
        <v>106</v>
      </c>
      <c r="AF224" s="20">
        <v>15937403626</v>
      </c>
      <c r="AG224" s="20"/>
    </row>
    <row r="225" s="3" customFormat="1" customHeight="1" spans="1:33">
      <c r="A225" s="20">
        <f t="shared" si="21"/>
        <v>223</v>
      </c>
      <c r="B225" s="102">
        <v>43523</v>
      </c>
      <c r="C225" s="20" t="s">
        <v>1737</v>
      </c>
      <c r="D225" s="20"/>
      <c r="E225" s="20" t="s">
        <v>5812</v>
      </c>
      <c r="F225" s="95">
        <v>43521</v>
      </c>
      <c r="G225" s="21" t="s">
        <v>1739</v>
      </c>
      <c r="H225" s="21"/>
      <c r="I225" s="20" t="s">
        <v>1319</v>
      </c>
      <c r="J225" s="20" t="s">
        <v>5813</v>
      </c>
      <c r="K225" s="36" t="str">
        <f t="shared" si="22"/>
        <v>男</v>
      </c>
      <c r="L225" s="107" t="str">
        <f t="shared" si="23"/>
        <v>1996-08-11</v>
      </c>
      <c r="M225" s="118">
        <f ca="1" t="shared" si="20"/>
        <v>29</v>
      </c>
      <c r="N225" s="45" t="s">
        <v>5814</v>
      </c>
      <c r="O225" s="20"/>
      <c r="P225" s="22"/>
      <c r="Q225" s="20"/>
      <c r="R225" s="20"/>
      <c r="S225" s="20"/>
      <c r="T225" s="20"/>
      <c r="U225" s="95">
        <v>43521</v>
      </c>
      <c r="V225" s="20" t="s">
        <v>72</v>
      </c>
      <c r="W225" s="20" t="s">
        <v>4615</v>
      </c>
      <c r="Y225" s="137"/>
      <c r="Z225" s="20"/>
      <c r="AA225" s="102">
        <v>46656</v>
      </c>
      <c r="AB225" s="20"/>
      <c r="AC225" s="20"/>
      <c r="AD225" s="20"/>
      <c r="AE225" s="20"/>
      <c r="AF225" s="20"/>
      <c r="AG225" s="20"/>
    </row>
    <row r="226" s="3" customFormat="1" customHeight="1" spans="1:33">
      <c r="A226" s="20">
        <f t="shared" si="21"/>
        <v>224</v>
      </c>
      <c r="B226" s="102">
        <v>43519</v>
      </c>
      <c r="C226" s="20" t="s">
        <v>1735</v>
      </c>
      <c r="D226" s="20"/>
      <c r="E226" s="20" t="s">
        <v>5815</v>
      </c>
      <c r="F226" s="92">
        <v>43166</v>
      </c>
      <c r="G226" s="21" t="s">
        <v>78</v>
      </c>
      <c r="H226" s="21"/>
      <c r="I226" s="33" t="s">
        <v>296</v>
      </c>
      <c r="J226" s="108" t="s">
        <v>5816</v>
      </c>
      <c r="K226" s="36" t="str">
        <f t="shared" si="22"/>
        <v>女</v>
      </c>
      <c r="L226" s="107" t="str">
        <f t="shared" si="23"/>
        <v>1971-11-19</v>
      </c>
      <c r="M226" s="118">
        <f ca="1" t="shared" si="20"/>
        <v>54</v>
      </c>
      <c r="N226" s="45" t="s">
        <v>5817</v>
      </c>
      <c r="O226" s="20">
        <v>15906564423</v>
      </c>
      <c r="P226" s="22" t="s">
        <v>199</v>
      </c>
      <c r="Q226" s="22"/>
      <c r="R226" s="22"/>
      <c r="S226" s="20"/>
      <c r="T226" s="96" t="s">
        <v>69</v>
      </c>
      <c r="U226" s="102">
        <v>43404</v>
      </c>
      <c r="V226" s="20" t="s">
        <v>72</v>
      </c>
      <c r="W226" s="102" t="s">
        <v>4615</v>
      </c>
      <c r="X226" s="20" t="s">
        <v>304</v>
      </c>
      <c r="Y226" s="139">
        <v>43197</v>
      </c>
      <c r="Z226" s="20" t="s">
        <v>71</v>
      </c>
      <c r="AA226" s="102">
        <v>49685</v>
      </c>
      <c r="AB226" s="20" t="s">
        <v>84</v>
      </c>
      <c r="AC226" s="102"/>
      <c r="AD226" s="20"/>
      <c r="AE226" s="20"/>
      <c r="AF226" s="20"/>
      <c r="AG226" s="128" t="s">
        <v>964</v>
      </c>
    </row>
    <row r="227" s="3" customFormat="1" customHeight="1" spans="1:33">
      <c r="A227" s="20">
        <f t="shared" si="21"/>
        <v>225</v>
      </c>
      <c r="B227" s="102">
        <v>43526</v>
      </c>
      <c r="C227" s="20" t="s">
        <v>1735</v>
      </c>
      <c r="D227" s="20"/>
      <c r="E227" s="20" t="s">
        <v>5818</v>
      </c>
      <c r="F227" s="95">
        <v>43399</v>
      </c>
      <c r="G227" s="21" t="s">
        <v>78</v>
      </c>
      <c r="H227" s="21"/>
      <c r="I227" s="20" t="s">
        <v>5612</v>
      </c>
      <c r="J227" s="625" t="s">
        <v>5819</v>
      </c>
      <c r="K227" s="36" t="str">
        <f t="shared" si="22"/>
        <v>女</v>
      </c>
      <c r="L227" s="107" t="str">
        <f t="shared" si="23"/>
        <v>1964-02-04</v>
      </c>
      <c r="M227" s="118">
        <f ca="1" t="shared" si="20"/>
        <v>62</v>
      </c>
      <c r="N227" s="45" t="s">
        <v>5820</v>
      </c>
      <c r="O227" s="20">
        <v>15058834332</v>
      </c>
      <c r="P227" s="22"/>
      <c r="Q227" s="20"/>
      <c r="R227" s="20"/>
      <c r="S227" s="20"/>
      <c r="T227" s="20" t="s">
        <v>69</v>
      </c>
      <c r="U227" s="95">
        <v>43404</v>
      </c>
      <c r="V227" s="20" t="s">
        <v>72</v>
      </c>
      <c r="W227" s="102" t="s">
        <v>4615</v>
      </c>
      <c r="X227" s="20"/>
      <c r="Y227" s="142"/>
      <c r="Z227" s="20"/>
      <c r="AA227" s="102">
        <v>46262</v>
      </c>
      <c r="AB227" s="20" t="s">
        <v>84</v>
      </c>
      <c r="AC227" s="20"/>
      <c r="AD227" s="20" t="s">
        <v>5821</v>
      </c>
      <c r="AE227" s="20" t="s">
        <v>106</v>
      </c>
      <c r="AF227" s="20">
        <v>15990588022</v>
      </c>
      <c r="AG227" s="20"/>
    </row>
    <row r="228" s="3" customFormat="1" customHeight="1" spans="1:33">
      <c r="A228" s="20">
        <f t="shared" si="21"/>
        <v>226</v>
      </c>
      <c r="B228" s="102">
        <v>43530</v>
      </c>
      <c r="C228" s="20" t="s">
        <v>1768</v>
      </c>
      <c r="D228" s="20"/>
      <c r="E228" s="20" t="s">
        <v>5822</v>
      </c>
      <c r="F228" s="95">
        <v>43527</v>
      </c>
      <c r="G228" s="21" t="s">
        <v>5228</v>
      </c>
      <c r="H228" s="21"/>
      <c r="I228" s="20" t="s">
        <v>5055</v>
      </c>
      <c r="J228" s="625" t="s">
        <v>5823</v>
      </c>
      <c r="K228" s="36" t="str">
        <f t="shared" si="22"/>
        <v>男</v>
      </c>
      <c r="L228" s="107" t="str">
        <f t="shared" si="23"/>
        <v>1992-12-21</v>
      </c>
      <c r="M228" s="118">
        <f ca="1" t="shared" si="20"/>
        <v>33</v>
      </c>
      <c r="N228" s="45" t="s">
        <v>1839</v>
      </c>
      <c r="O228" s="20">
        <v>15121603201</v>
      </c>
      <c r="P228" s="22"/>
      <c r="Q228" s="20"/>
      <c r="R228" s="20"/>
      <c r="S228" s="20"/>
      <c r="T228" s="20"/>
      <c r="U228" s="95">
        <v>43528</v>
      </c>
      <c r="V228" s="20" t="s">
        <v>72</v>
      </c>
      <c r="W228" s="20" t="s">
        <v>4615</v>
      </c>
      <c r="X228" s="20"/>
      <c r="Y228" s="137">
        <v>43557</v>
      </c>
      <c r="Z228" s="20"/>
      <c r="AA228" s="102">
        <v>50798</v>
      </c>
      <c r="AB228" s="20"/>
      <c r="AC228" s="20"/>
      <c r="AD228" s="20"/>
      <c r="AE228" s="20"/>
      <c r="AF228" s="20">
        <v>18868907257</v>
      </c>
      <c r="AG228" s="20"/>
    </row>
    <row r="229" s="3" customFormat="1" customHeight="1" spans="1:33">
      <c r="A229" s="20">
        <f t="shared" si="21"/>
        <v>227</v>
      </c>
      <c r="B229" s="102">
        <v>43533</v>
      </c>
      <c r="C229" s="20" t="s">
        <v>1735</v>
      </c>
      <c r="D229" s="20"/>
      <c r="E229" s="20" t="s">
        <v>5824</v>
      </c>
      <c r="F229" s="95">
        <v>43323</v>
      </c>
      <c r="G229" s="21" t="s">
        <v>1739</v>
      </c>
      <c r="H229" s="21"/>
      <c r="I229" s="20" t="s">
        <v>5491</v>
      </c>
      <c r="J229" s="625" t="s">
        <v>5825</v>
      </c>
      <c r="K229" s="36" t="str">
        <f t="shared" si="22"/>
        <v>男</v>
      </c>
      <c r="L229" s="107" t="str">
        <f t="shared" si="23"/>
        <v>1992-01-26</v>
      </c>
      <c r="M229" s="118">
        <f ca="1" t="shared" si="20"/>
        <v>34</v>
      </c>
      <c r="N229" s="45" t="s">
        <v>5826</v>
      </c>
      <c r="O229" s="20">
        <v>15757645583</v>
      </c>
      <c r="P229" s="22" t="s">
        <v>288</v>
      </c>
      <c r="Q229" s="20"/>
      <c r="R229" s="20"/>
      <c r="S229" s="20"/>
      <c r="T229" s="96" t="s">
        <v>69</v>
      </c>
      <c r="U229" s="95">
        <v>43404</v>
      </c>
      <c r="V229" s="20" t="s">
        <v>72</v>
      </c>
      <c r="W229" s="102" t="s">
        <v>4615</v>
      </c>
      <c r="X229" s="20" t="s">
        <v>692</v>
      </c>
      <c r="Y229" s="124">
        <v>43384</v>
      </c>
      <c r="Z229" s="20"/>
      <c r="AA229" s="102">
        <v>44339</v>
      </c>
      <c r="AB229" s="20" t="s">
        <v>84</v>
      </c>
      <c r="AC229" s="20"/>
      <c r="AD229" s="20" t="s">
        <v>5827</v>
      </c>
      <c r="AE229" s="20" t="s">
        <v>223</v>
      </c>
      <c r="AF229" s="20">
        <v>15818962974</v>
      </c>
      <c r="AG229" s="20"/>
    </row>
    <row r="230" s="3" customFormat="1" customHeight="1" spans="1:33">
      <c r="A230" s="20">
        <f t="shared" si="21"/>
        <v>228</v>
      </c>
      <c r="B230" s="102">
        <v>43531</v>
      </c>
      <c r="C230" s="20" t="s">
        <v>1735</v>
      </c>
      <c r="D230" s="20"/>
      <c r="E230" s="20" t="s">
        <v>5828</v>
      </c>
      <c r="F230" s="95">
        <v>43192</v>
      </c>
      <c r="G230" s="21" t="s">
        <v>1842</v>
      </c>
      <c r="H230" s="21"/>
      <c r="I230" s="20" t="s">
        <v>5829</v>
      </c>
      <c r="J230" s="20" t="s">
        <v>5830</v>
      </c>
      <c r="K230" s="36" t="str">
        <f t="shared" si="22"/>
        <v>男</v>
      </c>
      <c r="L230" s="107" t="str">
        <f t="shared" si="23"/>
        <v>1982-01-17</v>
      </c>
      <c r="M230" s="118">
        <f ca="1" t="shared" si="20"/>
        <v>44</v>
      </c>
      <c r="N230" s="45" t="s">
        <v>5831</v>
      </c>
      <c r="O230" s="20">
        <v>18191911026</v>
      </c>
      <c r="P230" s="22" t="s">
        <v>113</v>
      </c>
      <c r="Q230" s="20"/>
      <c r="R230" s="20"/>
      <c r="S230" s="20"/>
      <c r="T230" s="96" t="s">
        <v>69</v>
      </c>
      <c r="U230" s="20"/>
      <c r="V230" s="20" t="s">
        <v>76</v>
      </c>
      <c r="W230" s="102" t="s">
        <v>4615</v>
      </c>
      <c r="X230" s="20" t="s">
        <v>71</v>
      </c>
      <c r="Y230" s="139" t="s">
        <v>71</v>
      </c>
      <c r="Z230" s="20"/>
      <c r="AA230" s="102">
        <v>50065</v>
      </c>
      <c r="AB230" s="20" t="s">
        <v>84</v>
      </c>
      <c r="AC230" s="20"/>
      <c r="AD230" s="20" t="s">
        <v>5832</v>
      </c>
      <c r="AE230" s="20" t="s">
        <v>106</v>
      </c>
      <c r="AF230" s="20">
        <v>13399102111</v>
      </c>
      <c r="AG230" s="20"/>
    </row>
    <row r="231" s="3" customFormat="1" customHeight="1" spans="1:33">
      <c r="A231" s="20">
        <f t="shared" si="21"/>
        <v>229</v>
      </c>
      <c r="B231" s="102">
        <v>43539</v>
      </c>
      <c r="C231" s="20" t="s">
        <v>1735</v>
      </c>
      <c r="D231" s="20"/>
      <c r="E231" s="20" t="s">
        <v>5833</v>
      </c>
      <c r="F231" s="95">
        <v>43438</v>
      </c>
      <c r="G231" s="21" t="s">
        <v>5228</v>
      </c>
      <c r="H231" s="21"/>
      <c r="I231" s="20" t="s">
        <v>5055</v>
      </c>
      <c r="J231" s="20" t="s">
        <v>5834</v>
      </c>
      <c r="K231" s="36" t="str">
        <f t="shared" si="22"/>
        <v>男</v>
      </c>
      <c r="L231" s="107" t="str">
        <f t="shared" si="23"/>
        <v>1993-02-18</v>
      </c>
      <c r="M231" s="118">
        <f ca="1" t="shared" si="20"/>
        <v>33</v>
      </c>
      <c r="N231" s="45" t="s">
        <v>5835</v>
      </c>
      <c r="O231" s="20">
        <v>13566386424</v>
      </c>
      <c r="P231" s="22"/>
      <c r="Q231" s="20"/>
      <c r="R231" s="20"/>
      <c r="S231" s="20"/>
      <c r="T231" s="20" t="s">
        <v>69</v>
      </c>
      <c r="U231" s="95">
        <v>43438</v>
      </c>
      <c r="V231" s="20" t="s">
        <v>72</v>
      </c>
      <c r="W231" s="20" t="s">
        <v>4615</v>
      </c>
      <c r="X231" s="20"/>
      <c r="Y231" s="139" t="s">
        <v>71</v>
      </c>
      <c r="Z231" s="20" t="s">
        <v>5769</v>
      </c>
      <c r="AA231" s="102">
        <v>45628</v>
      </c>
      <c r="AB231" s="20" t="s">
        <v>84</v>
      </c>
      <c r="AC231" s="20"/>
      <c r="AD231" s="20" t="s">
        <v>5836</v>
      </c>
      <c r="AE231" s="20" t="s">
        <v>106</v>
      </c>
      <c r="AF231" s="20">
        <v>15958831443</v>
      </c>
      <c r="AG231" s="20"/>
    </row>
    <row r="232" s="3" customFormat="1" customHeight="1" spans="1:33">
      <c r="A232" s="20">
        <f t="shared" si="21"/>
        <v>230</v>
      </c>
      <c r="B232" s="102">
        <v>43545</v>
      </c>
      <c r="C232" s="20" t="s">
        <v>1833</v>
      </c>
      <c r="D232" s="20"/>
      <c r="E232" s="20" t="s">
        <v>5837</v>
      </c>
      <c r="F232" s="92">
        <v>43157</v>
      </c>
      <c r="G232" s="21" t="s">
        <v>1739</v>
      </c>
      <c r="H232" s="21"/>
      <c r="I232" s="20" t="s">
        <v>5262</v>
      </c>
      <c r="J232" s="108" t="s">
        <v>5838</v>
      </c>
      <c r="K232" s="36" t="str">
        <f t="shared" si="22"/>
        <v>男</v>
      </c>
      <c r="L232" s="107" t="str">
        <f t="shared" si="23"/>
        <v>1993-06-13</v>
      </c>
      <c r="M232" s="118">
        <f ca="1" t="shared" si="20"/>
        <v>32</v>
      </c>
      <c r="N232" s="45" t="s">
        <v>5839</v>
      </c>
      <c r="O232" s="20">
        <v>18973350359</v>
      </c>
      <c r="P232" s="22"/>
      <c r="Q232" s="22"/>
      <c r="R232" s="22"/>
      <c r="S232" s="20"/>
      <c r="T232" s="96" t="s">
        <v>69</v>
      </c>
      <c r="U232" s="95">
        <v>43404</v>
      </c>
      <c r="V232" s="20" t="s">
        <v>72</v>
      </c>
      <c r="W232" s="102" t="s">
        <v>4615</v>
      </c>
      <c r="X232" s="20" t="s">
        <v>638</v>
      </c>
      <c r="Y232" s="139" t="s">
        <v>71</v>
      </c>
      <c r="Z232" s="20" t="s">
        <v>84</v>
      </c>
      <c r="AA232" s="102">
        <v>45319</v>
      </c>
      <c r="AB232" s="20" t="s">
        <v>84</v>
      </c>
      <c r="AC232" s="102"/>
      <c r="AD232" s="20" t="s">
        <v>5840</v>
      </c>
      <c r="AE232" s="20" t="s">
        <v>223</v>
      </c>
      <c r="AF232" s="20">
        <v>18973340359</v>
      </c>
      <c r="AG232" s="128" t="s">
        <v>2705</v>
      </c>
    </row>
    <row r="233" s="3" customFormat="1" customHeight="1" spans="1:33">
      <c r="A233" s="20">
        <f t="shared" si="21"/>
        <v>231</v>
      </c>
      <c r="B233" s="102">
        <v>43546</v>
      </c>
      <c r="C233" s="20" t="s">
        <v>4993</v>
      </c>
      <c r="D233" s="20"/>
      <c r="E233" s="96" t="s">
        <v>1074</v>
      </c>
      <c r="F233" s="101">
        <v>42833</v>
      </c>
      <c r="G233" s="21" t="s">
        <v>5228</v>
      </c>
      <c r="H233" s="21"/>
      <c r="I233" s="96" t="s">
        <v>5206</v>
      </c>
      <c r="J233" s="113" t="s">
        <v>1075</v>
      </c>
      <c r="K233" s="36" t="str">
        <f t="shared" si="22"/>
        <v>男</v>
      </c>
      <c r="L233" s="107" t="str">
        <f t="shared" si="23"/>
        <v>1987-03-20</v>
      </c>
      <c r="M233" s="118">
        <f ca="1" t="shared" si="20"/>
        <v>39</v>
      </c>
      <c r="N233" s="120" t="s">
        <v>1076</v>
      </c>
      <c r="O233" s="96">
        <v>13586619540</v>
      </c>
      <c r="P233" s="121" t="s">
        <v>199</v>
      </c>
      <c r="Q233" s="121"/>
      <c r="R233" s="121"/>
      <c r="S233" s="96" t="s">
        <v>70</v>
      </c>
      <c r="T233" s="96" t="s">
        <v>69</v>
      </c>
      <c r="U233" s="95">
        <v>43179</v>
      </c>
      <c r="V233" s="20" t="s">
        <v>86</v>
      </c>
      <c r="W233" s="20" t="s">
        <v>4615</v>
      </c>
      <c r="X233" s="96" t="s">
        <v>304</v>
      </c>
      <c r="Y233" s="139" t="s">
        <v>71</v>
      </c>
      <c r="Z233" s="20" t="s">
        <v>84</v>
      </c>
      <c r="AA233" s="101">
        <v>44837</v>
      </c>
      <c r="AB233" s="20" t="s">
        <v>84</v>
      </c>
      <c r="AC233" s="101">
        <v>44658</v>
      </c>
      <c r="AD233" s="96" t="s">
        <v>5841</v>
      </c>
      <c r="AE233" s="96" t="s">
        <v>106</v>
      </c>
      <c r="AF233" s="96">
        <v>18768525022</v>
      </c>
      <c r="AG233" s="129" t="s">
        <v>550</v>
      </c>
    </row>
    <row r="234" s="3" customFormat="1" customHeight="1" spans="1:33">
      <c r="A234" s="20">
        <f t="shared" si="21"/>
        <v>232</v>
      </c>
      <c r="B234" s="102">
        <v>43546</v>
      </c>
      <c r="C234" s="20" t="s">
        <v>1735</v>
      </c>
      <c r="D234" s="20"/>
      <c r="E234" s="20" t="s">
        <v>5842</v>
      </c>
      <c r="F234" s="92">
        <v>43055</v>
      </c>
      <c r="G234" s="21" t="s">
        <v>1739</v>
      </c>
      <c r="H234" s="21"/>
      <c r="I234" s="33" t="s">
        <v>1778</v>
      </c>
      <c r="J234" s="108" t="s">
        <v>5843</v>
      </c>
      <c r="K234" s="36" t="str">
        <f t="shared" si="22"/>
        <v>男</v>
      </c>
      <c r="L234" s="107" t="str">
        <f t="shared" si="23"/>
        <v>1996-10-16</v>
      </c>
      <c r="M234" s="118">
        <f ca="1" t="shared" si="20"/>
        <v>29</v>
      </c>
      <c r="N234" s="45" t="s">
        <v>5844</v>
      </c>
      <c r="O234" s="20">
        <v>18768526139</v>
      </c>
      <c r="P234" s="22" t="s">
        <v>199</v>
      </c>
      <c r="Q234" s="22"/>
      <c r="R234" s="22" t="s">
        <v>5845</v>
      </c>
      <c r="S234" s="20"/>
      <c r="T234" s="96" t="s">
        <v>69</v>
      </c>
      <c r="U234" s="95">
        <v>43334</v>
      </c>
      <c r="V234" s="20" t="s">
        <v>86</v>
      </c>
      <c r="W234" s="102" t="s">
        <v>4615</v>
      </c>
      <c r="X234" s="102"/>
      <c r="Y234" s="139" t="s">
        <v>71</v>
      </c>
      <c r="Z234" s="20" t="s">
        <v>84</v>
      </c>
      <c r="AA234" s="102">
        <v>46421</v>
      </c>
      <c r="AB234" s="20" t="s">
        <v>84</v>
      </c>
      <c r="AC234" s="102"/>
      <c r="AD234" s="22" t="s">
        <v>5846</v>
      </c>
      <c r="AE234" s="20" t="s">
        <v>350</v>
      </c>
      <c r="AF234" s="20">
        <v>13216699613</v>
      </c>
      <c r="AG234" s="128"/>
    </row>
    <row r="235" s="3" customFormat="1" customHeight="1" spans="1:33">
      <c r="A235" s="20">
        <f t="shared" si="21"/>
        <v>233</v>
      </c>
      <c r="B235" s="102">
        <v>43555</v>
      </c>
      <c r="C235" s="20" t="s">
        <v>1735</v>
      </c>
      <c r="D235" s="20"/>
      <c r="E235" s="20" t="s">
        <v>5847</v>
      </c>
      <c r="F235" s="95">
        <v>42447</v>
      </c>
      <c r="G235" s="21" t="s">
        <v>5228</v>
      </c>
      <c r="H235" s="21"/>
      <c r="I235" s="20" t="s">
        <v>5720</v>
      </c>
      <c r="J235" s="108" t="s">
        <v>5848</v>
      </c>
      <c r="K235" s="36" t="str">
        <f t="shared" si="22"/>
        <v>男</v>
      </c>
      <c r="L235" s="107" t="str">
        <f t="shared" si="23"/>
        <v>1993-05-07</v>
      </c>
      <c r="M235" s="118">
        <f ca="1" t="shared" ref="M235:M293" si="24">DATEDIF(--TEXT((LEN(J235)=15)*19&amp;MID(J235,7,6+(LEN(J235)=18)*2),"0-00-00"),TODAY(),"y")</f>
        <v>32</v>
      </c>
      <c r="N235" s="45" t="s">
        <v>5849</v>
      </c>
      <c r="O235" s="20">
        <v>15258216712</v>
      </c>
      <c r="P235" s="22" t="s">
        <v>133</v>
      </c>
      <c r="Q235" s="22" t="s">
        <v>3890</v>
      </c>
      <c r="R235" s="22"/>
      <c r="S235" s="20" t="s">
        <v>70</v>
      </c>
      <c r="T235" s="96" t="s">
        <v>69</v>
      </c>
      <c r="U235" s="95">
        <v>43123</v>
      </c>
      <c r="V235" s="20" t="s">
        <v>86</v>
      </c>
      <c r="W235" s="102" t="s">
        <v>4615</v>
      </c>
      <c r="X235" s="20"/>
      <c r="Y235" s="139" t="s">
        <v>71</v>
      </c>
      <c r="Z235" s="20" t="s">
        <v>84</v>
      </c>
      <c r="AA235" s="102">
        <v>44983</v>
      </c>
      <c r="AB235" s="20" t="s">
        <v>84</v>
      </c>
      <c r="AC235" s="102"/>
      <c r="AD235" s="20" t="s">
        <v>5850</v>
      </c>
      <c r="AE235" s="20" t="s">
        <v>223</v>
      </c>
      <c r="AF235" s="20">
        <v>13586675342</v>
      </c>
      <c r="AG235" s="22"/>
    </row>
    <row r="236" s="3" customFormat="1" customHeight="1" spans="1:33">
      <c r="A236" s="20">
        <f t="shared" si="21"/>
        <v>234</v>
      </c>
      <c r="B236" s="102">
        <v>43559</v>
      </c>
      <c r="C236" s="20" t="s">
        <v>1735</v>
      </c>
      <c r="D236" s="20"/>
      <c r="E236" s="20" t="s">
        <v>5851</v>
      </c>
      <c r="F236" s="95">
        <v>43378</v>
      </c>
      <c r="G236" s="21" t="s">
        <v>1739</v>
      </c>
      <c r="H236" s="21"/>
      <c r="I236" s="20" t="s">
        <v>1745</v>
      </c>
      <c r="J236" s="20" t="s">
        <v>5852</v>
      </c>
      <c r="K236" s="36" t="str">
        <f t="shared" si="22"/>
        <v>男</v>
      </c>
      <c r="L236" s="107" t="str">
        <f t="shared" si="23"/>
        <v>1991-11-04</v>
      </c>
      <c r="M236" s="118">
        <f ca="1" t="shared" si="24"/>
        <v>34</v>
      </c>
      <c r="N236" s="45" t="s">
        <v>5853</v>
      </c>
      <c r="O236" s="20">
        <v>19979326506</v>
      </c>
      <c r="P236" s="22"/>
      <c r="Q236" s="20"/>
      <c r="R236" s="20"/>
      <c r="S236" s="20"/>
      <c r="T236" s="20" t="s">
        <v>69</v>
      </c>
      <c r="U236" s="95">
        <v>43404</v>
      </c>
      <c r="V236" s="20" t="s">
        <v>72</v>
      </c>
      <c r="W236" s="102" t="s">
        <v>4615</v>
      </c>
      <c r="X236" s="20" t="s">
        <v>692</v>
      </c>
      <c r="Y236" s="137">
        <v>43439</v>
      </c>
      <c r="Z236" s="20"/>
      <c r="AA236" s="102">
        <v>44642</v>
      </c>
      <c r="AB236" s="20" t="s">
        <v>84</v>
      </c>
      <c r="AC236" s="20"/>
      <c r="AD236" s="20" t="s">
        <v>5854</v>
      </c>
      <c r="AE236" s="20" t="s">
        <v>223</v>
      </c>
      <c r="AF236" s="20">
        <v>18179366453</v>
      </c>
      <c r="AG236" s="20"/>
    </row>
    <row r="237" s="3" customFormat="1" customHeight="1" spans="1:33">
      <c r="A237" s="20">
        <f t="shared" si="21"/>
        <v>235</v>
      </c>
      <c r="B237" s="102">
        <v>43560</v>
      </c>
      <c r="C237" s="20" t="s">
        <v>1735</v>
      </c>
      <c r="D237" s="20"/>
      <c r="E237" s="20" t="s">
        <v>5855</v>
      </c>
      <c r="F237" s="92">
        <v>42886</v>
      </c>
      <c r="G237" s="21" t="s">
        <v>78</v>
      </c>
      <c r="H237" s="21"/>
      <c r="I237" s="20" t="s">
        <v>5856</v>
      </c>
      <c r="J237" s="108" t="s">
        <v>5857</v>
      </c>
      <c r="K237" s="36" t="str">
        <f t="shared" si="22"/>
        <v>男</v>
      </c>
      <c r="L237" s="107" t="str">
        <f t="shared" si="23"/>
        <v>1955-04-14</v>
      </c>
      <c r="M237" s="118">
        <f ca="1" t="shared" si="24"/>
        <v>71</v>
      </c>
      <c r="N237" s="45" t="s">
        <v>5858</v>
      </c>
      <c r="O237" s="20">
        <v>13221873719</v>
      </c>
      <c r="P237" s="22"/>
      <c r="Q237" s="22"/>
      <c r="R237" s="22"/>
      <c r="S237" s="20" t="s">
        <v>70</v>
      </c>
      <c r="T237" s="96" t="s">
        <v>69</v>
      </c>
      <c r="U237" s="95" t="s">
        <v>201</v>
      </c>
      <c r="V237" s="20" t="s">
        <v>76</v>
      </c>
      <c r="W237" s="102" t="s">
        <v>4615</v>
      </c>
      <c r="X237" s="20"/>
      <c r="Y237" s="139" t="s">
        <v>71</v>
      </c>
      <c r="Z237" s="20" t="s">
        <v>84</v>
      </c>
      <c r="AA237" s="20" t="s">
        <v>82</v>
      </c>
      <c r="AB237" s="20" t="s">
        <v>84</v>
      </c>
      <c r="AC237" s="102"/>
      <c r="AD237" s="20"/>
      <c r="AE237" s="20"/>
      <c r="AF237" s="20"/>
      <c r="AG237" s="128"/>
    </row>
    <row r="238" s="3" customFormat="1" customHeight="1" spans="1:33">
      <c r="A238" s="20">
        <f t="shared" si="21"/>
        <v>236</v>
      </c>
      <c r="B238" s="102">
        <v>43567</v>
      </c>
      <c r="C238" s="20" t="s">
        <v>1735</v>
      </c>
      <c r="D238" s="20"/>
      <c r="E238" s="20" t="s">
        <v>5859</v>
      </c>
      <c r="F238" s="92">
        <v>43161</v>
      </c>
      <c r="G238" s="21" t="s">
        <v>1739</v>
      </c>
      <c r="H238" s="21"/>
      <c r="I238" s="33" t="s">
        <v>5860</v>
      </c>
      <c r="J238" s="108" t="s">
        <v>5861</v>
      </c>
      <c r="K238" s="36" t="str">
        <f t="shared" si="22"/>
        <v>男</v>
      </c>
      <c r="L238" s="107" t="str">
        <f t="shared" si="23"/>
        <v>1981-10-01</v>
      </c>
      <c r="M238" s="118">
        <f ca="1" t="shared" si="24"/>
        <v>44</v>
      </c>
      <c r="N238" s="45" t="s">
        <v>5862</v>
      </c>
      <c r="O238" s="20">
        <v>15868646359</v>
      </c>
      <c r="P238" s="22" t="s">
        <v>288</v>
      </c>
      <c r="Q238" s="22"/>
      <c r="R238" s="22"/>
      <c r="S238" s="20"/>
      <c r="T238" s="96" t="s">
        <v>69</v>
      </c>
      <c r="U238" s="95">
        <v>43364</v>
      </c>
      <c r="V238" s="20" t="s">
        <v>86</v>
      </c>
      <c r="W238" s="102" t="s">
        <v>4615</v>
      </c>
      <c r="X238" s="20" t="s">
        <v>692</v>
      </c>
      <c r="Y238" s="138">
        <v>43222</v>
      </c>
      <c r="Z238" s="20" t="s">
        <v>84</v>
      </c>
      <c r="AA238" s="102">
        <v>46855</v>
      </c>
      <c r="AB238" s="20" t="s">
        <v>84</v>
      </c>
      <c r="AC238" s="102"/>
      <c r="AD238" s="20" t="s">
        <v>5863</v>
      </c>
      <c r="AE238" s="20" t="s">
        <v>679</v>
      </c>
      <c r="AF238" s="20">
        <v>18520806833</v>
      </c>
      <c r="AG238" s="128" t="s">
        <v>1904</v>
      </c>
    </row>
    <row r="239" s="3" customFormat="1" customHeight="1" spans="1:33">
      <c r="A239" s="20">
        <f t="shared" si="21"/>
        <v>237</v>
      </c>
      <c r="B239" s="102">
        <v>43566</v>
      </c>
      <c r="C239" s="20" t="s">
        <v>1735</v>
      </c>
      <c r="D239" s="20"/>
      <c r="E239" s="20" t="s">
        <v>5864</v>
      </c>
      <c r="F239" s="95">
        <v>43218</v>
      </c>
      <c r="G239" s="21" t="s">
        <v>5228</v>
      </c>
      <c r="H239" s="21"/>
      <c r="I239" s="20" t="s">
        <v>5865</v>
      </c>
      <c r="J239" s="20" t="s">
        <v>5866</v>
      </c>
      <c r="K239" s="36" t="str">
        <f t="shared" si="22"/>
        <v>男</v>
      </c>
      <c r="L239" s="107" t="str">
        <f t="shared" si="23"/>
        <v>1993-08-28</v>
      </c>
      <c r="M239" s="118">
        <f ca="1" t="shared" si="24"/>
        <v>32</v>
      </c>
      <c r="N239" s="45" t="s">
        <v>5867</v>
      </c>
      <c r="O239" s="20">
        <v>18758822217</v>
      </c>
      <c r="P239" s="22" t="s">
        <v>288</v>
      </c>
      <c r="Q239" s="20"/>
      <c r="R239" s="20"/>
      <c r="S239" s="20"/>
      <c r="T239" s="96" t="s">
        <v>69</v>
      </c>
      <c r="U239" s="102">
        <v>43455</v>
      </c>
      <c r="V239" s="20" t="s">
        <v>86</v>
      </c>
      <c r="W239" s="102" t="s">
        <v>4615</v>
      </c>
      <c r="X239" s="20" t="s">
        <v>304</v>
      </c>
      <c r="Y239" s="124">
        <v>43248</v>
      </c>
      <c r="Z239" s="20" t="s">
        <v>84</v>
      </c>
      <c r="AA239" s="102">
        <v>46805</v>
      </c>
      <c r="AB239" s="20" t="s">
        <v>84</v>
      </c>
      <c r="AC239" s="20"/>
      <c r="AD239" s="20" t="s">
        <v>5868</v>
      </c>
      <c r="AE239" s="20"/>
      <c r="AF239" s="20">
        <v>15067496175</v>
      </c>
      <c r="AG239" s="20"/>
    </row>
    <row r="240" s="3" customFormat="1" customHeight="1" spans="1:33">
      <c r="A240" s="20">
        <f t="shared" si="21"/>
        <v>238</v>
      </c>
      <c r="B240" s="102">
        <v>43570</v>
      </c>
      <c r="C240" s="20" t="s">
        <v>1735</v>
      </c>
      <c r="D240" s="20"/>
      <c r="E240" s="20" t="s">
        <v>5869</v>
      </c>
      <c r="F240" s="95">
        <v>43542</v>
      </c>
      <c r="G240" s="21" t="s">
        <v>1628</v>
      </c>
      <c r="H240" s="21"/>
      <c r="I240" s="20" t="s">
        <v>1663</v>
      </c>
      <c r="J240" s="20" t="s">
        <v>5870</v>
      </c>
      <c r="K240" s="36" t="str">
        <f t="shared" si="22"/>
        <v>女</v>
      </c>
      <c r="L240" s="107" t="str">
        <f t="shared" si="23"/>
        <v>1996-01-04</v>
      </c>
      <c r="M240" s="118">
        <f ca="1" t="shared" si="24"/>
        <v>30</v>
      </c>
      <c r="N240" s="45" t="s">
        <v>5871</v>
      </c>
      <c r="O240" s="20">
        <v>18606625895</v>
      </c>
      <c r="P240" s="22"/>
      <c r="Q240" s="20"/>
      <c r="R240" s="20"/>
      <c r="S240" s="20"/>
      <c r="T240" s="20" t="s">
        <v>69</v>
      </c>
      <c r="U240" s="95">
        <v>43543</v>
      </c>
      <c r="V240" s="20" t="s">
        <v>72</v>
      </c>
      <c r="W240" s="20" t="s">
        <v>4615</v>
      </c>
      <c r="X240" s="20"/>
      <c r="Y240" s="137">
        <v>43633</v>
      </c>
      <c r="Z240" s="20" t="s">
        <v>71</v>
      </c>
      <c r="AA240" s="102">
        <v>45194</v>
      </c>
      <c r="AB240" s="20"/>
      <c r="AC240" s="20"/>
      <c r="AD240" s="20" t="s">
        <v>2515</v>
      </c>
      <c r="AE240" s="20" t="s">
        <v>106</v>
      </c>
      <c r="AF240" s="20">
        <v>17682351394</v>
      </c>
      <c r="AG240" s="20"/>
    </row>
    <row r="241" s="3" customFormat="1" customHeight="1" spans="1:33">
      <c r="A241" s="20">
        <f t="shared" si="21"/>
        <v>239</v>
      </c>
      <c r="B241" s="102">
        <v>43570</v>
      </c>
      <c r="C241" s="20" t="s">
        <v>1735</v>
      </c>
      <c r="D241" s="20"/>
      <c r="E241" s="20" t="s">
        <v>5872</v>
      </c>
      <c r="F241" s="102">
        <v>42783</v>
      </c>
      <c r="G241" s="21" t="s">
        <v>1739</v>
      </c>
      <c r="H241" s="21"/>
      <c r="I241" s="20" t="s">
        <v>1778</v>
      </c>
      <c r="J241" s="114" t="s">
        <v>5873</v>
      </c>
      <c r="K241" s="36" t="str">
        <f t="shared" si="22"/>
        <v>男</v>
      </c>
      <c r="L241" s="107" t="str">
        <f t="shared" si="23"/>
        <v>1993-12-13</v>
      </c>
      <c r="M241" s="118">
        <f ca="1" t="shared" si="24"/>
        <v>32</v>
      </c>
      <c r="N241" s="45" t="s">
        <v>5874</v>
      </c>
      <c r="O241" s="20">
        <v>15869577458</v>
      </c>
      <c r="P241" s="22" t="s">
        <v>199</v>
      </c>
      <c r="Q241" s="20"/>
      <c r="R241" s="20"/>
      <c r="S241" s="20" t="s">
        <v>70</v>
      </c>
      <c r="T241" s="96" t="s">
        <v>69</v>
      </c>
      <c r="U241" s="95">
        <v>42789</v>
      </c>
      <c r="V241" s="20" t="s">
        <v>86</v>
      </c>
      <c r="W241" s="102" t="s">
        <v>4615</v>
      </c>
      <c r="X241" s="20" t="s">
        <v>692</v>
      </c>
      <c r="Y241" s="139" t="s">
        <v>71</v>
      </c>
      <c r="Z241" s="20" t="s">
        <v>84</v>
      </c>
      <c r="AA241" s="102">
        <v>44256</v>
      </c>
      <c r="AB241" s="20" t="s">
        <v>84</v>
      </c>
      <c r="AC241" s="102">
        <v>44608</v>
      </c>
      <c r="AD241" s="20" t="s">
        <v>5875</v>
      </c>
      <c r="AE241" s="20"/>
      <c r="AF241" s="20">
        <v>13767314266</v>
      </c>
      <c r="AG241" s="20" t="s">
        <v>5060</v>
      </c>
    </row>
    <row r="242" s="3" customFormat="1" customHeight="1" spans="1:33">
      <c r="A242" s="20">
        <f t="shared" si="21"/>
        <v>240</v>
      </c>
      <c r="B242" s="102">
        <v>43572</v>
      </c>
      <c r="C242" s="20" t="s">
        <v>1735</v>
      </c>
      <c r="D242" s="20"/>
      <c r="E242" s="20" t="s">
        <v>5876</v>
      </c>
      <c r="F242" s="95">
        <v>43517</v>
      </c>
      <c r="G242" s="21" t="s">
        <v>1739</v>
      </c>
      <c r="H242" s="21"/>
      <c r="I242" s="20" t="s">
        <v>5791</v>
      </c>
      <c r="J242" s="20" t="s">
        <v>5877</v>
      </c>
      <c r="K242" s="36" t="str">
        <f t="shared" si="22"/>
        <v>男</v>
      </c>
      <c r="L242" s="107" t="str">
        <f t="shared" si="23"/>
        <v>1995-06-04</v>
      </c>
      <c r="M242" s="118">
        <f ca="1" t="shared" si="24"/>
        <v>30</v>
      </c>
      <c r="N242" s="45" t="s">
        <v>5878</v>
      </c>
      <c r="O242" s="20">
        <v>15554506987</v>
      </c>
      <c r="P242" s="22" t="s">
        <v>113</v>
      </c>
      <c r="Q242" s="20"/>
      <c r="R242" s="20"/>
      <c r="S242" s="20"/>
      <c r="T242" s="20"/>
      <c r="U242" s="95">
        <v>43516</v>
      </c>
      <c r="V242" s="20" t="s">
        <v>72</v>
      </c>
      <c r="W242" s="20" t="s">
        <v>4615</v>
      </c>
      <c r="X242" s="20"/>
      <c r="Y242" s="137">
        <v>43696</v>
      </c>
      <c r="Z242" s="20"/>
      <c r="AA242" s="102">
        <v>44411</v>
      </c>
      <c r="AB242" s="20" t="s">
        <v>84</v>
      </c>
      <c r="AC242" s="20"/>
      <c r="AD242" s="20" t="s">
        <v>5879</v>
      </c>
      <c r="AE242" s="20" t="s">
        <v>223</v>
      </c>
      <c r="AF242" s="20">
        <v>15888175437</v>
      </c>
      <c r="AG242" s="20"/>
    </row>
    <row r="243" s="3" customFormat="1" customHeight="1" spans="1:33">
      <c r="A243" s="20">
        <f t="shared" si="21"/>
        <v>241</v>
      </c>
      <c r="B243" s="102">
        <v>43585</v>
      </c>
      <c r="C243" s="20" t="s">
        <v>1735</v>
      </c>
      <c r="D243" s="20"/>
      <c r="E243" s="20" t="s">
        <v>5880</v>
      </c>
      <c r="F243" s="95">
        <v>43437</v>
      </c>
      <c r="G243" s="21" t="s">
        <v>4613</v>
      </c>
      <c r="H243" s="21"/>
      <c r="I243" s="20" t="s">
        <v>1795</v>
      </c>
      <c r="J243" s="20" t="s">
        <v>5881</v>
      </c>
      <c r="K243" s="36" t="str">
        <f t="shared" si="22"/>
        <v>男</v>
      </c>
      <c r="L243" s="107" t="str">
        <f t="shared" si="23"/>
        <v>1998-02-19</v>
      </c>
      <c r="M243" s="118">
        <f ca="1" t="shared" si="24"/>
        <v>28</v>
      </c>
      <c r="N243" s="45" t="s">
        <v>5882</v>
      </c>
      <c r="O243" s="20">
        <v>13968270226</v>
      </c>
      <c r="P243" s="22" t="s">
        <v>5755</v>
      </c>
      <c r="Q243" s="20"/>
      <c r="R243" s="20"/>
      <c r="S243" s="20"/>
      <c r="T243" s="20"/>
      <c r="U243" s="95"/>
      <c r="V243" s="20"/>
      <c r="W243" s="20" t="s">
        <v>4615</v>
      </c>
      <c r="X243" s="20"/>
      <c r="Y243" s="137"/>
      <c r="Z243" s="20"/>
      <c r="AA243" s="102">
        <v>45505</v>
      </c>
      <c r="AB243" s="20"/>
      <c r="AC243" s="20"/>
      <c r="AD243" s="20" t="s">
        <v>5883</v>
      </c>
      <c r="AE243" s="20" t="s">
        <v>223</v>
      </c>
      <c r="AF243" s="20">
        <v>13312473002</v>
      </c>
      <c r="AG243" s="20"/>
    </row>
    <row r="244" s="3" customFormat="1" customHeight="1" spans="1:33">
      <c r="A244" s="20">
        <f t="shared" si="21"/>
        <v>242</v>
      </c>
      <c r="B244" s="102">
        <v>43585</v>
      </c>
      <c r="C244" s="20" t="s">
        <v>1735</v>
      </c>
      <c r="D244" s="20"/>
      <c r="E244" s="20" t="s">
        <v>5884</v>
      </c>
      <c r="F244" s="95">
        <v>43437</v>
      </c>
      <c r="G244" s="21" t="s">
        <v>4613</v>
      </c>
      <c r="H244" s="21"/>
      <c r="I244" s="20" t="s">
        <v>1795</v>
      </c>
      <c r="J244" s="20" t="s">
        <v>5885</v>
      </c>
      <c r="K244" s="36" t="str">
        <f t="shared" si="22"/>
        <v>男</v>
      </c>
      <c r="L244" s="107" t="str">
        <f t="shared" si="23"/>
        <v>1999-09-19</v>
      </c>
      <c r="M244" s="118">
        <f ca="1" t="shared" si="24"/>
        <v>26</v>
      </c>
      <c r="N244" s="45" t="s">
        <v>5886</v>
      </c>
      <c r="O244" s="20">
        <v>18268568251</v>
      </c>
      <c r="P244" s="22" t="s">
        <v>5755</v>
      </c>
      <c r="Q244" s="20"/>
      <c r="R244" s="20"/>
      <c r="S244" s="20"/>
      <c r="T244" s="20"/>
      <c r="U244" s="95"/>
      <c r="V244" s="20"/>
      <c r="W244" s="20" t="s">
        <v>4615</v>
      </c>
      <c r="X244" s="20"/>
      <c r="Y244" s="137"/>
      <c r="Z244" s="20"/>
      <c r="AA244" s="102"/>
      <c r="AB244" s="20"/>
      <c r="AC244" s="20"/>
      <c r="AD244" s="20" t="s">
        <v>5887</v>
      </c>
      <c r="AE244" s="20" t="s">
        <v>223</v>
      </c>
      <c r="AF244" s="20">
        <v>18857591880</v>
      </c>
      <c r="AG244" s="20"/>
    </row>
    <row r="245" s="3" customFormat="1" customHeight="1" spans="1:33">
      <c r="A245" s="20">
        <f t="shared" si="21"/>
        <v>243</v>
      </c>
      <c r="B245" s="102">
        <v>43585</v>
      </c>
      <c r="C245" s="20" t="s">
        <v>1735</v>
      </c>
      <c r="D245" s="20"/>
      <c r="E245" s="20" t="s">
        <v>5888</v>
      </c>
      <c r="F245" s="95">
        <v>43437</v>
      </c>
      <c r="G245" s="21" t="s">
        <v>4613</v>
      </c>
      <c r="H245" s="21"/>
      <c r="I245" s="20" t="s">
        <v>1795</v>
      </c>
      <c r="J245" s="20" t="s">
        <v>5889</v>
      </c>
      <c r="K245" s="36" t="str">
        <f t="shared" si="22"/>
        <v>男</v>
      </c>
      <c r="L245" s="107" t="str">
        <f t="shared" si="23"/>
        <v>1998-08-21</v>
      </c>
      <c r="M245" s="118">
        <f ca="1" t="shared" si="24"/>
        <v>27</v>
      </c>
      <c r="N245" s="45" t="s">
        <v>5890</v>
      </c>
      <c r="O245" s="20">
        <v>18267420916</v>
      </c>
      <c r="P245" s="22" t="s">
        <v>5755</v>
      </c>
      <c r="Q245" s="20"/>
      <c r="R245" s="20"/>
      <c r="S245" s="20"/>
      <c r="T245" s="20"/>
      <c r="U245" s="95"/>
      <c r="V245" s="20"/>
      <c r="W245" s="20" t="s">
        <v>4615</v>
      </c>
      <c r="X245" s="20"/>
      <c r="Y245" s="137"/>
      <c r="Z245" s="20"/>
      <c r="AA245" s="102">
        <v>45525</v>
      </c>
      <c r="AB245" s="20"/>
      <c r="AC245" s="20"/>
      <c r="AD245" s="20" t="s">
        <v>5891</v>
      </c>
      <c r="AE245" s="20" t="s">
        <v>223</v>
      </c>
      <c r="AF245" s="20">
        <v>13957809839</v>
      </c>
      <c r="AG245" s="20"/>
    </row>
    <row r="246" s="3" customFormat="1" customHeight="1" spans="1:33">
      <c r="A246" s="20">
        <f t="shared" si="21"/>
        <v>244</v>
      </c>
      <c r="B246" s="102">
        <v>43585</v>
      </c>
      <c r="C246" s="20" t="s">
        <v>1735</v>
      </c>
      <c r="D246" s="20"/>
      <c r="E246" s="20" t="s">
        <v>5892</v>
      </c>
      <c r="F246" s="95">
        <v>43437</v>
      </c>
      <c r="G246" s="21" t="s">
        <v>4613</v>
      </c>
      <c r="H246" s="21"/>
      <c r="I246" s="20" t="s">
        <v>1795</v>
      </c>
      <c r="J246" s="20" t="s">
        <v>5893</v>
      </c>
      <c r="K246" s="36" t="str">
        <f t="shared" si="22"/>
        <v>男</v>
      </c>
      <c r="L246" s="107" t="str">
        <f t="shared" si="23"/>
        <v>1998-02-25</v>
      </c>
      <c r="M246" s="118">
        <f ca="1" t="shared" si="24"/>
        <v>28</v>
      </c>
      <c r="N246" s="45" t="s">
        <v>5894</v>
      </c>
      <c r="O246" s="20">
        <v>15706866052</v>
      </c>
      <c r="P246" s="22" t="s">
        <v>5755</v>
      </c>
      <c r="Q246" s="20"/>
      <c r="R246" s="20"/>
      <c r="S246" s="20"/>
      <c r="T246" s="20"/>
      <c r="U246" s="95"/>
      <c r="V246" s="20"/>
      <c r="W246" s="20" t="s">
        <v>4615</v>
      </c>
      <c r="X246" s="20"/>
      <c r="Y246" s="137"/>
      <c r="Z246" s="20"/>
      <c r="AA246" s="102">
        <v>45484</v>
      </c>
      <c r="AB246" s="20"/>
      <c r="AC246" s="20"/>
      <c r="AD246" s="20" t="s">
        <v>5895</v>
      </c>
      <c r="AE246" s="20" t="s">
        <v>223</v>
      </c>
      <c r="AF246" s="20">
        <v>13429303558</v>
      </c>
      <c r="AG246" s="20"/>
    </row>
    <row r="247" s="3" customFormat="1" customHeight="1" spans="1:33">
      <c r="A247" s="20">
        <f t="shared" si="21"/>
        <v>245</v>
      </c>
      <c r="B247" s="102">
        <v>43585</v>
      </c>
      <c r="C247" s="20" t="s">
        <v>1735</v>
      </c>
      <c r="D247" s="20"/>
      <c r="E247" s="20" t="s">
        <v>5896</v>
      </c>
      <c r="F247" s="95">
        <v>43437</v>
      </c>
      <c r="G247" s="21" t="s">
        <v>4613</v>
      </c>
      <c r="H247" s="21"/>
      <c r="I247" s="20" t="s">
        <v>1795</v>
      </c>
      <c r="J247" s="20" t="s">
        <v>5897</v>
      </c>
      <c r="K247" s="36" t="str">
        <f t="shared" si="22"/>
        <v>男</v>
      </c>
      <c r="L247" s="107" t="str">
        <f t="shared" si="23"/>
        <v>1998-01-12</v>
      </c>
      <c r="M247" s="118">
        <f ca="1" t="shared" si="24"/>
        <v>28</v>
      </c>
      <c r="N247" s="45" t="s">
        <v>5898</v>
      </c>
      <c r="O247" s="20">
        <v>13454797074</v>
      </c>
      <c r="P247" s="22" t="s">
        <v>5755</v>
      </c>
      <c r="Q247" s="20"/>
      <c r="R247" s="20"/>
      <c r="S247" s="20"/>
      <c r="T247" s="20"/>
      <c r="U247" s="95"/>
      <c r="V247" s="20"/>
      <c r="W247" s="20" t="s">
        <v>4615</v>
      </c>
      <c r="X247" s="20"/>
      <c r="Y247" s="137"/>
      <c r="Z247" s="20"/>
      <c r="AA247" s="102">
        <v>46821</v>
      </c>
      <c r="AB247" s="20"/>
      <c r="AC247" s="20"/>
      <c r="AD247" s="20" t="s">
        <v>5899</v>
      </c>
      <c r="AE247" s="20" t="s">
        <v>223</v>
      </c>
      <c r="AF247" s="20">
        <v>13336880083</v>
      </c>
      <c r="AG247" s="20"/>
    </row>
    <row r="248" s="3" customFormat="1" customHeight="1" spans="1:33">
      <c r="A248" s="20">
        <f t="shared" si="21"/>
        <v>246</v>
      </c>
      <c r="B248" s="102">
        <v>43585</v>
      </c>
      <c r="C248" s="20" t="s">
        <v>1735</v>
      </c>
      <c r="D248" s="20"/>
      <c r="E248" s="20" t="s">
        <v>5900</v>
      </c>
      <c r="F248" s="95">
        <v>43437</v>
      </c>
      <c r="G248" s="21" t="s">
        <v>4613</v>
      </c>
      <c r="H248" s="21"/>
      <c r="I248" s="20" t="s">
        <v>1795</v>
      </c>
      <c r="J248" s="20" t="s">
        <v>5901</v>
      </c>
      <c r="K248" s="36" t="str">
        <f t="shared" si="22"/>
        <v>男</v>
      </c>
      <c r="L248" s="107" t="str">
        <f t="shared" si="23"/>
        <v>1999-07-23</v>
      </c>
      <c r="M248" s="118">
        <f ca="1" t="shared" si="24"/>
        <v>26</v>
      </c>
      <c r="N248" s="45" t="s">
        <v>5902</v>
      </c>
      <c r="O248" s="20">
        <v>13486092708</v>
      </c>
      <c r="P248" s="22" t="s">
        <v>5755</v>
      </c>
      <c r="Q248" s="20"/>
      <c r="R248" s="20"/>
      <c r="S248" s="20"/>
      <c r="T248" s="20"/>
      <c r="U248" s="95"/>
      <c r="V248" s="20"/>
      <c r="W248" s="20" t="s">
        <v>4615</v>
      </c>
      <c r="X248" s="20"/>
      <c r="Y248" s="137"/>
      <c r="Z248" s="20"/>
      <c r="AA248" s="102">
        <v>43639</v>
      </c>
      <c r="AB248" s="20"/>
      <c r="AC248" s="20"/>
      <c r="AD248" s="20" t="s">
        <v>5903</v>
      </c>
      <c r="AE248" s="20" t="s">
        <v>223</v>
      </c>
      <c r="AF248" s="20">
        <v>15858403569</v>
      </c>
      <c r="AG248" s="20"/>
    </row>
    <row r="249" s="3" customFormat="1" customHeight="1" spans="1:33">
      <c r="A249" s="20">
        <f t="shared" si="21"/>
        <v>247</v>
      </c>
      <c r="B249" s="102">
        <v>43585</v>
      </c>
      <c r="C249" s="20" t="s">
        <v>1735</v>
      </c>
      <c r="D249" s="20"/>
      <c r="E249" s="20" t="s">
        <v>5904</v>
      </c>
      <c r="F249" s="95">
        <v>43437</v>
      </c>
      <c r="G249" s="21" t="s">
        <v>4613</v>
      </c>
      <c r="H249" s="21"/>
      <c r="I249" s="20" t="s">
        <v>1795</v>
      </c>
      <c r="J249" s="20" t="s">
        <v>5905</v>
      </c>
      <c r="K249" s="36" t="str">
        <f t="shared" si="22"/>
        <v>男</v>
      </c>
      <c r="L249" s="107" t="str">
        <f t="shared" si="23"/>
        <v>1999-06-20</v>
      </c>
      <c r="M249" s="118">
        <f ca="1" t="shared" si="24"/>
        <v>26</v>
      </c>
      <c r="N249" s="45" t="s">
        <v>5906</v>
      </c>
      <c r="O249" s="20">
        <v>18888661237</v>
      </c>
      <c r="P249" s="22" t="s">
        <v>5755</v>
      </c>
      <c r="Q249" s="20"/>
      <c r="R249" s="20"/>
      <c r="S249" s="20"/>
      <c r="T249" s="20"/>
      <c r="U249" s="95"/>
      <c r="V249" s="20"/>
      <c r="W249" s="20" t="s">
        <v>4615</v>
      </c>
      <c r="X249" s="20"/>
      <c r="Y249" s="137"/>
      <c r="Z249" s="20"/>
      <c r="AA249" s="102">
        <v>43643</v>
      </c>
      <c r="AB249" s="20"/>
      <c r="AC249" s="20"/>
      <c r="AD249" s="20" t="s">
        <v>5907</v>
      </c>
      <c r="AE249" s="20" t="s">
        <v>223</v>
      </c>
      <c r="AF249" s="20">
        <v>13736046002</v>
      </c>
      <c r="AG249" s="20"/>
    </row>
    <row r="250" s="3" customFormat="1" customHeight="1" spans="1:33">
      <c r="A250" s="20">
        <f t="shared" si="21"/>
        <v>248</v>
      </c>
      <c r="B250" s="102">
        <v>43585</v>
      </c>
      <c r="C250" s="20" t="s">
        <v>1735</v>
      </c>
      <c r="D250" s="20"/>
      <c r="E250" s="20" t="s">
        <v>5908</v>
      </c>
      <c r="F250" s="95">
        <v>43437</v>
      </c>
      <c r="G250" s="21" t="s">
        <v>4613</v>
      </c>
      <c r="H250" s="21"/>
      <c r="I250" s="20" t="s">
        <v>1795</v>
      </c>
      <c r="J250" s="20" t="s">
        <v>5909</v>
      </c>
      <c r="K250" s="36" t="str">
        <f t="shared" si="22"/>
        <v>男</v>
      </c>
      <c r="L250" s="107" t="str">
        <f t="shared" si="23"/>
        <v>1998-11-01</v>
      </c>
      <c r="M250" s="118">
        <f ca="1" t="shared" si="24"/>
        <v>27</v>
      </c>
      <c r="N250" s="45" t="s">
        <v>5910</v>
      </c>
      <c r="O250" s="20">
        <v>18368468043</v>
      </c>
      <c r="P250" s="22" t="s">
        <v>5755</v>
      </c>
      <c r="Q250" s="20"/>
      <c r="R250" s="20"/>
      <c r="S250" s="20"/>
      <c r="T250" s="20"/>
      <c r="U250" s="95"/>
      <c r="V250" s="20"/>
      <c r="W250" s="20" t="s">
        <v>4615</v>
      </c>
      <c r="X250" s="20"/>
      <c r="Y250" s="137"/>
      <c r="Z250" s="20"/>
      <c r="AA250" s="102">
        <v>45598</v>
      </c>
      <c r="AB250" s="20"/>
      <c r="AC250" s="20"/>
      <c r="AD250" s="20" t="s">
        <v>5911</v>
      </c>
      <c r="AE250" s="20" t="s">
        <v>223</v>
      </c>
      <c r="AF250" s="20">
        <v>13968234501</v>
      </c>
      <c r="AG250" s="20"/>
    </row>
    <row r="251" s="3" customFormat="1" customHeight="1" spans="1:33">
      <c r="A251" s="20">
        <f t="shared" si="21"/>
        <v>249</v>
      </c>
      <c r="B251" s="102">
        <v>43595</v>
      </c>
      <c r="C251" s="20" t="s">
        <v>1735</v>
      </c>
      <c r="D251" s="20"/>
      <c r="E251" s="20" t="s">
        <v>5912</v>
      </c>
      <c r="F251" s="95">
        <v>43256</v>
      </c>
      <c r="G251" s="21" t="s">
        <v>5913</v>
      </c>
      <c r="H251" s="21"/>
      <c r="I251" s="20" t="s">
        <v>1784</v>
      </c>
      <c r="J251" s="20" t="s">
        <v>5914</v>
      </c>
      <c r="K251" s="36" t="str">
        <f t="shared" si="22"/>
        <v>女</v>
      </c>
      <c r="L251" s="107" t="str">
        <f t="shared" si="23"/>
        <v>1991-01-23</v>
      </c>
      <c r="M251" s="118">
        <f ca="1" t="shared" si="24"/>
        <v>35</v>
      </c>
      <c r="N251" s="45" t="s">
        <v>5915</v>
      </c>
      <c r="O251" s="20">
        <v>15958233365</v>
      </c>
      <c r="P251" s="22" t="s">
        <v>199</v>
      </c>
      <c r="Q251" s="20"/>
      <c r="R251" s="20"/>
      <c r="S251" s="20"/>
      <c r="T251" s="96" t="s">
        <v>69</v>
      </c>
      <c r="U251" s="102">
        <v>43543</v>
      </c>
      <c r="V251" s="20" t="s">
        <v>86</v>
      </c>
      <c r="W251" s="20" t="s">
        <v>4917</v>
      </c>
      <c r="X251" s="20" t="s">
        <v>692</v>
      </c>
      <c r="Y251" s="124">
        <v>43317</v>
      </c>
      <c r="Z251" s="20" t="s">
        <v>84</v>
      </c>
      <c r="AA251" s="102">
        <v>44536</v>
      </c>
      <c r="AB251" s="20" t="s">
        <v>84</v>
      </c>
      <c r="AC251" s="20"/>
      <c r="AD251" s="20" t="s">
        <v>5916</v>
      </c>
      <c r="AE251" s="20" t="s">
        <v>106</v>
      </c>
      <c r="AF251" s="20">
        <v>18312956238</v>
      </c>
      <c r="AG251" s="20" t="s">
        <v>964</v>
      </c>
    </row>
    <row r="252" s="3" customFormat="1" customHeight="1" spans="1:33">
      <c r="A252" s="20">
        <f t="shared" si="21"/>
        <v>250</v>
      </c>
      <c r="B252" s="102">
        <v>43595</v>
      </c>
      <c r="C252" s="20" t="s">
        <v>1833</v>
      </c>
      <c r="D252" s="20"/>
      <c r="E252" s="20" t="s">
        <v>5917</v>
      </c>
      <c r="F252" s="95">
        <v>41458</v>
      </c>
      <c r="G252" s="21" t="s">
        <v>5913</v>
      </c>
      <c r="H252" s="21"/>
      <c r="I252" s="20" t="s">
        <v>5160</v>
      </c>
      <c r="J252" s="108" t="s">
        <v>5918</v>
      </c>
      <c r="K252" s="36" t="str">
        <f t="shared" si="22"/>
        <v>男</v>
      </c>
      <c r="L252" s="107" t="str">
        <f t="shared" si="23"/>
        <v>1968-07-15</v>
      </c>
      <c r="M252" s="118">
        <f ca="1" t="shared" si="24"/>
        <v>57</v>
      </c>
      <c r="N252" s="45" t="s">
        <v>5919</v>
      </c>
      <c r="O252" s="20">
        <v>13728898553</v>
      </c>
      <c r="P252" s="22"/>
      <c r="Q252" s="22"/>
      <c r="R252" s="22"/>
      <c r="S252" s="20" t="s">
        <v>70</v>
      </c>
      <c r="T252" s="96" t="s">
        <v>69</v>
      </c>
      <c r="U252" s="95">
        <v>43427</v>
      </c>
      <c r="V252" s="20" t="s">
        <v>72</v>
      </c>
      <c r="W252" s="102" t="s">
        <v>4917</v>
      </c>
      <c r="X252" s="20"/>
      <c r="Y252" s="139" t="s">
        <v>71</v>
      </c>
      <c r="Z252" s="20" t="s">
        <v>84</v>
      </c>
      <c r="AA252" s="102">
        <v>46754</v>
      </c>
      <c r="AB252" s="20" t="s">
        <v>84</v>
      </c>
      <c r="AC252" s="102"/>
      <c r="AD252" s="20"/>
      <c r="AE252" s="20"/>
      <c r="AF252" s="20"/>
      <c r="AG252" s="128"/>
    </row>
    <row r="253" s="3" customFormat="1" customHeight="1" spans="1:33">
      <c r="A253" s="20">
        <f t="shared" si="21"/>
        <v>251</v>
      </c>
      <c r="B253" s="102">
        <v>43599</v>
      </c>
      <c r="C253" s="20" t="s">
        <v>1735</v>
      </c>
      <c r="D253" s="20"/>
      <c r="E253" s="20" t="s">
        <v>5920</v>
      </c>
      <c r="F253" s="95">
        <v>42777</v>
      </c>
      <c r="G253" s="21" t="s">
        <v>1759</v>
      </c>
      <c r="H253" s="21"/>
      <c r="I253" s="20" t="s">
        <v>1760</v>
      </c>
      <c r="J253" s="108" t="s">
        <v>5921</v>
      </c>
      <c r="K253" s="36" t="str">
        <f t="shared" si="22"/>
        <v>女</v>
      </c>
      <c r="L253" s="107" t="str">
        <f t="shared" si="23"/>
        <v>1976-10-05</v>
      </c>
      <c r="M253" s="118">
        <f ca="1" t="shared" si="24"/>
        <v>49</v>
      </c>
      <c r="N253" s="45" t="s">
        <v>5922</v>
      </c>
      <c r="O253" s="20">
        <v>15869309957</v>
      </c>
      <c r="P253" s="22" t="s">
        <v>288</v>
      </c>
      <c r="Q253" s="22"/>
      <c r="R253" s="22"/>
      <c r="S253" s="20" t="s">
        <v>70</v>
      </c>
      <c r="T253" s="96" t="s">
        <v>69</v>
      </c>
      <c r="U253" s="95">
        <v>42867</v>
      </c>
      <c r="V253" s="20" t="s">
        <v>86</v>
      </c>
      <c r="W253" s="102" t="s">
        <v>4615</v>
      </c>
      <c r="X253" s="20" t="s">
        <v>179</v>
      </c>
      <c r="Y253" s="139" t="s">
        <v>71</v>
      </c>
      <c r="Z253" s="20" t="s">
        <v>84</v>
      </c>
      <c r="AA253" s="102">
        <v>47286</v>
      </c>
      <c r="AB253" s="20" t="s">
        <v>84</v>
      </c>
      <c r="AC253" s="102">
        <v>44602</v>
      </c>
      <c r="AD253" s="20" t="s">
        <v>5923</v>
      </c>
      <c r="AE253" s="20" t="s">
        <v>106</v>
      </c>
      <c r="AF253" s="20">
        <v>13034669912</v>
      </c>
      <c r="AG253" s="128" t="s">
        <v>5924</v>
      </c>
    </row>
    <row r="254" s="3" customFormat="1" customHeight="1" spans="1:33">
      <c r="A254" s="20">
        <f t="shared" si="21"/>
        <v>252</v>
      </c>
      <c r="B254" s="102">
        <v>43603</v>
      </c>
      <c r="C254" s="20" t="s">
        <v>1735</v>
      </c>
      <c r="D254" s="20"/>
      <c r="E254" s="20" t="s">
        <v>5925</v>
      </c>
      <c r="F254" s="92">
        <v>43154</v>
      </c>
      <c r="G254" s="21" t="s">
        <v>78</v>
      </c>
      <c r="H254" s="21"/>
      <c r="I254" s="33" t="s">
        <v>5150</v>
      </c>
      <c r="J254" s="108" t="s">
        <v>5926</v>
      </c>
      <c r="K254" s="36" t="str">
        <f t="shared" si="22"/>
        <v>女</v>
      </c>
      <c r="L254" s="107" t="str">
        <f t="shared" si="23"/>
        <v>1977-07-08</v>
      </c>
      <c r="M254" s="118">
        <f ca="1" t="shared" si="24"/>
        <v>48</v>
      </c>
      <c r="N254" s="45" t="s">
        <v>5927</v>
      </c>
      <c r="O254" s="20">
        <v>15168513416</v>
      </c>
      <c r="P254" s="22"/>
      <c r="Q254" s="22"/>
      <c r="R254" s="22"/>
      <c r="S254" s="20"/>
      <c r="T254" s="96" t="s">
        <v>69</v>
      </c>
      <c r="U254" s="95">
        <v>43179</v>
      </c>
      <c r="V254" s="20" t="s">
        <v>86</v>
      </c>
      <c r="W254" s="102" t="s">
        <v>4615</v>
      </c>
      <c r="X254" s="20"/>
      <c r="Y254" s="139" t="s">
        <v>71</v>
      </c>
      <c r="Z254" s="20" t="s">
        <v>71</v>
      </c>
      <c r="AA254" s="102">
        <v>45938</v>
      </c>
      <c r="AB254" s="20" t="s">
        <v>84</v>
      </c>
      <c r="AC254" s="102"/>
      <c r="AD254" s="20"/>
      <c r="AE254" s="20"/>
      <c r="AF254" s="20"/>
      <c r="AG254" s="128"/>
    </row>
    <row r="255" s="3" customFormat="1" customHeight="1" spans="1:33">
      <c r="A255" s="20">
        <f t="shared" si="21"/>
        <v>253</v>
      </c>
      <c r="B255" s="102">
        <v>43603</v>
      </c>
      <c r="C255" s="20" t="s">
        <v>1735</v>
      </c>
      <c r="D255" s="20"/>
      <c r="E255" s="20" t="s">
        <v>5928</v>
      </c>
      <c r="F255" s="92">
        <v>43131</v>
      </c>
      <c r="G255" s="21" t="s">
        <v>78</v>
      </c>
      <c r="H255" s="21"/>
      <c r="I255" s="33" t="s">
        <v>4403</v>
      </c>
      <c r="J255" s="108" t="s">
        <v>5929</v>
      </c>
      <c r="K255" s="36" t="str">
        <f t="shared" si="22"/>
        <v>男</v>
      </c>
      <c r="L255" s="107" t="str">
        <f t="shared" si="23"/>
        <v>1970-02-21</v>
      </c>
      <c r="M255" s="118">
        <f ca="1" t="shared" si="24"/>
        <v>56</v>
      </c>
      <c r="N255" s="45" t="s">
        <v>5930</v>
      </c>
      <c r="O255" s="20">
        <v>15867373733</v>
      </c>
      <c r="P255" s="22"/>
      <c r="Q255" s="22"/>
      <c r="R255" s="22"/>
      <c r="S255" s="20"/>
      <c r="T255" s="96" t="s">
        <v>69</v>
      </c>
      <c r="U255" s="102">
        <v>43404</v>
      </c>
      <c r="V255" s="20" t="s">
        <v>72</v>
      </c>
      <c r="W255" s="102" t="s">
        <v>4615</v>
      </c>
      <c r="X255" s="20"/>
      <c r="Y255" s="139" t="s">
        <v>71</v>
      </c>
      <c r="Z255" s="20" t="s">
        <v>71</v>
      </c>
      <c r="AA255" s="20" t="s">
        <v>82</v>
      </c>
      <c r="AB255" s="20" t="s">
        <v>71</v>
      </c>
      <c r="AC255" s="102"/>
      <c r="AD255" s="20"/>
      <c r="AE255" s="20"/>
      <c r="AF255" s="20"/>
      <c r="AG255" s="128"/>
    </row>
    <row r="256" s="3" customFormat="1" customHeight="1" spans="1:33">
      <c r="A256" s="20">
        <f t="shared" si="21"/>
        <v>254</v>
      </c>
      <c r="B256" s="102">
        <v>43603</v>
      </c>
      <c r="C256" s="20" t="s">
        <v>1735</v>
      </c>
      <c r="D256" s="20"/>
      <c r="E256" s="20" t="s">
        <v>5931</v>
      </c>
      <c r="F256" s="95">
        <v>43508</v>
      </c>
      <c r="G256" s="21" t="s">
        <v>78</v>
      </c>
      <c r="H256" s="21"/>
      <c r="I256" s="20" t="s">
        <v>5445</v>
      </c>
      <c r="J256" s="20" t="s">
        <v>5932</v>
      </c>
      <c r="K256" s="36" t="str">
        <f t="shared" si="22"/>
        <v>女</v>
      </c>
      <c r="L256" s="107" t="str">
        <f t="shared" si="23"/>
        <v>1949-04-21</v>
      </c>
      <c r="M256" s="118">
        <f ca="1" t="shared" si="24"/>
        <v>77</v>
      </c>
      <c r="N256" s="45" t="s">
        <v>5933</v>
      </c>
      <c r="O256" s="20"/>
      <c r="P256" s="22"/>
      <c r="Q256" s="20"/>
      <c r="R256" s="20"/>
      <c r="S256" s="20"/>
      <c r="T256" s="20"/>
      <c r="U256" s="95"/>
      <c r="V256" s="20"/>
      <c r="W256" s="20" t="s">
        <v>4615</v>
      </c>
      <c r="X256" s="20"/>
      <c r="Y256" s="137" t="s">
        <v>71</v>
      </c>
      <c r="Z256" s="20" t="s">
        <v>71</v>
      </c>
      <c r="AA256" s="20" t="s">
        <v>82</v>
      </c>
      <c r="AB256" s="20"/>
      <c r="AC256" s="20"/>
      <c r="AD256" s="20"/>
      <c r="AE256" s="20" t="s">
        <v>106</v>
      </c>
      <c r="AF256" s="20">
        <v>15867470847</v>
      </c>
      <c r="AG256" s="20"/>
    </row>
    <row r="257" s="3" customFormat="1" customHeight="1" spans="1:33">
      <c r="A257" s="20">
        <f t="shared" si="21"/>
        <v>255</v>
      </c>
      <c r="B257" s="102">
        <v>43610</v>
      </c>
      <c r="C257" s="20" t="s">
        <v>2649</v>
      </c>
      <c r="D257" s="20"/>
      <c r="E257" s="96" t="s">
        <v>5934</v>
      </c>
      <c r="F257" s="97">
        <v>42669</v>
      </c>
      <c r="G257" s="21" t="s">
        <v>1739</v>
      </c>
      <c r="H257" s="21"/>
      <c r="I257" s="96" t="s">
        <v>5935</v>
      </c>
      <c r="J257" s="641" t="s">
        <v>5936</v>
      </c>
      <c r="K257" s="36" t="str">
        <f t="shared" si="22"/>
        <v>男</v>
      </c>
      <c r="L257" s="107" t="str">
        <f t="shared" si="23"/>
        <v>1987-02-21</v>
      </c>
      <c r="M257" s="118">
        <f ca="1" t="shared" si="24"/>
        <v>39</v>
      </c>
      <c r="N257" s="120" t="s">
        <v>5937</v>
      </c>
      <c r="O257" s="96">
        <v>13858279656</v>
      </c>
      <c r="P257" s="121" t="s">
        <v>133</v>
      </c>
      <c r="Q257" s="121" t="s">
        <v>1861</v>
      </c>
      <c r="R257" s="121"/>
      <c r="S257" s="96" t="s">
        <v>70</v>
      </c>
      <c r="T257" s="96" t="s">
        <v>69</v>
      </c>
      <c r="U257" s="95">
        <v>43123</v>
      </c>
      <c r="V257" s="20" t="s">
        <v>86</v>
      </c>
      <c r="W257" s="102" t="s">
        <v>4615</v>
      </c>
      <c r="X257" s="96"/>
      <c r="Y257" s="138" t="s">
        <v>71</v>
      </c>
      <c r="Z257" s="96" t="s">
        <v>84</v>
      </c>
      <c r="AA257" s="101">
        <v>49503</v>
      </c>
      <c r="AB257" s="20" t="s">
        <v>84</v>
      </c>
      <c r="AC257" s="101">
        <v>44494</v>
      </c>
      <c r="AD257" s="96" t="s">
        <v>5938</v>
      </c>
      <c r="AE257" s="96" t="s">
        <v>106</v>
      </c>
      <c r="AF257" s="96">
        <v>18968353829</v>
      </c>
      <c r="AG257" s="121"/>
    </row>
    <row r="258" s="3" customFormat="1" customHeight="1" spans="1:33">
      <c r="A258" s="20">
        <f t="shared" si="21"/>
        <v>256</v>
      </c>
      <c r="B258" s="102">
        <v>43612</v>
      </c>
      <c r="C258" s="20" t="s">
        <v>2649</v>
      </c>
      <c r="D258" s="20"/>
      <c r="E258" s="20" t="s">
        <v>5939</v>
      </c>
      <c r="F258" s="92">
        <v>43038</v>
      </c>
      <c r="G258" s="21" t="s">
        <v>1842</v>
      </c>
      <c r="H258" s="21"/>
      <c r="I258" s="96" t="s">
        <v>5412</v>
      </c>
      <c r="J258" s="108" t="s">
        <v>5940</v>
      </c>
      <c r="K258" s="36" t="str">
        <f t="shared" si="22"/>
        <v>男</v>
      </c>
      <c r="L258" s="107" t="str">
        <f t="shared" si="23"/>
        <v>1994-01-06</v>
      </c>
      <c r="M258" s="118">
        <f ca="1" t="shared" si="24"/>
        <v>32</v>
      </c>
      <c r="N258" s="45" t="s">
        <v>5941</v>
      </c>
      <c r="O258" s="20">
        <v>18758254233</v>
      </c>
      <c r="P258" s="22"/>
      <c r="Q258" s="22"/>
      <c r="R258" s="22"/>
      <c r="S258" s="20"/>
      <c r="T258" s="96" t="s">
        <v>69</v>
      </c>
      <c r="U258" s="95">
        <v>43543</v>
      </c>
      <c r="V258" s="20" t="s">
        <v>86</v>
      </c>
      <c r="W258" s="102" t="s">
        <v>4615</v>
      </c>
      <c r="X258" s="20" t="s">
        <v>71</v>
      </c>
      <c r="Y258" s="139" t="s">
        <v>71</v>
      </c>
      <c r="Z258" s="20" t="s">
        <v>84</v>
      </c>
      <c r="AA258" s="102">
        <v>44439</v>
      </c>
      <c r="AB258" s="20" t="s">
        <v>84</v>
      </c>
      <c r="AC258" s="102"/>
      <c r="AD258" s="20" t="s">
        <v>5942</v>
      </c>
      <c r="AE258" s="22" t="s">
        <v>350</v>
      </c>
      <c r="AF258" s="20">
        <v>13586736015</v>
      </c>
      <c r="AG258" s="128" t="s">
        <v>5540</v>
      </c>
    </row>
    <row r="259" s="3" customFormat="1" customHeight="1" spans="1:33">
      <c r="A259" s="20">
        <f t="shared" ref="A259:A322" si="25">IF(E259="","",ROW()-2)</f>
        <v>257</v>
      </c>
      <c r="B259" s="102">
        <v>43613</v>
      </c>
      <c r="C259" s="20" t="s">
        <v>1735</v>
      </c>
      <c r="D259" s="20"/>
      <c r="E259" s="20" t="s">
        <v>5943</v>
      </c>
      <c r="F259" s="95">
        <v>43519</v>
      </c>
      <c r="G259" s="21" t="s">
        <v>5913</v>
      </c>
      <c r="H259" s="21"/>
      <c r="I259" s="20" t="s">
        <v>1784</v>
      </c>
      <c r="J259" s="20" t="s">
        <v>5944</v>
      </c>
      <c r="K259" s="36" t="str">
        <f t="shared" si="22"/>
        <v>女</v>
      </c>
      <c r="L259" s="107" t="str">
        <f t="shared" si="23"/>
        <v>1999-09-10</v>
      </c>
      <c r="M259" s="118">
        <f ca="1" t="shared" si="24"/>
        <v>26</v>
      </c>
      <c r="N259" s="45" t="s">
        <v>5945</v>
      </c>
      <c r="O259" s="20">
        <v>15382591797</v>
      </c>
      <c r="P259" s="22" t="s">
        <v>288</v>
      </c>
      <c r="Q259" s="20"/>
      <c r="R259" s="20"/>
      <c r="S259" s="20"/>
      <c r="T259" s="20"/>
      <c r="U259" s="95">
        <v>43521</v>
      </c>
      <c r="V259" s="20" t="s">
        <v>72</v>
      </c>
      <c r="W259" s="102" t="s">
        <v>4917</v>
      </c>
      <c r="X259" s="20"/>
      <c r="Y259" s="137">
        <v>43577</v>
      </c>
      <c r="Z259" s="20" t="s">
        <v>85</v>
      </c>
      <c r="AA259" s="102">
        <v>46746</v>
      </c>
      <c r="AB259" s="20" t="s">
        <v>84</v>
      </c>
      <c r="AC259" s="20"/>
      <c r="AD259" s="20" t="s">
        <v>5946</v>
      </c>
      <c r="AE259" s="20" t="s">
        <v>106</v>
      </c>
      <c r="AF259" s="20">
        <v>15270925046</v>
      </c>
      <c r="AG259" s="20"/>
    </row>
    <row r="260" s="3" customFormat="1" customHeight="1" spans="1:33">
      <c r="A260" s="20">
        <f t="shared" si="25"/>
        <v>258</v>
      </c>
      <c r="B260" s="102">
        <v>43616</v>
      </c>
      <c r="C260" s="20" t="s">
        <v>2649</v>
      </c>
      <c r="D260" s="20"/>
      <c r="E260" s="96" t="s">
        <v>5947</v>
      </c>
      <c r="F260" s="101">
        <v>42787</v>
      </c>
      <c r="G260" s="21" t="s">
        <v>1739</v>
      </c>
      <c r="H260" s="21"/>
      <c r="I260" s="96" t="s">
        <v>5948</v>
      </c>
      <c r="J260" s="113" t="s">
        <v>5949</v>
      </c>
      <c r="K260" s="36" t="str">
        <f t="shared" si="22"/>
        <v>男</v>
      </c>
      <c r="L260" s="107" t="str">
        <f t="shared" si="23"/>
        <v>1996-10-14</v>
      </c>
      <c r="M260" s="118">
        <f ca="1" t="shared" si="24"/>
        <v>29</v>
      </c>
      <c r="N260" s="120" t="s">
        <v>5950</v>
      </c>
      <c r="O260" s="96">
        <v>18758391334</v>
      </c>
      <c r="P260" s="121" t="s">
        <v>113</v>
      </c>
      <c r="Q260" s="121" t="s">
        <v>5951</v>
      </c>
      <c r="R260" s="121"/>
      <c r="S260" s="96" t="s">
        <v>70</v>
      </c>
      <c r="T260" s="96" t="s">
        <v>69</v>
      </c>
      <c r="U260" s="95">
        <v>43404</v>
      </c>
      <c r="V260" s="20" t="s">
        <v>72</v>
      </c>
      <c r="W260" s="102" t="s">
        <v>4615</v>
      </c>
      <c r="X260" s="96" t="s">
        <v>179</v>
      </c>
      <c r="Y260" s="139" t="s">
        <v>71</v>
      </c>
      <c r="Z260" s="20" t="s">
        <v>84</v>
      </c>
      <c r="AA260" s="101">
        <v>45386</v>
      </c>
      <c r="AB260" s="20" t="s">
        <v>84</v>
      </c>
      <c r="AC260" s="101">
        <v>44612</v>
      </c>
      <c r="AD260" s="96" t="s">
        <v>5952</v>
      </c>
      <c r="AE260" s="96" t="s">
        <v>350</v>
      </c>
      <c r="AF260" s="96">
        <v>15058883520</v>
      </c>
      <c r="AG260" s="129"/>
    </row>
    <row r="261" s="3" customFormat="1" customHeight="1" spans="1:33">
      <c r="A261" s="20">
        <f t="shared" si="25"/>
        <v>259</v>
      </c>
      <c r="B261" s="102">
        <v>43616</v>
      </c>
      <c r="C261" s="20" t="s">
        <v>2649</v>
      </c>
      <c r="D261" s="20"/>
      <c r="E261" s="20" t="s">
        <v>5953</v>
      </c>
      <c r="F261" s="92">
        <v>43164</v>
      </c>
      <c r="G261" s="21" t="s">
        <v>1739</v>
      </c>
      <c r="H261" s="21"/>
      <c r="I261" s="33" t="s">
        <v>1750</v>
      </c>
      <c r="J261" s="108" t="s">
        <v>5954</v>
      </c>
      <c r="K261" s="36" t="str">
        <f t="shared" si="22"/>
        <v>男</v>
      </c>
      <c r="L261" s="107" t="str">
        <f t="shared" si="23"/>
        <v>1997-03-20</v>
      </c>
      <c r="M261" s="118">
        <f ca="1" t="shared" si="24"/>
        <v>29</v>
      </c>
      <c r="N261" s="45" t="s">
        <v>5955</v>
      </c>
      <c r="O261" s="20">
        <v>13586753045</v>
      </c>
      <c r="P261" s="22" t="s">
        <v>199</v>
      </c>
      <c r="Q261" s="22"/>
      <c r="R261" s="22"/>
      <c r="S261" s="20"/>
      <c r="T261" s="96" t="s">
        <v>69</v>
      </c>
      <c r="U261" s="102">
        <v>43404</v>
      </c>
      <c r="V261" s="20" t="s">
        <v>72</v>
      </c>
      <c r="W261" s="102" t="s">
        <v>4615</v>
      </c>
      <c r="X261" s="20" t="s">
        <v>692</v>
      </c>
      <c r="Y261" s="139" t="s">
        <v>71</v>
      </c>
      <c r="Z261" s="20" t="s">
        <v>84</v>
      </c>
      <c r="AA261" s="102">
        <v>46616</v>
      </c>
      <c r="AB261" s="20" t="s">
        <v>84</v>
      </c>
      <c r="AC261" s="102"/>
      <c r="AD261" s="20" t="s">
        <v>5956</v>
      </c>
      <c r="AE261" s="20" t="s">
        <v>5957</v>
      </c>
      <c r="AF261" s="20">
        <v>15958831787</v>
      </c>
      <c r="AG261" s="128"/>
    </row>
    <row r="262" s="3" customFormat="1" customHeight="1" spans="1:33">
      <c r="A262" s="20">
        <f t="shared" si="25"/>
        <v>260</v>
      </c>
      <c r="B262" s="102">
        <v>43616</v>
      </c>
      <c r="C262" s="20" t="s">
        <v>2649</v>
      </c>
      <c r="D262" s="20"/>
      <c r="E262" s="20" t="s">
        <v>5958</v>
      </c>
      <c r="F262" s="95">
        <v>42771</v>
      </c>
      <c r="G262" s="21" t="s">
        <v>1739</v>
      </c>
      <c r="H262" s="21"/>
      <c r="I262" s="20" t="s">
        <v>5202</v>
      </c>
      <c r="J262" s="108" t="s">
        <v>5959</v>
      </c>
      <c r="K262" s="36" t="str">
        <f t="shared" si="22"/>
        <v>男</v>
      </c>
      <c r="L262" s="107" t="str">
        <f t="shared" si="23"/>
        <v>1965-05-10</v>
      </c>
      <c r="M262" s="118">
        <f ca="1" t="shared" si="24"/>
        <v>60</v>
      </c>
      <c r="N262" s="45" t="s">
        <v>5960</v>
      </c>
      <c r="O262" s="20">
        <v>18768529319</v>
      </c>
      <c r="P262" s="22" t="s">
        <v>199</v>
      </c>
      <c r="Q262" s="22"/>
      <c r="R262" s="22"/>
      <c r="S262" s="20" t="s">
        <v>70</v>
      </c>
      <c r="T262" s="96" t="s">
        <v>69</v>
      </c>
      <c r="U262" s="95">
        <v>43404</v>
      </c>
      <c r="V262" s="20" t="s">
        <v>72</v>
      </c>
      <c r="W262" s="102" t="s">
        <v>4615</v>
      </c>
      <c r="X262" s="20"/>
      <c r="Y262" s="139" t="s">
        <v>71</v>
      </c>
      <c r="Z262" s="20" t="s">
        <v>84</v>
      </c>
      <c r="AA262" s="102">
        <v>45794</v>
      </c>
      <c r="AB262" s="20" t="s">
        <v>84</v>
      </c>
      <c r="AC262" s="102">
        <v>44596</v>
      </c>
      <c r="AD262" s="20" t="s">
        <v>5961</v>
      </c>
      <c r="AE262" s="20" t="s">
        <v>106</v>
      </c>
      <c r="AF262" s="20">
        <v>18768529319</v>
      </c>
      <c r="AG262" s="128"/>
    </row>
    <row r="263" s="3" customFormat="1" customHeight="1" spans="1:33">
      <c r="A263" s="20">
        <f t="shared" si="25"/>
        <v>261</v>
      </c>
      <c r="B263" s="102">
        <v>43616</v>
      </c>
      <c r="C263" s="20" t="s">
        <v>2649</v>
      </c>
      <c r="D263" s="20"/>
      <c r="E263" s="20" t="s">
        <v>5962</v>
      </c>
      <c r="F263" s="95">
        <v>43243</v>
      </c>
      <c r="G263" s="21" t="s">
        <v>1739</v>
      </c>
      <c r="H263" s="21"/>
      <c r="I263" s="20" t="s">
        <v>1745</v>
      </c>
      <c r="J263" s="20" t="s">
        <v>5963</v>
      </c>
      <c r="K263" s="36" t="str">
        <f t="shared" si="22"/>
        <v>男</v>
      </c>
      <c r="L263" s="107" t="str">
        <f t="shared" si="23"/>
        <v>1979-08-13</v>
      </c>
      <c r="M263" s="118">
        <f ca="1" t="shared" si="24"/>
        <v>46</v>
      </c>
      <c r="N263" s="45" t="s">
        <v>5964</v>
      </c>
      <c r="O263" s="20">
        <v>17855821780</v>
      </c>
      <c r="P263" s="22" t="s">
        <v>199</v>
      </c>
      <c r="Q263" s="20"/>
      <c r="R263" s="20"/>
      <c r="S263" s="20"/>
      <c r="T263" s="96" t="s">
        <v>69</v>
      </c>
      <c r="U263" s="102">
        <v>43481</v>
      </c>
      <c r="V263" s="20" t="s">
        <v>86</v>
      </c>
      <c r="W263" s="20" t="s">
        <v>4917</v>
      </c>
      <c r="X263" s="20" t="s">
        <v>304</v>
      </c>
      <c r="Y263" s="124">
        <v>43274</v>
      </c>
      <c r="Z263" s="20" t="s">
        <v>84</v>
      </c>
      <c r="AA263" s="102">
        <v>49451</v>
      </c>
      <c r="AB263" s="20" t="s">
        <v>84</v>
      </c>
      <c r="AC263" s="20"/>
      <c r="AD263" s="20" t="s">
        <v>5965</v>
      </c>
      <c r="AE263" s="20" t="s">
        <v>106</v>
      </c>
      <c r="AF263" s="20">
        <v>18395893020</v>
      </c>
      <c r="AG263" s="20"/>
    </row>
    <row r="264" s="3" customFormat="1" customHeight="1" spans="1:33">
      <c r="A264" s="20">
        <f t="shared" si="25"/>
        <v>262</v>
      </c>
      <c r="B264" s="102">
        <v>43626</v>
      </c>
      <c r="C264" s="20" t="s">
        <v>2649</v>
      </c>
      <c r="D264" s="20"/>
      <c r="E264" s="20" t="s">
        <v>540</v>
      </c>
      <c r="F264" s="95">
        <v>41091</v>
      </c>
      <c r="G264" s="21" t="s">
        <v>1842</v>
      </c>
      <c r="H264" s="21"/>
      <c r="I264" s="20" t="s">
        <v>5323</v>
      </c>
      <c r="J264" s="108" t="s">
        <v>541</v>
      </c>
      <c r="K264" s="36" t="str">
        <f t="shared" si="22"/>
        <v>男</v>
      </c>
      <c r="L264" s="107" t="str">
        <f t="shared" si="23"/>
        <v>1991-10-28</v>
      </c>
      <c r="M264" s="118">
        <f ca="1" t="shared" si="24"/>
        <v>34</v>
      </c>
      <c r="N264" s="45" t="s">
        <v>542</v>
      </c>
      <c r="O264" s="20">
        <v>15968440891</v>
      </c>
      <c r="P264" s="22" t="s">
        <v>113</v>
      </c>
      <c r="Q264" s="22" t="s">
        <v>470</v>
      </c>
      <c r="R264" s="22"/>
      <c r="S264" s="20" t="s">
        <v>70</v>
      </c>
      <c r="T264" s="96" t="s">
        <v>69</v>
      </c>
      <c r="U264" s="95">
        <v>41750</v>
      </c>
      <c r="V264" s="20" t="s">
        <v>86</v>
      </c>
      <c r="W264" s="102" t="s">
        <v>4917</v>
      </c>
      <c r="X264" s="20"/>
      <c r="Y264" s="139" t="s">
        <v>71</v>
      </c>
      <c r="Z264" s="20" t="s">
        <v>84</v>
      </c>
      <c r="AA264" s="102">
        <v>44579</v>
      </c>
      <c r="AB264" s="20" t="s">
        <v>84</v>
      </c>
      <c r="AC264" s="102"/>
      <c r="AD264" s="20"/>
      <c r="AE264" s="20"/>
      <c r="AF264" s="20"/>
      <c r="AG264" s="22"/>
    </row>
    <row r="265" s="3" customFormat="1" customHeight="1" spans="1:33">
      <c r="A265" s="20">
        <f t="shared" si="25"/>
        <v>263</v>
      </c>
      <c r="B265" s="102">
        <v>43617</v>
      </c>
      <c r="C265" s="20" t="s">
        <v>2649</v>
      </c>
      <c r="D265" s="20"/>
      <c r="E265" s="20" t="s">
        <v>5966</v>
      </c>
      <c r="F265" s="95">
        <v>42479</v>
      </c>
      <c r="G265" s="21" t="s">
        <v>5228</v>
      </c>
      <c r="H265" s="21"/>
      <c r="I265" s="20" t="s">
        <v>5783</v>
      </c>
      <c r="J265" s="108" t="s">
        <v>5967</v>
      </c>
      <c r="K265" s="36" t="str">
        <f t="shared" si="22"/>
        <v>男</v>
      </c>
      <c r="L265" s="107" t="str">
        <f t="shared" si="23"/>
        <v>1990-11-21</v>
      </c>
      <c r="M265" s="118">
        <f ca="1" t="shared" si="24"/>
        <v>35</v>
      </c>
      <c r="N265" s="45" t="s">
        <v>5968</v>
      </c>
      <c r="O265" s="20">
        <v>13486416050</v>
      </c>
      <c r="P265" s="22" t="s">
        <v>133</v>
      </c>
      <c r="Q265" s="22"/>
      <c r="R265" s="22"/>
      <c r="S265" s="20" t="s">
        <v>70</v>
      </c>
      <c r="T265" s="96" t="s">
        <v>69</v>
      </c>
      <c r="U265" s="95">
        <v>42695</v>
      </c>
      <c r="V265" s="20" t="s">
        <v>86</v>
      </c>
      <c r="W265" s="102" t="s">
        <v>4615</v>
      </c>
      <c r="X265" s="20"/>
      <c r="Y265" s="139" t="s">
        <v>71</v>
      </c>
      <c r="Z265" s="20" t="s">
        <v>84</v>
      </c>
      <c r="AA265" s="102">
        <v>50463</v>
      </c>
      <c r="AB265" s="20" t="s">
        <v>84</v>
      </c>
      <c r="AC265" s="102"/>
      <c r="AD265" s="20" t="s">
        <v>5969</v>
      </c>
      <c r="AE265" s="20" t="s">
        <v>223</v>
      </c>
      <c r="AF265" s="20">
        <v>15924398879</v>
      </c>
      <c r="AG265" s="22"/>
    </row>
    <row r="266" s="3" customFormat="1" customHeight="1" spans="1:33">
      <c r="A266" s="20">
        <f t="shared" si="25"/>
        <v>264</v>
      </c>
      <c r="B266" s="102">
        <v>43630</v>
      </c>
      <c r="C266" s="20" t="s">
        <v>1735</v>
      </c>
      <c r="D266" s="20"/>
      <c r="E266" s="20" t="s">
        <v>5970</v>
      </c>
      <c r="F266" s="95">
        <v>43535</v>
      </c>
      <c r="G266" s="21" t="s">
        <v>5228</v>
      </c>
      <c r="H266" s="21"/>
      <c r="I266" s="20" t="s">
        <v>5055</v>
      </c>
      <c r="J266" s="20" t="s">
        <v>5971</v>
      </c>
      <c r="K266" s="36" t="str">
        <f t="shared" si="22"/>
        <v>男</v>
      </c>
      <c r="L266" s="107" t="str">
        <f t="shared" si="23"/>
        <v>1995-03-27</v>
      </c>
      <c r="M266" s="118">
        <f ca="1" t="shared" si="24"/>
        <v>31</v>
      </c>
      <c r="N266" s="45" t="s">
        <v>5972</v>
      </c>
      <c r="O266" s="20">
        <v>15824220816</v>
      </c>
      <c r="P266" s="22"/>
      <c r="Q266" s="20"/>
      <c r="R266" s="20"/>
      <c r="S266" s="20"/>
      <c r="T266" s="20" t="s">
        <v>69</v>
      </c>
      <c r="U266" s="95">
        <v>43538</v>
      </c>
      <c r="V266" s="20" t="s">
        <v>72</v>
      </c>
      <c r="W266" s="20" t="s">
        <v>4615</v>
      </c>
      <c r="X266" s="96"/>
      <c r="Y266" s="137">
        <v>43565</v>
      </c>
      <c r="Z266" s="20" t="s">
        <v>84</v>
      </c>
      <c r="AA266" s="102">
        <v>44656</v>
      </c>
      <c r="AB266" s="20"/>
      <c r="AC266" s="20"/>
      <c r="AD266" s="20"/>
      <c r="AE266" s="20"/>
      <c r="AF266" s="20">
        <v>13336607613</v>
      </c>
      <c r="AG266" s="129"/>
    </row>
    <row r="267" s="3" customFormat="1" customHeight="1" spans="1:33">
      <c r="A267" s="20">
        <f t="shared" si="25"/>
        <v>265</v>
      </c>
      <c r="B267" s="102">
        <v>43631</v>
      </c>
      <c r="C267" s="20" t="s">
        <v>1735</v>
      </c>
      <c r="D267" s="20"/>
      <c r="E267" s="96" t="s">
        <v>5973</v>
      </c>
      <c r="F267" s="99">
        <v>42901</v>
      </c>
      <c r="G267" s="21" t="s">
        <v>1739</v>
      </c>
      <c r="H267" s="21"/>
      <c r="I267" s="96" t="s">
        <v>1222</v>
      </c>
      <c r="J267" s="113" t="s">
        <v>5974</v>
      </c>
      <c r="K267" s="36" t="str">
        <f t="shared" si="22"/>
        <v>女</v>
      </c>
      <c r="L267" s="107" t="str">
        <f t="shared" si="23"/>
        <v>1990-11-26</v>
      </c>
      <c r="M267" s="118">
        <f ca="1" t="shared" si="24"/>
        <v>35</v>
      </c>
      <c r="N267" s="120" t="s">
        <v>5975</v>
      </c>
      <c r="O267" s="96">
        <v>13906864203</v>
      </c>
      <c r="P267" s="121" t="s">
        <v>199</v>
      </c>
      <c r="Q267" s="121"/>
      <c r="R267" s="121"/>
      <c r="S267" s="96" t="s">
        <v>70</v>
      </c>
      <c r="T267" s="96" t="s">
        <v>69</v>
      </c>
      <c r="U267" s="95">
        <v>42905</v>
      </c>
      <c r="V267" s="20" t="s">
        <v>4640</v>
      </c>
      <c r="W267" s="102" t="s">
        <v>4615</v>
      </c>
      <c r="X267" s="96"/>
      <c r="Y267" s="138" t="s">
        <v>71</v>
      </c>
      <c r="Z267" s="20" t="s">
        <v>84</v>
      </c>
      <c r="AA267" s="101">
        <v>44437</v>
      </c>
      <c r="AB267" s="20" t="s">
        <v>84</v>
      </c>
      <c r="AC267" s="101"/>
      <c r="AD267" s="96" t="s">
        <v>5976</v>
      </c>
      <c r="AE267" s="96" t="s">
        <v>106</v>
      </c>
      <c r="AF267" s="96">
        <v>18178976325</v>
      </c>
      <c r="AG267" s="129"/>
    </row>
    <row r="268" s="3" customFormat="1" customHeight="1" spans="1:33">
      <c r="A268" s="20">
        <f t="shared" si="25"/>
        <v>266</v>
      </c>
      <c r="B268" s="102">
        <v>43631</v>
      </c>
      <c r="C268" s="20" t="s">
        <v>1833</v>
      </c>
      <c r="D268" s="20"/>
      <c r="E268" s="20" t="s">
        <v>5977</v>
      </c>
      <c r="F268" s="95">
        <v>42545</v>
      </c>
      <c r="G268" s="21" t="s">
        <v>5228</v>
      </c>
      <c r="H268" s="21"/>
      <c r="I268" s="20" t="s">
        <v>5865</v>
      </c>
      <c r="J268" s="108" t="s">
        <v>5978</v>
      </c>
      <c r="K268" s="36" t="str">
        <f t="shared" si="22"/>
        <v>男</v>
      </c>
      <c r="L268" s="107" t="str">
        <f t="shared" si="23"/>
        <v>1991-05-19</v>
      </c>
      <c r="M268" s="118">
        <f ca="1" t="shared" si="24"/>
        <v>34</v>
      </c>
      <c r="N268" s="45" t="s">
        <v>5979</v>
      </c>
      <c r="O268" s="20">
        <v>13812667090</v>
      </c>
      <c r="P268" s="22" t="s">
        <v>199</v>
      </c>
      <c r="Q268" s="22"/>
      <c r="R268" s="22"/>
      <c r="S268" s="20" t="s">
        <v>70</v>
      </c>
      <c r="T268" s="96" t="s">
        <v>69</v>
      </c>
      <c r="U268" s="95">
        <v>50588</v>
      </c>
      <c r="V268" s="20" t="s">
        <v>86</v>
      </c>
      <c r="W268" s="102" t="s">
        <v>4615</v>
      </c>
      <c r="X268" s="20"/>
      <c r="Y268" s="138" t="s">
        <v>71</v>
      </c>
      <c r="Z268" s="20" t="s">
        <v>84</v>
      </c>
      <c r="AA268" s="102">
        <v>50588</v>
      </c>
      <c r="AB268" s="20" t="s">
        <v>84</v>
      </c>
      <c r="AC268" s="102"/>
      <c r="AD268" s="20" t="s">
        <v>5980</v>
      </c>
      <c r="AE268" s="20" t="s">
        <v>529</v>
      </c>
      <c r="AF268" s="20">
        <v>13510377879</v>
      </c>
      <c r="AG268" s="22"/>
    </row>
    <row r="269" s="3" customFormat="1" customHeight="1" spans="1:33">
      <c r="A269" s="20">
        <f t="shared" si="25"/>
        <v>267</v>
      </c>
      <c r="B269" s="102">
        <v>43634</v>
      </c>
      <c r="C269" s="20" t="s">
        <v>1737</v>
      </c>
      <c r="D269" s="20"/>
      <c r="E269" s="20" t="s">
        <v>5981</v>
      </c>
      <c r="F269" s="95">
        <v>43631</v>
      </c>
      <c r="G269" s="21" t="s">
        <v>5913</v>
      </c>
      <c r="H269" s="21"/>
      <c r="I269" s="20" t="s">
        <v>1784</v>
      </c>
      <c r="J269" s="20" t="s">
        <v>5982</v>
      </c>
      <c r="K269" s="36" t="str">
        <f t="shared" si="22"/>
        <v>女</v>
      </c>
      <c r="L269" s="107" t="str">
        <f t="shared" si="23"/>
        <v>1988-05-07</v>
      </c>
      <c r="M269" s="118">
        <f ca="1" t="shared" si="24"/>
        <v>37</v>
      </c>
      <c r="N269" s="45" t="s">
        <v>5983</v>
      </c>
      <c r="O269" s="20">
        <v>15255074876</v>
      </c>
      <c r="P269" s="22" t="s">
        <v>199</v>
      </c>
      <c r="Q269" s="20"/>
      <c r="R269" s="20"/>
      <c r="S269" s="20"/>
      <c r="T269" s="20" t="s">
        <v>69</v>
      </c>
      <c r="U269" s="102">
        <v>43633</v>
      </c>
      <c r="V269" s="20" t="s">
        <v>72</v>
      </c>
      <c r="W269" s="20"/>
      <c r="X269" s="20"/>
      <c r="Y269" s="142"/>
      <c r="Z269" s="20" t="s">
        <v>71</v>
      </c>
      <c r="AA269" s="102">
        <v>49300</v>
      </c>
      <c r="AB269" s="20" t="s">
        <v>71</v>
      </c>
      <c r="AC269" s="20"/>
      <c r="AD269" s="20"/>
      <c r="AE269" s="20" t="s">
        <v>106</v>
      </c>
      <c r="AF269" s="20">
        <v>15867420912</v>
      </c>
      <c r="AG269" s="20"/>
    </row>
    <row r="270" s="3" customFormat="1" customHeight="1" spans="1:33">
      <c r="A270" s="20">
        <f t="shared" si="25"/>
        <v>268</v>
      </c>
      <c r="B270" s="102">
        <v>43637</v>
      </c>
      <c r="C270" s="20" t="s">
        <v>1735</v>
      </c>
      <c r="D270" s="20"/>
      <c r="E270" s="20" t="s">
        <v>5984</v>
      </c>
      <c r="F270" s="95">
        <v>43395</v>
      </c>
      <c r="G270" s="21" t="s">
        <v>1739</v>
      </c>
      <c r="H270" s="21"/>
      <c r="I270" s="20" t="s">
        <v>5791</v>
      </c>
      <c r="J270" s="20" t="s">
        <v>5985</v>
      </c>
      <c r="K270" s="36" t="str">
        <f t="shared" si="22"/>
        <v>男</v>
      </c>
      <c r="L270" s="107" t="str">
        <f t="shared" si="23"/>
        <v>1998-10-10</v>
      </c>
      <c r="M270" s="118">
        <f ca="1" t="shared" si="24"/>
        <v>27</v>
      </c>
      <c r="N270" s="45" t="s">
        <v>5986</v>
      </c>
      <c r="O270" s="20">
        <v>13175537539</v>
      </c>
      <c r="P270" s="22" t="s">
        <v>113</v>
      </c>
      <c r="Q270" s="20"/>
      <c r="R270" s="20"/>
      <c r="S270" s="20"/>
      <c r="T270" s="20" t="s">
        <v>69</v>
      </c>
      <c r="U270" s="95">
        <v>43404</v>
      </c>
      <c r="V270" s="20" t="s">
        <v>72</v>
      </c>
      <c r="W270" s="102" t="s">
        <v>4615</v>
      </c>
      <c r="X270" s="20"/>
      <c r="Y270" s="137">
        <v>43487</v>
      </c>
      <c r="Z270" s="20" t="s">
        <v>85</v>
      </c>
      <c r="AA270" s="102">
        <v>45872</v>
      </c>
      <c r="AB270" s="20" t="s">
        <v>84</v>
      </c>
      <c r="AC270" s="20"/>
      <c r="AD270" s="20" t="s">
        <v>5987</v>
      </c>
      <c r="AE270" s="20" t="s">
        <v>223</v>
      </c>
      <c r="AF270" s="20">
        <v>13646684781</v>
      </c>
      <c r="AG270" s="20"/>
    </row>
    <row r="271" s="3" customFormat="1" customHeight="1" spans="1:33">
      <c r="A271" s="20">
        <f t="shared" si="25"/>
        <v>269</v>
      </c>
      <c r="B271" s="102">
        <v>43638</v>
      </c>
      <c r="C271" s="20" t="s">
        <v>1735</v>
      </c>
      <c r="D271" s="20"/>
      <c r="E271" s="20" t="s">
        <v>5988</v>
      </c>
      <c r="F271" s="95">
        <v>43552</v>
      </c>
      <c r="G271" s="21" t="s">
        <v>78</v>
      </c>
      <c r="H271" s="21"/>
      <c r="I271" s="20" t="s">
        <v>280</v>
      </c>
      <c r="J271" s="20" t="s">
        <v>5989</v>
      </c>
      <c r="K271" s="36" t="str">
        <f t="shared" si="22"/>
        <v>男</v>
      </c>
      <c r="L271" s="107" t="str">
        <f t="shared" si="23"/>
        <v>1962-02-07</v>
      </c>
      <c r="M271" s="118">
        <f ca="1" t="shared" si="24"/>
        <v>64</v>
      </c>
      <c r="N271" s="45" t="s">
        <v>5990</v>
      </c>
      <c r="O271" s="20">
        <v>15088808656</v>
      </c>
      <c r="P271" s="22"/>
      <c r="Q271" s="20"/>
      <c r="R271" s="20"/>
      <c r="S271" s="20"/>
      <c r="T271" s="20" t="s">
        <v>69</v>
      </c>
      <c r="U271" s="102">
        <v>43558</v>
      </c>
      <c r="V271" s="20" t="s">
        <v>72</v>
      </c>
      <c r="W271" s="20" t="s">
        <v>4615</v>
      </c>
      <c r="X271" s="20"/>
      <c r="Y271" s="142"/>
      <c r="Z271" s="20" t="s">
        <v>85</v>
      </c>
      <c r="AA271" s="102">
        <v>45892</v>
      </c>
      <c r="AB271" s="20"/>
      <c r="AC271" s="20"/>
      <c r="AD271" s="20" t="s">
        <v>5991</v>
      </c>
      <c r="AE271" s="20" t="s">
        <v>223</v>
      </c>
      <c r="AF271" s="20">
        <v>13429354496</v>
      </c>
      <c r="AG271" s="20"/>
    </row>
    <row r="272" s="3" customFormat="1" customHeight="1" spans="1:33">
      <c r="A272" s="20">
        <f t="shared" si="25"/>
        <v>270</v>
      </c>
      <c r="B272" s="102">
        <v>43639</v>
      </c>
      <c r="C272" s="20" t="s">
        <v>1737</v>
      </c>
      <c r="D272" s="20"/>
      <c r="E272" s="20" t="s">
        <v>5992</v>
      </c>
      <c r="F272" s="95">
        <v>43637</v>
      </c>
      <c r="G272" s="21" t="s">
        <v>78</v>
      </c>
      <c r="H272" s="21"/>
      <c r="I272" s="20" t="s">
        <v>1962</v>
      </c>
      <c r="J272" s="20" t="s">
        <v>5993</v>
      </c>
      <c r="K272" s="36" t="str">
        <f t="shared" si="22"/>
        <v>女</v>
      </c>
      <c r="L272" s="107" t="str">
        <f t="shared" si="23"/>
        <v>1996-03-03</v>
      </c>
      <c r="M272" s="118">
        <f ca="1" t="shared" si="24"/>
        <v>30</v>
      </c>
      <c r="N272" s="45" t="s">
        <v>5994</v>
      </c>
      <c r="O272" s="20">
        <v>13819826419</v>
      </c>
      <c r="P272" s="22" t="s">
        <v>133</v>
      </c>
      <c r="Q272" s="20"/>
      <c r="R272" s="20"/>
      <c r="S272" s="20"/>
      <c r="T272" s="20" t="s">
        <v>69</v>
      </c>
      <c r="U272" s="102">
        <v>43637</v>
      </c>
      <c r="V272" s="20" t="s">
        <v>72</v>
      </c>
      <c r="W272" s="20" t="s">
        <v>4615</v>
      </c>
      <c r="X272" s="20"/>
      <c r="Y272" s="137">
        <v>43697</v>
      </c>
      <c r="Z272" s="20" t="s">
        <v>85</v>
      </c>
      <c r="AA272" s="102">
        <v>46421</v>
      </c>
      <c r="AB272" s="20" t="s">
        <v>71</v>
      </c>
      <c r="AC272" s="20"/>
      <c r="AD272" s="20" t="s">
        <v>5995</v>
      </c>
      <c r="AE272" s="20" t="s">
        <v>106</v>
      </c>
      <c r="AF272" s="20">
        <v>13780036064</v>
      </c>
      <c r="AG272" s="20"/>
    </row>
    <row r="273" s="3" customFormat="1" customHeight="1" spans="1:33">
      <c r="A273" s="20">
        <f t="shared" si="25"/>
        <v>271</v>
      </c>
      <c r="B273" s="102">
        <v>43645</v>
      </c>
      <c r="C273" s="20" t="s">
        <v>1735</v>
      </c>
      <c r="D273" s="20"/>
      <c r="E273" s="20" t="s">
        <v>5996</v>
      </c>
      <c r="F273" s="95">
        <v>42748</v>
      </c>
      <c r="G273" s="21" t="s">
        <v>78</v>
      </c>
      <c r="H273" s="21"/>
      <c r="I273" s="20" t="s">
        <v>1962</v>
      </c>
      <c r="J273" s="114" t="s">
        <v>5997</v>
      </c>
      <c r="K273" s="36" t="str">
        <f t="shared" si="22"/>
        <v>女</v>
      </c>
      <c r="L273" s="107" t="str">
        <f t="shared" si="23"/>
        <v>1987-04-15</v>
      </c>
      <c r="M273" s="118">
        <f ca="1" t="shared" si="24"/>
        <v>39</v>
      </c>
      <c r="N273" s="45" t="s">
        <v>5998</v>
      </c>
      <c r="O273" s="20">
        <v>15570600075</v>
      </c>
      <c r="P273" s="22" t="s">
        <v>288</v>
      </c>
      <c r="Q273" s="22"/>
      <c r="R273" s="22"/>
      <c r="S273" s="20" t="s">
        <v>70</v>
      </c>
      <c r="T273" s="96" t="s">
        <v>69</v>
      </c>
      <c r="U273" s="95">
        <v>43123</v>
      </c>
      <c r="V273" s="20" t="s">
        <v>86</v>
      </c>
      <c r="W273" s="102" t="s">
        <v>4615</v>
      </c>
      <c r="X273" s="20" t="s">
        <v>179</v>
      </c>
      <c r="Y273" s="139" t="s">
        <v>71</v>
      </c>
      <c r="Z273" s="20" t="s">
        <v>84</v>
      </c>
      <c r="AA273" s="102">
        <v>44941</v>
      </c>
      <c r="AB273" s="20" t="s">
        <v>84</v>
      </c>
      <c r="AC273" s="102">
        <v>44573</v>
      </c>
      <c r="AD273" s="20" t="s">
        <v>5999</v>
      </c>
      <c r="AE273" s="20" t="s">
        <v>106</v>
      </c>
      <c r="AF273" s="20">
        <v>18667871397</v>
      </c>
      <c r="AG273" s="22"/>
    </row>
    <row r="274" s="3" customFormat="1" customHeight="1" spans="1:33">
      <c r="A274" s="20">
        <f t="shared" si="25"/>
        <v>272</v>
      </c>
      <c r="B274" s="102">
        <v>43645</v>
      </c>
      <c r="C274" s="20" t="s">
        <v>1735</v>
      </c>
      <c r="D274" s="20"/>
      <c r="E274" s="20" t="s">
        <v>4281</v>
      </c>
      <c r="F274" s="95">
        <v>42615</v>
      </c>
      <c r="G274" s="21" t="s">
        <v>1739</v>
      </c>
      <c r="H274" s="21"/>
      <c r="I274" s="20" t="s">
        <v>1778</v>
      </c>
      <c r="J274" s="34" t="s">
        <v>4282</v>
      </c>
      <c r="K274" s="36" t="str">
        <f t="shared" si="22"/>
        <v>男</v>
      </c>
      <c r="L274" s="107" t="str">
        <f t="shared" si="23"/>
        <v>1999-07-08</v>
      </c>
      <c r="M274" s="118">
        <f ca="1" t="shared" si="24"/>
        <v>26</v>
      </c>
      <c r="N274" s="45" t="s">
        <v>4283</v>
      </c>
      <c r="O274" s="20">
        <v>18758312108</v>
      </c>
      <c r="P274" s="22" t="s">
        <v>133</v>
      </c>
      <c r="Q274" s="22"/>
      <c r="R274" s="22"/>
      <c r="S274" s="20" t="s">
        <v>70</v>
      </c>
      <c r="T274" s="96" t="s">
        <v>69</v>
      </c>
      <c r="U274" s="95">
        <v>43427</v>
      </c>
      <c r="V274" s="20" t="s">
        <v>86</v>
      </c>
      <c r="W274" s="102" t="s">
        <v>4615</v>
      </c>
      <c r="X274" s="20"/>
      <c r="Y274" s="139" t="s">
        <v>71</v>
      </c>
      <c r="Z274" s="20" t="s">
        <v>84</v>
      </c>
      <c r="AA274" s="102">
        <v>46113</v>
      </c>
      <c r="AB274" s="20" t="s">
        <v>84</v>
      </c>
      <c r="AC274" s="102">
        <v>44440</v>
      </c>
      <c r="AD274" s="20" t="s">
        <v>4284</v>
      </c>
      <c r="AE274" s="20" t="s">
        <v>223</v>
      </c>
      <c r="AF274" s="20">
        <v>15267821674</v>
      </c>
      <c r="AG274" s="22"/>
    </row>
    <row r="275" s="3" customFormat="1" customHeight="1" spans="1:33">
      <c r="A275" s="20">
        <f t="shared" si="25"/>
        <v>273</v>
      </c>
      <c r="B275" s="102">
        <v>43645</v>
      </c>
      <c r="C275" s="20" t="s">
        <v>1735</v>
      </c>
      <c r="D275" s="20"/>
      <c r="E275" s="20" t="s">
        <v>6000</v>
      </c>
      <c r="F275" s="95">
        <v>43522</v>
      </c>
      <c r="G275" s="21" t="s">
        <v>5913</v>
      </c>
      <c r="H275" s="21"/>
      <c r="I275" s="20" t="s">
        <v>1784</v>
      </c>
      <c r="J275" s="20" t="s">
        <v>6001</v>
      </c>
      <c r="K275" s="36" t="str">
        <f t="shared" si="22"/>
        <v>女</v>
      </c>
      <c r="L275" s="107" t="str">
        <f t="shared" si="23"/>
        <v>1987-07-07</v>
      </c>
      <c r="M275" s="118">
        <f ca="1" t="shared" si="24"/>
        <v>38</v>
      </c>
      <c r="N275" s="45" t="s">
        <v>6002</v>
      </c>
      <c r="O275" s="20">
        <v>18967812680</v>
      </c>
      <c r="P275" s="22"/>
      <c r="Q275" s="20"/>
      <c r="R275" s="20"/>
      <c r="S275" s="20"/>
      <c r="T275" s="20"/>
      <c r="U275" s="95">
        <v>43522</v>
      </c>
      <c r="V275" s="20" t="s">
        <v>72</v>
      </c>
      <c r="W275" s="102" t="s">
        <v>4917</v>
      </c>
      <c r="X275" s="20"/>
      <c r="Y275" s="137">
        <v>43580</v>
      </c>
      <c r="Z275" s="20" t="s">
        <v>85</v>
      </c>
      <c r="AA275" s="102">
        <v>50081</v>
      </c>
      <c r="AB275" s="20"/>
      <c r="AC275" s="20"/>
      <c r="AD275" s="20" t="s">
        <v>6003</v>
      </c>
      <c r="AE275" s="20"/>
      <c r="AF275" s="20">
        <v>15157641175</v>
      </c>
      <c r="AG275" s="20"/>
    </row>
    <row r="276" s="3" customFormat="1" customHeight="1" spans="1:33">
      <c r="A276" s="20">
        <f t="shared" si="25"/>
        <v>274</v>
      </c>
      <c r="B276" s="102">
        <v>43650</v>
      </c>
      <c r="C276" s="20" t="s">
        <v>1735</v>
      </c>
      <c r="D276" s="20"/>
      <c r="E276" s="20" t="s">
        <v>6004</v>
      </c>
      <c r="F276" s="95">
        <v>43545</v>
      </c>
      <c r="G276" s="21" t="s">
        <v>1739</v>
      </c>
      <c r="H276" s="21"/>
      <c r="I276" s="20" t="s">
        <v>5262</v>
      </c>
      <c r="J276" s="20" t="s">
        <v>6005</v>
      </c>
      <c r="K276" s="36" t="str">
        <f t="shared" si="22"/>
        <v>男</v>
      </c>
      <c r="L276" s="107" t="str">
        <f t="shared" si="23"/>
        <v>1982-08-27</v>
      </c>
      <c r="M276" s="118">
        <f ca="1" t="shared" si="24"/>
        <v>43</v>
      </c>
      <c r="N276" s="45" t="s">
        <v>6006</v>
      </c>
      <c r="O276" s="20">
        <v>15080163993</v>
      </c>
      <c r="P276" s="22"/>
      <c r="Q276" s="20"/>
      <c r="R276" s="20"/>
      <c r="S276" s="20"/>
      <c r="T276" s="20" t="s">
        <v>69</v>
      </c>
      <c r="U276" s="102">
        <v>43544</v>
      </c>
      <c r="V276" s="20" t="s">
        <v>72</v>
      </c>
      <c r="W276" s="20" t="s">
        <v>4615</v>
      </c>
      <c r="X276" s="20"/>
      <c r="Y276" s="137">
        <v>43728</v>
      </c>
      <c r="Z276" s="20" t="s">
        <v>85</v>
      </c>
      <c r="AA276" s="102">
        <v>50581</v>
      </c>
      <c r="AB276" s="20"/>
      <c r="AC276" s="20"/>
      <c r="AD276" s="20" t="s">
        <v>6007</v>
      </c>
      <c r="AE276" s="20" t="s">
        <v>529</v>
      </c>
      <c r="AF276" s="20">
        <v>13696480292</v>
      </c>
      <c r="AG276" s="20"/>
    </row>
    <row r="277" s="3" customFormat="1" customHeight="1" spans="1:33">
      <c r="A277" s="20">
        <f t="shared" si="25"/>
        <v>275</v>
      </c>
      <c r="B277" s="102">
        <v>43658</v>
      </c>
      <c r="C277" s="20" t="s">
        <v>1735</v>
      </c>
      <c r="D277" s="20"/>
      <c r="E277" s="96" t="s">
        <v>6008</v>
      </c>
      <c r="F277" s="97">
        <v>42772</v>
      </c>
      <c r="G277" s="21" t="s">
        <v>1842</v>
      </c>
      <c r="H277" s="21"/>
      <c r="I277" s="96" t="s">
        <v>5412</v>
      </c>
      <c r="J277" s="113" t="s">
        <v>6009</v>
      </c>
      <c r="K277" s="36" t="str">
        <f t="shared" si="22"/>
        <v>男</v>
      </c>
      <c r="L277" s="107" t="str">
        <f t="shared" si="23"/>
        <v>1995-11-05</v>
      </c>
      <c r="M277" s="118">
        <f ca="1" t="shared" si="24"/>
        <v>30</v>
      </c>
      <c r="N277" s="120" t="s">
        <v>6010</v>
      </c>
      <c r="O277" s="96">
        <v>18758312077</v>
      </c>
      <c r="P277" s="121" t="s">
        <v>113</v>
      </c>
      <c r="Q277" s="121" t="s">
        <v>470</v>
      </c>
      <c r="R277" s="121"/>
      <c r="S277" s="96" t="s">
        <v>70</v>
      </c>
      <c r="T277" s="96" t="s">
        <v>69</v>
      </c>
      <c r="U277" s="95">
        <v>43621</v>
      </c>
      <c r="V277" s="20" t="s">
        <v>86</v>
      </c>
      <c r="W277" s="102" t="s">
        <v>4615</v>
      </c>
      <c r="X277" s="96" t="s">
        <v>179</v>
      </c>
      <c r="Y277" s="139" t="s">
        <v>71</v>
      </c>
      <c r="Z277" s="96" t="s">
        <v>84</v>
      </c>
      <c r="AA277" s="101">
        <v>45859</v>
      </c>
      <c r="AB277" s="20" t="s">
        <v>84</v>
      </c>
      <c r="AC277" s="101">
        <v>44597</v>
      </c>
      <c r="AD277" s="96" t="s">
        <v>6011</v>
      </c>
      <c r="AE277" s="96" t="s">
        <v>223</v>
      </c>
      <c r="AF277" s="96">
        <v>13805859585</v>
      </c>
      <c r="AG277" s="129" t="s">
        <v>6012</v>
      </c>
    </row>
    <row r="278" s="3" customFormat="1" customHeight="1" spans="1:33">
      <c r="A278" s="20">
        <f t="shared" si="25"/>
        <v>276</v>
      </c>
      <c r="B278" s="102">
        <v>43652</v>
      </c>
      <c r="C278" s="20" t="s">
        <v>1735</v>
      </c>
      <c r="D278" s="20"/>
      <c r="E278" s="20" t="s">
        <v>6013</v>
      </c>
      <c r="F278" s="95">
        <v>43223</v>
      </c>
      <c r="G278" s="21" t="s">
        <v>1628</v>
      </c>
      <c r="H278" s="21"/>
      <c r="I278" s="20" t="s">
        <v>2894</v>
      </c>
      <c r="J278" s="20" t="s">
        <v>6014</v>
      </c>
      <c r="K278" s="36" t="str">
        <f t="shared" si="22"/>
        <v>女</v>
      </c>
      <c r="L278" s="107" t="str">
        <f t="shared" si="23"/>
        <v>1983-12-06</v>
      </c>
      <c r="M278" s="118">
        <f ca="1" t="shared" si="24"/>
        <v>42</v>
      </c>
      <c r="N278" s="45" t="s">
        <v>6015</v>
      </c>
      <c r="O278" s="20">
        <v>15187290383</v>
      </c>
      <c r="P278" s="22" t="s">
        <v>199</v>
      </c>
      <c r="Q278" s="20"/>
      <c r="R278" s="20"/>
      <c r="S278" s="20"/>
      <c r="T278" s="96" t="s">
        <v>1670</v>
      </c>
      <c r="U278" s="102">
        <v>43404</v>
      </c>
      <c r="V278" s="20" t="s">
        <v>72</v>
      </c>
      <c r="W278" s="102" t="s">
        <v>4615</v>
      </c>
      <c r="X278" s="20" t="s">
        <v>144</v>
      </c>
      <c r="Y278" s="139" t="s">
        <v>71</v>
      </c>
      <c r="Z278" s="20" t="s">
        <v>84</v>
      </c>
      <c r="AA278" s="102">
        <v>47937</v>
      </c>
      <c r="AB278" s="20" t="s">
        <v>84</v>
      </c>
      <c r="AC278" s="20"/>
      <c r="AD278" s="20" t="s">
        <v>6016</v>
      </c>
      <c r="AE278" s="20" t="s">
        <v>529</v>
      </c>
      <c r="AF278" s="20">
        <v>18287255880</v>
      </c>
      <c r="AG278" s="20"/>
    </row>
    <row r="279" s="3" customFormat="1" customHeight="1" spans="1:33">
      <c r="A279" s="20">
        <f t="shared" si="25"/>
        <v>277</v>
      </c>
      <c r="B279" s="102">
        <v>43661</v>
      </c>
      <c r="C279" s="20" t="s">
        <v>1735</v>
      </c>
      <c r="D279" s="20"/>
      <c r="E279" s="20" t="s">
        <v>2962</v>
      </c>
      <c r="F279" s="95">
        <v>43381</v>
      </c>
      <c r="G279" s="21" t="s">
        <v>1842</v>
      </c>
      <c r="H279" s="21"/>
      <c r="I279" s="20" t="s">
        <v>5323</v>
      </c>
      <c r="J279" s="20" t="s">
        <v>2963</v>
      </c>
      <c r="K279" s="36" t="str">
        <f t="shared" si="22"/>
        <v>男</v>
      </c>
      <c r="L279" s="107" t="str">
        <f t="shared" si="23"/>
        <v>1989-09-03</v>
      </c>
      <c r="M279" s="118">
        <f ca="1" t="shared" si="24"/>
        <v>36</v>
      </c>
      <c r="N279" s="45" t="s">
        <v>2964</v>
      </c>
      <c r="O279" s="20">
        <v>18758414550</v>
      </c>
      <c r="P279" s="22" t="s">
        <v>288</v>
      </c>
      <c r="Q279" s="20"/>
      <c r="R279" s="20"/>
      <c r="S279" s="20"/>
      <c r="T279" s="20" t="s">
        <v>69</v>
      </c>
      <c r="U279" s="20"/>
      <c r="V279" s="20" t="s">
        <v>76</v>
      </c>
      <c r="W279" s="102" t="s">
        <v>4615</v>
      </c>
      <c r="X279" s="20"/>
      <c r="Y279" s="137" t="s">
        <v>71</v>
      </c>
      <c r="Z279" s="20" t="s">
        <v>84</v>
      </c>
      <c r="AA279" s="102">
        <v>45435</v>
      </c>
      <c r="AB279" s="20" t="s">
        <v>84</v>
      </c>
      <c r="AC279" s="20"/>
      <c r="AD279" s="20" t="s">
        <v>2965</v>
      </c>
      <c r="AE279" s="20" t="s">
        <v>350</v>
      </c>
      <c r="AF279" s="20">
        <v>15058273140</v>
      </c>
      <c r="AG279" s="20"/>
    </row>
    <row r="280" s="3" customFormat="1" ht="21.95" customHeight="1" spans="1:33">
      <c r="A280" s="20">
        <f t="shared" si="25"/>
        <v>278</v>
      </c>
      <c r="B280" s="102">
        <v>43670</v>
      </c>
      <c r="C280" s="20" t="s">
        <v>1735</v>
      </c>
      <c r="D280" s="20"/>
      <c r="E280" s="20" t="s">
        <v>4541</v>
      </c>
      <c r="F280" s="95">
        <v>41498</v>
      </c>
      <c r="G280" s="21" t="s">
        <v>5398</v>
      </c>
      <c r="H280" s="21"/>
      <c r="I280" s="20" t="s">
        <v>6017</v>
      </c>
      <c r="J280" s="108" t="s">
        <v>6018</v>
      </c>
      <c r="K280" s="36" t="str">
        <f t="shared" si="22"/>
        <v>男</v>
      </c>
      <c r="L280" s="107" t="str">
        <f t="shared" si="23"/>
        <v>1979-11-02</v>
      </c>
      <c r="M280" s="118">
        <f ca="1" t="shared" si="24"/>
        <v>46</v>
      </c>
      <c r="N280" s="45" t="s">
        <v>6019</v>
      </c>
      <c r="O280" s="20" t="s">
        <v>6020</v>
      </c>
      <c r="P280" s="22"/>
      <c r="Q280" s="22"/>
      <c r="R280" s="22"/>
      <c r="S280" s="20" t="s">
        <v>70</v>
      </c>
      <c r="T280" s="96" t="s">
        <v>69</v>
      </c>
      <c r="U280" s="95">
        <v>41509</v>
      </c>
      <c r="V280" s="20" t="s">
        <v>4640</v>
      </c>
      <c r="W280" s="124" t="s">
        <v>4615</v>
      </c>
      <c r="X280" s="20"/>
      <c r="Y280" s="139" t="s">
        <v>71</v>
      </c>
      <c r="Z280" s="20" t="s">
        <v>84</v>
      </c>
      <c r="AA280" s="102">
        <v>46185</v>
      </c>
      <c r="AB280" s="20" t="s">
        <v>84</v>
      </c>
      <c r="AC280" s="22"/>
      <c r="AD280" s="20"/>
      <c r="AE280" s="20"/>
      <c r="AF280" s="20"/>
      <c r="AG280" s="128"/>
    </row>
    <row r="281" s="3" customFormat="1" customHeight="1" spans="1:33">
      <c r="A281" s="20">
        <f t="shared" si="25"/>
        <v>279</v>
      </c>
      <c r="B281" s="102">
        <v>43670</v>
      </c>
      <c r="C281" s="20" t="s">
        <v>1735</v>
      </c>
      <c r="D281" s="20"/>
      <c r="E281" s="20" t="s">
        <v>6021</v>
      </c>
      <c r="F281" s="102">
        <v>42826</v>
      </c>
      <c r="G281" s="21" t="s">
        <v>5398</v>
      </c>
      <c r="H281" s="21"/>
      <c r="I281" s="20" t="s">
        <v>5399</v>
      </c>
      <c r="J281" s="108" t="s">
        <v>6022</v>
      </c>
      <c r="K281" s="36" t="str">
        <f t="shared" si="22"/>
        <v>男</v>
      </c>
      <c r="L281" s="107" t="str">
        <f t="shared" si="23"/>
        <v>1976-11-04</v>
      </c>
      <c r="M281" s="118">
        <f ca="1" t="shared" si="24"/>
        <v>49</v>
      </c>
      <c r="N281" s="45" t="s">
        <v>4945</v>
      </c>
      <c r="O281" s="20">
        <v>15058489896</v>
      </c>
      <c r="P281" s="22"/>
      <c r="Q281" s="20"/>
      <c r="R281" s="20"/>
      <c r="S281" s="20" t="s">
        <v>70</v>
      </c>
      <c r="T281" s="96" t="s">
        <v>69</v>
      </c>
      <c r="U281" s="95">
        <v>42832</v>
      </c>
      <c r="V281" s="20" t="s">
        <v>4640</v>
      </c>
      <c r="W281" s="20" t="s">
        <v>4615</v>
      </c>
      <c r="X281" s="20" t="s">
        <v>304</v>
      </c>
      <c r="Y281" s="139" t="s">
        <v>71</v>
      </c>
      <c r="Z281" s="20" t="s">
        <v>84</v>
      </c>
      <c r="AA281" s="102">
        <v>46474</v>
      </c>
      <c r="AB281" s="20" t="s">
        <v>84</v>
      </c>
      <c r="AC281" s="102">
        <v>44651</v>
      </c>
      <c r="AD281" s="20" t="s">
        <v>4541</v>
      </c>
      <c r="AE281" s="22" t="s">
        <v>95</v>
      </c>
      <c r="AF281" s="22">
        <v>13251902336</v>
      </c>
      <c r="AG281" s="20" t="s">
        <v>6023</v>
      </c>
    </row>
    <row r="282" s="3" customFormat="1" customHeight="1" spans="1:33">
      <c r="A282" s="20">
        <f t="shared" si="25"/>
        <v>280</v>
      </c>
      <c r="B282" s="102">
        <v>43673</v>
      </c>
      <c r="C282" s="20" t="s">
        <v>1735</v>
      </c>
      <c r="D282" s="20"/>
      <c r="E282" s="20" t="s">
        <v>6024</v>
      </c>
      <c r="F282" s="95">
        <v>43416</v>
      </c>
      <c r="G282" s="21" t="s">
        <v>1739</v>
      </c>
      <c r="H282" s="21"/>
      <c r="I282" s="20" t="s">
        <v>5262</v>
      </c>
      <c r="J282" s="20" t="s">
        <v>6025</v>
      </c>
      <c r="K282" s="36" t="str">
        <f t="shared" si="22"/>
        <v>男</v>
      </c>
      <c r="L282" s="107" t="str">
        <f t="shared" si="23"/>
        <v>1998-01-31</v>
      </c>
      <c r="M282" s="118">
        <f ca="1" t="shared" si="24"/>
        <v>28</v>
      </c>
      <c r="N282" s="45" t="s">
        <v>6026</v>
      </c>
      <c r="O282" s="20">
        <v>18768529020</v>
      </c>
      <c r="P282" s="22" t="s">
        <v>113</v>
      </c>
      <c r="Q282" s="20"/>
      <c r="R282" s="20"/>
      <c r="S282" s="20"/>
      <c r="T282" s="20" t="s">
        <v>69</v>
      </c>
      <c r="U282" s="95">
        <v>43418</v>
      </c>
      <c r="V282" s="20" t="s">
        <v>72</v>
      </c>
      <c r="W282" s="20" t="s">
        <v>4615</v>
      </c>
      <c r="X282" s="20"/>
      <c r="Y282" s="139" t="s">
        <v>71</v>
      </c>
      <c r="Z282" s="96" t="s">
        <v>84</v>
      </c>
      <c r="AA282" s="102">
        <v>45714</v>
      </c>
      <c r="AB282" s="20" t="s">
        <v>84</v>
      </c>
      <c r="AC282" s="20"/>
      <c r="AD282" s="20"/>
      <c r="AE282" s="20"/>
      <c r="AF282" s="20"/>
      <c r="AG282" s="20" t="s">
        <v>6027</v>
      </c>
    </row>
    <row r="283" s="3" customFormat="1" customHeight="1" spans="1:33">
      <c r="A283" s="20">
        <f t="shared" si="25"/>
        <v>281</v>
      </c>
      <c r="B283" s="102">
        <v>43673</v>
      </c>
      <c r="C283" s="20" t="s">
        <v>1735</v>
      </c>
      <c r="D283" s="20"/>
      <c r="E283" s="20" t="s">
        <v>6028</v>
      </c>
      <c r="F283" s="95">
        <v>43514</v>
      </c>
      <c r="G283" s="21" t="s">
        <v>1739</v>
      </c>
      <c r="H283" s="21"/>
      <c r="I283" s="20" t="s">
        <v>5529</v>
      </c>
      <c r="J283" s="20" t="s">
        <v>6029</v>
      </c>
      <c r="K283" s="36" t="str">
        <f t="shared" si="22"/>
        <v>男</v>
      </c>
      <c r="L283" s="107" t="str">
        <f t="shared" si="23"/>
        <v>1993-11-04</v>
      </c>
      <c r="M283" s="118">
        <f ca="1" t="shared" si="24"/>
        <v>32</v>
      </c>
      <c r="N283" s="45" t="s">
        <v>6030</v>
      </c>
      <c r="O283" s="20">
        <v>18768568827</v>
      </c>
      <c r="P283" s="22" t="s">
        <v>113</v>
      </c>
      <c r="Q283" s="20"/>
      <c r="R283" s="20"/>
      <c r="S283" s="20"/>
      <c r="T283" s="96" t="s">
        <v>69</v>
      </c>
      <c r="U283" s="95">
        <v>43514</v>
      </c>
      <c r="V283" s="20" t="s">
        <v>72</v>
      </c>
      <c r="W283" s="20" t="s">
        <v>4615</v>
      </c>
      <c r="X283" s="20"/>
      <c r="Y283" s="137">
        <v>43694</v>
      </c>
      <c r="Z283" s="20" t="s">
        <v>85</v>
      </c>
      <c r="AA283" s="102">
        <v>46951</v>
      </c>
      <c r="AB283" s="20" t="s">
        <v>84</v>
      </c>
      <c r="AC283" s="20"/>
      <c r="AD283" s="20" t="s">
        <v>6031</v>
      </c>
      <c r="AE283" s="20" t="s">
        <v>223</v>
      </c>
      <c r="AF283" s="20">
        <v>13819826876</v>
      </c>
      <c r="AG283" s="20"/>
    </row>
    <row r="284" s="3" customFormat="1" customHeight="1" spans="1:33">
      <c r="A284" s="20">
        <f t="shared" si="25"/>
        <v>282</v>
      </c>
      <c r="B284" s="143">
        <v>43672</v>
      </c>
      <c r="C284" s="20" t="s">
        <v>1737</v>
      </c>
      <c r="D284" s="20"/>
      <c r="E284" s="20" t="s">
        <v>6032</v>
      </c>
      <c r="F284" s="95">
        <v>43670</v>
      </c>
      <c r="G284" s="21" t="s">
        <v>5913</v>
      </c>
      <c r="H284" s="21"/>
      <c r="I284" s="20" t="s">
        <v>1784</v>
      </c>
      <c r="J284" s="20" t="s">
        <v>6033</v>
      </c>
      <c r="K284" s="36" t="str">
        <f t="shared" si="22"/>
        <v>女</v>
      </c>
      <c r="L284" s="107" t="str">
        <f t="shared" si="23"/>
        <v>1998-04-24</v>
      </c>
      <c r="M284" s="118">
        <f ca="1" t="shared" si="24"/>
        <v>27</v>
      </c>
      <c r="N284" s="45" t="s">
        <v>6034</v>
      </c>
      <c r="O284" s="20">
        <v>14786228663</v>
      </c>
      <c r="P284" s="22" t="s">
        <v>288</v>
      </c>
      <c r="Q284" s="20"/>
      <c r="R284" s="20"/>
      <c r="S284" s="20" t="s">
        <v>70</v>
      </c>
      <c r="T284" s="20" t="s">
        <v>69</v>
      </c>
      <c r="U284" s="20"/>
      <c r="V284" s="20"/>
      <c r="W284" s="20"/>
      <c r="X284" s="20"/>
      <c r="Y284" s="142"/>
      <c r="Z284" s="20"/>
      <c r="AA284" s="102">
        <v>45805</v>
      </c>
      <c r="AB284" s="20"/>
      <c r="AC284" s="20"/>
      <c r="AD284" s="20" t="s">
        <v>6035</v>
      </c>
      <c r="AE284" s="20" t="s">
        <v>182</v>
      </c>
      <c r="AF284" s="20">
        <v>18984409630</v>
      </c>
      <c r="AG284" s="20"/>
    </row>
    <row r="285" s="3" customFormat="1" customHeight="1" spans="1:33">
      <c r="A285" s="20">
        <f t="shared" si="25"/>
        <v>283</v>
      </c>
      <c r="B285" s="102">
        <v>43673</v>
      </c>
      <c r="C285" s="144" t="s">
        <v>1735</v>
      </c>
      <c r="D285" s="20"/>
      <c r="E285" s="96" t="s">
        <v>4612</v>
      </c>
      <c r="F285" s="95">
        <v>43416</v>
      </c>
      <c r="G285" s="145" t="s">
        <v>4613</v>
      </c>
      <c r="H285" s="145"/>
      <c r="I285" s="20" t="s">
        <v>1795</v>
      </c>
      <c r="J285" s="96" t="s">
        <v>4616</v>
      </c>
      <c r="K285" s="36" t="str">
        <f t="shared" si="22"/>
        <v>男</v>
      </c>
      <c r="L285" s="107" t="str">
        <f t="shared" si="23"/>
        <v>1996-03-03</v>
      </c>
      <c r="M285" s="118">
        <f ca="1" t="shared" si="24"/>
        <v>30</v>
      </c>
      <c r="N285" s="147" t="s">
        <v>4617</v>
      </c>
      <c r="O285" s="20">
        <v>15750557959</v>
      </c>
      <c r="P285" s="22"/>
      <c r="Q285" s="20"/>
      <c r="R285" s="20"/>
      <c r="S285" s="20"/>
      <c r="T285" s="20"/>
      <c r="U285" s="95">
        <v>43404</v>
      </c>
      <c r="V285" s="20" t="s">
        <v>72</v>
      </c>
      <c r="W285" s="20" t="s">
        <v>4615</v>
      </c>
      <c r="X285" s="20"/>
      <c r="Y285" s="142" t="s">
        <v>71</v>
      </c>
      <c r="Z285" s="20"/>
      <c r="AA285" s="20"/>
      <c r="AB285" s="20"/>
      <c r="AC285" s="20"/>
      <c r="AD285" s="20"/>
      <c r="AE285" s="20"/>
      <c r="AF285" s="20"/>
      <c r="AG285" s="20"/>
    </row>
    <row r="286" s="3" customFormat="1" customHeight="1" spans="1:33">
      <c r="A286" s="20">
        <f t="shared" si="25"/>
        <v>284</v>
      </c>
      <c r="B286" s="102">
        <v>43673</v>
      </c>
      <c r="C286" s="144" t="s">
        <v>1735</v>
      </c>
      <c r="D286" s="20"/>
      <c r="E286" s="96" t="s">
        <v>4619</v>
      </c>
      <c r="F286" s="95">
        <v>43416</v>
      </c>
      <c r="G286" s="145" t="s">
        <v>4613</v>
      </c>
      <c r="H286" s="145"/>
      <c r="I286" s="20" t="s">
        <v>1795</v>
      </c>
      <c r="J286" s="96" t="s">
        <v>4620</v>
      </c>
      <c r="K286" s="36" t="str">
        <f t="shared" si="22"/>
        <v>男</v>
      </c>
      <c r="L286" s="107" t="str">
        <f t="shared" si="23"/>
        <v>1997-10-12</v>
      </c>
      <c r="M286" s="118">
        <f ca="1" t="shared" si="24"/>
        <v>28</v>
      </c>
      <c r="N286" s="147" t="s">
        <v>4621</v>
      </c>
      <c r="O286" s="20">
        <v>15750555807</v>
      </c>
      <c r="P286" s="22"/>
      <c r="Q286" s="20"/>
      <c r="R286" s="20"/>
      <c r="S286" s="20"/>
      <c r="T286" s="20"/>
      <c r="U286" s="95">
        <v>43404</v>
      </c>
      <c r="V286" s="20" t="s">
        <v>72</v>
      </c>
      <c r="W286" s="20" t="s">
        <v>4615</v>
      </c>
      <c r="X286" s="20"/>
      <c r="Y286" s="142" t="s">
        <v>71</v>
      </c>
      <c r="Z286" s="20"/>
      <c r="AA286" s="20"/>
      <c r="AB286" s="20"/>
      <c r="AC286" s="20"/>
      <c r="AD286" s="20"/>
      <c r="AE286" s="20"/>
      <c r="AF286" s="20"/>
      <c r="AG286" s="20"/>
    </row>
    <row r="287" s="3" customFormat="1" customHeight="1" spans="1:33">
      <c r="A287" s="20">
        <f t="shared" si="25"/>
        <v>285</v>
      </c>
      <c r="B287" s="102">
        <v>43676</v>
      </c>
      <c r="C287" s="144" t="s">
        <v>1735</v>
      </c>
      <c r="D287" s="20"/>
      <c r="E287" s="20" t="s">
        <v>6036</v>
      </c>
      <c r="F287" s="95">
        <v>43635</v>
      </c>
      <c r="G287" s="21" t="s">
        <v>309</v>
      </c>
      <c r="H287" s="21"/>
      <c r="I287" s="20" t="s">
        <v>5562</v>
      </c>
      <c r="J287" s="20" t="s">
        <v>6037</v>
      </c>
      <c r="K287" s="36" t="str">
        <f t="shared" ref="K287:K293" si="26">IF(MOD(MID(J287,17,1),2),"男","女")</f>
        <v>女</v>
      </c>
      <c r="L287" s="107" t="str">
        <f t="shared" ref="L287:L293" si="27">TEXT(MID(J287,7,8),"0000-00-00")</f>
        <v>1997-02-10</v>
      </c>
      <c r="M287" s="118">
        <f ca="1" t="shared" si="24"/>
        <v>29</v>
      </c>
      <c r="N287" s="45" t="s">
        <v>6038</v>
      </c>
      <c r="O287" s="20">
        <v>13698135396</v>
      </c>
      <c r="P287" s="22" t="s">
        <v>141</v>
      </c>
      <c r="Q287" s="20"/>
      <c r="R287" s="20"/>
      <c r="S287" s="20"/>
      <c r="T287" s="20" t="s">
        <v>69</v>
      </c>
      <c r="U287" s="102">
        <v>43635</v>
      </c>
      <c r="V287" s="20" t="s">
        <v>72</v>
      </c>
      <c r="W287" s="20" t="s">
        <v>4615</v>
      </c>
      <c r="X287" s="20"/>
      <c r="Y287" s="137">
        <v>43814</v>
      </c>
      <c r="Z287" s="20" t="s">
        <v>85</v>
      </c>
      <c r="AA287" s="102">
        <v>45456</v>
      </c>
      <c r="AB287" s="20" t="s">
        <v>84</v>
      </c>
      <c r="AC287" s="20"/>
      <c r="AD287" s="20" t="s">
        <v>6039</v>
      </c>
      <c r="AE287" s="20" t="s">
        <v>662</v>
      </c>
      <c r="AF287" s="20">
        <v>18784010270</v>
      </c>
      <c r="AG287" s="20"/>
    </row>
    <row r="288" s="3" customFormat="1" customHeight="1" spans="1:33">
      <c r="A288" s="20">
        <f t="shared" si="25"/>
        <v>286</v>
      </c>
      <c r="B288" s="102">
        <v>43677</v>
      </c>
      <c r="C288" s="144" t="s">
        <v>1735</v>
      </c>
      <c r="D288" s="20"/>
      <c r="E288" s="20" t="s">
        <v>3558</v>
      </c>
      <c r="F288" s="95">
        <v>41486</v>
      </c>
      <c r="G288" s="21" t="s">
        <v>5398</v>
      </c>
      <c r="H288" s="21"/>
      <c r="I288" s="20" t="s">
        <v>5399</v>
      </c>
      <c r="J288" s="108" t="s">
        <v>3559</v>
      </c>
      <c r="K288" s="36" t="str">
        <f t="shared" si="26"/>
        <v>男</v>
      </c>
      <c r="L288" s="107" t="str">
        <f t="shared" si="27"/>
        <v>1982-07-07</v>
      </c>
      <c r="M288" s="118">
        <f ca="1" t="shared" si="24"/>
        <v>43</v>
      </c>
      <c r="N288" s="45" t="s">
        <v>1705</v>
      </c>
      <c r="O288" s="20">
        <v>15824268309</v>
      </c>
      <c r="P288" s="22"/>
      <c r="Q288" s="22"/>
      <c r="R288" s="22"/>
      <c r="S288" s="20" t="s">
        <v>70</v>
      </c>
      <c r="T288" s="96" t="s">
        <v>1670</v>
      </c>
      <c r="U288" s="95">
        <v>41486</v>
      </c>
      <c r="V288" s="20" t="s">
        <v>4640</v>
      </c>
      <c r="W288" s="102" t="s">
        <v>4615</v>
      </c>
      <c r="X288" s="20"/>
      <c r="Y288" s="139" t="s">
        <v>71</v>
      </c>
      <c r="Z288" s="20" t="s">
        <v>84</v>
      </c>
      <c r="AA288" s="102">
        <v>47122</v>
      </c>
      <c r="AB288" s="20" t="s">
        <v>84</v>
      </c>
      <c r="AC288" s="102"/>
      <c r="AD288" s="20"/>
      <c r="AE288" s="20"/>
      <c r="AF288" s="20"/>
      <c r="AG288" s="128"/>
    </row>
    <row r="289" s="3" customFormat="1" customHeight="1" spans="1:33">
      <c r="A289" s="20">
        <f t="shared" si="25"/>
        <v>287</v>
      </c>
      <c r="B289" s="102">
        <v>43677</v>
      </c>
      <c r="C289" s="144" t="s">
        <v>1735</v>
      </c>
      <c r="D289" s="20"/>
      <c r="E289" s="20" t="s">
        <v>4538</v>
      </c>
      <c r="F289" s="95">
        <v>41513</v>
      </c>
      <c r="G289" s="21" t="s">
        <v>5398</v>
      </c>
      <c r="H289" s="21"/>
      <c r="I289" s="20" t="s">
        <v>5399</v>
      </c>
      <c r="J289" s="108" t="s">
        <v>4539</v>
      </c>
      <c r="K289" s="36" t="str">
        <f t="shared" si="26"/>
        <v>女</v>
      </c>
      <c r="L289" s="107" t="str">
        <f t="shared" si="27"/>
        <v>1985-03-27</v>
      </c>
      <c r="M289" s="118">
        <f ca="1" t="shared" si="24"/>
        <v>41</v>
      </c>
      <c r="N289" s="45" t="s">
        <v>6019</v>
      </c>
      <c r="O289" s="20">
        <v>13023772803</v>
      </c>
      <c r="P289" s="22"/>
      <c r="Q289" s="22"/>
      <c r="R289" s="22"/>
      <c r="S289" s="20" t="s">
        <v>70</v>
      </c>
      <c r="T289" s="96" t="s">
        <v>69</v>
      </c>
      <c r="U289" s="95">
        <v>41529</v>
      </c>
      <c r="V289" s="20" t="s">
        <v>4640</v>
      </c>
      <c r="W289" s="102" t="s">
        <v>4615</v>
      </c>
      <c r="X289" s="20"/>
      <c r="Y289" s="139" t="s">
        <v>71</v>
      </c>
      <c r="Z289" s="20" t="s">
        <v>84</v>
      </c>
      <c r="AA289" s="102">
        <v>43365</v>
      </c>
      <c r="AB289" s="20" t="s">
        <v>84</v>
      </c>
      <c r="AC289" s="102"/>
      <c r="AD289" s="20"/>
      <c r="AE289" s="20"/>
      <c r="AF289" s="20"/>
      <c r="AG289" s="128"/>
    </row>
    <row r="290" s="3" customFormat="1" customHeight="1" spans="1:33">
      <c r="A290" s="20">
        <f t="shared" si="25"/>
        <v>288</v>
      </c>
      <c r="B290" s="102">
        <v>43677</v>
      </c>
      <c r="C290" s="144" t="s">
        <v>1735</v>
      </c>
      <c r="D290" s="20"/>
      <c r="E290" s="20" t="s">
        <v>6040</v>
      </c>
      <c r="F290" s="95">
        <v>43405</v>
      </c>
      <c r="G290" s="21" t="s">
        <v>5228</v>
      </c>
      <c r="H290" s="21"/>
      <c r="I290" s="20" t="s">
        <v>5720</v>
      </c>
      <c r="J290" s="20" t="s">
        <v>6041</v>
      </c>
      <c r="K290" s="36" t="str">
        <f t="shared" si="26"/>
        <v>男</v>
      </c>
      <c r="L290" s="107" t="str">
        <f t="shared" si="27"/>
        <v>1995-06-19</v>
      </c>
      <c r="M290" s="118">
        <f ca="1" t="shared" si="24"/>
        <v>30</v>
      </c>
      <c r="N290" s="45" t="s">
        <v>6042</v>
      </c>
      <c r="O290" s="20">
        <v>18655848699</v>
      </c>
      <c r="P290" s="22" t="s">
        <v>288</v>
      </c>
      <c r="Q290" s="20"/>
      <c r="R290" s="20"/>
      <c r="S290" s="20"/>
      <c r="T290" s="20" t="s">
        <v>69</v>
      </c>
      <c r="U290" s="95">
        <v>43621</v>
      </c>
      <c r="V290" s="20" t="s">
        <v>86</v>
      </c>
      <c r="W290" s="20" t="s">
        <v>4615</v>
      </c>
      <c r="X290" s="20"/>
      <c r="Y290" s="138" t="s">
        <v>71</v>
      </c>
      <c r="Z290" s="20" t="s">
        <v>84</v>
      </c>
      <c r="AA290" s="102">
        <v>45848</v>
      </c>
      <c r="AB290" s="20" t="s">
        <v>84</v>
      </c>
      <c r="AC290" s="20"/>
      <c r="AD290" s="20" t="s">
        <v>6043</v>
      </c>
      <c r="AE290" s="20" t="s">
        <v>223</v>
      </c>
      <c r="AF290" s="20">
        <v>13185859396</v>
      </c>
      <c r="AG290" s="20" t="s">
        <v>6044</v>
      </c>
    </row>
    <row r="291" s="3" customFormat="1" customHeight="1" spans="1:33">
      <c r="A291" s="20">
        <f t="shared" si="25"/>
        <v>289</v>
      </c>
      <c r="B291" s="102">
        <v>43677</v>
      </c>
      <c r="C291" s="144" t="s">
        <v>1735</v>
      </c>
      <c r="D291" s="20"/>
      <c r="E291" s="20" t="s">
        <v>6045</v>
      </c>
      <c r="F291" s="95">
        <v>43529</v>
      </c>
      <c r="G291" s="21" t="s">
        <v>1842</v>
      </c>
      <c r="H291" s="21"/>
      <c r="I291" s="20" t="s">
        <v>5323</v>
      </c>
      <c r="J291" s="20" t="s">
        <v>6046</v>
      </c>
      <c r="K291" s="36" t="str">
        <f t="shared" si="26"/>
        <v>男</v>
      </c>
      <c r="L291" s="107" t="str">
        <f t="shared" si="27"/>
        <v>1996-07-29</v>
      </c>
      <c r="M291" s="118">
        <f ca="1" t="shared" si="24"/>
        <v>29</v>
      </c>
      <c r="N291" s="45" t="s">
        <v>6047</v>
      </c>
      <c r="O291" s="20">
        <v>18888122058</v>
      </c>
      <c r="P291" s="22" t="s">
        <v>113</v>
      </c>
      <c r="Q291" s="20"/>
      <c r="R291" s="20"/>
      <c r="S291" s="20"/>
      <c r="T291" s="20"/>
      <c r="U291" s="95">
        <v>43657</v>
      </c>
      <c r="V291" s="20" t="s">
        <v>86</v>
      </c>
      <c r="W291" s="20" t="s">
        <v>4615</v>
      </c>
      <c r="X291" s="20"/>
      <c r="Y291" s="137" t="s">
        <v>71</v>
      </c>
      <c r="Z291" s="20" t="s">
        <v>84</v>
      </c>
      <c r="AA291" s="102">
        <v>46301</v>
      </c>
      <c r="AB291" s="20" t="s">
        <v>84</v>
      </c>
      <c r="AC291" s="20"/>
      <c r="AD291" s="20" t="s">
        <v>6048</v>
      </c>
      <c r="AE291" s="20" t="s">
        <v>350</v>
      </c>
      <c r="AF291" s="20">
        <v>15152324554</v>
      </c>
      <c r="AG291" s="20" t="s">
        <v>5554</v>
      </c>
    </row>
    <row r="292" s="3" customFormat="1" customHeight="1" spans="1:33">
      <c r="A292" s="20">
        <f t="shared" si="25"/>
        <v>290</v>
      </c>
      <c r="B292" s="102">
        <v>43688</v>
      </c>
      <c r="C292" s="144" t="s">
        <v>1735</v>
      </c>
      <c r="D292" s="20"/>
      <c r="E292" s="20" t="s">
        <v>6049</v>
      </c>
      <c r="F292" s="95">
        <v>43516</v>
      </c>
      <c r="G292" s="21" t="s">
        <v>664</v>
      </c>
      <c r="H292" s="21"/>
      <c r="I292" s="20" t="s">
        <v>672</v>
      </c>
      <c r="J292" s="20" t="s">
        <v>6050</v>
      </c>
      <c r="K292" s="36" t="str">
        <f t="shared" si="26"/>
        <v>女</v>
      </c>
      <c r="L292" s="107" t="str">
        <f t="shared" si="27"/>
        <v>1995-11-03</v>
      </c>
      <c r="M292" s="118">
        <f ca="1" t="shared" si="24"/>
        <v>30</v>
      </c>
      <c r="N292" s="45" t="s">
        <v>6051</v>
      </c>
      <c r="O292" s="20">
        <v>17779836626</v>
      </c>
      <c r="P292" s="22" t="s">
        <v>288</v>
      </c>
      <c r="Q292" s="20"/>
      <c r="R292" s="20"/>
      <c r="S292" s="20" t="s">
        <v>70</v>
      </c>
      <c r="T292" s="96" t="s">
        <v>69</v>
      </c>
      <c r="U292" s="95">
        <v>43516</v>
      </c>
      <c r="V292" s="20" t="s">
        <v>72</v>
      </c>
      <c r="W292" s="20" t="s">
        <v>4615</v>
      </c>
      <c r="X292" s="20"/>
      <c r="Y292" s="137">
        <v>43574</v>
      </c>
      <c r="Z292" s="20" t="s">
        <v>85</v>
      </c>
      <c r="AA292" s="102">
        <v>46692</v>
      </c>
      <c r="AB292" s="20" t="s">
        <v>84</v>
      </c>
      <c r="AC292" s="20"/>
      <c r="AD292" s="20" t="s">
        <v>6052</v>
      </c>
      <c r="AE292" s="20" t="s">
        <v>106</v>
      </c>
      <c r="AF292" s="20">
        <v>17779839986</v>
      </c>
      <c r="AG292" s="20"/>
    </row>
    <row r="293" s="3" customFormat="1" customHeight="1" spans="1:33">
      <c r="A293" s="20">
        <f t="shared" si="25"/>
        <v>291</v>
      </c>
      <c r="B293" s="102">
        <v>43689</v>
      </c>
      <c r="C293" s="20" t="s">
        <v>1737</v>
      </c>
      <c r="D293" s="20"/>
      <c r="E293" s="20" t="s">
        <v>6053</v>
      </c>
      <c r="F293" s="95">
        <v>43676</v>
      </c>
      <c r="G293" s="21" t="s">
        <v>5913</v>
      </c>
      <c r="H293" s="21"/>
      <c r="I293" s="20" t="s">
        <v>1784</v>
      </c>
      <c r="J293" s="20" t="s">
        <v>6054</v>
      </c>
      <c r="K293" s="36" t="str">
        <f t="shared" si="26"/>
        <v>女</v>
      </c>
      <c r="L293" s="107" t="str">
        <f t="shared" si="27"/>
        <v>1998-06-13</v>
      </c>
      <c r="M293" s="118">
        <f ca="1" t="shared" si="24"/>
        <v>27</v>
      </c>
      <c r="N293" s="45" t="s">
        <v>6055</v>
      </c>
      <c r="O293" s="20">
        <v>13128460774</v>
      </c>
      <c r="P293" s="22" t="s">
        <v>199</v>
      </c>
      <c r="Q293" s="20"/>
      <c r="R293" s="20"/>
      <c r="S293" s="20"/>
      <c r="T293" s="20" t="s">
        <v>2373</v>
      </c>
      <c r="U293" s="102">
        <v>43676</v>
      </c>
      <c r="V293" s="20" t="s">
        <v>72</v>
      </c>
      <c r="W293" s="20" t="s">
        <v>4917</v>
      </c>
      <c r="X293" s="20"/>
      <c r="Y293" s="142"/>
      <c r="Z293" s="20"/>
      <c r="AA293" s="102">
        <v>46831</v>
      </c>
      <c r="AB293" s="20" t="s">
        <v>71</v>
      </c>
      <c r="AC293" s="20"/>
      <c r="AD293" s="20" t="s">
        <v>6056</v>
      </c>
      <c r="AE293" s="20" t="s">
        <v>106</v>
      </c>
      <c r="AF293" s="20">
        <v>15285020169</v>
      </c>
      <c r="AG293" s="20"/>
    </row>
    <row r="294" s="3" customFormat="1" customHeight="1" spans="1:33">
      <c r="A294" s="20">
        <f t="shared" si="25"/>
        <v>292</v>
      </c>
      <c r="B294" s="102">
        <v>43690</v>
      </c>
      <c r="C294" s="20" t="s">
        <v>1737</v>
      </c>
      <c r="D294" s="20"/>
      <c r="E294" s="20" t="s">
        <v>6057</v>
      </c>
      <c r="F294" s="95">
        <v>43694</v>
      </c>
      <c r="G294" s="21" t="s">
        <v>1628</v>
      </c>
      <c r="H294" s="21"/>
      <c r="I294" s="20"/>
      <c r="J294" s="20"/>
      <c r="K294" s="36"/>
      <c r="L294" s="107"/>
      <c r="M294" s="107"/>
      <c r="N294" s="45"/>
      <c r="O294" s="20"/>
      <c r="P294" s="22"/>
      <c r="Q294" s="20"/>
      <c r="R294" s="20"/>
      <c r="S294" s="20"/>
      <c r="T294" s="20"/>
      <c r="U294" s="20"/>
      <c r="V294" s="20"/>
      <c r="W294" s="20"/>
      <c r="X294" s="20"/>
      <c r="Y294" s="142"/>
      <c r="Z294" s="20"/>
      <c r="AA294" s="20"/>
      <c r="AB294" s="20"/>
      <c r="AC294" s="20"/>
      <c r="AD294" s="20"/>
      <c r="AE294" s="20"/>
      <c r="AF294" s="20"/>
      <c r="AG294" s="20"/>
    </row>
    <row r="295" s="3" customFormat="1" customHeight="1" spans="1:33">
      <c r="A295" s="20">
        <f t="shared" si="25"/>
        <v>293</v>
      </c>
      <c r="B295" s="102">
        <v>43691</v>
      </c>
      <c r="C295" s="20" t="s">
        <v>1737</v>
      </c>
      <c r="D295" s="20"/>
      <c r="E295" s="20" t="s">
        <v>6058</v>
      </c>
      <c r="F295" s="95">
        <v>43694</v>
      </c>
      <c r="G295" s="21" t="s">
        <v>1628</v>
      </c>
      <c r="H295" s="21"/>
      <c r="I295" s="20"/>
      <c r="J295" s="20"/>
      <c r="K295" s="36"/>
      <c r="L295" s="107"/>
      <c r="M295" s="107"/>
      <c r="N295" s="45"/>
      <c r="O295" s="20"/>
      <c r="P295" s="22"/>
      <c r="Q295" s="20"/>
      <c r="R295" s="20"/>
      <c r="S295" s="20"/>
      <c r="T295" s="20"/>
      <c r="U295" s="20"/>
      <c r="V295" s="20"/>
      <c r="W295" s="20"/>
      <c r="X295" s="20"/>
      <c r="Y295" s="142"/>
      <c r="Z295" s="20"/>
      <c r="AA295" s="20"/>
      <c r="AB295" s="20"/>
      <c r="AC295" s="20"/>
      <c r="AD295" s="20"/>
      <c r="AE295" s="20"/>
      <c r="AF295" s="20"/>
      <c r="AG295" s="20"/>
    </row>
    <row r="296" s="3" customFormat="1" customHeight="1" spans="1:33">
      <c r="A296" s="20">
        <f t="shared" si="25"/>
        <v>294</v>
      </c>
      <c r="B296" s="102">
        <v>43692</v>
      </c>
      <c r="C296" s="20" t="s">
        <v>1737</v>
      </c>
      <c r="D296" s="20"/>
      <c r="E296" s="20" t="s">
        <v>6059</v>
      </c>
      <c r="F296" s="95">
        <v>43682</v>
      </c>
      <c r="G296" s="145" t="s">
        <v>4613</v>
      </c>
      <c r="H296" s="145"/>
      <c r="I296" s="20" t="s">
        <v>1795</v>
      </c>
      <c r="J296" s="146" t="s">
        <v>6060</v>
      </c>
      <c r="K296" s="36" t="str">
        <f t="shared" ref="K296:K359" si="28">IF(MOD(MID(J296,17,1),2),"男","女")</f>
        <v>男</v>
      </c>
      <c r="L296" s="107" t="str">
        <f t="shared" ref="L296:L359" si="29">TEXT(MID(J296,7,8),"0000-00-00")</f>
        <v>1999-07-27</v>
      </c>
      <c r="M296" s="118">
        <f ca="1" t="shared" ref="M296:M359" si="30">DATEDIF(--TEXT((LEN(J296)=15)*19&amp;MID(J296,7,6+(LEN(J296)=18)*2),"0-00-00"),TODAY(),"y")</f>
        <v>26</v>
      </c>
      <c r="N296" s="45"/>
      <c r="O296" s="96">
        <v>15170072636</v>
      </c>
      <c r="P296" s="22"/>
      <c r="Q296" s="20"/>
      <c r="R296" s="20"/>
      <c r="S296" s="20"/>
      <c r="T296" s="20"/>
      <c r="U296" s="102">
        <v>43679</v>
      </c>
      <c r="V296" s="20" t="s">
        <v>72</v>
      </c>
      <c r="W296" s="20"/>
      <c r="X296" s="20"/>
      <c r="Y296" s="142"/>
      <c r="Z296" s="20"/>
      <c r="AA296" s="102"/>
      <c r="AB296" s="20"/>
      <c r="AC296" s="20"/>
      <c r="AD296" s="20"/>
      <c r="AE296" s="20"/>
      <c r="AF296" s="20"/>
      <c r="AG296" s="20"/>
    </row>
    <row r="297" s="3" customFormat="1" customHeight="1" spans="1:33">
      <c r="A297" s="20">
        <f t="shared" si="25"/>
        <v>295</v>
      </c>
      <c r="B297" s="102">
        <v>43693</v>
      </c>
      <c r="C297" s="20" t="s">
        <v>1737</v>
      </c>
      <c r="D297" s="20"/>
      <c r="E297" s="20" t="s">
        <v>6061</v>
      </c>
      <c r="F297" s="95">
        <v>43682</v>
      </c>
      <c r="G297" s="145" t="s">
        <v>4613</v>
      </c>
      <c r="H297" s="145"/>
      <c r="I297" s="20" t="s">
        <v>1795</v>
      </c>
      <c r="J297" s="146" t="s">
        <v>6062</v>
      </c>
      <c r="K297" s="36" t="str">
        <f t="shared" si="28"/>
        <v>男</v>
      </c>
      <c r="L297" s="107" t="str">
        <f t="shared" si="29"/>
        <v>1999-10-26</v>
      </c>
      <c r="M297" s="118">
        <f ca="1" t="shared" si="30"/>
        <v>26</v>
      </c>
      <c r="N297" s="45"/>
      <c r="O297" s="96">
        <v>15070821853</v>
      </c>
      <c r="P297" s="22"/>
      <c r="Q297" s="20"/>
      <c r="R297" s="20"/>
      <c r="S297" s="20"/>
      <c r="T297" s="20"/>
      <c r="U297" s="102">
        <v>43679</v>
      </c>
      <c r="V297" s="20" t="s">
        <v>72</v>
      </c>
      <c r="W297" s="20"/>
      <c r="X297" s="20"/>
      <c r="Y297" s="142"/>
      <c r="Z297" s="20"/>
      <c r="AA297" s="102"/>
      <c r="AB297" s="20"/>
      <c r="AC297" s="20"/>
      <c r="AD297" s="20"/>
      <c r="AE297" s="20"/>
      <c r="AF297" s="20"/>
      <c r="AG297" s="20"/>
    </row>
    <row r="298" s="3" customFormat="1" customHeight="1" spans="1:33">
      <c r="A298" s="20">
        <f t="shared" si="25"/>
        <v>296</v>
      </c>
      <c r="B298" s="102">
        <v>43696</v>
      </c>
      <c r="C298" s="144" t="s">
        <v>1735</v>
      </c>
      <c r="D298" s="20"/>
      <c r="E298" s="20" t="s">
        <v>6063</v>
      </c>
      <c r="F298" s="95">
        <v>43539</v>
      </c>
      <c r="G298" s="21" t="s">
        <v>1628</v>
      </c>
      <c r="H298" s="21"/>
      <c r="I298" s="33" t="s">
        <v>1770</v>
      </c>
      <c r="J298" s="20" t="s">
        <v>6064</v>
      </c>
      <c r="K298" s="36" t="str">
        <f t="shared" si="28"/>
        <v>男</v>
      </c>
      <c r="L298" s="107" t="str">
        <f t="shared" si="29"/>
        <v>1995-07-18</v>
      </c>
      <c r="M298" s="118">
        <f ca="1" t="shared" si="30"/>
        <v>30</v>
      </c>
      <c r="N298" s="45" t="s">
        <v>6065</v>
      </c>
      <c r="O298" s="20">
        <v>13586652135</v>
      </c>
      <c r="P298" s="22"/>
      <c r="Q298" s="20"/>
      <c r="R298" s="20"/>
      <c r="S298" s="20"/>
      <c r="T298" s="20" t="s">
        <v>1670</v>
      </c>
      <c r="U298" s="95">
        <v>43543</v>
      </c>
      <c r="V298" s="20" t="s">
        <v>72</v>
      </c>
      <c r="W298" s="20" t="s">
        <v>4615</v>
      </c>
      <c r="X298" s="20"/>
      <c r="Y298" s="139" t="s">
        <v>71</v>
      </c>
      <c r="Z298" s="20" t="s">
        <v>84</v>
      </c>
      <c r="AA298" s="102">
        <v>44631</v>
      </c>
      <c r="AB298" s="20"/>
      <c r="AC298" s="20"/>
      <c r="AD298" s="20" t="s">
        <v>6066</v>
      </c>
      <c r="AE298" s="20" t="s">
        <v>6067</v>
      </c>
      <c r="AF298" s="20">
        <v>18287255880</v>
      </c>
      <c r="AG298" s="20"/>
    </row>
    <row r="299" s="3" customFormat="1" customHeight="1" spans="1:33">
      <c r="A299" s="20">
        <f t="shared" si="25"/>
        <v>297</v>
      </c>
      <c r="B299" s="102">
        <v>43699</v>
      </c>
      <c r="C299" s="144" t="s">
        <v>1735</v>
      </c>
      <c r="D299" s="20"/>
      <c r="E299" s="20" t="s">
        <v>5362</v>
      </c>
      <c r="F299" s="95">
        <v>43252</v>
      </c>
      <c r="G299" s="21" t="s">
        <v>1628</v>
      </c>
      <c r="H299" s="21"/>
      <c r="I299" s="20" t="s">
        <v>1703</v>
      </c>
      <c r="J299" s="20" t="s">
        <v>5363</v>
      </c>
      <c r="K299" s="36" t="str">
        <f t="shared" si="28"/>
        <v>女</v>
      </c>
      <c r="L299" s="107" t="str">
        <f t="shared" si="29"/>
        <v>1979-12-06</v>
      </c>
      <c r="M299" s="118">
        <f ca="1" t="shared" si="30"/>
        <v>46</v>
      </c>
      <c r="N299" s="45" t="s">
        <v>5364</v>
      </c>
      <c r="O299" s="20">
        <v>13978806822</v>
      </c>
      <c r="P299" s="22" t="s">
        <v>199</v>
      </c>
      <c r="Q299" s="20"/>
      <c r="R299" s="20"/>
      <c r="S299" s="20"/>
      <c r="T299" s="96" t="s">
        <v>69</v>
      </c>
      <c r="U299" s="102">
        <v>43404</v>
      </c>
      <c r="V299" s="20" t="s">
        <v>72</v>
      </c>
      <c r="W299" s="102" t="s">
        <v>4615</v>
      </c>
      <c r="X299" s="20" t="s">
        <v>144</v>
      </c>
      <c r="Y299" s="139" t="s">
        <v>71</v>
      </c>
      <c r="Z299" s="20" t="s">
        <v>84</v>
      </c>
      <c r="AA299" s="102">
        <v>46529</v>
      </c>
      <c r="AB299" s="20" t="s">
        <v>84</v>
      </c>
      <c r="AC299" s="20"/>
      <c r="AD299" s="20" t="s">
        <v>2585</v>
      </c>
      <c r="AE299" s="20" t="s">
        <v>106</v>
      </c>
      <c r="AF299" s="20">
        <v>15777108426</v>
      </c>
      <c r="AG299" s="20" t="s">
        <v>964</v>
      </c>
    </row>
    <row r="300" s="3" customFormat="1" customHeight="1" spans="1:33">
      <c r="A300" s="20">
        <f t="shared" si="25"/>
        <v>298</v>
      </c>
      <c r="B300" s="102">
        <v>43706</v>
      </c>
      <c r="C300" s="144" t="s">
        <v>1735</v>
      </c>
      <c r="D300" s="20"/>
      <c r="E300" s="20" t="s">
        <v>6068</v>
      </c>
      <c r="F300" s="92">
        <v>42999</v>
      </c>
      <c r="G300" s="21" t="s">
        <v>1739</v>
      </c>
      <c r="H300" s="21"/>
      <c r="I300" s="96" t="s">
        <v>6069</v>
      </c>
      <c r="J300" s="108" t="s">
        <v>6070</v>
      </c>
      <c r="K300" s="36" t="str">
        <f t="shared" si="28"/>
        <v>男</v>
      </c>
      <c r="L300" s="107" t="str">
        <f t="shared" si="29"/>
        <v>2000-02-25</v>
      </c>
      <c r="M300" s="118">
        <f ca="1" t="shared" si="30"/>
        <v>26</v>
      </c>
      <c r="N300" s="45" t="s">
        <v>6071</v>
      </c>
      <c r="O300" s="20">
        <v>18779470535</v>
      </c>
      <c r="P300" s="22" t="s">
        <v>199</v>
      </c>
      <c r="Q300" s="22"/>
      <c r="R300" s="22"/>
      <c r="S300" s="20"/>
      <c r="T300" s="96" t="s">
        <v>69</v>
      </c>
      <c r="U300" s="95">
        <v>43000</v>
      </c>
      <c r="V300" s="20" t="s">
        <v>4640</v>
      </c>
      <c r="W300" s="102" t="s">
        <v>4615</v>
      </c>
      <c r="X300" s="20"/>
      <c r="Y300" s="139" t="s">
        <v>71</v>
      </c>
      <c r="Z300" s="20" t="s">
        <v>84</v>
      </c>
      <c r="AA300" s="102">
        <v>46088</v>
      </c>
      <c r="AB300" s="20" t="s">
        <v>84</v>
      </c>
      <c r="AC300" s="102"/>
      <c r="AD300" s="20" t="s">
        <v>6072</v>
      </c>
      <c r="AE300" s="22" t="s">
        <v>350</v>
      </c>
      <c r="AF300" s="20">
        <v>13684849317</v>
      </c>
      <c r="AG300" s="128"/>
    </row>
    <row r="301" s="3" customFormat="1" customHeight="1" spans="1:33">
      <c r="A301" s="20">
        <f t="shared" si="25"/>
        <v>299</v>
      </c>
      <c r="B301" s="102">
        <v>43714</v>
      </c>
      <c r="C301" s="20" t="s">
        <v>1735</v>
      </c>
      <c r="D301" s="20"/>
      <c r="E301" s="20" t="s">
        <v>6073</v>
      </c>
      <c r="F301" s="95">
        <v>43703</v>
      </c>
      <c r="G301" s="21" t="s">
        <v>78</v>
      </c>
      <c r="H301" s="21"/>
      <c r="I301" s="20" t="s">
        <v>1962</v>
      </c>
      <c r="J301" s="20" t="s">
        <v>6074</v>
      </c>
      <c r="K301" s="36" t="str">
        <f t="shared" si="28"/>
        <v>女</v>
      </c>
      <c r="L301" s="107" t="str">
        <f t="shared" si="29"/>
        <v>1998-08-21</v>
      </c>
      <c r="M301" s="118">
        <f ca="1" t="shared" si="30"/>
        <v>27</v>
      </c>
      <c r="N301" s="45" t="s">
        <v>6075</v>
      </c>
      <c r="O301" s="20">
        <v>18768525355</v>
      </c>
      <c r="P301" s="22" t="s">
        <v>113</v>
      </c>
      <c r="Q301" s="20"/>
      <c r="R301" s="20"/>
      <c r="S301" s="20"/>
      <c r="T301" s="20" t="s">
        <v>2351</v>
      </c>
      <c r="U301" s="102">
        <v>43703</v>
      </c>
      <c r="V301" s="20" t="s">
        <v>72</v>
      </c>
      <c r="W301" s="20" t="s">
        <v>4615</v>
      </c>
      <c r="X301" s="20"/>
      <c r="Y301" s="142"/>
      <c r="Z301" s="20"/>
      <c r="AA301" s="102">
        <v>45697</v>
      </c>
      <c r="AB301" s="20"/>
      <c r="AC301" s="20"/>
      <c r="AD301" s="20"/>
      <c r="AE301" s="20"/>
      <c r="AF301" s="20"/>
      <c r="AG301" s="20"/>
    </row>
    <row r="302" s="3" customFormat="1" customHeight="1" spans="1:33">
      <c r="A302" s="20">
        <f t="shared" si="25"/>
        <v>300</v>
      </c>
      <c r="B302" s="102">
        <v>43724</v>
      </c>
      <c r="C302" s="20" t="s">
        <v>1735</v>
      </c>
      <c r="D302" s="20"/>
      <c r="E302" s="20" t="s">
        <v>6076</v>
      </c>
      <c r="F302" s="95">
        <v>43556</v>
      </c>
      <c r="G302" s="21" t="s">
        <v>5228</v>
      </c>
      <c r="H302" s="21"/>
      <c r="I302" s="20" t="s">
        <v>5720</v>
      </c>
      <c r="J302" s="20" t="s">
        <v>6077</v>
      </c>
      <c r="K302" s="36" t="str">
        <f t="shared" si="28"/>
        <v>男</v>
      </c>
      <c r="L302" s="107" t="str">
        <f t="shared" si="29"/>
        <v>1999-08-06</v>
      </c>
      <c r="M302" s="118">
        <f ca="1" t="shared" si="30"/>
        <v>26</v>
      </c>
      <c r="N302" s="45" t="s">
        <v>6078</v>
      </c>
      <c r="O302" s="20">
        <v>18758836530</v>
      </c>
      <c r="P302" s="22"/>
      <c r="Q302" s="20"/>
      <c r="R302" s="20"/>
      <c r="S302" s="20"/>
      <c r="T302" s="20" t="s">
        <v>69</v>
      </c>
      <c r="U302" s="102">
        <v>43558</v>
      </c>
      <c r="V302" s="20" t="s">
        <v>72</v>
      </c>
      <c r="W302" s="20" t="s">
        <v>4615</v>
      </c>
      <c r="X302" s="20"/>
      <c r="Y302" s="138" t="s">
        <v>71</v>
      </c>
      <c r="Z302" s="20" t="s">
        <v>84</v>
      </c>
      <c r="AA302" s="102">
        <v>43846</v>
      </c>
      <c r="AB302" s="20" t="s">
        <v>84</v>
      </c>
      <c r="AC302" s="20"/>
      <c r="AD302" s="20" t="s">
        <v>6079</v>
      </c>
      <c r="AE302" s="20" t="s">
        <v>350</v>
      </c>
      <c r="AF302" s="20">
        <v>13757472907</v>
      </c>
      <c r="AG302" s="20"/>
    </row>
    <row r="303" s="3" customFormat="1" customHeight="1" spans="1:33">
      <c r="A303" s="20">
        <f t="shared" si="25"/>
        <v>301</v>
      </c>
      <c r="B303" s="102">
        <v>43727</v>
      </c>
      <c r="C303" s="20" t="s">
        <v>1737</v>
      </c>
      <c r="D303" s="20"/>
      <c r="E303" s="20" t="s">
        <v>6080</v>
      </c>
      <c r="F303" s="95">
        <v>43724</v>
      </c>
      <c r="G303" s="21" t="s">
        <v>78</v>
      </c>
      <c r="H303" s="21"/>
      <c r="I303" s="20" t="s">
        <v>6081</v>
      </c>
      <c r="J303" s="20" t="s">
        <v>6082</v>
      </c>
      <c r="K303" s="36" t="str">
        <f t="shared" si="28"/>
        <v>女</v>
      </c>
      <c r="L303" s="107" t="str">
        <f t="shared" si="29"/>
        <v>1989-05-10</v>
      </c>
      <c r="M303" s="118">
        <f ca="1" t="shared" si="30"/>
        <v>36</v>
      </c>
      <c r="N303" s="45" t="s">
        <v>6083</v>
      </c>
      <c r="O303" s="20">
        <v>15258293745</v>
      </c>
      <c r="P303" s="22" t="s">
        <v>113</v>
      </c>
      <c r="Q303" s="20"/>
      <c r="R303" s="20"/>
      <c r="S303" s="20"/>
      <c r="T303" s="20" t="s">
        <v>69</v>
      </c>
      <c r="U303" s="102">
        <v>43724</v>
      </c>
      <c r="V303" s="20" t="s">
        <v>72</v>
      </c>
      <c r="W303" s="20"/>
      <c r="X303" s="20"/>
      <c r="Y303" s="137"/>
      <c r="Z303" s="20" t="s">
        <v>85</v>
      </c>
      <c r="AA303" s="102">
        <v>46790</v>
      </c>
      <c r="AB303" s="20"/>
      <c r="AC303" s="20"/>
      <c r="AD303" s="20" t="s">
        <v>6084</v>
      </c>
      <c r="AE303" s="20" t="s">
        <v>106</v>
      </c>
      <c r="AF303" s="20">
        <v>15957467767</v>
      </c>
      <c r="AG303" s="20"/>
    </row>
    <row r="304" s="3" customFormat="1" customHeight="1" spans="1:33">
      <c r="A304" s="20">
        <f t="shared" si="25"/>
        <v>302</v>
      </c>
      <c r="B304" s="102">
        <v>43738</v>
      </c>
      <c r="C304" s="20" t="s">
        <v>1735</v>
      </c>
      <c r="D304" s="20"/>
      <c r="E304" s="20" t="s">
        <v>5946</v>
      </c>
      <c r="F304" s="95">
        <v>43274</v>
      </c>
      <c r="G304" s="21" t="s">
        <v>343</v>
      </c>
      <c r="H304" s="21"/>
      <c r="I304" s="20" t="s">
        <v>413</v>
      </c>
      <c r="J304" s="20" t="s">
        <v>6085</v>
      </c>
      <c r="K304" s="36" t="str">
        <f t="shared" si="28"/>
        <v>男</v>
      </c>
      <c r="L304" s="107" t="str">
        <f t="shared" si="29"/>
        <v>1996-01-06</v>
      </c>
      <c r="M304" s="118">
        <f ca="1" t="shared" si="30"/>
        <v>30</v>
      </c>
      <c r="N304" s="45" t="s">
        <v>6086</v>
      </c>
      <c r="O304" s="20">
        <v>15270925046</v>
      </c>
      <c r="P304" s="22" t="s">
        <v>113</v>
      </c>
      <c r="Q304" s="22" t="s">
        <v>470</v>
      </c>
      <c r="R304" s="20"/>
      <c r="S304" s="20"/>
      <c r="T304" s="96" t="s">
        <v>69</v>
      </c>
      <c r="U304" s="102">
        <v>43404</v>
      </c>
      <c r="V304" s="20" t="s">
        <v>72</v>
      </c>
      <c r="W304" s="102" t="s">
        <v>4615</v>
      </c>
      <c r="X304" s="20" t="s">
        <v>179</v>
      </c>
      <c r="Y304" s="124" t="s">
        <v>71</v>
      </c>
      <c r="Z304" s="20" t="s">
        <v>84</v>
      </c>
      <c r="AA304" s="102">
        <v>46224</v>
      </c>
      <c r="AB304" s="20" t="s">
        <v>84</v>
      </c>
      <c r="AC304" s="20"/>
      <c r="AD304" s="20" t="s">
        <v>6087</v>
      </c>
      <c r="AE304" s="20" t="s">
        <v>95</v>
      </c>
      <c r="AF304" s="20">
        <v>18179362979</v>
      </c>
      <c r="AG304" s="20">
        <v>610</v>
      </c>
    </row>
    <row r="305" s="3" customFormat="1" customHeight="1" spans="1:33">
      <c r="A305" s="20">
        <f t="shared" si="25"/>
        <v>303</v>
      </c>
      <c r="B305" s="102">
        <v>43738</v>
      </c>
      <c r="C305" s="20" t="s">
        <v>1737</v>
      </c>
      <c r="D305" s="20"/>
      <c r="E305" s="20" t="s">
        <v>5397</v>
      </c>
      <c r="F305" s="95">
        <v>43735</v>
      </c>
      <c r="G305" s="21" t="s">
        <v>1628</v>
      </c>
      <c r="H305" s="21"/>
      <c r="I305" s="33" t="s">
        <v>1770</v>
      </c>
      <c r="J305" s="20" t="s">
        <v>5400</v>
      </c>
      <c r="K305" s="36" t="str">
        <f t="shared" si="28"/>
        <v>男</v>
      </c>
      <c r="L305" s="107" t="str">
        <f t="shared" si="29"/>
        <v>1989-12-19</v>
      </c>
      <c r="M305" s="118">
        <f ca="1" t="shared" si="30"/>
        <v>36</v>
      </c>
      <c r="N305" s="45" t="s">
        <v>6088</v>
      </c>
      <c r="O305" s="20">
        <v>15897873370</v>
      </c>
      <c r="P305" s="22" t="s">
        <v>199</v>
      </c>
      <c r="Q305" s="20"/>
      <c r="R305" s="20"/>
      <c r="S305" s="20"/>
      <c r="T305" s="20" t="s">
        <v>69</v>
      </c>
      <c r="U305" s="102">
        <v>43735</v>
      </c>
      <c r="V305" s="20" t="s">
        <v>72</v>
      </c>
      <c r="W305" s="20" t="s">
        <v>4615</v>
      </c>
      <c r="X305" s="20"/>
      <c r="Y305" s="142"/>
      <c r="Z305" s="20" t="s">
        <v>85</v>
      </c>
      <c r="AA305" s="102">
        <v>50730</v>
      </c>
      <c r="AB305" s="20"/>
      <c r="AC305" s="20"/>
      <c r="AD305" s="20" t="s">
        <v>6089</v>
      </c>
      <c r="AE305" s="20" t="s">
        <v>223</v>
      </c>
      <c r="AF305" s="20">
        <v>15872708472</v>
      </c>
      <c r="AG305" s="20"/>
    </row>
    <row r="306" s="3" customFormat="1" ht="24" customHeight="1" spans="1:33">
      <c r="A306" s="20">
        <f t="shared" si="25"/>
        <v>304</v>
      </c>
      <c r="B306" s="102">
        <v>43750</v>
      </c>
      <c r="C306" s="20" t="s">
        <v>1735</v>
      </c>
      <c r="D306" s="20"/>
      <c r="E306" s="20" t="s">
        <v>6090</v>
      </c>
      <c r="F306" s="95">
        <v>43703</v>
      </c>
      <c r="G306" s="21" t="s">
        <v>1739</v>
      </c>
      <c r="H306" s="21"/>
      <c r="I306" s="20" t="s">
        <v>5262</v>
      </c>
      <c r="J306" s="20" t="s">
        <v>6091</v>
      </c>
      <c r="K306" s="36" t="str">
        <f t="shared" si="28"/>
        <v>男</v>
      </c>
      <c r="L306" s="107" t="str">
        <f t="shared" si="29"/>
        <v>1997-02-10</v>
      </c>
      <c r="M306" s="118">
        <f ca="1" t="shared" si="30"/>
        <v>29</v>
      </c>
      <c r="N306" s="45" t="s">
        <v>6092</v>
      </c>
      <c r="O306" s="20">
        <v>19941012030</v>
      </c>
      <c r="P306" s="22" t="s">
        <v>113</v>
      </c>
      <c r="Q306" s="20"/>
      <c r="R306" s="20"/>
      <c r="S306" s="20"/>
      <c r="T306" s="20" t="s">
        <v>2351</v>
      </c>
      <c r="U306" s="102">
        <v>43703</v>
      </c>
      <c r="V306" s="20" t="s">
        <v>72</v>
      </c>
      <c r="W306" s="20" t="s">
        <v>4615</v>
      </c>
      <c r="X306" s="20"/>
      <c r="Y306" s="137">
        <v>43886</v>
      </c>
      <c r="Z306" s="20" t="s">
        <v>85</v>
      </c>
      <c r="AA306" s="102">
        <v>45553</v>
      </c>
      <c r="AB306" s="20" t="s">
        <v>84</v>
      </c>
      <c r="AC306" s="20"/>
      <c r="AD306" s="20"/>
      <c r="AE306" s="20"/>
      <c r="AF306" s="20"/>
      <c r="AG306" s="20"/>
    </row>
    <row r="307" s="3" customFormat="1" customHeight="1" spans="1:33">
      <c r="A307" s="20">
        <f t="shared" si="25"/>
        <v>305</v>
      </c>
      <c r="B307" s="102">
        <v>43753</v>
      </c>
      <c r="C307" s="20" t="s">
        <v>1735</v>
      </c>
      <c r="D307" s="20"/>
      <c r="E307" s="20" t="s">
        <v>6093</v>
      </c>
      <c r="F307" s="95">
        <v>43189</v>
      </c>
      <c r="G307" s="21" t="s">
        <v>755</v>
      </c>
      <c r="H307" s="21"/>
      <c r="I307" s="20" t="s">
        <v>1875</v>
      </c>
      <c r="J307" s="20" t="s">
        <v>6094</v>
      </c>
      <c r="K307" s="36" t="str">
        <f t="shared" si="28"/>
        <v>女</v>
      </c>
      <c r="L307" s="107" t="str">
        <f t="shared" si="29"/>
        <v>1996-09-16</v>
      </c>
      <c r="M307" s="118">
        <f ca="1" t="shared" si="30"/>
        <v>29</v>
      </c>
      <c r="N307" s="45" t="s">
        <v>6095</v>
      </c>
      <c r="O307" s="20">
        <v>18086433719</v>
      </c>
      <c r="P307" s="22" t="s">
        <v>133</v>
      </c>
      <c r="Q307" s="20"/>
      <c r="R307" s="20"/>
      <c r="S307" s="20"/>
      <c r="T307" s="96" t="s">
        <v>69</v>
      </c>
      <c r="U307" s="95">
        <v>43427</v>
      </c>
      <c r="V307" s="20" t="s">
        <v>86</v>
      </c>
      <c r="W307" s="102" t="s">
        <v>4615</v>
      </c>
      <c r="X307" s="20" t="s">
        <v>692</v>
      </c>
      <c r="Y307" s="139" t="s">
        <v>71</v>
      </c>
      <c r="Z307" s="20" t="s">
        <v>84</v>
      </c>
      <c r="AA307" s="102">
        <v>50441</v>
      </c>
      <c r="AB307" s="20" t="s">
        <v>84</v>
      </c>
      <c r="AC307" s="20"/>
      <c r="AD307" s="20" t="s">
        <v>6096</v>
      </c>
      <c r="AE307" s="20" t="s">
        <v>182</v>
      </c>
      <c r="AF307" s="20">
        <v>13135955762</v>
      </c>
      <c r="AG307" s="20" t="s">
        <v>2368</v>
      </c>
    </row>
    <row r="308" s="3" customFormat="1" ht="23.1" customHeight="1" spans="1:33">
      <c r="A308" s="20">
        <f t="shared" si="25"/>
        <v>306</v>
      </c>
      <c r="B308" s="102">
        <v>43755</v>
      </c>
      <c r="C308" s="20" t="s">
        <v>1735</v>
      </c>
      <c r="D308" s="20"/>
      <c r="E308" s="20" t="s">
        <v>5509</v>
      </c>
      <c r="F308" s="95">
        <v>43517</v>
      </c>
      <c r="G308" s="21" t="s">
        <v>1739</v>
      </c>
      <c r="H308" s="21"/>
      <c r="I308" s="20" t="s">
        <v>1750</v>
      </c>
      <c r="J308" s="20" t="s">
        <v>5511</v>
      </c>
      <c r="K308" s="36" t="str">
        <f t="shared" si="28"/>
        <v>男</v>
      </c>
      <c r="L308" s="107" t="str">
        <f t="shared" si="29"/>
        <v>1987-08-27</v>
      </c>
      <c r="M308" s="118">
        <f ca="1" t="shared" si="30"/>
        <v>38</v>
      </c>
      <c r="N308" s="45" t="s">
        <v>6097</v>
      </c>
      <c r="O308" s="20">
        <v>15825480733</v>
      </c>
      <c r="P308" s="22" t="s">
        <v>133</v>
      </c>
      <c r="Q308" s="20"/>
      <c r="R308" s="20"/>
      <c r="S308" s="20"/>
      <c r="T308" s="20"/>
      <c r="U308" s="95">
        <v>43517</v>
      </c>
      <c r="V308" s="20" t="s">
        <v>72</v>
      </c>
      <c r="W308" s="20" t="s">
        <v>4615</v>
      </c>
      <c r="X308" s="20"/>
      <c r="Y308" s="137" t="s">
        <v>71</v>
      </c>
      <c r="Z308" s="20" t="s">
        <v>84</v>
      </c>
      <c r="AA308" s="102">
        <v>50336</v>
      </c>
      <c r="AB308" s="20" t="s">
        <v>84</v>
      </c>
      <c r="AC308" s="20"/>
      <c r="AD308" s="20" t="s">
        <v>1127</v>
      </c>
      <c r="AE308" s="20" t="s">
        <v>95</v>
      </c>
      <c r="AF308" s="20">
        <v>18858608390</v>
      </c>
      <c r="AG308" s="20"/>
    </row>
    <row r="309" s="3" customFormat="1" customHeight="1" spans="1:33">
      <c r="A309" s="20">
        <f t="shared" si="25"/>
        <v>307</v>
      </c>
      <c r="B309" s="102">
        <v>43757</v>
      </c>
      <c r="C309" s="20" t="s">
        <v>1737</v>
      </c>
      <c r="D309" s="20"/>
      <c r="E309" s="20" t="s">
        <v>6098</v>
      </c>
      <c r="F309" s="95">
        <v>43757</v>
      </c>
      <c r="G309" s="21" t="s">
        <v>1628</v>
      </c>
      <c r="H309" s="21"/>
      <c r="I309" s="33" t="s">
        <v>1770</v>
      </c>
      <c r="J309" s="20" t="s">
        <v>6099</v>
      </c>
      <c r="K309" s="36" t="str">
        <f t="shared" si="28"/>
        <v>男</v>
      </c>
      <c r="L309" s="107" t="str">
        <f t="shared" si="29"/>
        <v>1993-08-11</v>
      </c>
      <c r="M309" s="118">
        <f ca="1" t="shared" si="30"/>
        <v>32</v>
      </c>
      <c r="N309" s="45"/>
      <c r="O309" s="20"/>
      <c r="P309" s="22"/>
      <c r="Q309" s="20"/>
      <c r="R309" s="20"/>
      <c r="S309" s="20"/>
      <c r="T309" s="20"/>
      <c r="U309" s="20"/>
      <c r="V309" s="20"/>
      <c r="W309" s="20"/>
      <c r="X309" s="20"/>
      <c r="Y309" s="142"/>
      <c r="Z309" s="20"/>
      <c r="AA309" s="20"/>
      <c r="AB309" s="20"/>
      <c r="AC309" s="20"/>
      <c r="AD309" s="20"/>
      <c r="AE309" s="20"/>
      <c r="AF309" s="20"/>
      <c r="AG309" s="20"/>
    </row>
    <row r="310" s="3" customFormat="1" customHeight="1" spans="1:33">
      <c r="A310" s="20">
        <f t="shared" si="25"/>
        <v>308</v>
      </c>
      <c r="B310" s="102">
        <v>43759</v>
      </c>
      <c r="C310" s="20" t="s">
        <v>1735</v>
      </c>
      <c r="D310" s="20"/>
      <c r="E310" s="20" t="s">
        <v>6100</v>
      </c>
      <c r="F310" s="95">
        <v>43518</v>
      </c>
      <c r="G310" s="21" t="s">
        <v>1842</v>
      </c>
      <c r="H310" s="21"/>
      <c r="I310" s="20" t="s">
        <v>6101</v>
      </c>
      <c r="J310" s="20" t="s">
        <v>6102</v>
      </c>
      <c r="K310" s="36" t="str">
        <f t="shared" si="28"/>
        <v>男</v>
      </c>
      <c r="L310" s="107" t="str">
        <f t="shared" si="29"/>
        <v>1983-01-15</v>
      </c>
      <c r="M310" s="118">
        <f ca="1" t="shared" si="30"/>
        <v>43</v>
      </c>
      <c r="N310" s="45" t="s">
        <v>6103</v>
      </c>
      <c r="O310" s="20">
        <v>13429277380</v>
      </c>
      <c r="P310" s="22" t="s">
        <v>113</v>
      </c>
      <c r="Q310" s="20"/>
      <c r="R310" s="20"/>
      <c r="S310" s="20"/>
      <c r="T310" s="20"/>
      <c r="U310" s="95">
        <v>43567</v>
      </c>
      <c r="V310" s="20" t="s">
        <v>86</v>
      </c>
      <c r="W310" s="20" t="s">
        <v>4615</v>
      </c>
      <c r="X310" s="20"/>
      <c r="Y310" s="137" t="s">
        <v>71</v>
      </c>
      <c r="Z310" s="20" t="s">
        <v>84</v>
      </c>
      <c r="AA310" s="102">
        <v>49636</v>
      </c>
      <c r="AB310" s="20" t="s">
        <v>84</v>
      </c>
      <c r="AC310" s="20"/>
      <c r="AD310" s="20" t="s">
        <v>6104</v>
      </c>
      <c r="AE310" s="20" t="s">
        <v>529</v>
      </c>
      <c r="AF310" s="20">
        <v>15988900848</v>
      </c>
      <c r="AG310" s="20"/>
    </row>
    <row r="311" s="3" customFormat="1" customHeight="1" spans="1:33">
      <c r="A311" s="20">
        <f t="shared" si="25"/>
        <v>309</v>
      </c>
      <c r="B311" s="102">
        <v>43762</v>
      </c>
      <c r="C311" s="20" t="s">
        <v>4993</v>
      </c>
      <c r="D311" s="20"/>
      <c r="E311" s="20" t="s">
        <v>6105</v>
      </c>
      <c r="F311" s="95">
        <v>43542</v>
      </c>
      <c r="G311" s="21" t="s">
        <v>5228</v>
      </c>
      <c r="H311" s="21"/>
      <c r="I311" s="20" t="s">
        <v>5206</v>
      </c>
      <c r="J311" s="20" t="s">
        <v>6106</v>
      </c>
      <c r="K311" s="36" t="str">
        <f t="shared" si="28"/>
        <v>男</v>
      </c>
      <c r="L311" s="107" t="str">
        <f t="shared" si="29"/>
        <v>1981-12-19</v>
      </c>
      <c r="M311" s="118">
        <f ca="1" t="shared" si="30"/>
        <v>44</v>
      </c>
      <c r="N311" s="45" t="s">
        <v>6107</v>
      </c>
      <c r="O311" s="20">
        <v>15967835109</v>
      </c>
      <c r="P311" s="22"/>
      <c r="Q311" s="20"/>
      <c r="R311" s="20"/>
      <c r="S311" s="20"/>
      <c r="T311" s="20" t="s">
        <v>431</v>
      </c>
      <c r="U311" s="95">
        <v>43543</v>
      </c>
      <c r="V311" s="20" t="s">
        <v>72</v>
      </c>
      <c r="W311" s="20" t="s">
        <v>4615</v>
      </c>
      <c r="X311" s="20"/>
      <c r="Y311" s="139" t="s">
        <v>71</v>
      </c>
      <c r="Z311" s="96" t="s">
        <v>84</v>
      </c>
      <c r="AA311" s="102">
        <v>46815</v>
      </c>
      <c r="AB311" s="20" t="s">
        <v>84</v>
      </c>
      <c r="AC311" s="20"/>
      <c r="AD311" s="20" t="s">
        <v>6108</v>
      </c>
      <c r="AE311" s="20" t="s">
        <v>106</v>
      </c>
      <c r="AF311" s="20">
        <v>15825595024</v>
      </c>
      <c r="AG311" s="20"/>
    </row>
    <row r="312" s="3" customFormat="1" customHeight="1" spans="1:33">
      <c r="A312" s="20">
        <f t="shared" si="25"/>
        <v>310</v>
      </c>
      <c r="B312" s="102">
        <v>43776</v>
      </c>
      <c r="C312" s="20" t="s">
        <v>2649</v>
      </c>
      <c r="D312" s="20"/>
      <c r="E312" s="20" t="s">
        <v>6109</v>
      </c>
      <c r="F312" s="95">
        <v>43723</v>
      </c>
      <c r="G312" s="21" t="s">
        <v>1739</v>
      </c>
      <c r="H312" s="21"/>
      <c r="I312" s="20" t="s">
        <v>6069</v>
      </c>
      <c r="J312" s="20" t="s">
        <v>6110</v>
      </c>
      <c r="K312" s="36" t="str">
        <f t="shared" si="28"/>
        <v>男</v>
      </c>
      <c r="L312" s="107" t="str">
        <f t="shared" si="29"/>
        <v>1997-11-26</v>
      </c>
      <c r="M312" s="118">
        <f ca="1" t="shared" si="30"/>
        <v>28</v>
      </c>
      <c r="N312" s="45" t="s">
        <v>6111</v>
      </c>
      <c r="O312" s="20">
        <v>18852845731</v>
      </c>
      <c r="P312" s="22" t="s">
        <v>113</v>
      </c>
      <c r="Q312" s="20"/>
      <c r="R312" s="20"/>
      <c r="S312" s="20"/>
      <c r="T312" s="20" t="s">
        <v>69</v>
      </c>
      <c r="U312" s="102">
        <v>43724</v>
      </c>
      <c r="V312" s="20" t="s">
        <v>72</v>
      </c>
      <c r="W312" s="20" t="s">
        <v>4615</v>
      </c>
      <c r="X312" s="20"/>
      <c r="Y312" s="137">
        <v>43904</v>
      </c>
      <c r="Z312" s="20" t="s">
        <v>85</v>
      </c>
      <c r="AA312" s="102">
        <v>46790</v>
      </c>
      <c r="AB312" s="20" t="s">
        <v>84</v>
      </c>
      <c r="AC312" s="20"/>
      <c r="AD312" s="20" t="s">
        <v>6112</v>
      </c>
      <c r="AE312" s="20" t="s">
        <v>350</v>
      </c>
      <c r="AF312" s="20">
        <v>13566344987</v>
      </c>
      <c r="AG312" s="20"/>
    </row>
    <row r="313" s="3" customFormat="1" customHeight="1" spans="1:33">
      <c r="A313" s="20">
        <f t="shared" si="25"/>
        <v>311</v>
      </c>
      <c r="B313" s="102">
        <v>43783</v>
      </c>
      <c r="C313" s="20" t="s">
        <v>2649</v>
      </c>
      <c r="D313" s="20"/>
      <c r="E313" s="20" t="s">
        <v>6113</v>
      </c>
      <c r="F313" s="92">
        <v>43164</v>
      </c>
      <c r="G313" s="21" t="s">
        <v>1842</v>
      </c>
      <c r="H313" s="21"/>
      <c r="I313" s="96" t="s">
        <v>5412</v>
      </c>
      <c r="J313" s="108" t="s">
        <v>6114</v>
      </c>
      <c r="K313" s="36" t="str">
        <f t="shared" si="28"/>
        <v>男</v>
      </c>
      <c r="L313" s="107" t="str">
        <f t="shared" si="29"/>
        <v>1995-02-18</v>
      </c>
      <c r="M313" s="118">
        <f ca="1" t="shared" si="30"/>
        <v>31</v>
      </c>
      <c r="N313" s="45" t="s">
        <v>6115</v>
      </c>
      <c r="O313" s="20">
        <v>13586523670</v>
      </c>
      <c r="P313" s="22" t="s">
        <v>113</v>
      </c>
      <c r="Q313" s="22"/>
      <c r="R313" s="22"/>
      <c r="S313" s="20"/>
      <c r="T313" s="96" t="s">
        <v>69</v>
      </c>
      <c r="U313" s="102">
        <v>43395</v>
      </c>
      <c r="V313" s="20" t="s">
        <v>86</v>
      </c>
      <c r="W313" s="102" t="s">
        <v>4615</v>
      </c>
      <c r="X313" s="20" t="s">
        <v>1644</v>
      </c>
      <c r="Y313" s="139" t="s">
        <v>71</v>
      </c>
      <c r="Z313" s="20" t="s">
        <v>84</v>
      </c>
      <c r="AA313" s="102">
        <v>45862</v>
      </c>
      <c r="AB313" s="20" t="s">
        <v>84</v>
      </c>
      <c r="AC313" s="102"/>
      <c r="AD313" s="20"/>
      <c r="AE313" s="20"/>
      <c r="AF313" s="20"/>
      <c r="AG313" s="128" t="s">
        <v>5540</v>
      </c>
    </row>
    <row r="314" s="3" customFormat="1" customHeight="1" spans="1:33">
      <c r="A314" s="20">
        <f t="shared" si="25"/>
        <v>312</v>
      </c>
      <c r="B314" s="102">
        <v>43783</v>
      </c>
      <c r="C314" s="20" t="s">
        <v>2649</v>
      </c>
      <c r="D314" s="20"/>
      <c r="E314" s="20" t="s">
        <v>3598</v>
      </c>
      <c r="F314" s="95">
        <v>43690</v>
      </c>
      <c r="G314" s="21" t="s">
        <v>1739</v>
      </c>
      <c r="H314" s="21"/>
      <c r="I314" s="20" t="s">
        <v>1745</v>
      </c>
      <c r="J314" s="20" t="s">
        <v>3599</v>
      </c>
      <c r="K314" s="36" t="str">
        <f t="shared" si="28"/>
        <v>男</v>
      </c>
      <c r="L314" s="107" t="str">
        <f t="shared" si="29"/>
        <v>1990-10-15</v>
      </c>
      <c r="M314" s="118">
        <f ca="1" t="shared" si="30"/>
        <v>35</v>
      </c>
      <c r="N314" s="45" t="s">
        <v>3600</v>
      </c>
      <c r="O314" s="20">
        <v>15168513397</v>
      </c>
      <c r="P314" s="22" t="s">
        <v>113</v>
      </c>
      <c r="Q314" s="20"/>
      <c r="R314" s="20"/>
      <c r="S314" s="20"/>
      <c r="T314" s="20" t="s">
        <v>2351</v>
      </c>
      <c r="U314" s="102">
        <v>43690</v>
      </c>
      <c r="V314" s="20" t="s">
        <v>72</v>
      </c>
      <c r="W314" s="20" t="s">
        <v>4615</v>
      </c>
      <c r="X314" s="20"/>
      <c r="Y314" s="137">
        <v>43750</v>
      </c>
      <c r="Z314" s="20" t="s">
        <v>85</v>
      </c>
      <c r="AA314" s="102">
        <v>43907</v>
      </c>
      <c r="AB314" s="20" t="s">
        <v>84</v>
      </c>
      <c r="AC314" s="20"/>
      <c r="AD314" s="20" t="s">
        <v>3602</v>
      </c>
      <c r="AE314" s="20" t="s">
        <v>350</v>
      </c>
      <c r="AF314" s="20">
        <v>15168513537</v>
      </c>
      <c r="AG314" s="20"/>
    </row>
    <row r="315" s="3" customFormat="1" customHeight="1" spans="1:33">
      <c r="A315" s="20">
        <f t="shared" si="25"/>
        <v>313</v>
      </c>
      <c r="B315" s="102">
        <v>43799</v>
      </c>
      <c r="C315" s="20" t="s">
        <v>1735</v>
      </c>
      <c r="D315" s="20"/>
      <c r="E315" s="20" t="s">
        <v>3152</v>
      </c>
      <c r="F315" s="95">
        <v>43199</v>
      </c>
      <c r="G315" s="21" t="s">
        <v>1739</v>
      </c>
      <c r="H315" s="21"/>
      <c r="I315" s="20" t="s">
        <v>1745</v>
      </c>
      <c r="J315" s="625" t="s">
        <v>3153</v>
      </c>
      <c r="K315" s="36" t="str">
        <f t="shared" si="28"/>
        <v>男</v>
      </c>
      <c r="L315" s="107" t="str">
        <f t="shared" si="29"/>
        <v>1990-11-17</v>
      </c>
      <c r="M315" s="118">
        <f ca="1" t="shared" si="30"/>
        <v>35</v>
      </c>
      <c r="N315" s="45" t="s">
        <v>3154</v>
      </c>
      <c r="O315" s="20">
        <v>15990238432</v>
      </c>
      <c r="P315" s="22" t="s">
        <v>288</v>
      </c>
      <c r="Q315" s="20"/>
      <c r="R315" s="20"/>
      <c r="S315" s="20"/>
      <c r="T315" s="96" t="s">
        <v>2373</v>
      </c>
      <c r="U315" s="102">
        <v>43543</v>
      </c>
      <c r="V315" s="20" t="s">
        <v>86</v>
      </c>
      <c r="W315" s="102" t="s">
        <v>4615</v>
      </c>
      <c r="X315" s="20" t="s">
        <v>692</v>
      </c>
      <c r="Y315" s="139" t="s">
        <v>71</v>
      </c>
      <c r="Z315" s="20" t="s">
        <v>84</v>
      </c>
      <c r="AA315" s="102">
        <v>45334</v>
      </c>
      <c r="AB315" s="20" t="s">
        <v>84</v>
      </c>
      <c r="AC315" s="20"/>
      <c r="AD315" s="20" t="s">
        <v>6116</v>
      </c>
      <c r="AE315" s="20" t="s">
        <v>6067</v>
      </c>
      <c r="AF315" s="20">
        <v>15990235677</v>
      </c>
      <c r="AG315" s="20" t="s">
        <v>1920</v>
      </c>
    </row>
    <row r="316" s="3" customFormat="1" customHeight="1" spans="1:33">
      <c r="A316" s="20">
        <f t="shared" si="25"/>
        <v>314</v>
      </c>
      <c r="B316" s="102">
        <v>43801</v>
      </c>
      <c r="C316" s="20" t="s">
        <v>1735</v>
      </c>
      <c r="D316" s="20"/>
      <c r="E316" s="20" t="s">
        <v>4637</v>
      </c>
      <c r="F316" s="95">
        <v>43682</v>
      </c>
      <c r="G316" s="145" t="s">
        <v>4613</v>
      </c>
      <c r="H316" s="145"/>
      <c r="I316" s="20" t="s">
        <v>1795</v>
      </c>
      <c r="J316" s="146" t="s">
        <v>4638</v>
      </c>
      <c r="K316" s="36" t="str">
        <f t="shared" si="28"/>
        <v>男</v>
      </c>
      <c r="L316" s="107" t="str">
        <f t="shared" si="29"/>
        <v>1999-04-19</v>
      </c>
      <c r="M316" s="118">
        <f ca="1" t="shared" si="30"/>
        <v>27</v>
      </c>
      <c r="N316" s="45" t="s">
        <v>4639</v>
      </c>
      <c r="O316" s="96">
        <v>15397912461</v>
      </c>
      <c r="P316" s="22"/>
      <c r="Q316" s="20"/>
      <c r="R316" s="20"/>
      <c r="S316" s="20"/>
      <c r="T316" s="20" t="s">
        <v>69</v>
      </c>
      <c r="U316" s="102">
        <v>43679</v>
      </c>
      <c r="V316" s="20" t="s">
        <v>4640</v>
      </c>
      <c r="W316" s="20"/>
      <c r="X316" s="20"/>
      <c r="Y316" s="142"/>
      <c r="Z316" s="20"/>
      <c r="AA316" s="102">
        <v>46875</v>
      </c>
      <c r="AB316" s="20"/>
      <c r="AC316" s="20"/>
      <c r="AD316" s="20"/>
      <c r="AE316" s="20"/>
      <c r="AF316" s="20"/>
      <c r="AG316" s="20"/>
    </row>
    <row r="317" s="3" customFormat="1" customHeight="1" spans="1:33">
      <c r="A317" s="20">
        <f t="shared" si="25"/>
        <v>315</v>
      </c>
      <c r="B317" s="102">
        <v>43801</v>
      </c>
      <c r="C317" s="20" t="s">
        <v>1735</v>
      </c>
      <c r="D317" s="20"/>
      <c r="E317" s="20" t="s">
        <v>4643</v>
      </c>
      <c r="F317" s="95">
        <v>43696</v>
      </c>
      <c r="G317" s="145" t="s">
        <v>4613</v>
      </c>
      <c r="H317" s="145"/>
      <c r="I317" s="20" t="s">
        <v>1795</v>
      </c>
      <c r="J317" s="20" t="s">
        <v>4644</v>
      </c>
      <c r="K317" s="36" t="str">
        <f t="shared" si="28"/>
        <v>男</v>
      </c>
      <c r="L317" s="107" t="str">
        <f t="shared" si="29"/>
        <v>2000-02-10</v>
      </c>
      <c r="M317" s="118">
        <f ca="1" t="shared" si="30"/>
        <v>26</v>
      </c>
      <c r="N317" s="45" t="s">
        <v>4645</v>
      </c>
      <c r="O317" s="20">
        <v>17770043772</v>
      </c>
      <c r="P317" s="22"/>
      <c r="Q317" s="20"/>
      <c r="R317" s="20"/>
      <c r="S317" s="20"/>
      <c r="T317" s="20" t="s">
        <v>69</v>
      </c>
      <c r="U317" s="102">
        <v>43679</v>
      </c>
      <c r="V317" s="20" t="s">
        <v>4640</v>
      </c>
      <c r="W317" s="20"/>
      <c r="X317" s="20"/>
      <c r="Y317" s="142"/>
      <c r="Z317" s="20"/>
      <c r="AA317" s="102">
        <v>44046</v>
      </c>
      <c r="AB317" s="20"/>
      <c r="AC317" s="20"/>
      <c r="AD317" s="20"/>
      <c r="AE317" s="20"/>
      <c r="AF317" s="20"/>
      <c r="AG317" s="20"/>
    </row>
    <row r="318" s="3" customFormat="1" customHeight="1" spans="1:33">
      <c r="A318" s="20">
        <f t="shared" si="25"/>
        <v>316</v>
      </c>
      <c r="B318" s="102">
        <v>43815</v>
      </c>
      <c r="C318" s="20" t="s">
        <v>1735</v>
      </c>
      <c r="D318" s="20"/>
      <c r="E318" s="20" t="s">
        <v>5736</v>
      </c>
      <c r="F318" s="95">
        <v>43559</v>
      </c>
      <c r="G318" s="21" t="s">
        <v>1739</v>
      </c>
      <c r="H318" s="21"/>
      <c r="I318" s="20" t="s">
        <v>1745</v>
      </c>
      <c r="J318" s="20" t="s">
        <v>5737</v>
      </c>
      <c r="K318" s="36" t="str">
        <f t="shared" si="28"/>
        <v>男</v>
      </c>
      <c r="L318" s="107" t="str">
        <f t="shared" si="29"/>
        <v>1980-06-07</v>
      </c>
      <c r="M318" s="118">
        <f ca="1" t="shared" si="30"/>
        <v>45</v>
      </c>
      <c r="N318" s="45" t="s">
        <v>6117</v>
      </c>
      <c r="O318" s="20">
        <v>18725978937</v>
      </c>
      <c r="P318" s="22"/>
      <c r="Q318" s="20"/>
      <c r="R318" s="20"/>
      <c r="S318" s="20"/>
      <c r="T318" s="20" t="s">
        <v>69</v>
      </c>
      <c r="U318" s="102">
        <v>43559</v>
      </c>
      <c r="V318" s="20" t="s">
        <v>72</v>
      </c>
      <c r="W318" s="20" t="s">
        <v>4615</v>
      </c>
      <c r="X318" s="20"/>
      <c r="Y318" s="142" t="s">
        <v>71</v>
      </c>
      <c r="Z318" s="20" t="s">
        <v>84</v>
      </c>
      <c r="AA318" s="102">
        <v>46886</v>
      </c>
      <c r="AB318" s="20" t="s">
        <v>84</v>
      </c>
      <c r="AC318" s="20"/>
      <c r="AD318" s="20" t="s">
        <v>6118</v>
      </c>
      <c r="AE318" s="20" t="s">
        <v>529</v>
      </c>
      <c r="AF318" s="20">
        <v>18209835450</v>
      </c>
      <c r="AG318" s="20"/>
    </row>
    <row r="319" s="3" customFormat="1" customHeight="1" spans="1:33">
      <c r="A319" s="20">
        <f t="shared" si="25"/>
        <v>317</v>
      </c>
      <c r="B319" s="102">
        <v>43830</v>
      </c>
      <c r="C319" s="20" t="s">
        <v>1735</v>
      </c>
      <c r="D319" s="20"/>
      <c r="E319" s="20" t="s">
        <v>6119</v>
      </c>
      <c r="F319" s="95">
        <v>43617</v>
      </c>
      <c r="G319" s="21" t="s">
        <v>1739</v>
      </c>
      <c r="H319" s="21"/>
      <c r="I319" s="20" t="s">
        <v>6120</v>
      </c>
      <c r="J319" s="20" t="s">
        <v>6121</v>
      </c>
      <c r="K319" s="36" t="str">
        <f t="shared" si="28"/>
        <v>男</v>
      </c>
      <c r="L319" s="107" t="str">
        <f t="shared" si="29"/>
        <v>1984-11-30</v>
      </c>
      <c r="M319" s="118">
        <f ca="1" t="shared" si="30"/>
        <v>41</v>
      </c>
      <c r="N319" s="45" t="s">
        <v>6122</v>
      </c>
      <c r="O319" s="20">
        <v>18969807668</v>
      </c>
      <c r="P319" s="22"/>
      <c r="Q319" s="20"/>
      <c r="R319" s="20"/>
      <c r="S319" s="20"/>
      <c r="T319" s="20" t="s">
        <v>69</v>
      </c>
      <c r="U319" s="102">
        <v>43634</v>
      </c>
      <c r="V319" s="20" t="s">
        <v>86</v>
      </c>
      <c r="W319" s="20" t="s">
        <v>4615</v>
      </c>
      <c r="X319" s="20"/>
      <c r="Y319" s="142" t="s">
        <v>71</v>
      </c>
      <c r="Z319" s="96" t="s">
        <v>84</v>
      </c>
      <c r="AA319" s="102">
        <v>50185</v>
      </c>
      <c r="AB319" s="20" t="s">
        <v>71</v>
      </c>
      <c r="AC319" s="20"/>
      <c r="AD319" s="20" t="s">
        <v>6123</v>
      </c>
      <c r="AE319" s="20" t="s">
        <v>106</v>
      </c>
      <c r="AF319" s="20">
        <v>18969868878</v>
      </c>
      <c r="AG319" s="20"/>
    </row>
    <row r="320" s="3" customFormat="1" customHeight="1" spans="1:33">
      <c r="A320" s="20">
        <f t="shared" si="25"/>
        <v>318</v>
      </c>
      <c r="B320" s="102">
        <v>43851</v>
      </c>
      <c r="C320" s="20" t="s">
        <v>1735</v>
      </c>
      <c r="D320" s="20"/>
      <c r="E320" s="20" t="s">
        <v>6124</v>
      </c>
      <c r="F320" s="95">
        <v>43742</v>
      </c>
      <c r="G320" s="21" t="s">
        <v>5228</v>
      </c>
      <c r="H320" s="21"/>
      <c r="I320" s="20" t="s">
        <v>5720</v>
      </c>
      <c r="J320" s="20" t="s">
        <v>6125</v>
      </c>
      <c r="K320" s="36" t="str">
        <f t="shared" si="28"/>
        <v>男</v>
      </c>
      <c r="L320" s="107" t="str">
        <f t="shared" si="29"/>
        <v>1995-09-24</v>
      </c>
      <c r="M320" s="118">
        <f ca="1" t="shared" si="30"/>
        <v>30</v>
      </c>
      <c r="N320" s="45" t="s">
        <v>6126</v>
      </c>
      <c r="O320" s="20">
        <v>18758827542</v>
      </c>
      <c r="P320" s="22" t="s">
        <v>288</v>
      </c>
      <c r="Q320" s="20"/>
      <c r="R320" s="20"/>
      <c r="S320" s="20"/>
      <c r="T320" s="20" t="s">
        <v>69</v>
      </c>
      <c r="U320" s="102">
        <v>43738</v>
      </c>
      <c r="V320" s="20" t="s">
        <v>72</v>
      </c>
      <c r="W320" s="20" t="s">
        <v>4615</v>
      </c>
      <c r="X320" s="20"/>
      <c r="Y320" s="137">
        <v>43772</v>
      </c>
      <c r="Z320" s="20" t="s">
        <v>85</v>
      </c>
      <c r="AA320" s="102">
        <v>45122</v>
      </c>
      <c r="AB320" s="20" t="s">
        <v>84</v>
      </c>
      <c r="AC320" s="20"/>
      <c r="AD320" s="20" t="s">
        <v>6127</v>
      </c>
      <c r="AE320" s="20" t="s">
        <v>223</v>
      </c>
      <c r="AF320" s="20">
        <v>18858215933</v>
      </c>
      <c r="AG320" s="20"/>
    </row>
    <row r="321" s="3" customFormat="1" customHeight="1" spans="1:33">
      <c r="A321" s="20">
        <f t="shared" si="25"/>
        <v>319</v>
      </c>
      <c r="B321" s="102">
        <v>43851</v>
      </c>
      <c r="C321" s="20" t="s">
        <v>1735</v>
      </c>
      <c r="D321" s="20"/>
      <c r="E321" s="20" t="s">
        <v>6128</v>
      </c>
      <c r="F321" s="95">
        <v>43592</v>
      </c>
      <c r="G321" s="21" t="s">
        <v>1759</v>
      </c>
      <c r="H321" s="21"/>
      <c r="I321" s="20" t="s">
        <v>1760</v>
      </c>
      <c r="J321" s="20" t="s">
        <v>6129</v>
      </c>
      <c r="K321" s="36" t="str">
        <f t="shared" si="28"/>
        <v>男</v>
      </c>
      <c r="L321" s="107" t="str">
        <f t="shared" si="29"/>
        <v>1999-12-01</v>
      </c>
      <c r="M321" s="118">
        <f ca="1" t="shared" si="30"/>
        <v>26</v>
      </c>
      <c r="N321" s="45" t="s">
        <v>6130</v>
      </c>
      <c r="O321" s="20">
        <v>13105572093</v>
      </c>
      <c r="P321" s="22"/>
      <c r="Q321" s="20"/>
      <c r="R321" s="20"/>
      <c r="S321" s="20"/>
      <c r="T321" s="20" t="s">
        <v>69</v>
      </c>
      <c r="U321" s="102">
        <v>43602</v>
      </c>
      <c r="V321" s="20" t="s">
        <v>72</v>
      </c>
      <c r="W321" s="20" t="s">
        <v>4615</v>
      </c>
      <c r="X321" s="20"/>
      <c r="Y321" s="139" t="s">
        <v>71</v>
      </c>
      <c r="Z321" s="20" t="s">
        <v>84</v>
      </c>
      <c r="AA321" s="102">
        <v>47273</v>
      </c>
      <c r="AB321" s="20" t="s">
        <v>84</v>
      </c>
      <c r="AC321" s="20"/>
      <c r="AD321" s="20" t="s">
        <v>6131</v>
      </c>
      <c r="AE321" s="20" t="s">
        <v>223</v>
      </c>
      <c r="AF321" s="20">
        <v>15387265758</v>
      </c>
      <c r="AG321" s="20" t="s">
        <v>2508</v>
      </c>
    </row>
    <row r="322" s="3" customFormat="1" customHeight="1" spans="1:33">
      <c r="A322" s="20">
        <f t="shared" si="25"/>
        <v>320</v>
      </c>
      <c r="B322" s="102">
        <v>43871</v>
      </c>
      <c r="C322" s="20" t="s">
        <v>1735</v>
      </c>
      <c r="D322" s="20"/>
      <c r="E322" s="20" t="s">
        <v>6132</v>
      </c>
      <c r="F322" s="95">
        <v>43701</v>
      </c>
      <c r="G322" s="21" t="s">
        <v>5913</v>
      </c>
      <c r="H322" s="21"/>
      <c r="I322" s="20" t="s">
        <v>1784</v>
      </c>
      <c r="J322" s="20" t="s">
        <v>6133</v>
      </c>
      <c r="K322" s="36" t="str">
        <f t="shared" si="28"/>
        <v>女</v>
      </c>
      <c r="L322" s="107" t="str">
        <f t="shared" si="29"/>
        <v>1987-07-07</v>
      </c>
      <c r="M322" s="118">
        <f ca="1" t="shared" si="30"/>
        <v>38</v>
      </c>
      <c r="N322" s="45" t="s">
        <v>6134</v>
      </c>
      <c r="O322" s="20">
        <v>15258115465</v>
      </c>
      <c r="P322" s="22"/>
      <c r="Q322" s="20"/>
      <c r="R322" s="20"/>
      <c r="S322" s="20"/>
      <c r="T322" s="20" t="s">
        <v>2351</v>
      </c>
      <c r="U322" s="102">
        <v>43701</v>
      </c>
      <c r="V322" s="20" t="s">
        <v>72</v>
      </c>
      <c r="W322" s="20" t="s">
        <v>4917</v>
      </c>
      <c r="X322" s="20"/>
      <c r="Y322" s="142"/>
      <c r="Z322" s="20" t="s">
        <v>85</v>
      </c>
      <c r="AA322" s="20"/>
      <c r="AB322" s="20"/>
      <c r="AC322" s="20"/>
      <c r="AD322" s="20" t="s">
        <v>2237</v>
      </c>
      <c r="AE322" s="20" t="s">
        <v>95</v>
      </c>
      <c r="AF322" s="20">
        <v>13419252593</v>
      </c>
      <c r="AG322" s="20"/>
    </row>
    <row r="323" s="3" customFormat="1" customHeight="1" spans="1:33">
      <c r="A323" s="20">
        <f t="shared" ref="A323:A386" si="31">IF(E323="","",ROW()-2)</f>
        <v>321</v>
      </c>
      <c r="B323" s="102">
        <v>43910</v>
      </c>
      <c r="C323" s="20" t="s">
        <v>1735</v>
      </c>
      <c r="D323" s="20"/>
      <c r="E323" s="96" t="s">
        <v>1286</v>
      </c>
      <c r="F323" s="97">
        <v>42773</v>
      </c>
      <c r="G323" s="21" t="s">
        <v>1739</v>
      </c>
      <c r="H323" s="21"/>
      <c r="I323" s="96" t="s">
        <v>5387</v>
      </c>
      <c r="J323" s="113" t="s">
        <v>1288</v>
      </c>
      <c r="K323" s="36" t="str">
        <f t="shared" si="28"/>
        <v>男</v>
      </c>
      <c r="L323" s="107" t="str">
        <f t="shared" si="29"/>
        <v>1993-04-13</v>
      </c>
      <c r="M323" s="118">
        <f ca="1" t="shared" si="30"/>
        <v>33</v>
      </c>
      <c r="N323" s="120" t="s">
        <v>6135</v>
      </c>
      <c r="O323" s="96">
        <v>13989392566</v>
      </c>
      <c r="P323" s="121" t="s">
        <v>288</v>
      </c>
      <c r="Q323" s="96"/>
      <c r="R323" s="96"/>
      <c r="S323" s="96" t="s">
        <v>70</v>
      </c>
      <c r="T323" s="96" t="s">
        <v>69</v>
      </c>
      <c r="U323" s="95">
        <v>43427</v>
      </c>
      <c r="V323" s="20" t="s">
        <v>86</v>
      </c>
      <c r="W323" s="102" t="s">
        <v>4615</v>
      </c>
      <c r="X323" s="96"/>
      <c r="Y323" s="139" t="s">
        <v>71</v>
      </c>
      <c r="Z323" s="96" t="s">
        <v>84</v>
      </c>
      <c r="AA323" s="101">
        <v>44238</v>
      </c>
      <c r="AB323" s="20" t="s">
        <v>84</v>
      </c>
      <c r="AC323" s="101">
        <v>44598</v>
      </c>
      <c r="AD323" s="96" t="s">
        <v>6136</v>
      </c>
      <c r="AE323" s="96" t="s">
        <v>223</v>
      </c>
      <c r="AF323" s="96">
        <v>13968353949</v>
      </c>
      <c r="AG323" s="129"/>
    </row>
    <row r="324" s="3" customFormat="1" customHeight="1" spans="1:33">
      <c r="A324" s="20">
        <f t="shared" si="31"/>
        <v>322</v>
      </c>
      <c r="B324" s="102">
        <v>43911</v>
      </c>
      <c r="C324" s="20" t="s">
        <v>1735</v>
      </c>
      <c r="D324" s="20"/>
      <c r="E324" s="20" t="s">
        <v>1758</v>
      </c>
      <c r="F324" s="95">
        <v>43881</v>
      </c>
      <c r="G324" s="21" t="s">
        <v>1759</v>
      </c>
      <c r="H324" s="21"/>
      <c r="I324" s="20" t="s">
        <v>1760</v>
      </c>
      <c r="J324" s="20" t="s">
        <v>1761</v>
      </c>
      <c r="K324" s="36" t="str">
        <f t="shared" si="28"/>
        <v>女</v>
      </c>
      <c r="L324" s="107" t="str">
        <f t="shared" si="29"/>
        <v>1981-02-23</v>
      </c>
      <c r="M324" s="118">
        <f ca="1" t="shared" si="30"/>
        <v>45</v>
      </c>
      <c r="N324" s="45" t="s">
        <v>1762</v>
      </c>
      <c r="O324" s="20">
        <v>13506880123</v>
      </c>
      <c r="P324" s="22" t="s">
        <v>133</v>
      </c>
      <c r="Q324" s="20"/>
      <c r="R324" s="20"/>
      <c r="S324" s="20"/>
      <c r="T324" s="20" t="s">
        <v>69</v>
      </c>
      <c r="U324" s="102">
        <v>43881</v>
      </c>
      <c r="V324" s="20" t="s">
        <v>72</v>
      </c>
      <c r="W324" s="20" t="s">
        <v>4615</v>
      </c>
      <c r="X324" s="20"/>
      <c r="Y324" s="137">
        <v>43940</v>
      </c>
      <c r="Z324" s="20" t="s">
        <v>85</v>
      </c>
      <c r="AA324" s="102">
        <v>50091</v>
      </c>
      <c r="AB324" s="20" t="s">
        <v>84</v>
      </c>
      <c r="AC324" s="20"/>
      <c r="AD324" s="20" t="s">
        <v>1763</v>
      </c>
      <c r="AE324" s="20" t="s">
        <v>106</v>
      </c>
      <c r="AF324" s="20">
        <v>13777295897</v>
      </c>
      <c r="AG324" s="20"/>
    </row>
    <row r="325" s="3" customFormat="1" customHeight="1" spans="1:33">
      <c r="A325" s="20">
        <f t="shared" si="31"/>
        <v>323</v>
      </c>
      <c r="B325" s="102">
        <v>43914</v>
      </c>
      <c r="C325" s="20" t="s">
        <v>1735</v>
      </c>
      <c r="D325" s="20"/>
      <c r="E325" s="20" t="s">
        <v>6137</v>
      </c>
      <c r="F325" s="95">
        <v>42144</v>
      </c>
      <c r="G325" s="21" t="s">
        <v>1842</v>
      </c>
      <c r="H325" s="21"/>
      <c r="I325" s="20" t="s">
        <v>6138</v>
      </c>
      <c r="J325" s="114" t="s">
        <v>6139</v>
      </c>
      <c r="K325" s="36" t="str">
        <f t="shared" si="28"/>
        <v>女</v>
      </c>
      <c r="L325" s="107" t="str">
        <f t="shared" si="29"/>
        <v>1991-11-22</v>
      </c>
      <c r="M325" s="118">
        <f ca="1" t="shared" si="30"/>
        <v>34</v>
      </c>
      <c r="N325" s="45" t="s">
        <v>6140</v>
      </c>
      <c r="O325" s="20">
        <v>13586810501</v>
      </c>
      <c r="P325" s="22" t="s">
        <v>133</v>
      </c>
      <c r="Q325" s="22" t="s">
        <v>6141</v>
      </c>
      <c r="R325" s="22"/>
      <c r="S325" s="20" t="s">
        <v>70</v>
      </c>
      <c r="T325" s="96" t="s">
        <v>69</v>
      </c>
      <c r="U325" s="95">
        <v>43123</v>
      </c>
      <c r="V325" s="20" t="s">
        <v>86</v>
      </c>
      <c r="W325" s="102" t="s">
        <v>4615</v>
      </c>
      <c r="X325" s="20"/>
      <c r="Y325" s="139" t="s">
        <v>71</v>
      </c>
      <c r="Z325" s="20" t="s">
        <v>84</v>
      </c>
      <c r="AA325" s="102">
        <v>44503</v>
      </c>
      <c r="AB325" s="20" t="s">
        <v>84</v>
      </c>
      <c r="AC325" s="102"/>
      <c r="AD325" s="20" t="s">
        <v>6142</v>
      </c>
      <c r="AE325" s="20" t="s">
        <v>182</v>
      </c>
      <c r="AF325" s="20">
        <v>15057415145</v>
      </c>
      <c r="AG325" s="22"/>
    </row>
    <row r="326" s="3" customFormat="1" customHeight="1" spans="1:33">
      <c r="A326" s="20">
        <f t="shared" si="31"/>
        <v>324</v>
      </c>
      <c r="B326" s="102">
        <v>43914</v>
      </c>
      <c r="C326" s="20" t="s">
        <v>1833</v>
      </c>
      <c r="D326" s="20"/>
      <c r="E326" s="20" t="s">
        <v>6143</v>
      </c>
      <c r="F326" s="95">
        <v>43227</v>
      </c>
      <c r="G326" s="21" t="s">
        <v>1739</v>
      </c>
      <c r="H326" s="21"/>
      <c r="I326" s="20" t="s">
        <v>5303</v>
      </c>
      <c r="J326" s="20" t="s">
        <v>6144</v>
      </c>
      <c r="K326" s="36" t="str">
        <f t="shared" si="28"/>
        <v>男</v>
      </c>
      <c r="L326" s="107" t="str">
        <f t="shared" si="29"/>
        <v>1974-12-19</v>
      </c>
      <c r="M326" s="118">
        <f ca="1" t="shared" si="30"/>
        <v>51</v>
      </c>
      <c r="N326" s="45" t="s">
        <v>6145</v>
      </c>
      <c r="O326" s="20">
        <v>13655742086</v>
      </c>
      <c r="P326" s="22" t="s">
        <v>199</v>
      </c>
      <c r="Q326" s="20"/>
      <c r="R326" s="20"/>
      <c r="S326" s="20"/>
      <c r="T326" s="96" t="s">
        <v>69</v>
      </c>
      <c r="U326" s="102">
        <v>43404</v>
      </c>
      <c r="V326" s="20" t="s">
        <v>72</v>
      </c>
      <c r="W326" s="102" t="s">
        <v>4615</v>
      </c>
      <c r="X326" s="20" t="s">
        <v>304</v>
      </c>
      <c r="Y326" s="124" t="s">
        <v>71</v>
      </c>
      <c r="Z326" s="20" t="s">
        <v>84</v>
      </c>
      <c r="AA326" s="102">
        <v>47893</v>
      </c>
      <c r="AB326" s="20" t="s">
        <v>84</v>
      </c>
      <c r="AC326" s="20"/>
      <c r="AD326" s="20" t="s">
        <v>6146</v>
      </c>
      <c r="AE326" s="20" t="s">
        <v>106</v>
      </c>
      <c r="AF326" s="20">
        <v>13596951394</v>
      </c>
      <c r="AG326" s="20">
        <v>608</v>
      </c>
    </row>
    <row r="327" s="3" customFormat="1" customHeight="1" spans="1:33">
      <c r="A327" s="20">
        <f t="shared" si="31"/>
        <v>325</v>
      </c>
      <c r="B327" s="102">
        <v>43921</v>
      </c>
      <c r="C327" s="20" t="s">
        <v>1735</v>
      </c>
      <c r="D327" s="20"/>
      <c r="E327" s="20" t="s">
        <v>6147</v>
      </c>
      <c r="F327" s="95">
        <v>43512</v>
      </c>
      <c r="G327" s="21" t="s">
        <v>5228</v>
      </c>
      <c r="H327" s="21"/>
      <c r="I327" s="20" t="s">
        <v>891</v>
      </c>
      <c r="J327" s="20" t="s">
        <v>6148</v>
      </c>
      <c r="K327" s="36" t="str">
        <f t="shared" si="28"/>
        <v>男</v>
      </c>
      <c r="L327" s="107" t="str">
        <f t="shared" si="29"/>
        <v>1993-11-01</v>
      </c>
      <c r="M327" s="118">
        <f ca="1" t="shared" si="30"/>
        <v>32</v>
      </c>
      <c r="N327" s="45" t="s">
        <v>6149</v>
      </c>
      <c r="O327" s="20">
        <v>18888656173</v>
      </c>
      <c r="P327" s="22" t="s">
        <v>288</v>
      </c>
      <c r="Q327" s="20"/>
      <c r="R327" s="20"/>
      <c r="S327" s="20"/>
      <c r="T327" s="20"/>
      <c r="U327" s="95">
        <v>43514</v>
      </c>
      <c r="V327" s="20" t="s">
        <v>72</v>
      </c>
      <c r="W327" s="20" t="s">
        <v>4615</v>
      </c>
      <c r="X327" s="20"/>
      <c r="Y327" s="138" t="s">
        <v>71</v>
      </c>
      <c r="Z327" s="20" t="s">
        <v>84</v>
      </c>
      <c r="AA327" s="102">
        <v>45168</v>
      </c>
      <c r="AB327" s="20" t="s">
        <v>84</v>
      </c>
      <c r="AC327" s="20"/>
      <c r="AD327" s="20" t="s">
        <v>6150</v>
      </c>
      <c r="AE327" s="20" t="s">
        <v>529</v>
      </c>
      <c r="AF327" s="20">
        <v>15958233590</v>
      </c>
      <c r="AG327" s="20"/>
    </row>
    <row r="328" s="3" customFormat="1" customHeight="1" spans="1:33">
      <c r="A328" s="20">
        <f t="shared" si="31"/>
        <v>326</v>
      </c>
      <c r="B328" s="102">
        <v>43921</v>
      </c>
      <c r="C328" s="20" t="s">
        <v>1788</v>
      </c>
      <c r="D328" s="20"/>
      <c r="E328" s="20" t="s">
        <v>6151</v>
      </c>
      <c r="F328" s="95">
        <v>43911</v>
      </c>
      <c r="G328" s="21" t="s">
        <v>1759</v>
      </c>
      <c r="H328" s="21"/>
      <c r="I328" s="20" t="s">
        <v>1760</v>
      </c>
      <c r="J328" s="20" t="s">
        <v>6152</v>
      </c>
      <c r="K328" s="36" t="str">
        <f t="shared" si="28"/>
        <v>女</v>
      </c>
      <c r="L328" s="107" t="str">
        <f t="shared" si="29"/>
        <v>1997-06-10</v>
      </c>
      <c r="M328" s="118">
        <f ca="1" t="shared" si="30"/>
        <v>28</v>
      </c>
      <c r="N328" s="45" t="s">
        <v>6153</v>
      </c>
      <c r="O328" s="20">
        <v>15156864264</v>
      </c>
      <c r="P328" s="22" t="s">
        <v>113</v>
      </c>
      <c r="Q328" s="20"/>
      <c r="R328" s="20"/>
      <c r="S328" s="20" t="s">
        <v>70</v>
      </c>
      <c r="T328" s="20" t="s">
        <v>69</v>
      </c>
      <c r="U328" s="102">
        <v>43914</v>
      </c>
      <c r="V328" s="20" t="s">
        <v>72</v>
      </c>
      <c r="W328" s="20" t="s">
        <v>4615</v>
      </c>
      <c r="X328" s="20"/>
      <c r="Y328" s="137">
        <v>44002</v>
      </c>
      <c r="Z328" s="20" t="s">
        <v>85</v>
      </c>
      <c r="AA328" s="102">
        <v>47160</v>
      </c>
      <c r="AB328" s="20"/>
      <c r="AC328" s="20"/>
      <c r="AD328" s="20" t="s">
        <v>6154</v>
      </c>
      <c r="AE328" s="20" t="s">
        <v>3769</v>
      </c>
      <c r="AF328" s="20">
        <v>18256904131</v>
      </c>
      <c r="AG328" s="20"/>
    </row>
    <row r="329" s="3" customFormat="1" customHeight="1" spans="1:33">
      <c r="A329" s="20">
        <f t="shared" si="31"/>
        <v>327</v>
      </c>
      <c r="B329" s="102">
        <v>43923</v>
      </c>
      <c r="C329" s="20" t="s">
        <v>1735</v>
      </c>
      <c r="D329" s="20"/>
      <c r="E329" s="20" t="s">
        <v>6155</v>
      </c>
      <c r="F329" s="95">
        <v>43635</v>
      </c>
      <c r="G329" s="21" t="s">
        <v>78</v>
      </c>
      <c r="H329" s="21"/>
      <c r="I329" s="20" t="s">
        <v>280</v>
      </c>
      <c r="J329" s="20" t="s">
        <v>6156</v>
      </c>
      <c r="K329" s="36" t="str">
        <f t="shared" si="28"/>
        <v>男</v>
      </c>
      <c r="L329" s="107" t="str">
        <f t="shared" si="29"/>
        <v>1958-10-22</v>
      </c>
      <c r="M329" s="118">
        <f ca="1" t="shared" si="30"/>
        <v>67</v>
      </c>
      <c r="N329" s="45" t="s">
        <v>6157</v>
      </c>
      <c r="O329" s="20">
        <v>13056865958</v>
      </c>
      <c r="P329" s="22" t="s">
        <v>199</v>
      </c>
      <c r="Q329" s="20"/>
      <c r="R329" s="20"/>
      <c r="S329" s="20"/>
      <c r="T329" s="20" t="s">
        <v>69</v>
      </c>
      <c r="U329" s="102">
        <v>43635</v>
      </c>
      <c r="V329" s="20" t="s">
        <v>72</v>
      </c>
      <c r="W329" s="20" t="s">
        <v>4615</v>
      </c>
      <c r="X329" s="20"/>
      <c r="Y329" s="137">
        <v>43664</v>
      </c>
      <c r="Z329" s="20" t="s">
        <v>85</v>
      </c>
      <c r="AA329" s="20" t="s">
        <v>82</v>
      </c>
      <c r="AB329" s="20" t="s">
        <v>71</v>
      </c>
      <c r="AC329" s="20"/>
      <c r="AD329" s="20"/>
      <c r="AE329" s="20"/>
      <c r="AF329" s="20">
        <v>13186859898</v>
      </c>
      <c r="AG329" s="20"/>
    </row>
    <row r="330" s="3" customFormat="1" customHeight="1" spans="1:33">
      <c r="A330" s="20">
        <f t="shared" si="31"/>
        <v>328</v>
      </c>
      <c r="B330" s="102">
        <v>43923</v>
      </c>
      <c r="C330" s="20" t="s">
        <v>1735</v>
      </c>
      <c r="D330" s="20"/>
      <c r="E330" s="20" t="s">
        <v>1706</v>
      </c>
      <c r="F330" s="95">
        <v>43913</v>
      </c>
      <c r="G330" s="21" t="s">
        <v>129</v>
      </c>
      <c r="H330" s="21"/>
      <c r="I330" s="20" t="s">
        <v>160</v>
      </c>
      <c r="J330" s="20" t="s">
        <v>6158</v>
      </c>
      <c r="K330" s="36" t="str">
        <f t="shared" si="28"/>
        <v>女</v>
      </c>
      <c r="L330" s="107" t="str">
        <f t="shared" si="29"/>
        <v>1986-08-09</v>
      </c>
      <c r="M330" s="118">
        <f ca="1" t="shared" si="30"/>
        <v>39</v>
      </c>
      <c r="N330" s="45" t="s">
        <v>6159</v>
      </c>
      <c r="O330" s="20">
        <v>13777284137</v>
      </c>
      <c r="P330" s="22" t="s">
        <v>113</v>
      </c>
      <c r="Q330" s="20" t="s">
        <v>160</v>
      </c>
      <c r="R330" s="20" t="s">
        <v>2336</v>
      </c>
      <c r="S330" s="20" t="s">
        <v>70</v>
      </c>
      <c r="T330" s="20" t="s">
        <v>69</v>
      </c>
      <c r="U330" s="102">
        <v>43914</v>
      </c>
      <c r="V330" s="20" t="s">
        <v>72</v>
      </c>
      <c r="W330" s="20" t="s">
        <v>4615</v>
      </c>
      <c r="X330" s="20"/>
      <c r="Y330" s="137">
        <v>43974</v>
      </c>
      <c r="Z330" s="20" t="s">
        <v>85</v>
      </c>
      <c r="AA330" s="102">
        <v>50458</v>
      </c>
      <c r="AB330" s="20"/>
      <c r="AC330" s="20"/>
      <c r="AD330" s="20" t="s">
        <v>6160</v>
      </c>
      <c r="AE330" s="20" t="s">
        <v>106</v>
      </c>
      <c r="AF330" s="20">
        <v>13777286462</v>
      </c>
      <c r="AG330" s="20" t="s">
        <v>1459</v>
      </c>
    </row>
    <row r="331" s="3" customFormat="1" customHeight="1" spans="1:33">
      <c r="A331" s="20">
        <f t="shared" si="31"/>
        <v>329</v>
      </c>
      <c r="B331" s="102">
        <v>43943</v>
      </c>
      <c r="C331" s="20" t="s">
        <v>1788</v>
      </c>
      <c r="D331" s="20"/>
      <c r="E331" s="20" t="s">
        <v>6161</v>
      </c>
      <c r="F331" s="95">
        <v>43939</v>
      </c>
      <c r="G331" s="21" t="s">
        <v>78</v>
      </c>
      <c r="H331" s="21"/>
      <c r="I331" s="20" t="s">
        <v>296</v>
      </c>
      <c r="J331" s="20" t="s">
        <v>6162</v>
      </c>
      <c r="K331" s="36" t="str">
        <f t="shared" si="28"/>
        <v>女</v>
      </c>
      <c r="L331" s="107" t="str">
        <f t="shared" si="29"/>
        <v>1962-10-01</v>
      </c>
      <c r="M331" s="118">
        <f ca="1" t="shared" si="30"/>
        <v>63</v>
      </c>
      <c r="N331" s="45" t="s">
        <v>6163</v>
      </c>
      <c r="O331" s="20">
        <v>15869576837</v>
      </c>
      <c r="P331" s="22"/>
      <c r="Q331" s="20"/>
      <c r="R331" s="20"/>
      <c r="S331" s="20"/>
      <c r="T331" s="20" t="s">
        <v>69</v>
      </c>
      <c r="U331" s="102">
        <v>43942</v>
      </c>
      <c r="V331" s="20" t="s">
        <v>72</v>
      </c>
      <c r="W331" s="20"/>
      <c r="X331" s="20"/>
      <c r="Y331" s="142"/>
      <c r="Z331" s="20"/>
      <c r="AA331" s="102">
        <v>46456</v>
      </c>
      <c r="AB331" s="20" t="s">
        <v>85</v>
      </c>
      <c r="AC331" s="20"/>
      <c r="AD331" s="20" t="s">
        <v>6164</v>
      </c>
      <c r="AE331" s="20" t="s">
        <v>106</v>
      </c>
      <c r="AF331" s="20">
        <v>15564921825</v>
      </c>
      <c r="AG331" s="20"/>
    </row>
    <row r="332" s="3" customFormat="1" customHeight="1" spans="1:33">
      <c r="A332" s="20">
        <f t="shared" si="31"/>
        <v>330</v>
      </c>
      <c r="B332" s="102">
        <v>43946</v>
      </c>
      <c r="C332" s="20" t="s">
        <v>1735</v>
      </c>
      <c r="D332" s="20"/>
      <c r="E332" s="20" t="s">
        <v>6165</v>
      </c>
      <c r="F332" s="92">
        <v>43161</v>
      </c>
      <c r="G332" s="21" t="s">
        <v>1739</v>
      </c>
      <c r="H332" s="21"/>
      <c r="I332" s="20" t="s">
        <v>1740</v>
      </c>
      <c r="J332" s="108" t="s">
        <v>6166</v>
      </c>
      <c r="K332" s="36" t="str">
        <f t="shared" si="28"/>
        <v>男</v>
      </c>
      <c r="L332" s="107" t="str">
        <f t="shared" si="29"/>
        <v>1986-10-03</v>
      </c>
      <c r="M332" s="118">
        <f ca="1" t="shared" si="30"/>
        <v>39</v>
      </c>
      <c r="N332" s="45" t="s">
        <v>6167</v>
      </c>
      <c r="O332" s="20">
        <v>15824059887</v>
      </c>
      <c r="P332" s="22" t="s">
        <v>199</v>
      </c>
      <c r="Q332" s="22"/>
      <c r="R332" s="22"/>
      <c r="S332" s="20"/>
      <c r="T332" s="96" t="s">
        <v>69</v>
      </c>
      <c r="U332" s="95">
        <v>43404</v>
      </c>
      <c r="V332" s="20" t="s">
        <v>72</v>
      </c>
      <c r="W332" s="102" t="s">
        <v>4615</v>
      </c>
      <c r="X332" s="20" t="s">
        <v>692</v>
      </c>
      <c r="Y332" s="139" t="s">
        <v>71</v>
      </c>
      <c r="Z332" s="20" t="s">
        <v>84</v>
      </c>
      <c r="AA332" s="102">
        <v>50800</v>
      </c>
      <c r="AB332" s="20" t="s">
        <v>84</v>
      </c>
      <c r="AC332" s="102"/>
      <c r="AD332" s="20" t="s">
        <v>6168</v>
      </c>
      <c r="AE332" s="20" t="s">
        <v>350</v>
      </c>
      <c r="AF332" s="20">
        <v>15574637307</v>
      </c>
      <c r="AG332" s="128" t="s">
        <v>5508</v>
      </c>
    </row>
    <row r="333" s="3" customFormat="1" customHeight="1" spans="1:33">
      <c r="A333" s="20">
        <f t="shared" si="31"/>
        <v>331</v>
      </c>
      <c r="B333" s="102">
        <v>43948</v>
      </c>
      <c r="C333" s="20" t="s">
        <v>1735</v>
      </c>
      <c r="D333" s="20"/>
      <c r="E333" s="20" t="s">
        <v>6169</v>
      </c>
      <c r="F333" s="95">
        <v>43529</v>
      </c>
      <c r="G333" s="21" t="s">
        <v>1739</v>
      </c>
      <c r="H333" s="21"/>
      <c r="I333" s="20" t="s">
        <v>5218</v>
      </c>
      <c r="J333" s="20" t="s">
        <v>6170</v>
      </c>
      <c r="K333" s="36" t="str">
        <f t="shared" si="28"/>
        <v>男</v>
      </c>
      <c r="L333" s="107" t="str">
        <f t="shared" si="29"/>
        <v>1998-09-10</v>
      </c>
      <c r="M333" s="118">
        <f ca="1" t="shared" si="30"/>
        <v>27</v>
      </c>
      <c r="N333" s="45" t="s">
        <v>6171</v>
      </c>
      <c r="O333" s="20">
        <v>18296735804</v>
      </c>
      <c r="P333" s="22"/>
      <c r="Q333" s="20"/>
      <c r="R333" s="20"/>
      <c r="S333" s="20"/>
      <c r="T333" s="20"/>
      <c r="U333" s="95">
        <v>43528</v>
      </c>
      <c r="V333" s="20" t="s">
        <v>72</v>
      </c>
      <c r="W333" s="20" t="s">
        <v>4615</v>
      </c>
      <c r="X333" s="20"/>
      <c r="Y333" s="139" t="s">
        <v>71</v>
      </c>
      <c r="Z333" s="20" t="s">
        <v>84</v>
      </c>
      <c r="AA333" s="102">
        <v>46876</v>
      </c>
      <c r="AB333" s="20" t="s">
        <v>84</v>
      </c>
      <c r="AC333" s="20"/>
      <c r="AD333" s="20" t="s">
        <v>6172</v>
      </c>
      <c r="AE333" s="20" t="s">
        <v>223</v>
      </c>
      <c r="AF333" s="20">
        <v>15779891122</v>
      </c>
      <c r="AG333" s="20"/>
    </row>
    <row r="334" s="3" customFormat="1" customHeight="1" spans="1:33">
      <c r="A334" s="20">
        <f t="shared" si="31"/>
        <v>332</v>
      </c>
      <c r="B334" s="102">
        <v>43963</v>
      </c>
      <c r="C334" s="20" t="s">
        <v>1735</v>
      </c>
      <c r="D334" s="20"/>
      <c r="E334" s="20" t="s">
        <v>6173</v>
      </c>
      <c r="F334" s="95">
        <v>42038</v>
      </c>
      <c r="G334" s="21" t="s">
        <v>129</v>
      </c>
      <c r="H334" s="21"/>
      <c r="I334" s="20" t="s">
        <v>160</v>
      </c>
      <c r="J334" s="114" t="s">
        <v>6174</v>
      </c>
      <c r="K334" s="36" t="str">
        <f t="shared" si="28"/>
        <v>女</v>
      </c>
      <c r="L334" s="107" t="str">
        <f t="shared" si="29"/>
        <v>1981-09-18</v>
      </c>
      <c r="M334" s="118">
        <f ca="1" t="shared" si="30"/>
        <v>44</v>
      </c>
      <c r="N334" s="45" t="s">
        <v>6175</v>
      </c>
      <c r="O334" s="20">
        <v>13456142959</v>
      </c>
      <c r="P334" s="22" t="s">
        <v>113</v>
      </c>
      <c r="Q334" s="22" t="s">
        <v>347</v>
      </c>
      <c r="R334" s="22"/>
      <c r="S334" s="20" t="s">
        <v>70</v>
      </c>
      <c r="T334" s="96" t="s">
        <v>69</v>
      </c>
      <c r="U334" s="95">
        <v>42115</v>
      </c>
      <c r="V334" s="20" t="s">
        <v>86</v>
      </c>
      <c r="W334" s="124" t="s">
        <v>4615</v>
      </c>
      <c r="X334" s="20"/>
      <c r="Y334" s="139" t="s">
        <v>71</v>
      </c>
      <c r="Z334" s="20" t="s">
        <v>84</v>
      </c>
      <c r="AA334" s="102">
        <v>49454</v>
      </c>
      <c r="AB334" s="20" t="s">
        <v>84</v>
      </c>
      <c r="AC334" s="102"/>
      <c r="AD334" s="20" t="s">
        <v>6176</v>
      </c>
      <c r="AE334" s="20" t="s">
        <v>106</v>
      </c>
      <c r="AF334" s="20">
        <v>18069095658</v>
      </c>
      <c r="AG334" s="22"/>
    </row>
    <row r="335" s="3" customFormat="1" customHeight="1" spans="1:33">
      <c r="A335" s="20">
        <f t="shared" si="31"/>
        <v>333</v>
      </c>
      <c r="B335" s="102">
        <v>43966</v>
      </c>
      <c r="C335" s="20" t="s">
        <v>1735</v>
      </c>
      <c r="D335" s="20"/>
      <c r="E335" s="96" t="s">
        <v>6177</v>
      </c>
      <c r="F335" s="99">
        <v>42889</v>
      </c>
      <c r="G335" s="21" t="s">
        <v>664</v>
      </c>
      <c r="H335" s="21"/>
      <c r="I335" s="20" t="s">
        <v>2452</v>
      </c>
      <c r="J335" s="96" t="s">
        <v>6178</v>
      </c>
      <c r="K335" s="36" t="str">
        <f t="shared" si="28"/>
        <v>男</v>
      </c>
      <c r="L335" s="107" t="str">
        <f t="shared" si="29"/>
        <v>1995-11-26</v>
      </c>
      <c r="M335" s="118">
        <f ca="1" t="shared" si="30"/>
        <v>30</v>
      </c>
      <c r="N335" s="120" t="s">
        <v>6179</v>
      </c>
      <c r="O335" s="96">
        <v>15257871319</v>
      </c>
      <c r="P335" s="121" t="s">
        <v>288</v>
      </c>
      <c r="Q335" s="96"/>
      <c r="R335" s="96"/>
      <c r="S335" s="96" t="s">
        <v>70</v>
      </c>
      <c r="T335" s="96" t="s">
        <v>69</v>
      </c>
      <c r="U335" s="95">
        <v>43455</v>
      </c>
      <c r="V335" s="20" t="s">
        <v>86</v>
      </c>
      <c r="W335" s="102" t="s">
        <v>4615</v>
      </c>
      <c r="X335" s="96" t="s">
        <v>692</v>
      </c>
      <c r="Y335" s="139" t="s">
        <v>71</v>
      </c>
      <c r="Z335" s="96" t="s">
        <v>84</v>
      </c>
      <c r="AA335" s="101">
        <v>44782</v>
      </c>
      <c r="AB335" s="20" t="s">
        <v>84</v>
      </c>
      <c r="AC335" s="101">
        <v>44714</v>
      </c>
      <c r="AD335" s="96" t="s">
        <v>6180</v>
      </c>
      <c r="AE335" s="78" t="s">
        <v>223</v>
      </c>
      <c r="AF335" s="96">
        <v>15990238606</v>
      </c>
      <c r="AG335" s="96"/>
    </row>
    <row r="336" s="3" customFormat="1" customHeight="1" spans="1:33">
      <c r="A336" s="20">
        <f t="shared" si="31"/>
        <v>334</v>
      </c>
      <c r="B336" s="102">
        <v>43967</v>
      </c>
      <c r="C336" s="20" t="s">
        <v>2649</v>
      </c>
      <c r="D336" s="20"/>
      <c r="E336" s="20" t="s">
        <v>6181</v>
      </c>
      <c r="F336" s="95">
        <v>43794</v>
      </c>
      <c r="G336" s="21" t="s">
        <v>1739</v>
      </c>
      <c r="H336" s="21"/>
      <c r="I336" s="20" t="s">
        <v>1745</v>
      </c>
      <c r="J336" s="20" t="s">
        <v>6182</v>
      </c>
      <c r="K336" s="36" t="str">
        <f t="shared" si="28"/>
        <v>男</v>
      </c>
      <c r="L336" s="107" t="str">
        <f t="shared" si="29"/>
        <v>1993-07-15</v>
      </c>
      <c r="M336" s="118">
        <f ca="1" t="shared" si="30"/>
        <v>32</v>
      </c>
      <c r="N336" s="45" t="s">
        <v>6183</v>
      </c>
      <c r="O336" s="20">
        <v>18179366483</v>
      </c>
      <c r="P336" s="22"/>
      <c r="Q336" s="20"/>
      <c r="R336" s="20"/>
      <c r="S336" s="20"/>
      <c r="T336" s="20" t="s">
        <v>69</v>
      </c>
      <c r="U336" s="102">
        <v>43794</v>
      </c>
      <c r="V336" s="20" t="s">
        <v>72</v>
      </c>
      <c r="W336" s="20" t="s">
        <v>4615</v>
      </c>
      <c r="X336" s="20"/>
      <c r="Y336" s="137">
        <v>43854</v>
      </c>
      <c r="Z336" s="20" t="s">
        <v>85</v>
      </c>
      <c r="AA336" s="102">
        <v>45313</v>
      </c>
      <c r="AB336" s="20" t="s">
        <v>84</v>
      </c>
      <c r="AC336" s="20"/>
      <c r="AD336" s="20" t="s">
        <v>5851</v>
      </c>
      <c r="AE336" s="20" t="s">
        <v>529</v>
      </c>
      <c r="AF336" s="20">
        <v>19979326506</v>
      </c>
      <c r="AG336" s="20"/>
    </row>
    <row r="337" s="3" customFormat="1" customHeight="1" spans="1:33">
      <c r="A337" s="20">
        <f t="shared" si="31"/>
        <v>335</v>
      </c>
      <c r="B337" s="102">
        <v>43969</v>
      </c>
      <c r="C337" s="20" t="s">
        <v>1735</v>
      </c>
      <c r="D337" s="20"/>
      <c r="E337" s="20" t="s">
        <v>6184</v>
      </c>
      <c r="F337" s="95">
        <v>43518</v>
      </c>
      <c r="G337" s="21" t="s">
        <v>78</v>
      </c>
      <c r="H337" s="21"/>
      <c r="I337" s="20" t="s">
        <v>296</v>
      </c>
      <c r="J337" s="20" t="s">
        <v>6185</v>
      </c>
      <c r="K337" s="36" t="str">
        <f t="shared" si="28"/>
        <v>女</v>
      </c>
      <c r="L337" s="107" t="str">
        <f t="shared" si="29"/>
        <v>1958-03-01</v>
      </c>
      <c r="M337" s="118">
        <f ca="1" t="shared" si="30"/>
        <v>68</v>
      </c>
      <c r="N337" s="45" t="s">
        <v>6186</v>
      </c>
      <c r="O337" s="20">
        <v>15957426304</v>
      </c>
      <c r="P337" s="22" t="s">
        <v>221</v>
      </c>
      <c r="Q337" s="20"/>
      <c r="R337" s="20"/>
      <c r="S337" s="20"/>
      <c r="T337" s="96" t="s">
        <v>69</v>
      </c>
      <c r="U337" s="95">
        <v>43521</v>
      </c>
      <c r="V337" s="20" t="s">
        <v>72</v>
      </c>
      <c r="W337" s="20" t="s">
        <v>4615</v>
      </c>
      <c r="X337" s="20"/>
      <c r="Y337" s="137">
        <v>43545</v>
      </c>
      <c r="Z337" s="20" t="s">
        <v>85</v>
      </c>
      <c r="AA337" s="20" t="s">
        <v>82</v>
      </c>
      <c r="AB337" s="20" t="s">
        <v>84</v>
      </c>
      <c r="AC337" s="20"/>
      <c r="AD337" s="20"/>
      <c r="AE337" s="20"/>
      <c r="AF337" s="20"/>
      <c r="AG337" s="20"/>
    </row>
    <row r="338" s="3" customFormat="1" customHeight="1" spans="1:33">
      <c r="A338" s="20">
        <f t="shared" si="31"/>
        <v>336</v>
      </c>
      <c r="B338" s="102">
        <v>43978</v>
      </c>
      <c r="C338" s="20" t="s">
        <v>1735</v>
      </c>
      <c r="D338" s="20"/>
      <c r="E338" s="20" t="s">
        <v>6187</v>
      </c>
      <c r="F338" s="102">
        <v>42826</v>
      </c>
      <c r="G338" s="21" t="s">
        <v>78</v>
      </c>
      <c r="H338" s="21"/>
      <c r="I338" s="20" t="s">
        <v>5856</v>
      </c>
      <c r="J338" s="108" t="s">
        <v>6188</v>
      </c>
      <c r="K338" s="36" t="str">
        <f t="shared" si="28"/>
        <v>男</v>
      </c>
      <c r="L338" s="107" t="str">
        <f t="shared" si="29"/>
        <v>1962-10-04</v>
      </c>
      <c r="M338" s="118">
        <f ca="1" t="shared" si="30"/>
        <v>63</v>
      </c>
      <c r="N338" s="45" t="s">
        <v>6189</v>
      </c>
      <c r="O338" s="20">
        <v>15168566368</v>
      </c>
      <c r="P338" s="22"/>
      <c r="Q338" s="22"/>
      <c r="R338" s="22"/>
      <c r="S338" s="20" t="s">
        <v>70</v>
      </c>
      <c r="T338" s="96" t="s">
        <v>69</v>
      </c>
      <c r="U338" s="95">
        <v>43788</v>
      </c>
      <c r="V338" s="20" t="s">
        <v>72</v>
      </c>
      <c r="W338" s="20" t="s">
        <v>4615</v>
      </c>
      <c r="X338" s="20" t="s">
        <v>304</v>
      </c>
      <c r="Y338" s="139" t="s">
        <v>71</v>
      </c>
      <c r="Z338" s="20" t="s">
        <v>84</v>
      </c>
      <c r="AA338" s="102">
        <v>45769</v>
      </c>
      <c r="AB338" s="20" t="s">
        <v>84</v>
      </c>
      <c r="AC338" s="102">
        <v>44651</v>
      </c>
      <c r="AD338" s="20"/>
      <c r="AE338" s="20"/>
      <c r="AF338" s="20"/>
      <c r="AG338" s="128"/>
    </row>
    <row r="339" s="3" customFormat="1" customHeight="1" spans="1:33">
      <c r="A339" s="20">
        <f t="shared" si="31"/>
        <v>337</v>
      </c>
      <c r="B339" s="102">
        <v>44013</v>
      </c>
      <c r="C339" s="20" t="s">
        <v>1735</v>
      </c>
      <c r="D339" s="20"/>
      <c r="E339" s="20" t="s">
        <v>4650</v>
      </c>
      <c r="F339" s="95">
        <v>43766</v>
      </c>
      <c r="G339" s="21" t="s">
        <v>4613</v>
      </c>
      <c r="H339" s="21"/>
      <c r="I339" s="20" t="s">
        <v>1795</v>
      </c>
      <c r="J339" s="20" t="s">
        <v>4652</v>
      </c>
      <c r="K339" s="36" t="str">
        <f t="shared" si="28"/>
        <v>男</v>
      </c>
      <c r="L339" s="107" t="str">
        <f t="shared" si="29"/>
        <v>1998-10-06</v>
      </c>
      <c r="M339" s="118">
        <f ca="1" t="shared" si="30"/>
        <v>27</v>
      </c>
      <c r="N339" s="45" t="s">
        <v>4653</v>
      </c>
      <c r="O339" s="20">
        <v>15771551771</v>
      </c>
      <c r="P339" s="22"/>
      <c r="Q339" s="20"/>
      <c r="R339" s="20"/>
      <c r="S339" s="20"/>
      <c r="T339" s="20" t="s">
        <v>69</v>
      </c>
      <c r="U339" s="20"/>
      <c r="V339" s="20"/>
      <c r="W339" s="20"/>
      <c r="X339" s="20"/>
      <c r="Y339" s="142"/>
      <c r="Z339" s="20"/>
      <c r="AA339" s="102">
        <v>46187</v>
      </c>
      <c r="AB339" s="20"/>
      <c r="AC339" s="20"/>
      <c r="AD339" s="20"/>
      <c r="AE339" s="20"/>
      <c r="AF339" s="20"/>
      <c r="AG339" s="20"/>
    </row>
    <row r="340" s="3" customFormat="1" customHeight="1" spans="1:33">
      <c r="A340" s="20">
        <f t="shared" si="31"/>
        <v>338</v>
      </c>
      <c r="B340" s="102">
        <v>44013</v>
      </c>
      <c r="C340" s="20" t="s">
        <v>1735</v>
      </c>
      <c r="D340" s="20"/>
      <c r="E340" s="20" t="s">
        <v>4655</v>
      </c>
      <c r="F340" s="95">
        <v>43766</v>
      </c>
      <c r="G340" s="21" t="s">
        <v>4613</v>
      </c>
      <c r="H340" s="21"/>
      <c r="I340" s="20" t="s">
        <v>1795</v>
      </c>
      <c r="J340" s="20" t="s">
        <v>4656</v>
      </c>
      <c r="K340" s="36" t="str">
        <f t="shared" si="28"/>
        <v>男</v>
      </c>
      <c r="L340" s="107" t="str">
        <f t="shared" si="29"/>
        <v>1998-12-16</v>
      </c>
      <c r="M340" s="118">
        <f ca="1" t="shared" si="30"/>
        <v>27</v>
      </c>
      <c r="N340" s="45" t="s">
        <v>4657</v>
      </c>
      <c r="O340" s="20">
        <v>15847580754</v>
      </c>
      <c r="P340" s="22"/>
      <c r="Q340" s="20"/>
      <c r="R340" s="20"/>
      <c r="S340" s="20"/>
      <c r="T340" s="20" t="s">
        <v>69</v>
      </c>
      <c r="U340" s="20"/>
      <c r="V340" s="20"/>
      <c r="W340" s="20"/>
      <c r="X340" s="20"/>
      <c r="Y340" s="142"/>
      <c r="Z340" s="20"/>
      <c r="AA340" s="102">
        <v>46768</v>
      </c>
      <c r="AB340" s="20"/>
      <c r="AC340" s="20"/>
      <c r="AD340" s="20"/>
      <c r="AE340" s="20"/>
      <c r="AF340" s="20"/>
      <c r="AG340" s="20"/>
    </row>
    <row r="341" s="3" customFormat="1" customHeight="1" spans="1:33">
      <c r="A341" s="20">
        <f t="shared" si="31"/>
        <v>339</v>
      </c>
      <c r="B341" s="102">
        <v>44013</v>
      </c>
      <c r="C341" s="20" t="s">
        <v>1735</v>
      </c>
      <c r="D341" s="20"/>
      <c r="E341" s="20" t="s">
        <v>4659</v>
      </c>
      <c r="F341" s="95">
        <v>43766</v>
      </c>
      <c r="G341" s="21" t="s">
        <v>4613</v>
      </c>
      <c r="H341" s="21"/>
      <c r="I341" s="20" t="s">
        <v>1795</v>
      </c>
      <c r="J341" s="20" t="s">
        <v>4660</v>
      </c>
      <c r="K341" s="36" t="str">
        <f t="shared" si="28"/>
        <v>男</v>
      </c>
      <c r="L341" s="107" t="str">
        <f t="shared" si="29"/>
        <v>1998-05-26</v>
      </c>
      <c r="M341" s="118">
        <f ca="1" t="shared" si="30"/>
        <v>27</v>
      </c>
      <c r="N341" s="45" t="s">
        <v>4661</v>
      </c>
      <c r="O341" s="20">
        <v>15771557626</v>
      </c>
      <c r="P341" s="22"/>
      <c r="Q341" s="20"/>
      <c r="R341" s="20"/>
      <c r="S341" s="20"/>
      <c r="T341" s="20" t="s">
        <v>69</v>
      </c>
      <c r="U341" s="20"/>
      <c r="V341" s="20"/>
      <c r="W341" s="20"/>
      <c r="X341" s="20"/>
      <c r="Y341" s="142"/>
      <c r="Z341" s="20"/>
      <c r="AA341" s="102">
        <v>46613</v>
      </c>
      <c r="AB341" s="20"/>
      <c r="AC341" s="20"/>
      <c r="AD341" s="20"/>
      <c r="AE341" s="20"/>
      <c r="AF341" s="20"/>
      <c r="AG341" s="20"/>
    </row>
    <row r="342" s="3" customFormat="1" customHeight="1" spans="1:33">
      <c r="A342" s="20">
        <f t="shared" si="31"/>
        <v>340</v>
      </c>
      <c r="B342" s="102">
        <v>44013</v>
      </c>
      <c r="C342" s="20" t="s">
        <v>1735</v>
      </c>
      <c r="D342" s="20"/>
      <c r="E342" s="20" t="s">
        <v>4663</v>
      </c>
      <c r="F342" s="95">
        <v>43766</v>
      </c>
      <c r="G342" s="21" t="s">
        <v>4613</v>
      </c>
      <c r="H342" s="21"/>
      <c r="I342" s="20" t="s">
        <v>1795</v>
      </c>
      <c r="J342" s="20" t="s">
        <v>4664</v>
      </c>
      <c r="K342" s="36" t="str">
        <f t="shared" si="28"/>
        <v>男</v>
      </c>
      <c r="L342" s="107" t="str">
        <f t="shared" si="29"/>
        <v>1997-03-03</v>
      </c>
      <c r="M342" s="118">
        <f ca="1" t="shared" si="30"/>
        <v>29</v>
      </c>
      <c r="N342" s="45" t="s">
        <v>4665</v>
      </c>
      <c r="O342" s="20">
        <v>15847729745</v>
      </c>
      <c r="P342" s="22"/>
      <c r="Q342" s="20"/>
      <c r="R342" s="20"/>
      <c r="S342" s="20"/>
      <c r="T342" s="20" t="s">
        <v>69</v>
      </c>
      <c r="U342" s="20"/>
      <c r="V342" s="20"/>
      <c r="W342" s="20"/>
      <c r="X342" s="20"/>
      <c r="Y342" s="142"/>
      <c r="Z342" s="20"/>
      <c r="AA342" s="102">
        <v>46194</v>
      </c>
      <c r="AB342" s="20"/>
      <c r="AC342" s="20"/>
      <c r="AD342" s="20"/>
      <c r="AE342" s="20"/>
      <c r="AF342" s="20"/>
      <c r="AG342" s="20"/>
    </row>
    <row r="343" s="3" customFormat="1" customHeight="1" spans="1:33">
      <c r="A343" s="20">
        <f t="shared" si="31"/>
        <v>341</v>
      </c>
      <c r="B343" s="102">
        <v>44034</v>
      </c>
      <c r="C343" s="20" t="s">
        <v>1735</v>
      </c>
      <c r="D343" s="20"/>
      <c r="E343" s="20" t="s">
        <v>6190</v>
      </c>
      <c r="F343" s="95">
        <v>43710</v>
      </c>
      <c r="G343" s="21" t="s">
        <v>5228</v>
      </c>
      <c r="H343" s="21"/>
      <c r="I343" s="20" t="s">
        <v>5720</v>
      </c>
      <c r="J343" s="20" t="s">
        <v>6191</v>
      </c>
      <c r="K343" s="36" t="str">
        <f t="shared" si="28"/>
        <v>男</v>
      </c>
      <c r="L343" s="107" t="str">
        <f t="shared" si="29"/>
        <v>1993-10-23</v>
      </c>
      <c r="M343" s="118">
        <f ca="1" t="shared" si="30"/>
        <v>32</v>
      </c>
      <c r="N343" s="45" t="s">
        <v>6192</v>
      </c>
      <c r="O343" s="20">
        <v>18757468865</v>
      </c>
      <c r="P343" s="22" t="s">
        <v>288</v>
      </c>
      <c r="Q343" s="20"/>
      <c r="R343" s="20"/>
      <c r="S343" s="20"/>
      <c r="T343" s="20" t="s">
        <v>69</v>
      </c>
      <c r="U343" s="102">
        <v>43963</v>
      </c>
      <c r="V343" s="20" t="s">
        <v>86</v>
      </c>
      <c r="W343" s="20" t="s">
        <v>4615</v>
      </c>
      <c r="X343" s="20"/>
      <c r="Y343" s="138" t="s">
        <v>71</v>
      </c>
      <c r="Z343" s="20" t="s">
        <v>84</v>
      </c>
      <c r="AA343" s="102">
        <v>46328</v>
      </c>
      <c r="AB343" s="20" t="s">
        <v>84</v>
      </c>
      <c r="AC343" s="20"/>
      <c r="AD343" s="20" t="s">
        <v>6193</v>
      </c>
      <c r="AE343" s="20" t="s">
        <v>223</v>
      </c>
      <c r="AF343" s="20">
        <v>15867375058</v>
      </c>
      <c r="AG343" s="20"/>
    </row>
    <row r="344" s="3" customFormat="1" customHeight="1" spans="1:33">
      <c r="A344" s="20">
        <f t="shared" si="31"/>
        <v>342</v>
      </c>
      <c r="B344" s="102">
        <v>44043</v>
      </c>
      <c r="C344" s="20" t="s">
        <v>1735</v>
      </c>
      <c r="D344" s="20"/>
      <c r="E344" s="20" t="s">
        <v>6194</v>
      </c>
      <c r="F344" s="95">
        <v>41799</v>
      </c>
      <c r="G344" s="21" t="s">
        <v>1842</v>
      </c>
      <c r="H344" s="21"/>
      <c r="I344" s="20" t="s">
        <v>5323</v>
      </c>
      <c r="J344" s="114" t="s">
        <v>6195</v>
      </c>
      <c r="K344" s="36" t="str">
        <f t="shared" si="28"/>
        <v>男</v>
      </c>
      <c r="L344" s="107" t="str">
        <f t="shared" si="29"/>
        <v>1991-08-24</v>
      </c>
      <c r="M344" s="118">
        <f ca="1" t="shared" si="30"/>
        <v>34</v>
      </c>
      <c r="N344" s="45" t="s">
        <v>6196</v>
      </c>
      <c r="O344" s="20">
        <v>18858462852</v>
      </c>
      <c r="P344" s="22" t="s">
        <v>113</v>
      </c>
      <c r="Q344" s="22" t="s">
        <v>734</v>
      </c>
      <c r="R344" s="22"/>
      <c r="S344" s="20" t="s">
        <v>70</v>
      </c>
      <c r="T344" s="96" t="s">
        <v>69</v>
      </c>
      <c r="U344" s="95">
        <v>43179</v>
      </c>
      <c r="V344" s="20" t="s">
        <v>86</v>
      </c>
      <c r="W344" s="102" t="s">
        <v>4615</v>
      </c>
      <c r="X344" s="20"/>
      <c r="Y344" s="139" t="s">
        <v>71</v>
      </c>
      <c r="Z344" s="20" t="s">
        <v>84</v>
      </c>
      <c r="AA344" s="102">
        <v>50660</v>
      </c>
      <c r="AB344" s="20" t="s">
        <v>84</v>
      </c>
      <c r="AC344" s="102"/>
      <c r="AD344" s="20"/>
      <c r="AE344" s="20"/>
      <c r="AF344" s="20"/>
      <c r="AG344" s="22"/>
    </row>
    <row r="345" s="3" customFormat="1" customHeight="1" spans="1:33">
      <c r="A345" s="20">
        <f t="shared" si="31"/>
        <v>343</v>
      </c>
      <c r="B345" s="102">
        <v>44053</v>
      </c>
      <c r="C345" s="20" t="s">
        <v>1735</v>
      </c>
      <c r="D345" s="20"/>
      <c r="E345" s="20" t="s">
        <v>4667</v>
      </c>
      <c r="F345" s="95">
        <v>43766</v>
      </c>
      <c r="G345" s="145" t="s">
        <v>4613</v>
      </c>
      <c r="H345" s="145"/>
      <c r="I345" s="20" t="s">
        <v>1795</v>
      </c>
      <c r="J345" s="20" t="s">
        <v>4669</v>
      </c>
      <c r="K345" s="36" t="str">
        <f t="shared" si="28"/>
        <v>男</v>
      </c>
      <c r="L345" s="107" t="str">
        <f t="shared" si="29"/>
        <v>1994-11-22</v>
      </c>
      <c r="M345" s="118">
        <f ca="1" t="shared" si="30"/>
        <v>31</v>
      </c>
      <c r="N345" s="45" t="s">
        <v>4670</v>
      </c>
      <c r="O345" s="33" t="s">
        <v>4668</v>
      </c>
      <c r="P345" s="22"/>
      <c r="Q345" s="20"/>
      <c r="R345" s="20"/>
      <c r="S345" s="20"/>
      <c r="T345" s="20" t="s">
        <v>69</v>
      </c>
      <c r="U345" s="20"/>
      <c r="V345" s="20"/>
      <c r="W345" s="20"/>
      <c r="X345" s="20"/>
      <c r="Y345" s="142"/>
      <c r="Z345" s="20"/>
      <c r="AA345" s="102">
        <v>44454</v>
      </c>
      <c r="AB345" s="20"/>
      <c r="AC345" s="20"/>
      <c r="AD345" s="20"/>
      <c r="AE345" s="20"/>
      <c r="AF345" s="20"/>
      <c r="AG345" s="20"/>
    </row>
    <row r="346" s="3" customFormat="1" customHeight="1" spans="1:33">
      <c r="A346" s="20">
        <f t="shared" si="31"/>
        <v>344</v>
      </c>
      <c r="B346" s="102">
        <v>44061</v>
      </c>
      <c r="C346" s="20" t="s">
        <v>4993</v>
      </c>
      <c r="D346" s="20"/>
      <c r="E346" s="20" t="s">
        <v>5851</v>
      </c>
      <c r="F346" s="95">
        <v>43788</v>
      </c>
      <c r="G346" s="21" t="s">
        <v>1739</v>
      </c>
      <c r="H346" s="21"/>
      <c r="I346" s="20" t="s">
        <v>1745</v>
      </c>
      <c r="J346" s="20" t="s">
        <v>5852</v>
      </c>
      <c r="K346" s="36" t="str">
        <f t="shared" si="28"/>
        <v>男</v>
      </c>
      <c r="L346" s="107" t="str">
        <f t="shared" si="29"/>
        <v>1991-11-04</v>
      </c>
      <c r="M346" s="118">
        <f ca="1" t="shared" si="30"/>
        <v>34</v>
      </c>
      <c r="N346" s="45" t="s">
        <v>6183</v>
      </c>
      <c r="O346" s="20">
        <v>19979326506</v>
      </c>
      <c r="P346" s="22"/>
      <c r="Q346" s="20"/>
      <c r="R346" s="20"/>
      <c r="S346" s="20"/>
      <c r="T346" s="20" t="s">
        <v>69</v>
      </c>
      <c r="U346" s="102">
        <v>43788</v>
      </c>
      <c r="V346" s="20" t="s">
        <v>72</v>
      </c>
      <c r="W346" s="20" t="s">
        <v>4615</v>
      </c>
      <c r="X346" s="20"/>
      <c r="Y346" s="137">
        <v>43848</v>
      </c>
      <c r="Z346" s="20" t="s">
        <v>71</v>
      </c>
      <c r="AA346" s="102">
        <v>44642</v>
      </c>
      <c r="AB346" s="20" t="s">
        <v>84</v>
      </c>
      <c r="AC346" s="20"/>
      <c r="AD346" s="20" t="s">
        <v>5854</v>
      </c>
      <c r="AE346" s="20" t="s">
        <v>223</v>
      </c>
      <c r="AF346" s="20">
        <v>15058216944</v>
      </c>
      <c r="AG346" s="20"/>
    </row>
    <row r="347" s="3" customFormat="1" customHeight="1" spans="1:33">
      <c r="A347" s="20">
        <f t="shared" si="31"/>
        <v>345</v>
      </c>
      <c r="B347" s="102">
        <v>44070</v>
      </c>
      <c r="C347" s="20" t="s">
        <v>1735</v>
      </c>
      <c r="D347" s="20"/>
      <c r="E347" s="20" t="s">
        <v>6197</v>
      </c>
      <c r="F347" s="95">
        <v>43207</v>
      </c>
      <c r="G347" s="21" t="s">
        <v>1739</v>
      </c>
      <c r="H347" s="21"/>
      <c r="I347" s="20" t="s">
        <v>6198</v>
      </c>
      <c r="J347" s="20" t="s">
        <v>6199</v>
      </c>
      <c r="K347" s="36" t="str">
        <f t="shared" si="28"/>
        <v>男</v>
      </c>
      <c r="L347" s="107" t="str">
        <f t="shared" si="29"/>
        <v>1987-09-02</v>
      </c>
      <c r="M347" s="118">
        <f ca="1" t="shared" si="30"/>
        <v>38</v>
      </c>
      <c r="N347" s="45" t="s">
        <v>6200</v>
      </c>
      <c r="O347" s="20">
        <v>18867621853</v>
      </c>
      <c r="P347" s="22" t="s">
        <v>133</v>
      </c>
      <c r="Q347" s="20"/>
      <c r="R347" s="20"/>
      <c r="S347" s="20"/>
      <c r="T347" s="96" t="s">
        <v>69</v>
      </c>
      <c r="U347" s="102">
        <v>43427</v>
      </c>
      <c r="V347" s="20" t="s">
        <v>86</v>
      </c>
      <c r="W347" s="102" t="s">
        <v>4615</v>
      </c>
      <c r="X347" s="20"/>
      <c r="Y347" s="124" t="s">
        <v>71</v>
      </c>
      <c r="Z347" s="20" t="s">
        <v>84</v>
      </c>
      <c r="AA347" s="102">
        <v>50662</v>
      </c>
      <c r="AB347" s="20" t="s">
        <v>84</v>
      </c>
      <c r="AC347" s="20"/>
      <c r="AD347" s="20"/>
      <c r="AE347" s="22" t="s">
        <v>106</v>
      </c>
      <c r="AF347" s="20">
        <v>18707216220</v>
      </c>
      <c r="AG347" s="20">
        <v>607</v>
      </c>
    </row>
    <row r="348" s="3" customFormat="1" customHeight="1" spans="1:33">
      <c r="A348" s="20">
        <f t="shared" si="31"/>
        <v>346</v>
      </c>
      <c r="B348" s="102">
        <v>44077</v>
      </c>
      <c r="C348" s="20" t="s">
        <v>1735</v>
      </c>
      <c r="D348" s="20"/>
      <c r="E348" s="20" t="s">
        <v>5653</v>
      </c>
      <c r="F348" s="95">
        <v>43522</v>
      </c>
      <c r="G348" s="21" t="s">
        <v>1739</v>
      </c>
      <c r="H348" s="21"/>
      <c r="I348" s="20" t="s">
        <v>1745</v>
      </c>
      <c r="J348" s="20" t="s">
        <v>5654</v>
      </c>
      <c r="K348" s="36" t="str">
        <f t="shared" si="28"/>
        <v>男</v>
      </c>
      <c r="L348" s="107" t="str">
        <f t="shared" si="29"/>
        <v>1996-08-12</v>
      </c>
      <c r="M348" s="118">
        <f ca="1" t="shared" si="30"/>
        <v>29</v>
      </c>
      <c r="N348" s="45" t="s">
        <v>6201</v>
      </c>
      <c r="O348" s="20">
        <v>13857817003</v>
      </c>
      <c r="P348" s="22" t="s">
        <v>133</v>
      </c>
      <c r="Q348" s="20"/>
      <c r="R348" s="20"/>
      <c r="S348" s="20"/>
      <c r="T348" s="20" t="s">
        <v>69</v>
      </c>
      <c r="U348" s="95">
        <v>44053</v>
      </c>
      <c r="V348" s="20" t="s">
        <v>86</v>
      </c>
      <c r="W348" s="20" t="s">
        <v>4615</v>
      </c>
      <c r="X348" s="20"/>
      <c r="Y348" s="137" t="s">
        <v>71</v>
      </c>
      <c r="Z348" s="20" t="s">
        <v>84</v>
      </c>
      <c r="AA348" s="102">
        <v>46127</v>
      </c>
      <c r="AB348" s="20" t="s">
        <v>84</v>
      </c>
      <c r="AC348" s="20"/>
      <c r="AD348" s="20" t="s">
        <v>6202</v>
      </c>
      <c r="AE348" s="20" t="s">
        <v>679</v>
      </c>
      <c r="AF348" s="20">
        <v>15350477517</v>
      </c>
      <c r="AG348" s="20"/>
    </row>
    <row r="349" s="3" customFormat="1" customHeight="1" spans="1:33">
      <c r="A349" s="20">
        <f t="shared" si="31"/>
        <v>347</v>
      </c>
      <c r="B349" s="102">
        <v>44075</v>
      </c>
      <c r="C349" s="20" t="s">
        <v>1735</v>
      </c>
      <c r="D349" s="20"/>
      <c r="E349" s="20" t="s">
        <v>6203</v>
      </c>
      <c r="F349" s="95">
        <v>42675</v>
      </c>
      <c r="G349" s="21" t="s">
        <v>109</v>
      </c>
      <c r="H349" s="21"/>
      <c r="I349" s="20" t="s">
        <v>3217</v>
      </c>
      <c r="J349" s="114" t="s">
        <v>6204</v>
      </c>
      <c r="K349" s="36" t="str">
        <f t="shared" si="28"/>
        <v>男</v>
      </c>
      <c r="L349" s="107" t="str">
        <f t="shared" si="29"/>
        <v>1983-06-28</v>
      </c>
      <c r="M349" s="118">
        <f ca="1" t="shared" si="30"/>
        <v>42</v>
      </c>
      <c r="N349" s="45" t="s">
        <v>6205</v>
      </c>
      <c r="O349" s="20">
        <v>18957894676</v>
      </c>
      <c r="P349" s="22" t="s">
        <v>113</v>
      </c>
      <c r="Q349" s="22" t="s">
        <v>6206</v>
      </c>
      <c r="R349" s="22"/>
      <c r="S349" s="20" t="s">
        <v>70</v>
      </c>
      <c r="T349" s="96" t="s">
        <v>69</v>
      </c>
      <c r="U349" s="95">
        <v>43123</v>
      </c>
      <c r="V349" s="20" t="s">
        <v>86</v>
      </c>
      <c r="W349" s="102" t="s">
        <v>4615</v>
      </c>
      <c r="X349" s="20"/>
      <c r="Y349" s="139" t="s">
        <v>71</v>
      </c>
      <c r="Z349" s="20" t="s">
        <v>84</v>
      </c>
      <c r="AA349" s="102">
        <v>49850</v>
      </c>
      <c r="AB349" s="20" t="s">
        <v>84</v>
      </c>
      <c r="AC349" s="102">
        <v>44500</v>
      </c>
      <c r="AD349" s="20" t="s">
        <v>6207</v>
      </c>
      <c r="AE349" s="20" t="s">
        <v>106</v>
      </c>
      <c r="AF349" s="20">
        <v>18967884676</v>
      </c>
      <c r="AG349" s="22"/>
    </row>
    <row r="350" s="3" customFormat="1" customHeight="1" spans="1:33">
      <c r="A350" s="20">
        <f t="shared" si="31"/>
        <v>348</v>
      </c>
      <c r="B350" s="102">
        <v>44075</v>
      </c>
      <c r="C350" s="20" t="s">
        <v>1735</v>
      </c>
      <c r="D350" s="20"/>
      <c r="E350" s="20" t="s">
        <v>6208</v>
      </c>
      <c r="F350" s="95">
        <v>44043</v>
      </c>
      <c r="G350" s="21" t="s">
        <v>1842</v>
      </c>
      <c r="H350" s="21"/>
      <c r="I350" s="20" t="s">
        <v>5323</v>
      </c>
      <c r="J350" s="20" t="s">
        <v>6209</v>
      </c>
      <c r="K350" s="36" t="str">
        <f t="shared" si="28"/>
        <v>男</v>
      </c>
      <c r="L350" s="107" t="str">
        <f t="shared" si="29"/>
        <v>1998-04-25</v>
      </c>
      <c r="M350" s="118">
        <f ca="1" t="shared" si="30"/>
        <v>27</v>
      </c>
      <c r="N350" s="45" t="s">
        <v>6210</v>
      </c>
      <c r="O350" s="20">
        <v>17601399473</v>
      </c>
      <c r="P350" s="22" t="s">
        <v>288</v>
      </c>
      <c r="Q350" s="20"/>
      <c r="R350" s="20"/>
      <c r="S350" s="20" t="s">
        <v>70</v>
      </c>
      <c r="T350" s="20" t="s">
        <v>69</v>
      </c>
      <c r="U350" s="102">
        <v>44044</v>
      </c>
      <c r="V350" s="20" t="s">
        <v>72</v>
      </c>
      <c r="W350" s="20" t="s">
        <v>4615</v>
      </c>
      <c r="X350" s="20"/>
      <c r="Y350" s="137">
        <v>44136</v>
      </c>
      <c r="Z350" s="20" t="s">
        <v>85</v>
      </c>
      <c r="AA350" s="102">
        <v>47026</v>
      </c>
      <c r="AB350" s="20" t="s">
        <v>84</v>
      </c>
      <c r="AC350" s="20"/>
      <c r="AD350" s="20" t="s">
        <v>6211</v>
      </c>
      <c r="AE350" s="20" t="s">
        <v>223</v>
      </c>
      <c r="AF350" s="20">
        <v>15869577778</v>
      </c>
      <c r="AG350" s="20"/>
    </row>
    <row r="351" s="3" customFormat="1" customHeight="1" spans="1:33">
      <c r="A351" s="20">
        <f t="shared" si="31"/>
        <v>349</v>
      </c>
      <c r="B351" s="102">
        <v>44075</v>
      </c>
      <c r="C351" s="20" t="s">
        <v>1735</v>
      </c>
      <c r="D351" s="20"/>
      <c r="E351" s="96" t="s">
        <v>4623</v>
      </c>
      <c r="F351" s="95">
        <v>43416</v>
      </c>
      <c r="G351" s="21" t="s">
        <v>1842</v>
      </c>
      <c r="H351" s="21"/>
      <c r="I351" s="20" t="s">
        <v>1843</v>
      </c>
      <c r="J351" s="629" t="s">
        <v>4624</v>
      </c>
      <c r="K351" s="36" t="str">
        <f t="shared" si="28"/>
        <v>男</v>
      </c>
      <c r="L351" s="107" t="str">
        <f t="shared" si="29"/>
        <v>1996-12-15</v>
      </c>
      <c r="M351" s="118">
        <f ca="1" t="shared" si="30"/>
        <v>29</v>
      </c>
      <c r="N351" s="147" t="s">
        <v>4625</v>
      </c>
      <c r="O351" s="20">
        <v>15958824370</v>
      </c>
      <c r="P351" s="22" t="s">
        <v>141</v>
      </c>
      <c r="Q351" s="20"/>
      <c r="R351" s="20"/>
      <c r="S351" s="20" t="s">
        <v>70</v>
      </c>
      <c r="T351" s="20" t="s">
        <v>69</v>
      </c>
      <c r="U351" s="95">
        <v>43759</v>
      </c>
      <c r="V351" s="20" t="s">
        <v>86</v>
      </c>
      <c r="W351" s="20" t="s">
        <v>4615</v>
      </c>
      <c r="X351" s="20"/>
      <c r="Y351" s="137" t="s">
        <v>71</v>
      </c>
      <c r="Z351" s="20" t="s">
        <v>84</v>
      </c>
      <c r="AA351" s="102">
        <v>45783</v>
      </c>
      <c r="AB351" s="20" t="s">
        <v>84</v>
      </c>
      <c r="AC351" s="20"/>
      <c r="AD351" s="20" t="s">
        <v>4626</v>
      </c>
      <c r="AE351" s="20" t="s">
        <v>350</v>
      </c>
      <c r="AF351" s="20">
        <v>13578304646</v>
      </c>
      <c r="AG351" s="20"/>
    </row>
    <row r="352" s="3" customFormat="1" customHeight="1" spans="1:33">
      <c r="A352" s="20">
        <f t="shared" si="31"/>
        <v>350</v>
      </c>
      <c r="B352" s="102">
        <v>44093</v>
      </c>
      <c r="C352" s="20" t="s">
        <v>1735</v>
      </c>
      <c r="D352" s="20"/>
      <c r="E352" s="20" t="s">
        <v>6212</v>
      </c>
      <c r="F352" s="95">
        <v>43467</v>
      </c>
      <c r="G352" s="21" t="s">
        <v>309</v>
      </c>
      <c r="H352" s="21"/>
      <c r="I352" s="20" t="s">
        <v>4998</v>
      </c>
      <c r="J352" s="625" t="s">
        <v>6213</v>
      </c>
      <c r="K352" s="36" t="str">
        <f t="shared" si="28"/>
        <v>男</v>
      </c>
      <c r="L352" s="107" t="str">
        <f t="shared" si="29"/>
        <v>1988-10-27</v>
      </c>
      <c r="M352" s="118">
        <f ca="1" t="shared" si="30"/>
        <v>37</v>
      </c>
      <c r="N352" s="45" t="s">
        <v>6214</v>
      </c>
      <c r="O352" s="20">
        <v>15867587586</v>
      </c>
      <c r="P352" s="22" t="s">
        <v>113</v>
      </c>
      <c r="Q352" s="20"/>
      <c r="R352" s="20"/>
      <c r="S352" s="20"/>
      <c r="T352" s="20" t="s">
        <v>69</v>
      </c>
      <c r="U352" s="95">
        <v>43543</v>
      </c>
      <c r="V352" s="20" t="s">
        <v>86</v>
      </c>
      <c r="W352" s="20" t="s">
        <v>4615</v>
      </c>
      <c r="X352" s="20"/>
      <c r="Y352" s="139" t="s">
        <v>71</v>
      </c>
      <c r="Z352" s="20" t="s">
        <v>84</v>
      </c>
      <c r="AA352" s="102">
        <v>50210</v>
      </c>
      <c r="AB352" s="20" t="s">
        <v>84</v>
      </c>
      <c r="AC352" s="20"/>
      <c r="AD352" s="20" t="s">
        <v>6215</v>
      </c>
      <c r="AE352" s="20" t="s">
        <v>106</v>
      </c>
      <c r="AF352" s="20">
        <v>15824520064</v>
      </c>
      <c r="AG352" s="20"/>
    </row>
    <row r="353" s="3" customFormat="1" customHeight="1" spans="1:33">
      <c r="A353" s="20">
        <f t="shared" si="31"/>
        <v>351</v>
      </c>
      <c r="B353" s="102">
        <v>44098</v>
      </c>
      <c r="C353" s="20" t="s">
        <v>1735</v>
      </c>
      <c r="D353" s="20"/>
      <c r="E353" s="20" t="s">
        <v>2583</v>
      </c>
      <c r="F353" s="95">
        <v>43431</v>
      </c>
      <c r="G353" s="21" t="s">
        <v>1739</v>
      </c>
      <c r="H353" s="21"/>
      <c r="I353" s="20" t="s">
        <v>4978</v>
      </c>
      <c r="J353" s="108" t="s">
        <v>5619</v>
      </c>
      <c r="K353" s="36" t="str">
        <f t="shared" si="28"/>
        <v>男</v>
      </c>
      <c r="L353" s="107" t="str">
        <f t="shared" si="29"/>
        <v>1990-07-01</v>
      </c>
      <c r="M353" s="118">
        <f ca="1" t="shared" si="30"/>
        <v>35</v>
      </c>
      <c r="N353" s="45" t="s">
        <v>5620</v>
      </c>
      <c r="O353" s="20">
        <v>13989398365</v>
      </c>
      <c r="P353" s="22" t="s">
        <v>133</v>
      </c>
      <c r="Q353" s="22" t="s">
        <v>1861</v>
      </c>
      <c r="R353" s="22" t="s">
        <v>5621</v>
      </c>
      <c r="S353" s="20" t="s">
        <v>70</v>
      </c>
      <c r="T353" s="96" t="s">
        <v>69</v>
      </c>
      <c r="U353" s="102">
        <v>43543</v>
      </c>
      <c r="V353" s="20" t="s">
        <v>86</v>
      </c>
      <c r="W353" s="102" t="s">
        <v>4615</v>
      </c>
      <c r="X353" s="20"/>
      <c r="Y353" s="95" t="s">
        <v>71</v>
      </c>
      <c r="Z353" s="20" t="s">
        <v>84</v>
      </c>
      <c r="AA353" s="102">
        <v>44504</v>
      </c>
      <c r="AB353" s="20" t="s">
        <v>84</v>
      </c>
      <c r="AC353" s="102">
        <v>44702</v>
      </c>
      <c r="AD353" s="20" t="s">
        <v>5622</v>
      </c>
      <c r="AE353" s="20" t="s">
        <v>529</v>
      </c>
      <c r="AF353" s="20">
        <v>15856859510</v>
      </c>
      <c r="AG353" s="128" t="s">
        <v>1920</v>
      </c>
    </row>
    <row r="354" s="3" customFormat="1" customHeight="1" spans="1:33">
      <c r="A354" s="20">
        <f t="shared" si="31"/>
        <v>352</v>
      </c>
      <c r="B354" s="102">
        <v>44104</v>
      </c>
      <c r="C354" s="20" t="s">
        <v>1735</v>
      </c>
      <c r="D354" s="20"/>
      <c r="E354" s="20" t="s">
        <v>6216</v>
      </c>
      <c r="F354" s="95">
        <v>44082</v>
      </c>
      <c r="G354" s="145" t="s">
        <v>4613</v>
      </c>
      <c r="H354" s="145"/>
      <c r="I354" s="20" t="s">
        <v>1795</v>
      </c>
      <c r="J354" s="20" t="s">
        <v>6217</v>
      </c>
      <c r="K354" s="36" t="str">
        <f t="shared" si="28"/>
        <v>男</v>
      </c>
      <c r="L354" s="107" t="str">
        <f t="shared" si="29"/>
        <v>1999-06-17</v>
      </c>
      <c r="M354" s="118">
        <f ca="1" t="shared" si="30"/>
        <v>26</v>
      </c>
      <c r="N354" s="45" t="s">
        <v>6218</v>
      </c>
      <c r="O354" s="20">
        <v>13884426306</v>
      </c>
      <c r="P354" s="22"/>
      <c r="Q354" s="20"/>
      <c r="R354" s="20"/>
      <c r="S354" s="20"/>
      <c r="T354" s="20"/>
      <c r="U354" s="20"/>
      <c r="V354" s="20"/>
      <c r="W354" s="20"/>
      <c r="X354" s="20"/>
      <c r="Y354" s="142"/>
      <c r="Z354" s="20"/>
      <c r="AA354" s="20"/>
      <c r="AB354" s="20"/>
      <c r="AC354" s="20"/>
      <c r="AD354" s="20"/>
      <c r="AE354" s="20"/>
      <c r="AF354" s="20"/>
      <c r="AG354" s="20"/>
    </row>
    <row r="355" s="3" customFormat="1" customHeight="1" spans="1:33">
      <c r="A355" s="20">
        <f t="shared" si="31"/>
        <v>353</v>
      </c>
      <c r="B355" s="102">
        <v>44105</v>
      </c>
      <c r="C355" s="20" t="s">
        <v>1735</v>
      </c>
      <c r="D355" s="20"/>
      <c r="E355" s="20" t="s">
        <v>6219</v>
      </c>
      <c r="F355" s="95">
        <v>43215</v>
      </c>
      <c r="G355" s="21" t="s">
        <v>5228</v>
      </c>
      <c r="H355" s="21"/>
      <c r="I355" s="20" t="s">
        <v>779</v>
      </c>
      <c r="J355" s="625" t="s">
        <v>6220</v>
      </c>
      <c r="K355" s="36" t="str">
        <f t="shared" si="28"/>
        <v>男</v>
      </c>
      <c r="L355" s="107" t="str">
        <f t="shared" si="29"/>
        <v>1989-04-29</v>
      </c>
      <c r="M355" s="118">
        <f ca="1" t="shared" si="30"/>
        <v>36</v>
      </c>
      <c r="N355" s="45" t="s">
        <v>6221</v>
      </c>
      <c r="O355" s="20">
        <v>15332522269</v>
      </c>
      <c r="P355" s="22" t="s">
        <v>113</v>
      </c>
      <c r="Q355" s="20"/>
      <c r="R355" s="20"/>
      <c r="S355" s="20"/>
      <c r="T355" s="96" t="s">
        <v>69</v>
      </c>
      <c r="U355" s="102">
        <v>43427</v>
      </c>
      <c r="V355" s="20" t="s">
        <v>86</v>
      </c>
      <c r="W355" s="102" t="s">
        <v>4615</v>
      </c>
      <c r="X355" s="20" t="s">
        <v>692</v>
      </c>
      <c r="Y355" s="139" t="s">
        <v>71</v>
      </c>
      <c r="Z355" s="20" t="s">
        <v>84</v>
      </c>
      <c r="AA355" s="102">
        <v>50085</v>
      </c>
      <c r="AB355" s="20" t="s">
        <v>84</v>
      </c>
      <c r="AC355" s="20"/>
      <c r="AD355" s="20" t="s">
        <v>6222</v>
      </c>
      <c r="AE355" s="20" t="s">
        <v>350</v>
      </c>
      <c r="AF355" s="20">
        <v>14791629651</v>
      </c>
      <c r="AG355" s="20">
        <v>209</v>
      </c>
    </row>
    <row r="356" s="3" customFormat="1" customHeight="1" spans="1:33">
      <c r="A356" s="20">
        <f t="shared" si="31"/>
        <v>354</v>
      </c>
      <c r="B356" s="102">
        <v>44118</v>
      </c>
      <c r="C356" s="20" t="s">
        <v>1735</v>
      </c>
      <c r="D356" s="20"/>
      <c r="E356" s="20" t="s">
        <v>6087</v>
      </c>
      <c r="F356" s="95">
        <v>43274</v>
      </c>
      <c r="G356" s="21" t="s">
        <v>1842</v>
      </c>
      <c r="H356" s="21"/>
      <c r="I356" s="20" t="s">
        <v>5323</v>
      </c>
      <c r="J356" s="20" t="s">
        <v>6223</v>
      </c>
      <c r="K356" s="36" t="str">
        <f t="shared" si="28"/>
        <v>男</v>
      </c>
      <c r="L356" s="107" t="str">
        <f t="shared" si="29"/>
        <v>1994-03-20</v>
      </c>
      <c r="M356" s="118">
        <f ca="1" t="shared" si="30"/>
        <v>32</v>
      </c>
      <c r="N356" s="45" t="s">
        <v>6224</v>
      </c>
      <c r="O356" s="20">
        <v>18179362979</v>
      </c>
      <c r="P356" s="22" t="s">
        <v>113</v>
      </c>
      <c r="Q356" s="22" t="s">
        <v>470</v>
      </c>
      <c r="R356" s="20"/>
      <c r="S356" s="20"/>
      <c r="T356" s="96" t="s">
        <v>69</v>
      </c>
      <c r="U356" s="102">
        <v>43404</v>
      </c>
      <c r="V356" s="20" t="s">
        <v>72</v>
      </c>
      <c r="W356" s="102" t="s">
        <v>4615</v>
      </c>
      <c r="X356" s="20" t="s">
        <v>179</v>
      </c>
      <c r="Y356" s="139" t="s">
        <v>71</v>
      </c>
      <c r="Z356" s="20" t="s">
        <v>84</v>
      </c>
      <c r="AA356" s="102">
        <v>46137</v>
      </c>
      <c r="AB356" s="20" t="s">
        <v>84</v>
      </c>
      <c r="AC356" s="20"/>
      <c r="AD356" s="20" t="s">
        <v>6225</v>
      </c>
      <c r="AE356" s="20" t="s">
        <v>223</v>
      </c>
      <c r="AF356" s="20">
        <v>15120933965</v>
      </c>
      <c r="AG356" s="20">
        <v>610</v>
      </c>
    </row>
    <row r="357" s="3" customFormat="1" customHeight="1" spans="1:33">
      <c r="A357" s="20">
        <f t="shared" si="31"/>
        <v>355</v>
      </c>
      <c r="B357" s="102">
        <v>44119</v>
      </c>
      <c r="C357" s="20" t="s">
        <v>1735</v>
      </c>
      <c r="D357" s="20"/>
      <c r="E357" s="96" t="s">
        <v>2559</v>
      </c>
      <c r="F357" s="95">
        <v>43509</v>
      </c>
      <c r="G357" s="21" t="s">
        <v>1739</v>
      </c>
      <c r="H357" s="21"/>
      <c r="I357" s="20" t="s">
        <v>1778</v>
      </c>
      <c r="J357" s="136" t="s">
        <v>6226</v>
      </c>
      <c r="K357" s="36" t="str">
        <f t="shared" si="28"/>
        <v>男</v>
      </c>
      <c r="L357" s="107" t="str">
        <f t="shared" si="29"/>
        <v>1986-09-08</v>
      </c>
      <c r="M357" s="118">
        <f ca="1" t="shared" si="30"/>
        <v>39</v>
      </c>
      <c r="N357" s="141" t="s">
        <v>6227</v>
      </c>
      <c r="O357" s="136">
        <v>15168511601</v>
      </c>
      <c r="P357" s="22" t="s">
        <v>288</v>
      </c>
      <c r="Q357" s="20"/>
      <c r="R357" s="20"/>
      <c r="S357" s="20"/>
      <c r="T357" s="96" t="s">
        <v>69</v>
      </c>
      <c r="U357" s="95">
        <v>43518</v>
      </c>
      <c r="V357" s="20" t="s">
        <v>86</v>
      </c>
      <c r="W357" s="20" t="s">
        <v>4615</v>
      </c>
      <c r="X357" s="20"/>
      <c r="Y357" s="139" t="s">
        <v>71</v>
      </c>
      <c r="Z357" s="20" t="s">
        <v>84</v>
      </c>
      <c r="AA357" s="102">
        <v>49013</v>
      </c>
      <c r="AB357" s="20" t="s">
        <v>84</v>
      </c>
      <c r="AC357" s="20"/>
      <c r="AD357" s="136" t="s">
        <v>6228</v>
      </c>
      <c r="AE357" s="136" t="s">
        <v>106</v>
      </c>
      <c r="AF357" s="136">
        <v>13646619663</v>
      </c>
      <c r="AG357" s="20"/>
    </row>
    <row r="358" s="3" customFormat="1" customHeight="1" spans="1:33">
      <c r="A358" s="20">
        <f t="shared" si="31"/>
        <v>356</v>
      </c>
      <c r="B358" s="102">
        <v>44125</v>
      </c>
      <c r="C358" s="20" t="s">
        <v>1735</v>
      </c>
      <c r="D358" s="20"/>
      <c r="E358" s="20" t="s">
        <v>6229</v>
      </c>
      <c r="F358" s="95">
        <v>43965</v>
      </c>
      <c r="G358" s="21" t="s">
        <v>78</v>
      </c>
      <c r="H358" s="21"/>
      <c r="I358" s="20" t="s">
        <v>296</v>
      </c>
      <c r="J358" s="20" t="s">
        <v>6230</v>
      </c>
      <c r="K358" s="36" t="str">
        <f t="shared" si="28"/>
        <v>女</v>
      </c>
      <c r="L358" s="107" t="str">
        <f t="shared" si="29"/>
        <v>1966-07-20</v>
      </c>
      <c r="M358" s="118">
        <f ca="1" t="shared" si="30"/>
        <v>59</v>
      </c>
      <c r="N358" s="45" t="s">
        <v>1756</v>
      </c>
      <c r="O358" s="20">
        <v>15212552040</v>
      </c>
      <c r="P358" s="22"/>
      <c r="Q358" s="20"/>
      <c r="R358" s="20"/>
      <c r="S358" s="20"/>
      <c r="T358" s="20" t="s">
        <v>69</v>
      </c>
      <c r="U358" s="102">
        <v>43965</v>
      </c>
      <c r="V358" s="20" t="s">
        <v>72</v>
      </c>
      <c r="W358" s="20" t="s">
        <v>4615</v>
      </c>
      <c r="X358" s="20"/>
      <c r="Y358" s="142"/>
      <c r="Z358" s="20"/>
      <c r="AA358" s="102">
        <v>47373</v>
      </c>
      <c r="AB358" s="20"/>
      <c r="AC358" s="20"/>
      <c r="AD358" s="20" t="s">
        <v>6231</v>
      </c>
      <c r="AE358" s="20" t="s">
        <v>106</v>
      </c>
      <c r="AF358" s="20">
        <v>18657715818</v>
      </c>
      <c r="AG358" s="20"/>
    </row>
    <row r="359" s="3" customFormat="1" customHeight="1" spans="1:33">
      <c r="A359" s="20">
        <f t="shared" si="31"/>
        <v>357</v>
      </c>
      <c r="B359" s="102">
        <v>44135</v>
      </c>
      <c r="C359" s="20" t="s">
        <v>1735</v>
      </c>
      <c r="D359" s="20"/>
      <c r="E359" s="20" t="s">
        <v>6232</v>
      </c>
      <c r="F359" s="95">
        <v>43307</v>
      </c>
      <c r="G359" s="21" t="s">
        <v>1628</v>
      </c>
      <c r="H359" s="21"/>
      <c r="I359" s="20" t="s">
        <v>2894</v>
      </c>
      <c r="J359" s="20" t="s">
        <v>6233</v>
      </c>
      <c r="K359" s="36" t="str">
        <f t="shared" si="28"/>
        <v>男</v>
      </c>
      <c r="L359" s="107" t="str">
        <f t="shared" si="29"/>
        <v>1989-03-09</v>
      </c>
      <c r="M359" s="118">
        <f ca="1" t="shared" si="30"/>
        <v>37</v>
      </c>
      <c r="N359" s="45" t="s">
        <v>6234</v>
      </c>
      <c r="O359" s="20">
        <v>17715181628</v>
      </c>
      <c r="P359" s="22" t="s">
        <v>199</v>
      </c>
      <c r="Q359" s="20"/>
      <c r="R359" s="20"/>
      <c r="S359" s="20"/>
      <c r="T359" s="96" t="s">
        <v>69</v>
      </c>
      <c r="U359" s="102">
        <v>43621</v>
      </c>
      <c r="V359" s="20" t="s">
        <v>86</v>
      </c>
      <c r="W359" s="102" t="s">
        <v>4615</v>
      </c>
      <c r="X359" s="20" t="s">
        <v>144</v>
      </c>
      <c r="Y359" s="139" t="s">
        <v>71</v>
      </c>
      <c r="Z359" s="20" t="s">
        <v>84</v>
      </c>
      <c r="AA359" s="102">
        <v>45209</v>
      </c>
      <c r="AB359" s="20" t="s">
        <v>84</v>
      </c>
      <c r="AC359" s="20"/>
      <c r="AD359" s="20" t="s">
        <v>6235</v>
      </c>
      <c r="AE359" s="20"/>
      <c r="AF359" s="20">
        <v>17712625761</v>
      </c>
      <c r="AG359" s="20"/>
    </row>
    <row r="360" s="3" customFormat="1" customHeight="1" spans="1:33">
      <c r="A360" s="20">
        <f t="shared" si="31"/>
        <v>358</v>
      </c>
      <c r="B360" s="102">
        <v>44135</v>
      </c>
      <c r="C360" s="20" t="s">
        <v>1735</v>
      </c>
      <c r="D360" s="20"/>
      <c r="E360" s="20" t="s">
        <v>6236</v>
      </c>
      <c r="F360" s="95">
        <v>41733</v>
      </c>
      <c r="G360" s="21" t="s">
        <v>5228</v>
      </c>
      <c r="H360" s="21"/>
      <c r="I360" s="20" t="s">
        <v>6237</v>
      </c>
      <c r="J360" s="114" t="s">
        <v>6238</v>
      </c>
      <c r="K360" s="36" t="str">
        <f t="shared" ref="K360:K406" si="32">IF(MOD(MID(J360,17,1),2),"男","女")</f>
        <v>男</v>
      </c>
      <c r="L360" s="107" t="str">
        <f t="shared" ref="L360:L406" si="33">TEXT(MID(J360,7,8),"0000-00-00")</f>
        <v>1992-07-13</v>
      </c>
      <c r="M360" s="118">
        <f ca="1" t="shared" ref="M360:M406" si="34">DATEDIF(--TEXT((LEN(J360)=15)*19&amp;MID(J360,7,6+(LEN(J360)=18)*2),"0-00-00"),TODAY(),"y")</f>
        <v>33</v>
      </c>
      <c r="N360" s="45" t="s">
        <v>4962</v>
      </c>
      <c r="O360" s="20">
        <v>13967805941</v>
      </c>
      <c r="P360" s="22" t="s">
        <v>113</v>
      </c>
      <c r="Q360" s="22" t="s">
        <v>551</v>
      </c>
      <c r="R360" s="22"/>
      <c r="S360" s="20" t="s">
        <v>70</v>
      </c>
      <c r="T360" s="96" t="s">
        <v>69</v>
      </c>
      <c r="U360" s="95">
        <v>43179</v>
      </c>
      <c r="V360" s="20" t="s">
        <v>86</v>
      </c>
      <c r="W360" s="102" t="s">
        <v>4615</v>
      </c>
      <c r="X360" s="20"/>
      <c r="Y360" s="138" t="s">
        <v>71</v>
      </c>
      <c r="Z360" s="20" t="s">
        <v>84</v>
      </c>
      <c r="AA360" s="102">
        <v>45837</v>
      </c>
      <c r="AB360" s="20" t="s">
        <v>84</v>
      </c>
      <c r="AC360" s="102"/>
      <c r="AD360" s="20"/>
      <c r="AE360" s="20"/>
      <c r="AF360" s="20"/>
      <c r="AG360" s="22">
        <v>604</v>
      </c>
    </row>
    <row r="361" s="3" customFormat="1" customHeight="1" spans="1:33">
      <c r="A361" s="20">
        <f t="shared" si="31"/>
        <v>359</v>
      </c>
      <c r="B361" s="102">
        <v>44135</v>
      </c>
      <c r="C361" s="20" t="s">
        <v>1735</v>
      </c>
      <c r="D361" s="20"/>
      <c r="E361" s="20" t="s">
        <v>6239</v>
      </c>
      <c r="F361" s="95">
        <v>44084</v>
      </c>
      <c r="G361" s="21" t="s">
        <v>1739</v>
      </c>
      <c r="H361" s="21"/>
      <c r="I361" s="20" t="s">
        <v>1750</v>
      </c>
      <c r="J361" s="20" t="s">
        <v>6240</v>
      </c>
      <c r="K361" s="36" t="str">
        <f t="shared" si="32"/>
        <v>男</v>
      </c>
      <c r="L361" s="107" t="str">
        <f t="shared" si="33"/>
        <v>1982-08-08</v>
      </c>
      <c r="M361" s="118">
        <f ca="1" t="shared" si="34"/>
        <v>43</v>
      </c>
      <c r="N361" s="45" t="s">
        <v>6241</v>
      </c>
      <c r="O361" s="20">
        <v>13858395766</v>
      </c>
      <c r="P361" s="22" t="s">
        <v>199</v>
      </c>
      <c r="Q361" s="20"/>
      <c r="R361" s="20"/>
      <c r="S361" s="20" t="s">
        <v>70</v>
      </c>
      <c r="T361" s="20" t="s">
        <v>69</v>
      </c>
      <c r="U361" s="102">
        <v>44083</v>
      </c>
      <c r="V361" s="20" t="s">
        <v>72</v>
      </c>
      <c r="W361" s="20" t="s">
        <v>4615</v>
      </c>
      <c r="X361" s="20"/>
      <c r="Y361" s="137">
        <v>44113</v>
      </c>
      <c r="Z361" s="20" t="s">
        <v>85</v>
      </c>
      <c r="AA361" s="102">
        <v>50788</v>
      </c>
      <c r="AB361" s="20" t="s">
        <v>84</v>
      </c>
      <c r="AC361" s="20"/>
      <c r="AD361" s="20" t="s">
        <v>6242</v>
      </c>
      <c r="AE361" s="20" t="s">
        <v>106</v>
      </c>
      <c r="AF361" s="20">
        <v>13777296766</v>
      </c>
      <c r="AG361" s="20"/>
    </row>
    <row r="362" s="3" customFormat="1" customHeight="1" spans="1:33">
      <c r="A362" s="20">
        <f t="shared" si="31"/>
        <v>360</v>
      </c>
      <c r="B362" s="102">
        <v>44136</v>
      </c>
      <c r="C362" s="20" t="s">
        <v>1735</v>
      </c>
      <c r="D362" s="20"/>
      <c r="E362" s="20" t="s">
        <v>6243</v>
      </c>
      <c r="F362" s="95">
        <v>43340</v>
      </c>
      <c r="G362" s="21" t="s">
        <v>129</v>
      </c>
      <c r="H362" s="21"/>
      <c r="I362" s="20" t="s">
        <v>4914</v>
      </c>
      <c r="J362" s="20" t="s">
        <v>6244</v>
      </c>
      <c r="K362" s="36" t="str">
        <f t="shared" si="32"/>
        <v>女</v>
      </c>
      <c r="L362" s="107" t="str">
        <f t="shared" si="33"/>
        <v>1988-09-24</v>
      </c>
      <c r="M362" s="118">
        <f ca="1" t="shared" si="34"/>
        <v>37</v>
      </c>
      <c r="N362" s="45" t="s">
        <v>6245</v>
      </c>
      <c r="O362" s="20">
        <v>15058806014</v>
      </c>
      <c r="P362" s="22" t="s">
        <v>113</v>
      </c>
      <c r="Q362" s="20"/>
      <c r="R362" s="20"/>
      <c r="S362" s="20"/>
      <c r="T362" s="96" t="s">
        <v>69</v>
      </c>
      <c r="U362" s="95">
        <v>43481</v>
      </c>
      <c r="V362" s="20" t="s">
        <v>86</v>
      </c>
      <c r="W362" s="102" t="s">
        <v>4615</v>
      </c>
      <c r="X362" s="20" t="s">
        <v>179</v>
      </c>
      <c r="Y362" s="139" t="s">
        <v>71</v>
      </c>
      <c r="Z362" s="20" t="s">
        <v>84</v>
      </c>
      <c r="AA362" s="102">
        <v>44551</v>
      </c>
      <c r="AB362" s="20" t="s">
        <v>84</v>
      </c>
      <c r="AC362" s="20"/>
      <c r="AD362" s="20" t="s">
        <v>6246</v>
      </c>
      <c r="AE362" s="20" t="s">
        <v>182</v>
      </c>
      <c r="AF362" s="20">
        <v>15824265009</v>
      </c>
      <c r="AG362" s="20"/>
    </row>
    <row r="363" s="3" customFormat="1" customHeight="1" spans="1:33">
      <c r="A363" s="20">
        <f t="shared" si="31"/>
        <v>361</v>
      </c>
      <c r="B363" s="102">
        <v>44151</v>
      </c>
      <c r="C363" s="20" t="s">
        <v>1833</v>
      </c>
      <c r="D363" s="20"/>
      <c r="E363" s="20" t="s">
        <v>6247</v>
      </c>
      <c r="F363" s="95">
        <v>43617</v>
      </c>
      <c r="G363" s="21" t="s">
        <v>78</v>
      </c>
      <c r="H363" s="21"/>
      <c r="I363" s="20" t="s">
        <v>1823</v>
      </c>
      <c r="J363" s="20" t="s">
        <v>6248</v>
      </c>
      <c r="K363" s="36" t="str">
        <f t="shared" si="32"/>
        <v>男</v>
      </c>
      <c r="L363" s="107" t="str">
        <f t="shared" si="33"/>
        <v>1985-02-07</v>
      </c>
      <c r="M363" s="118">
        <f ca="1" t="shared" si="34"/>
        <v>41</v>
      </c>
      <c r="N363" s="45" t="s">
        <v>6249</v>
      </c>
      <c r="O363" s="20">
        <v>13738833325</v>
      </c>
      <c r="P363" s="22"/>
      <c r="Q363" s="20"/>
      <c r="R363" s="20"/>
      <c r="S363" s="20"/>
      <c r="T363" s="20" t="s">
        <v>69</v>
      </c>
      <c r="U363" s="102">
        <v>43759</v>
      </c>
      <c r="V363" s="20" t="s">
        <v>86</v>
      </c>
      <c r="W363" s="20" t="s">
        <v>4615</v>
      </c>
      <c r="X363" s="20"/>
      <c r="Y363" s="139" t="s">
        <v>71</v>
      </c>
      <c r="Z363" s="20" t="s">
        <v>84</v>
      </c>
      <c r="AA363" s="102">
        <v>49002</v>
      </c>
      <c r="AB363" s="20" t="s">
        <v>84</v>
      </c>
      <c r="AC363" s="20"/>
      <c r="AD363" s="20" t="s">
        <v>6250</v>
      </c>
      <c r="AE363" s="20" t="s">
        <v>106</v>
      </c>
      <c r="AF363" s="20">
        <v>15257407670</v>
      </c>
      <c r="AG363" s="20"/>
    </row>
    <row r="364" s="3" customFormat="1" customHeight="1" spans="1:33">
      <c r="A364" s="20">
        <f t="shared" si="31"/>
        <v>362</v>
      </c>
      <c r="B364" s="102">
        <v>44151</v>
      </c>
      <c r="C364" s="20" t="s">
        <v>1833</v>
      </c>
      <c r="D364" s="20"/>
      <c r="E364" s="20" t="s">
        <v>6251</v>
      </c>
      <c r="F364" s="95">
        <v>44086</v>
      </c>
      <c r="G364" s="148" t="s">
        <v>1783</v>
      </c>
      <c r="H364" s="148"/>
      <c r="I364" s="20" t="s">
        <v>1784</v>
      </c>
      <c r="J364" s="20" t="s">
        <v>6252</v>
      </c>
      <c r="K364" s="36" t="str">
        <f t="shared" si="32"/>
        <v>女</v>
      </c>
      <c r="L364" s="107" t="str">
        <f t="shared" si="33"/>
        <v>1982-06-13</v>
      </c>
      <c r="M364" s="118">
        <f ca="1" t="shared" si="34"/>
        <v>43</v>
      </c>
      <c r="N364" s="45" t="s">
        <v>6253</v>
      </c>
      <c r="O364" s="20">
        <v>13516746653</v>
      </c>
      <c r="P364" s="22" t="s">
        <v>288</v>
      </c>
      <c r="Q364" s="20"/>
      <c r="R364" s="20"/>
      <c r="S364" s="20" t="s">
        <v>70</v>
      </c>
      <c r="T364" s="20" t="s">
        <v>69</v>
      </c>
      <c r="U364" s="102">
        <v>44088</v>
      </c>
      <c r="V364" s="20" t="s">
        <v>72</v>
      </c>
      <c r="W364" s="102" t="s">
        <v>4917</v>
      </c>
      <c r="X364" s="20"/>
      <c r="Y364" s="137">
        <v>44146</v>
      </c>
      <c r="Z364" s="20" t="s">
        <v>85</v>
      </c>
      <c r="AA364" s="102">
        <v>49743</v>
      </c>
      <c r="AB364" s="20" t="s">
        <v>84</v>
      </c>
      <c r="AC364" s="20"/>
      <c r="AD364" s="20" t="s">
        <v>6254</v>
      </c>
      <c r="AE364" s="20" t="s">
        <v>106</v>
      </c>
      <c r="AF364" s="20">
        <v>17757443186</v>
      </c>
      <c r="AG364" s="20"/>
    </row>
    <row r="365" s="3" customFormat="1" customHeight="1" spans="1:33">
      <c r="A365" s="20">
        <f t="shared" si="31"/>
        <v>363</v>
      </c>
      <c r="B365" s="102">
        <v>44169</v>
      </c>
      <c r="C365" s="20" t="s">
        <v>1735</v>
      </c>
      <c r="D365" s="20"/>
      <c r="E365" s="20" t="s">
        <v>6254</v>
      </c>
      <c r="F365" s="95">
        <v>44086</v>
      </c>
      <c r="G365" s="148" t="s">
        <v>1783</v>
      </c>
      <c r="H365" s="148"/>
      <c r="I365" s="20" t="s">
        <v>1784</v>
      </c>
      <c r="J365" s="20" t="s">
        <v>6255</v>
      </c>
      <c r="K365" s="36" t="str">
        <f t="shared" si="32"/>
        <v>男</v>
      </c>
      <c r="L365" s="107" t="str">
        <f t="shared" si="33"/>
        <v>1982-10-22</v>
      </c>
      <c r="M365" s="118">
        <f ca="1" t="shared" si="34"/>
        <v>43</v>
      </c>
      <c r="N365" s="45" t="s">
        <v>6256</v>
      </c>
      <c r="O365" s="20">
        <v>17757443186</v>
      </c>
      <c r="P365" s="22" t="s">
        <v>199</v>
      </c>
      <c r="Q365" s="20"/>
      <c r="R365" s="20"/>
      <c r="S365" s="20" t="s">
        <v>70</v>
      </c>
      <c r="T365" s="20" t="s">
        <v>69</v>
      </c>
      <c r="U365" s="102">
        <v>44088</v>
      </c>
      <c r="V365" s="20" t="s">
        <v>72</v>
      </c>
      <c r="W365" s="20" t="s">
        <v>4917</v>
      </c>
      <c r="X365" s="20"/>
      <c r="Y365" s="137">
        <v>44146</v>
      </c>
      <c r="Z365" s="20" t="s">
        <v>85</v>
      </c>
      <c r="AA365" s="102">
        <v>49722</v>
      </c>
      <c r="AB365" s="20" t="s">
        <v>84</v>
      </c>
      <c r="AC365" s="20"/>
      <c r="AD365" s="20" t="s">
        <v>6251</v>
      </c>
      <c r="AE365" s="20" t="s">
        <v>106</v>
      </c>
      <c r="AF365" s="20">
        <v>13516746653</v>
      </c>
      <c r="AG365" s="20"/>
    </row>
    <row r="366" s="3" customFormat="1" customHeight="1" spans="1:33">
      <c r="A366" s="20">
        <f t="shared" si="31"/>
        <v>364</v>
      </c>
      <c r="B366" s="102">
        <v>44183</v>
      </c>
      <c r="C366" s="20" t="s">
        <v>1735</v>
      </c>
      <c r="D366" s="20"/>
      <c r="E366" s="20" t="s">
        <v>2695</v>
      </c>
      <c r="F366" s="95">
        <v>44078</v>
      </c>
      <c r="G366" s="145" t="s">
        <v>6257</v>
      </c>
      <c r="H366" s="145"/>
      <c r="I366" s="20" t="s">
        <v>1795</v>
      </c>
      <c r="J366" s="20" t="s">
        <v>2696</v>
      </c>
      <c r="K366" s="36" t="str">
        <f t="shared" si="32"/>
        <v>男</v>
      </c>
      <c r="L366" s="107" t="str">
        <f t="shared" si="33"/>
        <v>1999-02-13</v>
      </c>
      <c r="M366" s="118">
        <f ca="1" t="shared" si="34"/>
        <v>27</v>
      </c>
      <c r="N366" s="45" t="s">
        <v>2697</v>
      </c>
      <c r="O366" s="20">
        <v>17346653703</v>
      </c>
      <c r="P366" s="22"/>
      <c r="Q366" s="20"/>
      <c r="R366" s="20"/>
      <c r="S366" s="20"/>
      <c r="T366" s="20"/>
      <c r="U366" s="20"/>
      <c r="V366" s="20"/>
      <c r="W366" s="20"/>
      <c r="X366" s="20"/>
      <c r="Y366" s="142"/>
      <c r="Z366" s="20"/>
      <c r="AA366" s="20"/>
      <c r="AB366" s="20"/>
      <c r="AC366" s="20"/>
      <c r="AD366" s="20"/>
      <c r="AE366" s="20"/>
      <c r="AF366" s="20"/>
      <c r="AG366" s="144"/>
    </row>
    <row r="367" s="3" customFormat="1" customHeight="1" spans="1:33">
      <c r="A367" s="20">
        <f t="shared" si="31"/>
        <v>365</v>
      </c>
      <c r="B367" s="102">
        <v>44183</v>
      </c>
      <c r="C367" s="20" t="s">
        <v>1735</v>
      </c>
      <c r="D367" s="20"/>
      <c r="E367" s="20" t="s">
        <v>4687</v>
      </c>
      <c r="F367" s="95">
        <v>44078</v>
      </c>
      <c r="G367" s="145" t="s">
        <v>6257</v>
      </c>
      <c r="H367" s="145"/>
      <c r="I367" s="20" t="s">
        <v>1795</v>
      </c>
      <c r="J367" s="20" t="s">
        <v>4688</v>
      </c>
      <c r="K367" s="36" t="str">
        <f t="shared" si="32"/>
        <v>男</v>
      </c>
      <c r="L367" s="107" t="str">
        <f t="shared" si="33"/>
        <v>2000-03-18</v>
      </c>
      <c r="M367" s="118">
        <f ca="1" t="shared" si="34"/>
        <v>26</v>
      </c>
      <c r="N367" s="45" t="s">
        <v>4689</v>
      </c>
      <c r="O367" s="20">
        <v>18070456653</v>
      </c>
      <c r="P367" s="22"/>
      <c r="Q367" s="20"/>
      <c r="R367" s="20"/>
      <c r="S367" s="20"/>
      <c r="T367" s="20"/>
      <c r="U367" s="20"/>
      <c r="V367" s="20"/>
      <c r="W367" s="20"/>
      <c r="X367" s="80"/>
      <c r="Y367" s="142"/>
      <c r="Z367" s="20"/>
      <c r="AA367" s="20"/>
      <c r="AB367" s="20"/>
      <c r="AC367" s="20"/>
      <c r="AD367" s="20"/>
      <c r="AE367" s="20"/>
      <c r="AF367" s="20"/>
      <c r="AG367" s="80"/>
    </row>
    <row r="368" s="3" customFormat="1" customHeight="1" spans="1:33">
      <c r="A368" s="20">
        <f t="shared" si="31"/>
        <v>366</v>
      </c>
      <c r="B368" s="102">
        <v>44191</v>
      </c>
      <c r="C368" s="20" t="s">
        <v>1737</v>
      </c>
      <c r="D368" s="20"/>
      <c r="E368" s="20" t="s">
        <v>6258</v>
      </c>
      <c r="F368" s="95">
        <v>44190</v>
      </c>
      <c r="G368" s="21" t="s">
        <v>1691</v>
      </c>
      <c r="H368" s="21"/>
      <c r="I368" s="33" t="s">
        <v>2894</v>
      </c>
      <c r="J368" s="20" t="s">
        <v>6259</v>
      </c>
      <c r="K368" s="36" t="str">
        <f t="shared" si="32"/>
        <v>女</v>
      </c>
      <c r="L368" s="107" t="str">
        <f t="shared" si="33"/>
        <v>1984-09-27</v>
      </c>
      <c r="M368" s="118">
        <f ca="1" t="shared" si="34"/>
        <v>41</v>
      </c>
      <c r="N368" s="45" t="s">
        <v>6260</v>
      </c>
      <c r="O368" s="20">
        <v>18057450015</v>
      </c>
      <c r="P368" s="22" t="s">
        <v>199</v>
      </c>
      <c r="Q368" s="20"/>
      <c r="R368" s="20"/>
      <c r="S368" s="20" t="s">
        <v>70</v>
      </c>
      <c r="T368" s="20" t="s">
        <v>69</v>
      </c>
      <c r="U368" s="102">
        <v>44190</v>
      </c>
      <c r="V368" s="20" t="s">
        <v>72</v>
      </c>
      <c r="W368" s="20" t="s">
        <v>4615</v>
      </c>
      <c r="X368" s="20"/>
      <c r="Y368" s="137"/>
      <c r="Z368" s="20"/>
      <c r="AA368" s="102"/>
      <c r="AB368" s="20" t="s">
        <v>85</v>
      </c>
      <c r="AC368" s="20"/>
      <c r="AD368" s="20" t="s">
        <v>6261</v>
      </c>
      <c r="AE368" s="20" t="s">
        <v>106</v>
      </c>
      <c r="AF368" s="20">
        <v>18057450057</v>
      </c>
      <c r="AG368" s="20"/>
    </row>
    <row r="369" s="3" customFormat="1" customHeight="1" spans="1:33">
      <c r="A369" s="20">
        <f t="shared" si="31"/>
        <v>367</v>
      </c>
      <c r="B369" s="102">
        <v>44193</v>
      </c>
      <c r="C369" s="20" t="s">
        <v>1735</v>
      </c>
      <c r="D369" s="20"/>
      <c r="E369" s="20" t="s">
        <v>4672</v>
      </c>
      <c r="F369" s="95">
        <v>43766</v>
      </c>
      <c r="G369" s="21" t="s">
        <v>1842</v>
      </c>
      <c r="H369" s="21"/>
      <c r="I369" s="20" t="s">
        <v>1843</v>
      </c>
      <c r="J369" s="20" t="s">
        <v>4673</v>
      </c>
      <c r="K369" s="36" t="str">
        <f t="shared" si="32"/>
        <v>男</v>
      </c>
      <c r="L369" s="107" t="str">
        <f t="shared" si="33"/>
        <v>1996-12-28</v>
      </c>
      <c r="M369" s="118">
        <f ca="1" t="shared" si="34"/>
        <v>29</v>
      </c>
      <c r="N369" s="45" t="s">
        <v>4674</v>
      </c>
      <c r="O369" s="20">
        <v>15868229265</v>
      </c>
      <c r="P369" s="22" t="s">
        <v>141</v>
      </c>
      <c r="Q369" s="20"/>
      <c r="R369" s="20"/>
      <c r="S369" s="20" t="s">
        <v>70</v>
      </c>
      <c r="T369" s="20" t="s">
        <v>69</v>
      </c>
      <c r="U369" s="102">
        <v>44176</v>
      </c>
      <c r="V369" s="20" t="s">
        <v>86</v>
      </c>
      <c r="W369" s="20" t="s">
        <v>4615</v>
      </c>
      <c r="X369" s="20"/>
      <c r="Y369" s="137" t="s">
        <v>71</v>
      </c>
      <c r="Z369" s="20" t="s">
        <v>84</v>
      </c>
      <c r="AA369" s="102">
        <v>45108</v>
      </c>
      <c r="AB369" s="20" t="s">
        <v>84</v>
      </c>
      <c r="AC369" s="20" t="s">
        <v>1846</v>
      </c>
      <c r="AD369" s="20" t="s">
        <v>4675</v>
      </c>
      <c r="AE369" s="20" t="s">
        <v>350</v>
      </c>
      <c r="AF369" s="20">
        <v>15857243391</v>
      </c>
      <c r="AG369" s="20"/>
    </row>
    <row r="370" s="3" customFormat="1" customHeight="1" spans="1:33">
      <c r="A370" s="20">
        <f t="shared" si="31"/>
        <v>368</v>
      </c>
      <c r="B370" s="102">
        <v>44194</v>
      </c>
      <c r="C370" s="20" t="s">
        <v>1735</v>
      </c>
      <c r="D370" s="20"/>
      <c r="E370" s="20" t="s">
        <v>4691</v>
      </c>
      <c r="F370" s="95">
        <v>44078</v>
      </c>
      <c r="G370" s="145" t="s">
        <v>6257</v>
      </c>
      <c r="H370" s="145"/>
      <c r="I370" s="20" t="s">
        <v>1795</v>
      </c>
      <c r="J370" s="20" t="s">
        <v>4692</v>
      </c>
      <c r="K370" s="36" t="str">
        <f t="shared" si="32"/>
        <v>男</v>
      </c>
      <c r="L370" s="107" t="str">
        <f t="shared" si="33"/>
        <v>2000-10-10</v>
      </c>
      <c r="M370" s="118">
        <f ca="1" t="shared" si="34"/>
        <v>25</v>
      </c>
      <c r="N370" s="45" t="s">
        <v>4693</v>
      </c>
      <c r="O370" s="20">
        <v>18296721138</v>
      </c>
      <c r="P370" s="22"/>
      <c r="Q370" s="20"/>
      <c r="R370" s="20"/>
      <c r="S370" s="20"/>
      <c r="T370" s="20"/>
      <c r="U370" s="20"/>
      <c r="V370" s="20"/>
      <c r="W370" s="20"/>
      <c r="X370" s="20"/>
      <c r="Y370" s="142"/>
      <c r="Z370" s="20"/>
      <c r="AA370" s="20"/>
      <c r="AB370" s="20"/>
      <c r="AC370" s="20"/>
      <c r="AD370" s="20"/>
      <c r="AE370" s="20"/>
      <c r="AF370" s="20"/>
      <c r="AG370" s="144"/>
    </row>
    <row r="371" s="3" customFormat="1" customHeight="1" spans="1:33">
      <c r="A371" s="20">
        <f t="shared" si="31"/>
        <v>369</v>
      </c>
      <c r="B371" s="102">
        <v>44196</v>
      </c>
      <c r="C371" s="20" t="s">
        <v>1735</v>
      </c>
      <c r="D371" s="20"/>
      <c r="E371" s="20" t="s">
        <v>6262</v>
      </c>
      <c r="F371" s="92">
        <v>43154</v>
      </c>
      <c r="G371" s="21" t="s">
        <v>343</v>
      </c>
      <c r="H371" s="21"/>
      <c r="I371" s="20" t="s">
        <v>357</v>
      </c>
      <c r="J371" s="108" t="s">
        <v>6263</v>
      </c>
      <c r="K371" s="36" t="str">
        <f t="shared" si="32"/>
        <v>男</v>
      </c>
      <c r="L371" s="107" t="str">
        <f t="shared" si="33"/>
        <v>1992-09-29</v>
      </c>
      <c r="M371" s="118">
        <f ca="1" t="shared" si="34"/>
        <v>33</v>
      </c>
      <c r="N371" s="45" t="s">
        <v>6264</v>
      </c>
      <c r="O371" s="20">
        <v>13567922322</v>
      </c>
      <c r="P371" s="22" t="s">
        <v>113</v>
      </c>
      <c r="Q371" s="22"/>
      <c r="R371" s="22"/>
      <c r="S371" s="20" t="s">
        <v>70</v>
      </c>
      <c r="T371" s="96" t="s">
        <v>69</v>
      </c>
      <c r="U371" s="102">
        <v>43273</v>
      </c>
      <c r="V371" s="20" t="s">
        <v>86</v>
      </c>
      <c r="W371" s="102" t="s">
        <v>4615</v>
      </c>
      <c r="X371" s="20" t="s">
        <v>179</v>
      </c>
      <c r="Y371" s="139" t="s">
        <v>71</v>
      </c>
      <c r="Z371" s="20" t="s">
        <v>84</v>
      </c>
      <c r="AA371" s="102">
        <v>44800</v>
      </c>
      <c r="AB371" s="20" t="s">
        <v>84</v>
      </c>
      <c r="AC371" s="102"/>
      <c r="AD371" s="20" t="s">
        <v>6265</v>
      </c>
      <c r="AE371" s="20" t="s">
        <v>95</v>
      </c>
      <c r="AF371" s="20">
        <v>18768525616</v>
      </c>
      <c r="AG371" s="128"/>
    </row>
    <row r="372" s="3" customFormat="1" customHeight="1" spans="1:33">
      <c r="A372" s="20">
        <f t="shared" si="31"/>
        <v>370</v>
      </c>
      <c r="B372" s="102">
        <v>44207</v>
      </c>
      <c r="C372" s="20" t="s">
        <v>1737</v>
      </c>
      <c r="D372" s="20"/>
      <c r="E372" s="20" t="s">
        <v>1738</v>
      </c>
      <c r="F372" s="95">
        <v>44207</v>
      </c>
      <c r="G372" s="21" t="s">
        <v>1739</v>
      </c>
      <c r="H372" s="21"/>
      <c r="I372" s="20" t="s">
        <v>1740</v>
      </c>
      <c r="J372" s="20" t="s">
        <v>1741</v>
      </c>
      <c r="K372" s="36" t="str">
        <f t="shared" si="32"/>
        <v>男</v>
      </c>
      <c r="L372" s="107" t="str">
        <f t="shared" si="33"/>
        <v>1985-01-01</v>
      </c>
      <c r="M372" s="118">
        <f ca="1" t="shared" si="34"/>
        <v>41</v>
      </c>
      <c r="N372" s="45" t="s">
        <v>1742</v>
      </c>
      <c r="O372" s="20">
        <v>13096113222</v>
      </c>
      <c r="P372" s="22" t="s">
        <v>288</v>
      </c>
      <c r="Q372" s="20"/>
      <c r="R372" s="20"/>
      <c r="S372" s="20" t="s">
        <v>70</v>
      </c>
      <c r="T372" s="20" t="s">
        <v>69</v>
      </c>
      <c r="U372" s="102">
        <v>44205</v>
      </c>
      <c r="V372" s="20" t="s">
        <v>72</v>
      </c>
      <c r="W372" s="20"/>
      <c r="X372" s="20"/>
      <c r="Y372" s="137"/>
      <c r="Z372" s="20"/>
      <c r="AA372" s="102">
        <v>49506</v>
      </c>
      <c r="AB372" s="20" t="s">
        <v>85</v>
      </c>
      <c r="AC372" s="20"/>
      <c r="AD372" s="20" t="s">
        <v>1743</v>
      </c>
      <c r="AE372" s="20" t="s">
        <v>223</v>
      </c>
      <c r="AF372" s="20">
        <v>15858497715</v>
      </c>
      <c r="AG372" s="20"/>
    </row>
    <row r="373" s="3" customFormat="1" customHeight="1" spans="1:33">
      <c r="A373" s="20">
        <f t="shared" si="31"/>
        <v>371</v>
      </c>
      <c r="B373" s="102">
        <v>44210</v>
      </c>
      <c r="C373" s="20" t="s">
        <v>1735</v>
      </c>
      <c r="D373" s="20"/>
      <c r="E373" s="20" t="s">
        <v>1744</v>
      </c>
      <c r="F373" s="95">
        <v>44114</v>
      </c>
      <c r="G373" s="21" t="s">
        <v>1739</v>
      </c>
      <c r="H373" s="21"/>
      <c r="I373" s="20" t="s">
        <v>1745</v>
      </c>
      <c r="J373" s="20" t="s">
        <v>1746</v>
      </c>
      <c r="K373" s="36" t="str">
        <f t="shared" si="32"/>
        <v>男</v>
      </c>
      <c r="L373" s="107" t="str">
        <f t="shared" si="33"/>
        <v>1999-09-10</v>
      </c>
      <c r="M373" s="118">
        <f ca="1" t="shared" si="34"/>
        <v>26</v>
      </c>
      <c r="N373" s="45" t="s">
        <v>1747</v>
      </c>
      <c r="O373" s="20">
        <v>15058049077</v>
      </c>
      <c r="P373" s="22" t="s">
        <v>113</v>
      </c>
      <c r="Q373" s="20"/>
      <c r="R373" s="20"/>
      <c r="S373" s="20" t="s">
        <v>70</v>
      </c>
      <c r="T373" s="20" t="s">
        <v>69</v>
      </c>
      <c r="U373" s="102">
        <v>44113</v>
      </c>
      <c r="V373" s="20" t="s">
        <v>72</v>
      </c>
      <c r="W373" s="20" t="s">
        <v>4615</v>
      </c>
      <c r="X373" s="20"/>
      <c r="Y373" s="139" t="s">
        <v>71</v>
      </c>
      <c r="Z373" s="20" t="s">
        <v>84</v>
      </c>
      <c r="AA373" s="102">
        <v>46235</v>
      </c>
      <c r="AB373" s="20" t="s">
        <v>85</v>
      </c>
      <c r="AC373" s="20"/>
      <c r="AD373" s="20" t="s">
        <v>1748</v>
      </c>
      <c r="AE373" s="20" t="s">
        <v>223</v>
      </c>
      <c r="AF373" s="20">
        <v>13088326264</v>
      </c>
      <c r="AG373" s="20"/>
    </row>
    <row r="374" s="3" customFormat="1" customHeight="1" spans="1:33">
      <c r="A374" s="20">
        <f t="shared" si="31"/>
        <v>372</v>
      </c>
      <c r="B374" s="102">
        <v>44216</v>
      </c>
      <c r="C374" s="20" t="s">
        <v>1737</v>
      </c>
      <c r="D374" s="20"/>
      <c r="E374" s="20" t="s">
        <v>1749</v>
      </c>
      <c r="F374" s="95">
        <v>44215</v>
      </c>
      <c r="G374" s="21" t="s">
        <v>1739</v>
      </c>
      <c r="H374" s="21"/>
      <c r="I374" s="20" t="s">
        <v>1750</v>
      </c>
      <c r="J374" s="20" t="s">
        <v>1751</v>
      </c>
      <c r="K374" s="36" t="str">
        <f t="shared" si="32"/>
        <v>男</v>
      </c>
      <c r="L374" s="107" t="str">
        <f t="shared" si="33"/>
        <v>1987-06-22</v>
      </c>
      <c r="M374" s="118">
        <f ca="1" t="shared" si="34"/>
        <v>38</v>
      </c>
      <c r="N374" s="45" t="s">
        <v>1752</v>
      </c>
      <c r="O374" s="20">
        <v>15268400635</v>
      </c>
      <c r="P374" s="22" t="s">
        <v>288</v>
      </c>
      <c r="Q374" s="20"/>
      <c r="R374" s="20"/>
      <c r="S374" s="20" t="s">
        <v>70</v>
      </c>
      <c r="T374" s="20" t="s">
        <v>69</v>
      </c>
      <c r="U374" s="102">
        <v>44209</v>
      </c>
      <c r="V374" s="20" t="s">
        <v>72</v>
      </c>
      <c r="W374" s="20" t="s">
        <v>4615</v>
      </c>
      <c r="X374" s="150"/>
      <c r="Y374" s="137"/>
      <c r="Z374" s="20" t="s">
        <v>85</v>
      </c>
      <c r="AA374" s="102">
        <v>50742</v>
      </c>
      <c r="AB374" s="20" t="s">
        <v>85</v>
      </c>
      <c r="AC374" s="20"/>
      <c r="AD374" s="20" t="s">
        <v>1753</v>
      </c>
      <c r="AE374" s="20" t="s">
        <v>106</v>
      </c>
      <c r="AF374" s="20">
        <v>18106619962</v>
      </c>
      <c r="AG374" s="20"/>
    </row>
    <row r="375" s="3" customFormat="1" customHeight="1" spans="1:33">
      <c r="A375" s="20">
        <f t="shared" si="31"/>
        <v>373</v>
      </c>
      <c r="B375" s="102">
        <v>44221</v>
      </c>
      <c r="C375" s="20" t="s">
        <v>1735</v>
      </c>
      <c r="D375" s="20"/>
      <c r="E375" s="20" t="s">
        <v>1754</v>
      </c>
      <c r="F375" s="95">
        <v>44124</v>
      </c>
      <c r="G375" s="21" t="s">
        <v>78</v>
      </c>
      <c r="H375" s="21"/>
      <c r="I375" s="20" t="s">
        <v>296</v>
      </c>
      <c r="J375" s="20" t="s">
        <v>1755</v>
      </c>
      <c r="K375" s="36" t="str">
        <f t="shared" si="32"/>
        <v>女</v>
      </c>
      <c r="L375" s="107" t="str">
        <f t="shared" si="33"/>
        <v>1970-11-17</v>
      </c>
      <c r="M375" s="118">
        <f ca="1" t="shared" si="34"/>
        <v>55</v>
      </c>
      <c r="N375" s="45" t="s">
        <v>1756</v>
      </c>
      <c r="O375" s="20">
        <v>15055722520</v>
      </c>
      <c r="P375" s="22" t="s">
        <v>221</v>
      </c>
      <c r="Q375" s="20"/>
      <c r="R375" s="20"/>
      <c r="S375" s="20" t="s">
        <v>70</v>
      </c>
      <c r="T375" s="20" t="s">
        <v>69</v>
      </c>
      <c r="U375" s="102">
        <v>44126</v>
      </c>
      <c r="V375" s="20" t="s">
        <v>72</v>
      </c>
      <c r="W375" s="20" t="s">
        <v>4615</v>
      </c>
      <c r="X375" s="150"/>
      <c r="Y375" s="137">
        <v>44154</v>
      </c>
      <c r="Z375" s="20" t="s">
        <v>85</v>
      </c>
      <c r="AA375" s="102">
        <v>46127</v>
      </c>
      <c r="AB375" s="20" t="s">
        <v>85</v>
      </c>
      <c r="AC375" s="20"/>
      <c r="AD375" s="20" t="s">
        <v>1757</v>
      </c>
      <c r="AE375" s="20" t="s">
        <v>106</v>
      </c>
      <c r="AF375" s="20">
        <v>18697596997</v>
      </c>
      <c r="AG375" s="20"/>
    </row>
    <row r="376" s="3" customFormat="1" customHeight="1" spans="1:33">
      <c r="A376" s="20">
        <f t="shared" si="31"/>
        <v>374</v>
      </c>
      <c r="B376" s="102">
        <v>44221</v>
      </c>
      <c r="C376" s="20" t="s">
        <v>1735</v>
      </c>
      <c r="D376" s="20"/>
      <c r="E376" s="20" t="s">
        <v>1758</v>
      </c>
      <c r="F376" s="95">
        <v>43924</v>
      </c>
      <c r="G376" s="21" t="s">
        <v>1759</v>
      </c>
      <c r="H376" s="21"/>
      <c r="I376" s="20" t="s">
        <v>1760</v>
      </c>
      <c r="J376" s="20" t="s">
        <v>1761</v>
      </c>
      <c r="K376" s="36" t="str">
        <f t="shared" si="32"/>
        <v>女</v>
      </c>
      <c r="L376" s="107" t="str">
        <f t="shared" si="33"/>
        <v>1981-02-23</v>
      </c>
      <c r="M376" s="118">
        <f ca="1" t="shared" si="34"/>
        <v>45</v>
      </c>
      <c r="N376" s="45" t="s">
        <v>1762</v>
      </c>
      <c r="O376" s="20">
        <v>13506880123</v>
      </c>
      <c r="P376" s="22" t="s">
        <v>133</v>
      </c>
      <c r="Q376" s="20"/>
      <c r="R376" s="20"/>
      <c r="S376" s="20" t="s">
        <v>70</v>
      </c>
      <c r="T376" s="20" t="s">
        <v>69</v>
      </c>
      <c r="U376" s="102">
        <v>44055</v>
      </c>
      <c r="V376" s="20" t="s">
        <v>86</v>
      </c>
      <c r="W376" s="20" t="s">
        <v>4615</v>
      </c>
      <c r="X376" s="150"/>
      <c r="Y376" s="137" t="s">
        <v>71</v>
      </c>
      <c r="Z376" s="20" t="s">
        <v>84</v>
      </c>
      <c r="AA376" s="102">
        <v>50091</v>
      </c>
      <c r="AB376" s="20" t="s">
        <v>84</v>
      </c>
      <c r="AC376" s="102">
        <v>45018</v>
      </c>
      <c r="AD376" s="20" t="s">
        <v>1763</v>
      </c>
      <c r="AE376" s="20" t="s">
        <v>106</v>
      </c>
      <c r="AF376" s="20">
        <v>13777295897</v>
      </c>
      <c r="AG376" s="20"/>
    </row>
    <row r="377" s="3" customFormat="1" customHeight="1" spans="1:33">
      <c r="A377" s="20">
        <f t="shared" si="31"/>
        <v>375</v>
      </c>
      <c r="B377" s="102">
        <v>44220</v>
      </c>
      <c r="C377" s="20" t="s">
        <v>1735</v>
      </c>
      <c r="D377" s="20"/>
      <c r="E377" s="20" t="s">
        <v>1764</v>
      </c>
      <c r="F377" s="95">
        <v>44191</v>
      </c>
      <c r="G377" s="149" t="s">
        <v>1691</v>
      </c>
      <c r="H377" s="149"/>
      <c r="I377" s="20" t="s">
        <v>1765</v>
      </c>
      <c r="J377" s="20" t="s">
        <v>1766</v>
      </c>
      <c r="K377" s="36" t="str">
        <f t="shared" si="32"/>
        <v>男</v>
      </c>
      <c r="L377" s="107" t="str">
        <f t="shared" si="33"/>
        <v>1998-05-04</v>
      </c>
      <c r="M377" s="118">
        <f ca="1" t="shared" si="34"/>
        <v>27</v>
      </c>
      <c r="N377" s="45" t="s">
        <v>1767</v>
      </c>
      <c r="O377" s="20">
        <v>18067179729</v>
      </c>
      <c r="P377" s="22"/>
      <c r="Q377" s="20"/>
      <c r="R377" s="20"/>
      <c r="S377" s="20"/>
      <c r="T377" s="20"/>
      <c r="U377" s="102">
        <v>44190</v>
      </c>
      <c r="V377" s="20" t="s">
        <v>72</v>
      </c>
      <c r="W377" s="20" t="s">
        <v>4615</v>
      </c>
      <c r="X377" s="150"/>
      <c r="Y377" s="137"/>
      <c r="Z377" s="20"/>
      <c r="AA377" s="102"/>
      <c r="AB377" s="20"/>
      <c r="AC377" s="20"/>
      <c r="AD377" s="20"/>
      <c r="AE377" s="20"/>
      <c r="AF377" s="20"/>
      <c r="AG377" s="20"/>
    </row>
    <row r="378" s="3" customFormat="1" customHeight="1" spans="1:33">
      <c r="A378" s="20">
        <f t="shared" si="31"/>
        <v>376</v>
      </c>
      <c r="B378" s="102">
        <v>44224</v>
      </c>
      <c r="C378" s="20" t="s">
        <v>1768</v>
      </c>
      <c r="D378" s="20"/>
      <c r="E378" s="20" t="s">
        <v>1769</v>
      </c>
      <c r="F378" s="95">
        <v>44187</v>
      </c>
      <c r="G378" s="21" t="s">
        <v>1691</v>
      </c>
      <c r="H378" s="21"/>
      <c r="I378" s="20" t="s">
        <v>1770</v>
      </c>
      <c r="J378" s="20" t="s">
        <v>1771</v>
      </c>
      <c r="K378" s="36" t="str">
        <f t="shared" si="32"/>
        <v>男</v>
      </c>
      <c r="L378" s="107" t="str">
        <f t="shared" si="33"/>
        <v>2001-08-20</v>
      </c>
      <c r="M378" s="118">
        <f ca="1" t="shared" si="34"/>
        <v>24</v>
      </c>
      <c r="N378" s="45" t="s">
        <v>1772</v>
      </c>
      <c r="O378" s="20">
        <v>17633851913</v>
      </c>
      <c r="P378" s="22" t="s">
        <v>199</v>
      </c>
      <c r="Q378" s="20"/>
      <c r="R378" s="20"/>
      <c r="S378" s="20" t="s">
        <v>70</v>
      </c>
      <c r="T378" s="20" t="s">
        <v>69</v>
      </c>
      <c r="U378" s="102">
        <v>44187</v>
      </c>
      <c r="V378" s="20" t="s">
        <v>72</v>
      </c>
      <c r="W378" s="20" t="s">
        <v>4615</v>
      </c>
      <c r="X378" s="150"/>
      <c r="Y378" s="137"/>
      <c r="Z378" s="20" t="s">
        <v>85</v>
      </c>
      <c r="AA378" s="102">
        <v>47247</v>
      </c>
      <c r="AB378" s="20" t="s">
        <v>85</v>
      </c>
      <c r="AC378" s="20"/>
      <c r="AD378" s="20" t="s">
        <v>1773</v>
      </c>
      <c r="AE378" s="20" t="s">
        <v>223</v>
      </c>
      <c r="AF378" s="20">
        <v>13803960049</v>
      </c>
      <c r="AG378" s="20"/>
    </row>
    <row r="379" s="3" customFormat="1" customHeight="1" spans="1:33">
      <c r="A379" s="20">
        <f t="shared" si="31"/>
        <v>377</v>
      </c>
      <c r="B379" s="102">
        <v>44226</v>
      </c>
      <c r="C379" s="20" t="s">
        <v>1735</v>
      </c>
      <c r="D379" s="20"/>
      <c r="E379" s="20" t="s">
        <v>1774</v>
      </c>
      <c r="F379" s="95">
        <v>41724</v>
      </c>
      <c r="G379" s="21" t="s">
        <v>1759</v>
      </c>
      <c r="H379" s="21"/>
      <c r="I379" s="20" t="s">
        <v>216</v>
      </c>
      <c r="J379" s="108" t="s">
        <v>1775</v>
      </c>
      <c r="K379" s="36" t="str">
        <f t="shared" si="32"/>
        <v>男</v>
      </c>
      <c r="L379" s="107" t="str">
        <f t="shared" si="33"/>
        <v>1961-08-08</v>
      </c>
      <c r="M379" s="118">
        <f ca="1" t="shared" si="34"/>
        <v>64</v>
      </c>
      <c r="N379" s="45" t="s">
        <v>1776</v>
      </c>
      <c r="O379" s="20">
        <v>13858398622</v>
      </c>
      <c r="P379" s="22" t="s">
        <v>199</v>
      </c>
      <c r="Q379" s="22"/>
      <c r="R379" s="22"/>
      <c r="S379" s="20" t="s">
        <v>70</v>
      </c>
      <c r="T379" s="96" t="s">
        <v>69</v>
      </c>
      <c r="U379" s="95">
        <v>43404</v>
      </c>
      <c r="V379" s="20" t="s">
        <v>72</v>
      </c>
      <c r="W379" s="102" t="s">
        <v>4615</v>
      </c>
      <c r="X379" s="150"/>
      <c r="Y379" s="139" t="s">
        <v>71</v>
      </c>
      <c r="Z379" s="20" t="s">
        <v>84</v>
      </c>
      <c r="AA379" s="20" t="s">
        <v>82</v>
      </c>
      <c r="AB379" s="20" t="s">
        <v>84</v>
      </c>
      <c r="AC379" s="102"/>
      <c r="AD379" s="20"/>
      <c r="AE379" s="20"/>
      <c r="AF379" s="20"/>
      <c r="AG379" s="22"/>
    </row>
    <row r="380" s="3" customFormat="1" customHeight="1" spans="1:33">
      <c r="A380" s="20">
        <f t="shared" si="31"/>
        <v>378</v>
      </c>
      <c r="B380" s="102">
        <v>44226</v>
      </c>
      <c r="C380" s="20" t="s">
        <v>1768</v>
      </c>
      <c r="D380" s="20"/>
      <c r="E380" s="20" t="s">
        <v>1777</v>
      </c>
      <c r="F380" s="95">
        <v>44118</v>
      </c>
      <c r="G380" s="21" t="s">
        <v>1739</v>
      </c>
      <c r="H380" s="21"/>
      <c r="I380" s="20" t="s">
        <v>1778</v>
      </c>
      <c r="J380" s="20" t="s">
        <v>1779</v>
      </c>
      <c r="K380" s="36" t="str">
        <f t="shared" si="32"/>
        <v>男</v>
      </c>
      <c r="L380" s="107" t="str">
        <f t="shared" si="33"/>
        <v>1978-09-18</v>
      </c>
      <c r="M380" s="118">
        <f ca="1" t="shared" si="34"/>
        <v>47</v>
      </c>
      <c r="N380" s="45" t="s">
        <v>1780</v>
      </c>
      <c r="O380" s="20">
        <v>13738806311</v>
      </c>
      <c r="P380" s="22" t="s">
        <v>199</v>
      </c>
      <c r="Q380" s="20"/>
      <c r="R380" s="20"/>
      <c r="S380" s="20" t="s">
        <v>70</v>
      </c>
      <c r="T380" s="20" t="s">
        <v>69</v>
      </c>
      <c r="U380" s="102">
        <v>44113</v>
      </c>
      <c r="V380" s="20" t="s">
        <v>72</v>
      </c>
      <c r="W380" s="20" t="s">
        <v>4615</v>
      </c>
      <c r="X380" s="150"/>
      <c r="Y380" s="137">
        <v>44148</v>
      </c>
      <c r="Z380" s="20" t="s">
        <v>85</v>
      </c>
      <c r="AA380" s="102">
        <v>46209</v>
      </c>
      <c r="AB380" s="20" t="s">
        <v>84</v>
      </c>
      <c r="AC380" s="20"/>
      <c r="AD380" s="20" t="s">
        <v>1781</v>
      </c>
      <c r="AE380" s="20" t="s">
        <v>106</v>
      </c>
      <c r="AF380" s="20">
        <v>13506889533</v>
      </c>
      <c r="AG380" s="20"/>
    </row>
    <row r="381" s="3" customFormat="1" customHeight="1" spans="1:33">
      <c r="A381" s="20">
        <f t="shared" si="31"/>
        <v>379</v>
      </c>
      <c r="B381" s="102">
        <v>44226</v>
      </c>
      <c r="C381" s="20" t="s">
        <v>1735</v>
      </c>
      <c r="D381" s="20"/>
      <c r="E381" s="20" t="s">
        <v>1782</v>
      </c>
      <c r="F381" s="95">
        <v>44145</v>
      </c>
      <c r="G381" s="21" t="s">
        <v>1783</v>
      </c>
      <c r="H381" s="21"/>
      <c r="I381" s="20" t="s">
        <v>1784</v>
      </c>
      <c r="J381" s="20" t="s">
        <v>1785</v>
      </c>
      <c r="K381" s="36" t="str">
        <f t="shared" si="32"/>
        <v>女</v>
      </c>
      <c r="L381" s="107" t="str">
        <f t="shared" si="33"/>
        <v>1983-01-05</v>
      </c>
      <c r="M381" s="118">
        <f ca="1" t="shared" si="34"/>
        <v>43</v>
      </c>
      <c r="N381" s="45" t="s">
        <v>1786</v>
      </c>
      <c r="O381" s="20">
        <v>15957485523</v>
      </c>
      <c r="P381" s="22" t="s">
        <v>199</v>
      </c>
      <c r="Q381" s="20"/>
      <c r="R381" s="20"/>
      <c r="S381" s="20" t="s">
        <v>70</v>
      </c>
      <c r="T381" s="20" t="s">
        <v>69</v>
      </c>
      <c r="U381" s="102">
        <v>44145</v>
      </c>
      <c r="V381" s="20" t="s">
        <v>72</v>
      </c>
      <c r="W381" s="20" t="s">
        <v>4917</v>
      </c>
      <c r="X381" s="150"/>
      <c r="Y381" s="137"/>
      <c r="Z381" s="20" t="s">
        <v>85</v>
      </c>
      <c r="AA381" s="102">
        <v>47819</v>
      </c>
      <c r="AB381" s="20" t="s">
        <v>84</v>
      </c>
      <c r="AC381" s="20"/>
      <c r="AD381" s="20" t="s">
        <v>1787</v>
      </c>
      <c r="AE381" s="20" t="s">
        <v>106</v>
      </c>
      <c r="AF381" s="20">
        <v>15968030671</v>
      </c>
      <c r="AG381" s="20"/>
    </row>
    <row r="382" s="3" customFormat="1" customHeight="1" spans="1:33">
      <c r="A382" s="20">
        <f t="shared" si="31"/>
        <v>380</v>
      </c>
      <c r="B382" s="102">
        <v>44231</v>
      </c>
      <c r="C382" s="20" t="s">
        <v>1735</v>
      </c>
      <c r="D382" s="20"/>
      <c r="E382" s="20" t="s">
        <v>3558</v>
      </c>
      <c r="F382" s="95">
        <v>44198</v>
      </c>
      <c r="G382" s="149" t="s">
        <v>1691</v>
      </c>
      <c r="H382" s="149"/>
      <c r="I382" s="20" t="s">
        <v>1765</v>
      </c>
      <c r="J382" s="20" t="s">
        <v>3559</v>
      </c>
      <c r="K382" s="36" t="str">
        <f t="shared" si="32"/>
        <v>男</v>
      </c>
      <c r="L382" s="107" t="str">
        <f t="shared" si="33"/>
        <v>1982-07-07</v>
      </c>
      <c r="M382" s="118">
        <f ca="1" t="shared" si="34"/>
        <v>43</v>
      </c>
      <c r="N382" s="45" t="s">
        <v>1705</v>
      </c>
      <c r="O382" s="20">
        <v>15824268309</v>
      </c>
      <c r="P382" s="22"/>
      <c r="Q382" s="20"/>
      <c r="R382" s="20"/>
      <c r="S382" s="20"/>
      <c r="T382" s="20"/>
      <c r="U382" s="102">
        <v>44200</v>
      </c>
      <c r="V382" s="20" t="s">
        <v>72</v>
      </c>
      <c r="W382" s="20" t="s">
        <v>4615</v>
      </c>
      <c r="X382" s="150"/>
      <c r="Y382" s="137"/>
      <c r="Z382" s="20"/>
      <c r="AA382" s="102"/>
      <c r="AB382" s="20"/>
      <c r="AC382" s="20"/>
      <c r="AD382" s="20"/>
      <c r="AE382" s="20"/>
      <c r="AF382" s="20"/>
      <c r="AG382" s="20"/>
    </row>
    <row r="383" s="3" customFormat="1" customHeight="1" spans="1:33">
      <c r="A383" s="20">
        <f t="shared" si="31"/>
        <v>381</v>
      </c>
      <c r="B383" s="102">
        <v>44224</v>
      </c>
      <c r="C383" s="20" t="s">
        <v>1788</v>
      </c>
      <c r="D383" s="20"/>
      <c r="E383" s="20" t="s">
        <v>1789</v>
      </c>
      <c r="F383" s="95">
        <v>44202</v>
      </c>
      <c r="G383" s="21" t="s">
        <v>1783</v>
      </c>
      <c r="H383" s="21"/>
      <c r="I383" s="20" t="s">
        <v>1784</v>
      </c>
      <c r="J383" s="20" t="s">
        <v>1790</v>
      </c>
      <c r="K383" s="36" t="str">
        <f t="shared" si="32"/>
        <v>男</v>
      </c>
      <c r="L383" s="107" t="str">
        <f t="shared" si="33"/>
        <v>1986-03-03</v>
      </c>
      <c r="M383" s="118">
        <f ca="1" t="shared" si="34"/>
        <v>40</v>
      </c>
      <c r="N383" s="45" t="s">
        <v>1791</v>
      </c>
      <c r="O383" s="20">
        <v>18106692751</v>
      </c>
      <c r="P383" s="22" t="s">
        <v>288</v>
      </c>
      <c r="Q383" s="20"/>
      <c r="R383" s="20"/>
      <c r="S383" s="20" t="s">
        <v>70</v>
      </c>
      <c r="T383" s="20" t="s">
        <v>69</v>
      </c>
      <c r="U383" s="102">
        <v>44203</v>
      </c>
      <c r="V383" s="20" t="s">
        <v>72</v>
      </c>
      <c r="W383" s="20" t="s">
        <v>4917</v>
      </c>
      <c r="X383" s="150"/>
      <c r="Y383" s="137"/>
      <c r="Z383" s="20"/>
      <c r="AA383" s="102">
        <v>51281</v>
      </c>
      <c r="AB383" s="20" t="s">
        <v>85</v>
      </c>
      <c r="AC383" s="20"/>
      <c r="AD383" s="20" t="s">
        <v>1792</v>
      </c>
      <c r="AE383" s="20" t="s">
        <v>223</v>
      </c>
      <c r="AF383" s="20">
        <v>13989397137</v>
      </c>
      <c r="AG383" s="20"/>
    </row>
    <row r="384" s="3" customFormat="1" customHeight="1" spans="1:33">
      <c r="A384" s="20">
        <f t="shared" si="31"/>
        <v>382</v>
      </c>
      <c r="B384" s="102">
        <v>44218</v>
      </c>
      <c r="C384" s="20" t="s">
        <v>1735</v>
      </c>
      <c r="D384" s="20"/>
      <c r="E384" s="20" t="s">
        <v>1793</v>
      </c>
      <c r="F384" s="95">
        <v>44082</v>
      </c>
      <c r="G384" s="21" t="s">
        <v>1794</v>
      </c>
      <c r="H384" s="21"/>
      <c r="I384" s="20" t="s">
        <v>1795</v>
      </c>
      <c r="J384" s="625" t="s">
        <v>1796</v>
      </c>
      <c r="K384" s="36" t="str">
        <f t="shared" si="32"/>
        <v>男</v>
      </c>
      <c r="L384" s="107" t="str">
        <f t="shared" si="33"/>
        <v>2000-06-24</v>
      </c>
      <c r="M384" s="118">
        <f ca="1" t="shared" si="34"/>
        <v>25</v>
      </c>
      <c r="N384" s="45" t="s">
        <v>1797</v>
      </c>
      <c r="O384" s="20">
        <v>13857838876</v>
      </c>
      <c r="P384" s="22"/>
      <c r="Q384" s="20"/>
      <c r="R384" s="20"/>
      <c r="S384" s="20"/>
      <c r="T384" s="20"/>
      <c r="U384" s="20"/>
      <c r="V384" s="20"/>
      <c r="W384" s="20"/>
      <c r="X384" s="20"/>
      <c r="Y384" s="142"/>
      <c r="Z384" s="20"/>
      <c r="AA384" s="20"/>
      <c r="AB384" s="20"/>
      <c r="AC384" s="20"/>
      <c r="AD384" s="20"/>
      <c r="AE384" s="20"/>
      <c r="AF384" s="20"/>
      <c r="AG384" s="20"/>
    </row>
    <row r="385" s="3" customFormat="1" customHeight="1" spans="1:33">
      <c r="A385" s="20">
        <f t="shared" si="31"/>
        <v>383</v>
      </c>
      <c r="B385" s="102">
        <v>44218</v>
      </c>
      <c r="C385" s="20" t="s">
        <v>1735</v>
      </c>
      <c r="D385" s="20"/>
      <c r="E385" s="20" t="s">
        <v>1798</v>
      </c>
      <c r="F385" s="95">
        <v>44082</v>
      </c>
      <c r="G385" s="21" t="s">
        <v>1794</v>
      </c>
      <c r="H385" s="21"/>
      <c r="I385" s="20" t="s">
        <v>1795</v>
      </c>
      <c r="J385" s="625" t="s">
        <v>1799</v>
      </c>
      <c r="K385" s="36" t="str">
        <f t="shared" si="32"/>
        <v>男</v>
      </c>
      <c r="L385" s="107" t="str">
        <f t="shared" si="33"/>
        <v>2000-09-01</v>
      </c>
      <c r="M385" s="118">
        <f ca="1" t="shared" si="34"/>
        <v>25</v>
      </c>
      <c r="N385" s="45" t="s">
        <v>1800</v>
      </c>
      <c r="O385" s="20">
        <v>13566034304</v>
      </c>
      <c r="P385" s="22"/>
      <c r="Q385" s="20"/>
      <c r="R385" s="20"/>
      <c r="S385" s="20"/>
      <c r="T385" s="20"/>
      <c r="U385" s="20"/>
      <c r="V385" s="20"/>
      <c r="W385" s="20"/>
      <c r="X385" s="20"/>
      <c r="Y385" s="142"/>
      <c r="Z385" s="20"/>
      <c r="AA385" s="20"/>
      <c r="AB385" s="20"/>
      <c r="AC385" s="20"/>
      <c r="AD385" s="20"/>
      <c r="AE385" s="20"/>
      <c r="AF385" s="20"/>
      <c r="AG385" s="20"/>
    </row>
    <row r="386" s="3" customFormat="1" customHeight="1" spans="1:33">
      <c r="A386" s="20">
        <f t="shared" si="31"/>
        <v>384</v>
      </c>
      <c r="B386" s="102">
        <v>44218</v>
      </c>
      <c r="C386" s="20" t="s">
        <v>1735</v>
      </c>
      <c r="D386" s="20"/>
      <c r="E386" s="20" t="s">
        <v>1801</v>
      </c>
      <c r="F386" s="95">
        <v>44082</v>
      </c>
      <c r="G386" s="21" t="s">
        <v>1794</v>
      </c>
      <c r="H386" s="21"/>
      <c r="I386" s="20" t="s">
        <v>1795</v>
      </c>
      <c r="J386" s="20" t="s">
        <v>1802</v>
      </c>
      <c r="K386" s="36" t="str">
        <f t="shared" si="32"/>
        <v>男</v>
      </c>
      <c r="L386" s="107" t="str">
        <f t="shared" si="33"/>
        <v>2001-10-30</v>
      </c>
      <c r="M386" s="118">
        <f ca="1" t="shared" si="34"/>
        <v>24</v>
      </c>
      <c r="N386" s="45" t="s">
        <v>1803</v>
      </c>
      <c r="O386" s="20">
        <v>13248506438</v>
      </c>
      <c r="P386" s="22"/>
      <c r="Q386" s="20"/>
      <c r="R386" s="20"/>
      <c r="S386" s="20"/>
      <c r="T386" s="20"/>
      <c r="U386" s="20"/>
      <c r="V386" s="20"/>
      <c r="W386" s="20"/>
      <c r="X386" s="20"/>
      <c r="Y386" s="142"/>
      <c r="Z386" s="20"/>
      <c r="AA386" s="20"/>
      <c r="AB386" s="20"/>
      <c r="AC386" s="20"/>
      <c r="AD386" s="20"/>
      <c r="AE386" s="20"/>
      <c r="AF386" s="20"/>
      <c r="AG386" s="20"/>
    </row>
    <row r="387" s="3" customFormat="1" customHeight="1" spans="1:33">
      <c r="A387" s="20">
        <f t="shared" ref="A387:A450" si="35">IF(E387="","",ROW()-2)</f>
        <v>385</v>
      </c>
      <c r="B387" s="102">
        <v>44218</v>
      </c>
      <c r="C387" s="20" t="s">
        <v>1735</v>
      </c>
      <c r="D387" s="20"/>
      <c r="E387" s="20" t="s">
        <v>1804</v>
      </c>
      <c r="F387" s="95">
        <v>44082</v>
      </c>
      <c r="G387" s="21" t="s">
        <v>1794</v>
      </c>
      <c r="H387" s="21"/>
      <c r="I387" s="20" t="s">
        <v>1795</v>
      </c>
      <c r="J387" s="625" t="s">
        <v>1805</v>
      </c>
      <c r="K387" s="36" t="str">
        <f t="shared" si="32"/>
        <v>男</v>
      </c>
      <c r="L387" s="107" t="str">
        <f t="shared" si="33"/>
        <v>2001-08-20</v>
      </c>
      <c r="M387" s="118">
        <f ca="1" t="shared" si="34"/>
        <v>24</v>
      </c>
      <c r="N387" s="45" t="s">
        <v>1806</v>
      </c>
      <c r="O387" s="20">
        <v>15867846691</v>
      </c>
      <c r="P387" s="22"/>
      <c r="Q387" s="20"/>
      <c r="R387" s="20"/>
      <c r="S387" s="20"/>
      <c r="T387" s="20"/>
      <c r="U387" s="20"/>
      <c r="V387" s="20"/>
      <c r="W387" s="20"/>
      <c r="X387" s="20"/>
      <c r="Y387" s="142"/>
      <c r="Z387" s="20"/>
      <c r="AA387" s="20"/>
      <c r="AB387" s="20"/>
      <c r="AC387" s="20"/>
      <c r="AD387" s="20"/>
      <c r="AE387" s="20"/>
      <c r="AF387" s="20"/>
      <c r="AG387" s="20"/>
    </row>
    <row r="388" s="3" customFormat="1" customHeight="1" spans="1:33">
      <c r="A388" s="20">
        <f t="shared" si="35"/>
        <v>386</v>
      </c>
      <c r="B388" s="102">
        <v>44218</v>
      </c>
      <c r="C388" s="20" t="s">
        <v>1735</v>
      </c>
      <c r="D388" s="20"/>
      <c r="E388" s="20" t="s">
        <v>1807</v>
      </c>
      <c r="F388" s="95">
        <v>44082</v>
      </c>
      <c r="G388" s="21" t="s">
        <v>1794</v>
      </c>
      <c r="H388" s="21"/>
      <c r="I388" s="20" t="s">
        <v>1795</v>
      </c>
      <c r="J388" s="625" t="s">
        <v>1808</v>
      </c>
      <c r="K388" s="36" t="str">
        <f t="shared" si="32"/>
        <v>男</v>
      </c>
      <c r="L388" s="107" t="str">
        <f t="shared" si="33"/>
        <v>2000-11-18</v>
      </c>
      <c r="M388" s="118">
        <f ca="1" t="shared" si="34"/>
        <v>25</v>
      </c>
      <c r="N388" s="45" t="s">
        <v>1809</v>
      </c>
      <c r="O388" s="20">
        <v>18858418216</v>
      </c>
      <c r="P388" s="22"/>
      <c r="Q388" s="20"/>
      <c r="R388" s="20"/>
      <c r="S388" s="20"/>
      <c r="T388" s="20"/>
      <c r="U388" s="20"/>
      <c r="V388" s="20"/>
      <c r="W388" s="20"/>
      <c r="X388" s="20"/>
      <c r="Y388" s="142"/>
      <c r="Z388" s="20"/>
      <c r="AA388" s="20"/>
      <c r="AB388" s="20"/>
      <c r="AC388" s="20"/>
      <c r="AD388" s="20"/>
      <c r="AE388" s="20"/>
      <c r="AF388" s="20"/>
      <c r="AG388" s="20"/>
    </row>
    <row r="389" s="3" customFormat="1" customHeight="1" spans="1:33">
      <c r="A389" s="20">
        <f t="shared" si="35"/>
        <v>387</v>
      </c>
      <c r="B389" s="102">
        <v>44218</v>
      </c>
      <c r="C389" s="20" t="s">
        <v>1735</v>
      </c>
      <c r="D389" s="20"/>
      <c r="E389" s="20" t="s">
        <v>1810</v>
      </c>
      <c r="F389" s="95">
        <v>44082</v>
      </c>
      <c r="G389" s="21" t="s">
        <v>1794</v>
      </c>
      <c r="H389" s="21"/>
      <c r="I389" s="20" t="s">
        <v>1795</v>
      </c>
      <c r="J389" s="625" t="s">
        <v>1811</v>
      </c>
      <c r="K389" s="36" t="str">
        <f t="shared" si="32"/>
        <v>男</v>
      </c>
      <c r="L389" s="107" t="str">
        <f t="shared" si="33"/>
        <v>2000-09-25</v>
      </c>
      <c r="M389" s="118">
        <f ca="1" t="shared" si="34"/>
        <v>25</v>
      </c>
      <c r="N389" s="45" t="s">
        <v>1812</v>
      </c>
      <c r="O389" s="20">
        <v>18268503813</v>
      </c>
      <c r="P389" s="22"/>
      <c r="Q389" s="20"/>
      <c r="R389" s="20"/>
      <c r="S389" s="20"/>
      <c r="T389" s="20"/>
      <c r="U389" s="20"/>
      <c r="V389" s="20"/>
      <c r="W389" s="20"/>
      <c r="X389" s="20"/>
      <c r="Y389" s="142"/>
      <c r="Z389" s="20"/>
      <c r="AA389" s="20"/>
      <c r="AB389" s="20"/>
      <c r="AC389" s="20"/>
      <c r="AD389" s="20"/>
      <c r="AE389" s="20"/>
      <c r="AF389" s="20"/>
      <c r="AG389" s="20"/>
    </row>
    <row r="390" s="3" customFormat="1" customHeight="1" spans="1:33">
      <c r="A390" s="20">
        <f t="shared" si="35"/>
        <v>388</v>
      </c>
      <c r="B390" s="102">
        <v>44218</v>
      </c>
      <c r="C390" s="20" t="s">
        <v>1735</v>
      </c>
      <c r="D390" s="20"/>
      <c r="E390" s="20" t="s">
        <v>1813</v>
      </c>
      <c r="F390" s="95">
        <v>44082</v>
      </c>
      <c r="G390" s="21" t="s">
        <v>1794</v>
      </c>
      <c r="H390" s="21"/>
      <c r="I390" s="20" t="s">
        <v>1795</v>
      </c>
      <c r="J390" s="625" t="s">
        <v>1814</v>
      </c>
      <c r="K390" s="36" t="str">
        <f t="shared" si="32"/>
        <v>男</v>
      </c>
      <c r="L390" s="107" t="str">
        <f t="shared" si="33"/>
        <v>2001-07-18</v>
      </c>
      <c r="M390" s="118">
        <f ca="1" t="shared" si="34"/>
        <v>24</v>
      </c>
      <c r="N390" s="45" t="s">
        <v>1815</v>
      </c>
      <c r="O390" s="20">
        <v>15867472209</v>
      </c>
      <c r="P390" s="22"/>
      <c r="Q390" s="20"/>
      <c r="R390" s="20"/>
      <c r="S390" s="20"/>
      <c r="T390" s="20"/>
      <c r="U390" s="20"/>
      <c r="V390" s="20"/>
      <c r="W390" s="20"/>
      <c r="X390" s="20"/>
      <c r="Y390" s="142"/>
      <c r="Z390" s="20"/>
      <c r="AA390" s="20"/>
      <c r="AB390" s="20"/>
      <c r="AC390" s="20"/>
      <c r="AD390" s="20"/>
      <c r="AE390" s="20"/>
      <c r="AF390" s="20"/>
      <c r="AG390" s="20"/>
    </row>
    <row r="391" s="3" customFormat="1" customHeight="1" spans="1:33">
      <c r="A391" s="20">
        <f t="shared" si="35"/>
        <v>389</v>
      </c>
      <c r="B391" s="102">
        <v>44218</v>
      </c>
      <c r="C391" s="20" t="s">
        <v>1735</v>
      </c>
      <c r="D391" s="20"/>
      <c r="E391" s="20" t="s">
        <v>1816</v>
      </c>
      <c r="F391" s="95">
        <v>44082</v>
      </c>
      <c r="G391" s="21" t="s">
        <v>1794</v>
      </c>
      <c r="H391" s="21"/>
      <c r="I391" s="20" t="s">
        <v>1795</v>
      </c>
      <c r="J391" s="625" t="s">
        <v>1817</v>
      </c>
      <c r="K391" s="36" t="str">
        <f t="shared" si="32"/>
        <v>男</v>
      </c>
      <c r="L391" s="107" t="str">
        <f t="shared" si="33"/>
        <v>2000-09-03</v>
      </c>
      <c r="M391" s="118">
        <f ca="1" t="shared" si="34"/>
        <v>25</v>
      </c>
      <c r="N391" s="45" t="s">
        <v>1818</v>
      </c>
      <c r="O391" s="20">
        <v>15990556976</v>
      </c>
      <c r="P391" s="22"/>
      <c r="Q391" s="20"/>
      <c r="R391" s="20"/>
      <c r="S391" s="20"/>
      <c r="T391" s="20"/>
      <c r="U391" s="20"/>
      <c r="V391" s="20"/>
      <c r="W391" s="20"/>
      <c r="X391" s="20"/>
      <c r="Y391" s="142"/>
      <c r="Z391" s="20"/>
      <c r="AA391" s="20"/>
      <c r="AB391" s="20"/>
      <c r="AC391" s="20"/>
      <c r="AD391" s="20"/>
      <c r="AE391" s="20"/>
      <c r="AF391" s="20"/>
      <c r="AG391" s="20"/>
    </row>
    <row r="392" s="3" customFormat="1" customHeight="1" spans="1:33">
      <c r="A392" s="20">
        <f t="shared" si="35"/>
        <v>390</v>
      </c>
      <c r="B392" s="102">
        <v>44218</v>
      </c>
      <c r="C392" s="20" t="s">
        <v>1735</v>
      </c>
      <c r="D392" s="20"/>
      <c r="E392" s="20" t="s">
        <v>1819</v>
      </c>
      <c r="F392" s="95">
        <v>44082</v>
      </c>
      <c r="G392" s="21" t="s">
        <v>1794</v>
      </c>
      <c r="H392" s="21"/>
      <c r="I392" s="20" t="s">
        <v>1795</v>
      </c>
      <c r="J392" s="625" t="s">
        <v>1820</v>
      </c>
      <c r="K392" s="36" t="str">
        <f t="shared" si="32"/>
        <v>男</v>
      </c>
      <c r="L392" s="107" t="str">
        <f t="shared" si="33"/>
        <v>2001-08-23</v>
      </c>
      <c r="M392" s="118">
        <f ca="1" t="shared" si="34"/>
        <v>24</v>
      </c>
      <c r="N392" s="45" t="s">
        <v>1821</v>
      </c>
      <c r="O392" s="20">
        <v>15669145835</v>
      </c>
      <c r="P392" s="22"/>
      <c r="Q392" s="20"/>
      <c r="R392" s="20"/>
      <c r="S392" s="20"/>
      <c r="T392" s="20"/>
      <c r="U392" s="20"/>
      <c r="V392" s="20"/>
      <c r="W392" s="20"/>
      <c r="X392" s="20"/>
      <c r="Y392" s="142"/>
      <c r="Z392" s="20"/>
      <c r="AA392" s="20"/>
      <c r="AB392" s="20"/>
      <c r="AC392" s="20"/>
      <c r="AD392" s="20"/>
      <c r="AE392" s="20"/>
      <c r="AF392" s="20"/>
      <c r="AG392" s="20"/>
    </row>
    <row r="393" s="3" customFormat="1" customHeight="1" spans="1:33">
      <c r="A393" s="20">
        <f t="shared" si="35"/>
        <v>391</v>
      </c>
      <c r="B393" s="102">
        <v>44234</v>
      </c>
      <c r="C393" s="20" t="s">
        <v>1788</v>
      </c>
      <c r="D393" s="20"/>
      <c r="E393" s="20" t="s">
        <v>1822</v>
      </c>
      <c r="F393" s="95">
        <v>44186</v>
      </c>
      <c r="G393" s="21" t="s">
        <v>78</v>
      </c>
      <c r="H393" s="21"/>
      <c r="I393" s="20" t="s">
        <v>1823</v>
      </c>
      <c r="J393" s="20" t="s">
        <v>1824</v>
      </c>
      <c r="K393" s="36" t="str">
        <f t="shared" si="32"/>
        <v>男</v>
      </c>
      <c r="L393" s="107" t="str">
        <f t="shared" si="33"/>
        <v>1989-06-20</v>
      </c>
      <c r="M393" s="118">
        <f ca="1" t="shared" si="34"/>
        <v>36</v>
      </c>
      <c r="N393" s="45" t="s">
        <v>1825</v>
      </c>
      <c r="O393" s="20">
        <v>13248568182</v>
      </c>
      <c r="P393" s="22" t="s">
        <v>113</v>
      </c>
      <c r="Q393" s="20"/>
      <c r="R393" s="20"/>
      <c r="S393" s="20" t="s">
        <v>70</v>
      </c>
      <c r="T393" s="20" t="s">
        <v>69</v>
      </c>
      <c r="U393" s="102">
        <v>44187</v>
      </c>
      <c r="V393" s="20" t="s">
        <v>72</v>
      </c>
      <c r="W393" s="20" t="s">
        <v>4615</v>
      </c>
      <c r="X393" s="150"/>
      <c r="Y393" s="137">
        <v>44275</v>
      </c>
      <c r="Z393" s="20" t="s">
        <v>85</v>
      </c>
      <c r="AA393" s="102">
        <v>50416</v>
      </c>
      <c r="AB393" s="20" t="s">
        <v>85</v>
      </c>
      <c r="AC393" s="20"/>
      <c r="AD393" s="20" t="s">
        <v>1826</v>
      </c>
      <c r="AE393" s="20" t="s">
        <v>1827</v>
      </c>
      <c r="AF393" s="20">
        <v>15655861889</v>
      </c>
      <c r="AG393" s="20"/>
    </row>
    <row r="394" s="3" customFormat="1" customHeight="1" spans="1:33">
      <c r="A394" s="20">
        <f t="shared" si="35"/>
        <v>392</v>
      </c>
      <c r="B394" s="102">
        <v>44256</v>
      </c>
      <c r="C394" s="20"/>
      <c r="D394" s="20"/>
      <c r="E394" s="20" t="s">
        <v>1828</v>
      </c>
      <c r="F394" s="95">
        <v>43517</v>
      </c>
      <c r="G394" s="21" t="s">
        <v>1691</v>
      </c>
      <c r="H394" s="21" t="s">
        <v>1691</v>
      </c>
      <c r="I394" s="20" t="s">
        <v>1829</v>
      </c>
      <c r="J394" s="20" t="s">
        <v>1830</v>
      </c>
      <c r="K394" s="36" t="str">
        <f t="shared" si="32"/>
        <v>男</v>
      </c>
      <c r="L394" s="107" t="str">
        <f t="shared" si="33"/>
        <v>1999-06-16</v>
      </c>
      <c r="M394" s="118">
        <f ca="1" t="shared" si="34"/>
        <v>26</v>
      </c>
      <c r="N394" s="45" t="s">
        <v>1831</v>
      </c>
      <c r="O394" s="20">
        <v>13071944705</v>
      </c>
      <c r="P394" s="22" t="s">
        <v>133</v>
      </c>
      <c r="Q394" s="20"/>
      <c r="R394" s="20"/>
      <c r="S394" s="20"/>
      <c r="T394" s="20"/>
      <c r="U394" s="95">
        <v>43517</v>
      </c>
      <c r="V394" s="20" t="s">
        <v>72</v>
      </c>
      <c r="W394" s="20" t="s">
        <v>4615</v>
      </c>
      <c r="X394" s="150"/>
      <c r="Y394" s="139" t="s">
        <v>71</v>
      </c>
      <c r="Z394" s="20" t="s">
        <v>84</v>
      </c>
      <c r="AA394" s="102">
        <v>46072</v>
      </c>
      <c r="AB394" s="20" t="s">
        <v>84</v>
      </c>
      <c r="AC394" s="20"/>
      <c r="AD394" s="20" t="s">
        <v>1832</v>
      </c>
      <c r="AE394" s="20" t="s">
        <v>223</v>
      </c>
      <c r="AF394" s="20">
        <v>13071944705</v>
      </c>
      <c r="AG394" s="20"/>
    </row>
    <row r="395" s="3" customFormat="1" customHeight="1" spans="1:33">
      <c r="A395" s="20">
        <f t="shared" si="35"/>
        <v>393</v>
      </c>
      <c r="B395" s="102">
        <v>44257</v>
      </c>
      <c r="C395" s="20" t="s">
        <v>1833</v>
      </c>
      <c r="D395" s="20"/>
      <c r="E395" s="20" t="s">
        <v>1679</v>
      </c>
      <c r="F395" s="95">
        <v>43169</v>
      </c>
      <c r="G395" s="21" t="s">
        <v>1628</v>
      </c>
      <c r="H395" s="21"/>
      <c r="I395" s="20" t="s">
        <v>1634</v>
      </c>
      <c r="J395" s="20" t="s">
        <v>1834</v>
      </c>
      <c r="K395" s="36" t="str">
        <f t="shared" si="32"/>
        <v>男</v>
      </c>
      <c r="L395" s="107" t="str">
        <f t="shared" si="33"/>
        <v>1991-11-12</v>
      </c>
      <c r="M395" s="118">
        <f ca="1" t="shared" si="34"/>
        <v>34</v>
      </c>
      <c r="N395" s="45" t="s">
        <v>1835</v>
      </c>
      <c r="O395" s="20">
        <v>18200611817</v>
      </c>
      <c r="P395" s="22" t="s">
        <v>133</v>
      </c>
      <c r="Q395" s="20"/>
      <c r="R395" s="20"/>
      <c r="S395" s="20"/>
      <c r="T395" s="96" t="s">
        <v>69</v>
      </c>
      <c r="U395" s="102">
        <v>43404</v>
      </c>
      <c r="V395" s="20" t="s">
        <v>72</v>
      </c>
      <c r="W395" s="102" t="s">
        <v>4615</v>
      </c>
      <c r="X395" s="150" t="s">
        <v>1644</v>
      </c>
      <c r="Y395" s="139" t="s">
        <v>71</v>
      </c>
      <c r="Z395" s="20" t="s">
        <v>84</v>
      </c>
      <c r="AA395" s="102">
        <v>44858</v>
      </c>
      <c r="AB395" s="20" t="s">
        <v>84</v>
      </c>
      <c r="AC395" s="20"/>
      <c r="AD395" s="20" t="s">
        <v>1836</v>
      </c>
      <c r="AE395" s="20" t="s">
        <v>223</v>
      </c>
      <c r="AF395" s="20">
        <v>18200611817</v>
      </c>
      <c r="AG395" s="20">
        <v>602</v>
      </c>
    </row>
    <row r="396" s="3" customFormat="1" customHeight="1" spans="1:33">
      <c r="A396" s="20">
        <f t="shared" si="35"/>
        <v>394</v>
      </c>
      <c r="B396" s="102">
        <v>44257</v>
      </c>
      <c r="C396" s="20" t="s">
        <v>1768</v>
      </c>
      <c r="D396" s="20"/>
      <c r="E396" s="20" t="s">
        <v>1837</v>
      </c>
      <c r="F396" s="95">
        <v>44247</v>
      </c>
      <c r="G396" s="21" t="s">
        <v>1739</v>
      </c>
      <c r="H396" s="21"/>
      <c r="I396" s="20" t="s">
        <v>1750</v>
      </c>
      <c r="J396" s="20" t="s">
        <v>1838</v>
      </c>
      <c r="K396" s="36" t="str">
        <f t="shared" si="32"/>
        <v>男</v>
      </c>
      <c r="L396" s="107" t="str">
        <f t="shared" si="33"/>
        <v>1985-01-25</v>
      </c>
      <c r="M396" s="118">
        <f ca="1" t="shared" si="34"/>
        <v>41</v>
      </c>
      <c r="N396" s="45" t="s">
        <v>1839</v>
      </c>
      <c r="O396" s="20">
        <v>13858398307</v>
      </c>
      <c r="P396" s="22" t="s">
        <v>199</v>
      </c>
      <c r="Q396" s="20"/>
      <c r="R396" s="20"/>
      <c r="S396" s="20" t="s">
        <v>70</v>
      </c>
      <c r="T396" s="20" t="s">
        <v>431</v>
      </c>
      <c r="U396" s="102">
        <v>44246</v>
      </c>
      <c r="V396" s="20" t="s">
        <v>72</v>
      </c>
      <c r="W396" s="20" t="s">
        <v>4615</v>
      </c>
      <c r="X396" s="150"/>
      <c r="Y396" s="137">
        <v>44274</v>
      </c>
      <c r="Z396" s="20" t="s">
        <v>85</v>
      </c>
      <c r="AA396" s="102">
        <v>50560</v>
      </c>
      <c r="AB396" s="20" t="s">
        <v>71</v>
      </c>
      <c r="AC396" s="20"/>
      <c r="AD396" s="20" t="s">
        <v>1840</v>
      </c>
      <c r="AE396" s="20" t="s">
        <v>106</v>
      </c>
      <c r="AF396" s="20">
        <v>13566397091</v>
      </c>
      <c r="AG396" s="20"/>
    </row>
    <row r="397" s="3" customFormat="1" customHeight="1" spans="1:33">
      <c r="A397" s="20">
        <f t="shared" si="35"/>
        <v>395</v>
      </c>
      <c r="B397" s="102">
        <v>44258</v>
      </c>
      <c r="C397" s="20" t="s">
        <v>1735</v>
      </c>
      <c r="D397" s="20"/>
      <c r="E397" s="20" t="s">
        <v>1841</v>
      </c>
      <c r="F397" s="95">
        <v>44165</v>
      </c>
      <c r="G397" s="21" t="s">
        <v>1842</v>
      </c>
      <c r="H397" s="21"/>
      <c r="I397" s="20" t="s">
        <v>1843</v>
      </c>
      <c r="J397" s="20" t="s">
        <v>1844</v>
      </c>
      <c r="K397" s="36" t="str">
        <f t="shared" si="32"/>
        <v>男</v>
      </c>
      <c r="L397" s="107" t="str">
        <f t="shared" si="33"/>
        <v>1995-12-05</v>
      </c>
      <c r="M397" s="118">
        <f ca="1" t="shared" si="34"/>
        <v>30</v>
      </c>
      <c r="N397" s="45" t="s">
        <v>1845</v>
      </c>
      <c r="O397" s="20">
        <v>17647573106</v>
      </c>
      <c r="P397" s="22" t="s">
        <v>141</v>
      </c>
      <c r="Q397" s="20"/>
      <c r="R397" s="20"/>
      <c r="S397" s="20" t="s">
        <v>70</v>
      </c>
      <c r="T397" s="20" t="s">
        <v>69</v>
      </c>
      <c r="U397" s="102">
        <v>44176</v>
      </c>
      <c r="V397" s="20" t="s">
        <v>86</v>
      </c>
      <c r="W397" s="20" t="s">
        <v>4615</v>
      </c>
      <c r="X397" s="150"/>
      <c r="Y397" s="137" t="s">
        <v>71</v>
      </c>
      <c r="Z397" s="20" t="s">
        <v>84</v>
      </c>
      <c r="AA397" s="102">
        <v>46104</v>
      </c>
      <c r="AB397" s="20" t="s">
        <v>84</v>
      </c>
      <c r="AC397" s="20" t="s">
        <v>1846</v>
      </c>
      <c r="AD397" s="20" t="s">
        <v>1847</v>
      </c>
      <c r="AE397" s="20" t="s">
        <v>223</v>
      </c>
      <c r="AF397" s="20">
        <v>13880783394</v>
      </c>
      <c r="AG397" s="20"/>
    </row>
    <row r="398" s="3" customFormat="1" customHeight="1" spans="1:33">
      <c r="A398" s="20">
        <f t="shared" si="35"/>
        <v>396</v>
      </c>
      <c r="B398" s="102">
        <v>44266</v>
      </c>
      <c r="C398" s="20" t="s">
        <v>1768</v>
      </c>
      <c r="D398" s="20"/>
      <c r="E398" s="20" t="s">
        <v>1848</v>
      </c>
      <c r="F398" s="95">
        <v>44259</v>
      </c>
      <c r="G398" s="21" t="s">
        <v>1691</v>
      </c>
      <c r="H398" s="21"/>
      <c r="I398" s="20" t="s">
        <v>1663</v>
      </c>
      <c r="J398" s="20" t="s">
        <v>1849</v>
      </c>
      <c r="K398" s="36" t="str">
        <f t="shared" si="32"/>
        <v>女</v>
      </c>
      <c r="L398" s="107" t="str">
        <f t="shared" si="33"/>
        <v>1979-05-02</v>
      </c>
      <c r="M398" s="118">
        <f ca="1" t="shared" si="34"/>
        <v>46</v>
      </c>
      <c r="N398" s="45" t="s">
        <v>1850</v>
      </c>
      <c r="O398" s="20">
        <v>13514498965</v>
      </c>
      <c r="P398" s="22" t="s">
        <v>199</v>
      </c>
      <c r="Q398" s="20"/>
      <c r="R398" s="20"/>
      <c r="S398" s="20" t="s">
        <v>70</v>
      </c>
      <c r="T398" s="20" t="s">
        <v>69</v>
      </c>
      <c r="U398" s="102">
        <v>44259</v>
      </c>
      <c r="V398" s="20" t="s">
        <v>72</v>
      </c>
      <c r="W398" s="20" t="s">
        <v>4615</v>
      </c>
      <c r="X398" s="150"/>
      <c r="Y398" s="137"/>
      <c r="Z398" s="20" t="s">
        <v>85</v>
      </c>
      <c r="AA398" s="102">
        <v>46231</v>
      </c>
      <c r="AB398" s="20" t="s">
        <v>85</v>
      </c>
      <c r="AC398" s="20"/>
      <c r="AD398" s="20" t="s">
        <v>1851</v>
      </c>
      <c r="AE398" s="20" t="s">
        <v>106</v>
      </c>
      <c r="AF398" s="20">
        <v>18858243066</v>
      </c>
      <c r="AG398" s="20"/>
    </row>
    <row r="399" s="3" customFormat="1" customHeight="1" spans="1:33">
      <c r="A399" s="20">
        <f t="shared" si="35"/>
        <v>397</v>
      </c>
      <c r="B399" s="102">
        <v>44266</v>
      </c>
      <c r="C399" s="20" t="s">
        <v>1768</v>
      </c>
      <c r="D399" s="20"/>
      <c r="E399" s="20" t="s">
        <v>1851</v>
      </c>
      <c r="F399" s="95">
        <v>44259</v>
      </c>
      <c r="G399" s="21" t="s">
        <v>1691</v>
      </c>
      <c r="H399" s="21"/>
      <c r="I399" s="20" t="s">
        <v>1663</v>
      </c>
      <c r="J399" s="20" t="s">
        <v>1852</v>
      </c>
      <c r="K399" s="36" t="str">
        <f t="shared" si="32"/>
        <v>男</v>
      </c>
      <c r="L399" s="107" t="str">
        <f t="shared" si="33"/>
        <v>1974-06-23</v>
      </c>
      <c r="M399" s="118">
        <f ca="1" t="shared" si="34"/>
        <v>51</v>
      </c>
      <c r="N399" s="45" t="s">
        <v>1853</v>
      </c>
      <c r="O399" s="20">
        <v>18858243066</v>
      </c>
      <c r="P399" s="22" t="s">
        <v>199</v>
      </c>
      <c r="Q399" s="20"/>
      <c r="R399" s="20"/>
      <c r="S399" s="20" t="s">
        <v>70</v>
      </c>
      <c r="T399" s="20" t="s">
        <v>69</v>
      </c>
      <c r="U399" s="102">
        <v>44259</v>
      </c>
      <c r="V399" s="20" t="s">
        <v>72</v>
      </c>
      <c r="W399" s="20" t="s">
        <v>4615</v>
      </c>
      <c r="X399" s="150"/>
      <c r="Y399" s="137"/>
      <c r="Z399" s="20" t="s">
        <v>85</v>
      </c>
      <c r="AA399" s="102">
        <v>47596</v>
      </c>
      <c r="AB399" s="20" t="s">
        <v>85</v>
      </c>
      <c r="AC399" s="20"/>
      <c r="AD399" s="20" t="s">
        <v>1848</v>
      </c>
      <c r="AE399" s="20" t="s">
        <v>106</v>
      </c>
      <c r="AF399" s="20">
        <v>13514498965</v>
      </c>
      <c r="AG399" s="20"/>
    </row>
    <row r="400" s="3" customFormat="1" customHeight="1" spans="1:33">
      <c r="A400" s="20">
        <f t="shared" si="35"/>
        <v>398</v>
      </c>
      <c r="B400" s="102">
        <v>44270</v>
      </c>
      <c r="C400" s="20" t="s">
        <v>1735</v>
      </c>
      <c r="D400" s="20"/>
      <c r="E400" s="20" t="s">
        <v>878</v>
      </c>
      <c r="F400" s="95">
        <v>42501</v>
      </c>
      <c r="G400" s="21" t="s">
        <v>755</v>
      </c>
      <c r="H400" s="21" t="s">
        <v>809</v>
      </c>
      <c r="I400" s="20" t="s">
        <v>943</v>
      </c>
      <c r="J400" s="108" t="s">
        <v>1854</v>
      </c>
      <c r="K400" s="36" t="str">
        <f t="shared" si="32"/>
        <v>男</v>
      </c>
      <c r="L400" s="107" t="str">
        <f t="shared" si="33"/>
        <v>1994-12-03</v>
      </c>
      <c r="M400" s="118">
        <f ca="1" t="shared" si="34"/>
        <v>31</v>
      </c>
      <c r="N400" s="45" t="s">
        <v>1855</v>
      </c>
      <c r="O400" s="20">
        <v>17755762778</v>
      </c>
      <c r="P400" s="22" t="s">
        <v>288</v>
      </c>
      <c r="Q400" s="22"/>
      <c r="R400" s="22"/>
      <c r="S400" s="20" t="s">
        <v>70</v>
      </c>
      <c r="T400" s="96" t="s">
        <v>69</v>
      </c>
      <c r="U400" s="95">
        <v>43427</v>
      </c>
      <c r="V400" s="20" t="s">
        <v>86</v>
      </c>
      <c r="W400" s="102" t="s">
        <v>4615</v>
      </c>
      <c r="X400" s="150"/>
      <c r="Y400" s="138" t="s">
        <v>71</v>
      </c>
      <c r="Z400" s="20" t="s">
        <v>84</v>
      </c>
      <c r="AA400" s="102">
        <v>44241</v>
      </c>
      <c r="AB400" s="20" t="s">
        <v>84</v>
      </c>
      <c r="AC400" s="102"/>
      <c r="AD400" s="20" t="s">
        <v>873</v>
      </c>
      <c r="AE400" s="20" t="s">
        <v>529</v>
      </c>
      <c r="AF400" s="20">
        <v>18155726108</v>
      </c>
      <c r="AG400" s="22"/>
    </row>
    <row r="401" s="3" customFormat="1" customHeight="1" spans="1:33">
      <c r="A401" s="20">
        <f t="shared" si="35"/>
        <v>399</v>
      </c>
      <c r="B401" s="102">
        <v>44270</v>
      </c>
      <c r="C401" s="20" t="s">
        <v>1735</v>
      </c>
      <c r="D401" s="20"/>
      <c r="E401" s="20" t="s">
        <v>1856</v>
      </c>
      <c r="F401" s="95">
        <v>43521</v>
      </c>
      <c r="G401" s="21" t="s">
        <v>664</v>
      </c>
      <c r="H401" s="21" t="s">
        <v>664</v>
      </c>
      <c r="I401" s="20" t="s">
        <v>672</v>
      </c>
      <c r="J401" s="20" t="s">
        <v>1857</v>
      </c>
      <c r="K401" s="36" t="str">
        <f t="shared" si="32"/>
        <v>女</v>
      </c>
      <c r="L401" s="107" t="str">
        <f t="shared" si="33"/>
        <v>1996-10-24</v>
      </c>
      <c r="M401" s="118">
        <f ca="1" t="shared" si="34"/>
        <v>29</v>
      </c>
      <c r="N401" s="45" t="s">
        <v>1858</v>
      </c>
      <c r="O401" s="20">
        <v>17755744340</v>
      </c>
      <c r="P401" s="22"/>
      <c r="Q401" s="20"/>
      <c r="R401" s="20"/>
      <c r="S401" s="20"/>
      <c r="T401" s="20"/>
      <c r="U401" s="95">
        <v>43963</v>
      </c>
      <c r="V401" s="20" t="s">
        <v>86</v>
      </c>
      <c r="W401" s="20" t="s">
        <v>4615</v>
      </c>
      <c r="X401" s="150"/>
      <c r="Y401" s="137">
        <v>43579</v>
      </c>
      <c r="Z401" s="20" t="s">
        <v>85</v>
      </c>
      <c r="AA401" s="102">
        <v>46806</v>
      </c>
      <c r="AB401" s="20" t="s">
        <v>84</v>
      </c>
      <c r="AC401" s="20"/>
      <c r="AD401" s="20" t="s">
        <v>878</v>
      </c>
      <c r="AE401" s="20" t="s">
        <v>106</v>
      </c>
      <c r="AF401" s="20">
        <v>17755762778</v>
      </c>
      <c r="AG401" s="20"/>
    </row>
    <row r="402" s="3" customFormat="1" customHeight="1" spans="1:35">
      <c r="A402" s="20">
        <f t="shared" si="35"/>
        <v>400</v>
      </c>
      <c r="B402" s="102">
        <v>44271</v>
      </c>
      <c r="C402" s="20"/>
      <c r="D402" s="34" t="s">
        <v>1859</v>
      </c>
      <c r="E402" s="20" t="s">
        <v>1860</v>
      </c>
      <c r="F402" s="92">
        <v>43159</v>
      </c>
      <c r="G402" s="21" t="s">
        <v>755</v>
      </c>
      <c r="H402" s="21" t="s">
        <v>1493</v>
      </c>
      <c r="I402" s="20" t="s">
        <v>1861</v>
      </c>
      <c r="J402" s="108" t="s">
        <v>1862</v>
      </c>
      <c r="K402" s="36" t="str">
        <f t="shared" si="32"/>
        <v>男</v>
      </c>
      <c r="L402" s="107" t="str">
        <f t="shared" si="33"/>
        <v>1996-03-22</v>
      </c>
      <c r="M402" s="118">
        <f ca="1" t="shared" si="34"/>
        <v>30</v>
      </c>
      <c r="N402" s="45" t="s">
        <v>1188</v>
      </c>
      <c r="O402" s="20">
        <v>15267822128</v>
      </c>
      <c r="P402" s="22"/>
      <c r="Q402" s="22"/>
      <c r="R402" s="22"/>
      <c r="S402" s="20"/>
      <c r="T402" s="96" t="s">
        <v>69</v>
      </c>
      <c r="U402" s="95">
        <v>43364</v>
      </c>
      <c r="V402" s="20" t="s">
        <v>86</v>
      </c>
      <c r="W402" s="102" t="s">
        <v>4615</v>
      </c>
      <c r="X402" s="150" t="s">
        <v>692</v>
      </c>
      <c r="Y402" s="138" t="s">
        <v>71</v>
      </c>
      <c r="Z402" s="20" t="s">
        <v>84</v>
      </c>
      <c r="AA402" s="102">
        <v>45307</v>
      </c>
      <c r="AB402" s="20" t="s">
        <v>84</v>
      </c>
      <c r="AC402" s="102"/>
      <c r="AD402" s="20" t="s">
        <v>1186</v>
      </c>
      <c r="AE402" s="20" t="s">
        <v>223</v>
      </c>
      <c r="AF402" s="20">
        <v>15888567838</v>
      </c>
      <c r="AG402" s="128"/>
      <c r="AH402" s="192"/>
      <c r="AI402" s="125">
        <v>0</v>
      </c>
    </row>
    <row r="403" s="3" customFormat="1" customHeight="1" spans="1:33">
      <c r="A403" s="20">
        <f t="shared" si="35"/>
        <v>401</v>
      </c>
      <c r="B403" s="102">
        <v>44272</v>
      </c>
      <c r="C403" s="20" t="s">
        <v>1735</v>
      </c>
      <c r="D403" s="20"/>
      <c r="E403" s="20" t="s">
        <v>1863</v>
      </c>
      <c r="F403" s="95">
        <v>43402</v>
      </c>
      <c r="G403" s="21" t="s">
        <v>78</v>
      </c>
      <c r="H403" s="21" t="s">
        <v>78</v>
      </c>
      <c r="I403" s="20" t="s">
        <v>1864</v>
      </c>
      <c r="J403" s="625" t="s">
        <v>1865</v>
      </c>
      <c r="K403" s="36" t="str">
        <f t="shared" si="32"/>
        <v>女</v>
      </c>
      <c r="L403" s="107" t="str">
        <f t="shared" si="33"/>
        <v>1992-10-19</v>
      </c>
      <c r="M403" s="118">
        <f ca="1" t="shared" si="34"/>
        <v>33</v>
      </c>
      <c r="N403" s="45" t="s">
        <v>1866</v>
      </c>
      <c r="O403" s="20">
        <v>18857498641</v>
      </c>
      <c r="P403" s="22" t="s">
        <v>113</v>
      </c>
      <c r="Q403" s="20" t="s">
        <v>266</v>
      </c>
      <c r="R403" s="20"/>
      <c r="S403" s="20" t="s">
        <v>70</v>
      </c>
      <c r="T403" s="20" t="s">
        <v>69</v>
      </c>
      <c r="U403" s="95">
        <v>43519</v>
      </c>
      <c r="V403" s="20" t="s">
        <v>86</v>
      </c>
      <c r="W403" s="102" t="s">
        <v>4917</v>
      </c>
      <c r="X403" s="150" t="s">
        <v>304</v>
      </c>
      <c r="Y403" s="139" t="s">
        <v>71</v>
      </c>
      <c r="Z403" s="20" t="s">
        <v>84</v>
      </c>
      <c r="AA403" s="102">
        <v>50850</v>
      </c>
      <c r="AB403" s="20" t="s">
        <v>84</v>
      </c>
      <c r="AC403" s="20"/>
      <c r="AD403" s="20" t="s">
        <v>1868</v>
      </c>
      <c r="AE403" s="20" t="s">
        <v>662</v>
      </c>
      <c r="AF403" s="20">
        <v>13184338686</v>
      </c>
      <c r="AG403" s="20" t="s">
        <v>1867</v>
      </c>
    </row>
    <row r="404" s="3" customFormat="1" customHeight="1" spans="1:33">
      <c r="A404" s="20">
        <f t="shared" si="35"/>
        <v>402</v>
      </c>
      <c r="B404" s="102">
        <v>44275</v>
      </c>
      <c r="C404" s="20" t="s">
        <v>1768</v>
      </c>
      <c r="D404" s="34" t="s">
        <v>1869</v>
      </c>
      <c r="E404" s="20" t="s">
        <v>1870</v>
      </c>
      <c r="F404" s="95">
        <v>44260</v>
      </c>
      <c r="G404" s="21" t="s">
        <v>129</v>
      </c>
      <c r="H404" s="21" t="s">
        <v>185</v>
      </c>
      <c r="I404" s="20" t="s">
        <v>186</v>
      </c>
      <c r="J404" s="625" t="s">
        <v>1871</v>
      </c>
      <c r="K404" s="36" t="str">
        <f t="shared" si="32"/>
        <v>女</v>
      </c>
      <c r="L404" s="107" t="str">
        <f t="shared" si="33"/>
        <v>1978-09-28</v>
      </c>
      <c r="M404" s="118">
        <f ca="1" t="shared" si="34"/>
        <v>47</v>
      </c>
      <c r="N404" s="45" t="s">
        <v>1872</v>
      </c>
      <c r="O404" s="20">
        <v>13282288829</v>
      </c>
      <c r="P404" s="22" t="s">
        <v>288</v>
      </c>
      <c r="Q404" s="20"/>
      <c r="R404" s="20"/>
      <c r="S404" s="20" t="s">
        <v>70</v>
      </c>
      <c r="T404" s="20" t="s">
        <v>69</v>
      </c>
      <c r="U404" s="102">
        <v>44260</v>
      </c>
      <c r="V404" s="20" t="s">
        <v>72</v>
      </c>
      <c r="W404" s="20" t="s">
        <v>4917</v>
      </c>
      <c r="X404" s="150"/>
      <c r="Y404" s="137">
        <v>44351</v>
      </c>
      <c r="Z404" s="20" t="s">
        <v>85</v>
      </c>
      <c r="AA404" s="102">
        <v>46105</v>
      </c>
      <c r="AB404" s="20" t="s">
        <v>84</v>
      </c>
      <c r="AC404" s="20"/>
      <c r="AD404" s="20" t="s">
        <v>1873</v>
      </c>
      <c r="AE404" s="20" t="s">
        <v>106</v>
      </c>
      <c r="AF404" s="20">
        <v>13282288829</v>
      </c>
      <c r="AG404" s="20"/>
    </row>
    <row r="405" s="3" customFormat="1" customHeight="1" spans="1:33">
      <c r="A405" s="20">
        <f t="shared" si="35"/>
        <v>403</v>
      </c>
      <c r="B405" s="102">
        <v>44276</v>
      </c>
      <c r="C405" s="20" t="s">
        <v>1735</v>
      </c>
      <c r="D405" s="34"/>
      <c r="E405" s="20" t="s">
        <v>1874</v>
      </c>
      <c r="F405" s="95">
        <v>43744</v>
      </c>
      <c r="G405" s="21" t="s">
        <v>755</v>
      </c>
      <c r="H405" s="21" t="s">
        <v>755</v>
      </c>
      <c r="I405" s="20" t="s">
        <v>1875</v>
      </c>
      <c r="J405" s="625" t="s">
        <v>1876</v>
      </c>
      <c r="K405" s="36" t="str">
        <f t="shared" si="32"/>
        <v>女</v>
      </c>
      <c r="L405" s="107" t="str">
        <f t="shared" si="33"/>
        <v>1991-05-06</v>
      </c>
      <c r="M405" s="118">
        <f ca="1" t="shared" si="34"/>
        <v>34</v>
      </c>
      <c r="N405" s="45" t="s">
        <v>1877</v>
      </c>
      <c r="O405" s="20">
        <v>15088807937</v>
      </c>
      <c r="P405" s="22" t="s">
        <v>288</v>
      </c>
      <c r="Q405" s="20"/>
      <c r="R405" s="20"/>
      <c r="S405" s="20"/>
      <c r="T405" s="20" t="s">
        <v>69</v>
      </c>
      <c r="U405" s="102">
        <v>43900</v>
      </c>
      <c r="V405" s="20" t="s">
        <v>86</v>
      </c>
      <c r="W405" s="20" t="s">
        <v>4615</v>
      </c>
      <c r="X405" s="150"/>
      <c r="Y405" s="137" t="s">
        <v>71</v>
      </c>
      <c r="Z405" s="20" t="s">
        <v>84</v>
      </c>
      <c r="AA405" s="102">
        <v>51214</v>
      </c>
      <c r="AB405" s="20" t="s">
        <v>84</v>
      </c>
      <c r="AC405" s="20"/>
      <c r="AD405" s="20" t="s">
        <v>1878</v>
      </c>
      <c r="AE405" s="20" t="s">
        <v>106</v>
      </c>
      <c r="AF405" s="20">
        <v>13777276255</v>
      </c>
      <c r="AG405" s="20"/>
    </row>
    <row r="406" s="3" customFormat="1" customHeight="1" spans="1:35">
      <c r="A406" s="20">
        <f t="shared" si="35"/>
        <v>404</v>
      </c>
      <c r="B406" s="102">
        <v>44279</v>
      </c>
      <c r="C406" s="20" t="s">
        <v>1735</v>
      </c>
      <c r="D406" s="34" t="s">
        <v>1879</v>
      </c>
      <c r="E406" s="20" t="s">
        <v>1880</v>
      </c>
      <c r="F406" s="95">
        <v>43728</v>
      </c>
      <c r="G406" s="21" t="s">
        <v>1691</v>
      </c>
      <c r="H406" s="21" t="s">
        <v>1691</v>
      </c>
      <c r="I406" s="20" t="s">
        <v>1829</v>
      </c>
      <c r="J406" s="625" t="s">
        <v>1881</v>
      </c>
      <c r="K406" s="36" t="str">
        <f t="shared" si="32"/>
        <v>女</v>
      </c>
      <c r="L406" s="107" t="str">
        <f t="shared" si="33"/>
        <v>1975-05-10</v>
      </c>
      <c r="M406" s="118">
        <f ca="1" t="shared" si="34"/>
        <v>50</v>
      </c>
      <c r="N406" s="45" t="s">
        <v>1882</v>
      </c>
      <c r="O406" s="20">
        <v>15669151909</v>
      </c>
      <c r="P406" s="22" t="s">
        <v>1665</v>
      </c>
      <c r="Q406" s="20"/>
      <c r="R406" s="20"/>
      <c r="S406" s="20"/>
      <c r="T406" s="20" t="s">
        <v>1670</v>
      </c>
      <c r="U406" s="102">
        <v>43728</v>
      </c>
      <c r="V406" s="20" t="s">
        <v>72</v>
      </c>
      <c r="W406" s="20" t="s">
        <v>4615</v>
      </c>
      <c r="X406" s="150"/>
      <c r="Y406" s="139" t="s">
        <v>71</v>
      </c>
      <c r="Z406" s="20" t="s">
        <v>84</v>
      </c>
      <c r="AA406" s="102">
        <v>46712</v>
      </c>
      <c r="AB406" s="20" t="s">
        <v>84</v>
      </c>
      <c r="AC406" s="20"/>
      <c r="AD406" s="20" t="s">
        <v>1668</v>
      </c>
      <c r="AE406" s="20" t="s">
        <v>239</v>
      </c>
      <c r="AF406" s="20">
        <v>18357488927</v>
      </c>
      <c r="AG406" s="20"/>
      <c r="AH406" s="193"/>
      <c r="AI406" s="125">
        <v>0</v>
      </c>
    </row>
    <row r="407" s="3" customFormat="1" customHeight="1" spans="1:35">
      <c r="A407" s="20">
        <f t="shared" si="35"/>
        <v>405</v>
      </c>
      <c r="B407" s="102">
        <v>44281</v>
      </c>
      <c r="C407" s="20" t="s">
        <v>1735</v>
      </c>
      <c r="D407" s="20" t="s">
        <v>1883</v>
      </c>
      <c r="E407" s="20" t="s">
        <v>1884</v>
      </c>
      <c r="F407" s="95">
        <v>42231</v>
      </c>
      <c r="G407" s="21" t="s">
        <v>343</v>
      </c>
      <c r="H407" s="21" t="s">
        <v>395</v>
      </c>
      <c r="I407" s="20" t="s">
        <v>357</v>
      </c>
      <c r="J407" s="625" t="s">
        <v>1885</v>
      </c>
      <c r="K407" s="36" t="s">
        <v>633</v>
      </c>
      <c r="L407" s="107" t="s">
        <v>1886</v>
      </c>
      <c r="M407" s="118">
        <v>29</v>
      </c>
      <c r="N407" s="45" t="s">
        <v>1887</v>
      </c>
      <c r="O407" s="20">
        <v>18268640377</v>
      </c>
      <c r="P407" s="22" t="s">
        <v>288</v>
      </c>
      <c r="Q407" s="20"/>
      <c r="R407" s="20"/>
      <c r="S407" s="20" t="s">
        <v>70</v>
      </c>
      <c r="T407" s="20" t="s">
        <v>69</v>
      </c>
      <c r="U407" s="95">
        <v>43123</v>
      </c>
      <c r="V407" s="20" t="s">
        <v>86</v>
      </c>
      <c r="W407" s="102" t="s">
        <v>4615</v>
      </c>
      <c r="X407" s="150"/>
      <c r="Y407" s="139" t="s">
        <v>71</v>
      </c>
      <c r="Z407" s="20" t="s">
        <v>84</v>
      </c>
      <c r="AA407" s="102">
        <v>44601</v>
      </c>
      <c r="AB407" s="20" t="s">
        <v>84</v>
      </c>
      <c r="AC407" s="20"/>
      <c r="AD407" s="20"/>
      <c r="AE407" s="20" t="s">
        <v>350</v>
      </c>
      <c r="AF407" s="20">
        <v>13989399402</v>
      </c>
      <c r="AG407" s="20"/>
      <c r="AH407" s="3" t="s">
        <v>1888</v>
      </c>
      <c r="AI407" s="3" t="s">
        <v>1938</v>
      </c>
    </row>
    <row r="408" s="3" customFormat="1" customHeight="1" spans="1:35">
      <c r="A408" s="20">
        <f t="shared" si="35"/>
        <v>406</v>
      </c>
      <c r="B408" s="102">
        <v>44283</v>
      </c>
      <c r="C408" s="20" t="s">
        <v>1735</v>
      </c>
      <c r="D408" s="34" t="s">
        <v>1889</v>
      </c>
      <c r="E408" s="20" t="s">
        <v>1890</v>
      </c>
      <c r="F408" s="95">
        <v>43959</v>
      </c>
      <c r="G408" s="21" t="s">
        <v>755</v>
      </c>
      <c r="H408" s="21" t="s">
        <v>1280</v>
      </c>
      <c r="I408" s="20" t="s">
        <v>1861</v>
      </c>
      <c r="J408" s="625" t="s">
        <v>1891</v>
      </c>
      <c r="K408" s="36" t="str">
        <f t="shared" ref="K408:K422" si="36">IF(MOD(MID(J408,17,1),2),"男","女")</f>
        <v>男</v>
      </c>
      <c r="L408" s="107" t="str">
        <f t="shared" ref="L408:L422" si="37">TEXT(MID(J408,7,8),"0000-00-00")</f>
        <v>1994-11-26</v>
      </c>
      <c r="M408" s="118">
        <f ca="1" t="shared" ref="M408:M422" si="38">DATEDIF(--TEXT((LEN(J408)=15)*19&amp;MID(J408,7,6+(LEN(J408)=18)*2),"0-00-00"),TODAY(),"y")</f>
        <v>31</v>
      </c>
      <c r="N408" s="45" t="s">
        <v>1892</v>
      </c>
      <c r="O408" s="20">
        <v>13297411691</v>
      </c>
      <c r="P408" s="22" t="s">
        <v>288</v>
      </c>
      <c r="Q408" s="20"/>
      <c r="R408" s="20"/>
      <c r="S408" s="20"/>
      <c r="T408" s="20" t="s">
        <v>69</v>
      </c>
      <c r="U408" s="102">
        <v>43959</v>
      </c>
      <c r="V408" s="20" t="s">
        <v>72</v>
      </c>
      <c r="W408" s="20" t="s">
        <v>4615</v>
      </c>
      <c r="X408" s="150"/>
      <c r="Y408" s="137">
        <v>43989</v>
      </c>
      <c r="Z408" s="20" t="s">
        <v>85</v>
      </c>
      <c r="AA408" s="102">
        <v>47483</v>
      </c>
      <c r="AB408" s="20" t="s">
        <v>84</v>
      </c>
      <c r="AC408" s="20"/>
      <c r="AD408" s="20" t="s">
        <v>1277</v>
      </c>
      <c r="AE408" s="20" t="s">
        <v>95</v>
      </c>
      <c r="AF408" s="20">
        <v>15905869554</v>
      </c>
      <c r="AG408" s="20"/>
      <c r="AH408" s="192"/>
      <c r="AI408" s="125">
        <v>0</v>
      </c>
    </row>
    <row r="409" s="3" customFormat="1" customHeight="1" spans="1:35">
      <c r="A409" s="20">
        <f t="shared" si="35"/>
        <v>407</v>
      </c>
      <c r="B409" s="102">
        <v>44285</v>
      </c>
      <c r="C409" s="20" t="s">
        <v>1833</v>
      </c>
      <c r="D409" s="34" t="s">
        <v>1893</v>
      </c>
      <c r="E409" s="20" t="s">
        <v>1894</v>
      </c>
      <c r="F409" s="157">
        <v>44284</v>
      </c>
      <c r="G409" s="21" t="s">
        <v>129</v>
      </c>
      <c r="H409" s="21" t="s">
        <v>185</v>
      </c>
      <c r="I409" s="20" t="s">
        <v>1895</v>
      </c>
      <c r="J409" s="625" t="s">
        <v>1896</v>
      </c>
      <c r="K409" s="36" t="str">
        <f t="shared" si="36"/>
        <v>男</v>
      </c>
      <c r="L409" s="107" t="str">
        <f t="shared" si="37"/>
        <v>1990-09-16</v>
      </c>
      <c r="M409" s="118">
        <f ca="1" t="shared" si="38"/>
        <v>35</v>
      </c>
      <c r="N409" s="45" t="s">
        <v>1897</v>
      </c>
      <c r="O409" s="20">
        <v>18721698650</v>
      </c>
      <c r="P409" s="22" t="s">
        <v>133</v>
      </c>
      <c r="Q409" s="22"/>
      <c r="R409" s="22"/>
      <c r="S409" s="20" t="s">
        <v>70</v>
      </c>
      <c r="T409" s="20" t="s">
        <v>69</v>
      </c>
      <c r="U409" s="102">
        <v>44285</v>
      </c>
      <c r="V409" s="20" t="s">
        <v>72</v>
      </c>
      <c r="W409" s="20" t="s">
        <v>4615</v>
      </c>
      <c r="X409" s="150"/>
      <c r="Y409" s="137"/>
      <c r="Z409" s="20"/>
      <c r="AA409" s="102">
        <v>44762</v>
      </c>
      <c r="AB409" s="20"/>
      <c r="AC409" s="20"/>
      <c r="AD409" s="20" t="s">
        <v>1898</v>
      </c>
      <c r="AE409" s="20" t="s">
        <v>529</v>
      </c>
      <c r="AF409" s="20">
        <v>13733574970</v>
      </c>
      <c r="AG409" s="20" t="s">
        <v>1171</v>
      </c>
      <c r="AH409" s="193"/>
      <c r="AI409" s="125">
        <v>0</v>
      </c>
    </row>
    <row r="410" s="3" customFormat="1" customHeight="1" spans="1:35">
      <c r="A410" s="20">
        <f t="shared" si="35"/>
        <v>408</v>
      </c>
      <c r="B410" s="102">
        <v>44286</v>
      </c>
      <c r="C410" s="20" t="s">
        <v>1735</v>
      </c>
      <c r="D410" s="34" t="s">
        <v>1899</v>
      </c>
      <c r="E410" s="20" t="s">
        <v>1900</v>
      </c>
      <c r="F410" s="92">
        <v>43166</v>
      </c>
      <c r="G410" s="21" t="s">
        <v>755</v>
      </c>
      <c r="H410" s="21" t="s">
        <v>1901</v>
      </c>
      <c r="I410" s="96" t="s">
        <v>1281</v>
      </c>
      <c r="J410" s="108" t="s">
        <v>1902</v>
      </c>
      <c r="K410" s="36" t="str">
        <f t="shared" si="36"/>
        <v>男</v>
      </c>
      <c r="L410" s="107" t="str">
        <f t="shared" si="37"/>
        <v>1991-12-03</v>
      </c>
      <c r="M410" s="118">
        <f ca="1" t="shared" si="38"/>
        <v>34</v>
      </c>
      <c r="N410" s="45" t="s">
        <v>1903</v>
      </c>
      <c r="O410" s="20">
        <v>15757568687</v>
      </c>
      <c r="P410" s="22" t="s">
        <v>288</v>
      </c>
      <c r="Q410" s="22"/>
      <c r="R410" s="22"/>
      <c r="S410" s="20"/>
      <c r="T410" s="96" t="s">
        <v>69</v>
      </c>
      <c r="U410" s="102">
        <v>43404</v>
      </c>
      <c r="V410" s="20" t="s">
        <v>72</v>
      </c>
      <c r="W410" s="102" t="s">
        <v>4615</v>
      </c>
      <c r="X410" s="150" t="s">
        <v>692</v>
      </c>
      <c r="Y410" s="139" t="s">
        <v>71</v>
      </c>
      <c r="Z410" s="20" t="s">
        <v>84</v>
      </c>
      <c r="AA410" s="139">
        <v>50795</v>
      </c>
      <c r="AB410" s="20" t="s">
        <v>84</v>
      </c>
      <c r="AC410" s="102"/>
      <c r="AD410" s="20" t="s">
        <v>1905</v>
      </c>
      <c r="AE410" s="20" t="s">
        <v>1906</v>
      </c>
      <c r="AF410" s="20">
        <v>18297781337</v>
      </c>
      <c r="AG410" s="128" t="s">
        <v>1904</v>
      </c>
      <c r="AH410" s="192"/>
      <c r="AI410" s="125">
        <v>0</v>
      </c>
    </row>
    <row r="411" s="3" customFormat="1" customHeight="1" spans="1:35">
      <c r="A411" s="20">
        <f t="shared" si="35"/>
        <v>409</v>
      </c>
      <c r="B411" s="143">
        <v>44286</v>
      </c>
      <c r="C411" s="151" t="s">
        <v>1735</v>
      </c>
      <c r="D411" s="152" t="s">
        <v>1907</v>
      </c>
      <c r="E411" s="151" t="s">
        <v>1908</v>
      </c>
      <c r="F411" s="158">
        <v>43675</v>
      </c>
      <c r="G411" s="159" t="s">
        <v>1691</v>
      </c>
      <c r="H411" s="159" t="s">
        <v>1691</v>
      </c>
      <c r="I411" s="166" t="s">
        <v>1770</v>
      </c>
      <c r="J411" s="643" t="s">
        <v>1909</v>
      </c>
      <c r="K411" s="167" t="str">
        <f t="shared" si="36"/>
        <v>男</v>
      </c>
      <c r="L411" s="168" t="str">
        <f t="shared" si="37"/>
        <v>1997-10-10</v>
      </c>
      <c r="M411" s="174">
        <f ca="1" t="shared" si="38"/>
        <v>28</v>
      </c>
      <c r="N411" s="175" t="s">
        <v>1910</v>
      </c>
      <c r="O411" s="151">
        <v>18683760613</v>
      </c>
      <c r="P411" s="176"/>
      <c r="Q411" s="151"/>
      <c r="R411" s="151"/>
      <c r="S411" s="151"/>
      <c r="T411" s="151" t="s">
        <v>69</v>
      </c>
      <c r="U411" s="143">
        <v>43676</v>
      </c>
      <c r="V411" s="151" t="s">
        <v>72</v>
      </c>
      <c r="W411" s="151" t="s">
        <v>4615</v>
      </c>
      <c r="X411" s="182"/>
      <c r="Y411" s="184" t="s">
        <v>71</v>
      </c>
      <c r="Z411" s="151" t="s">
        <v>84</v>
      </c>
      <c r="AA411" s="143">
        <v>45431</v>
      </c>
      <c r="AB411" s="151" t="s">
        <v>84</v>
      </c>
      <c r="AC411" s="151"/>
      <c r="AD411" s="151" t="s">
        <v>1911</v>
      </c>
      <c r="AE411" s="151" t="s">
        <v>223</v>
      </c>
      <c r="AF411" s="151">
        <v>15228930513</v>
      </c>
      <c r="AG411" s="151"/>
      <c r="AH411" s="194"/>
      <c r="AI411" s="195">
        <v>0</v>
      </c>
    </row>
    <row r="412" s="3" customFormat="1" customHeight="1" spans="1:35">
      <c r="A412" s="20">
        <f t="shared" si="35"/>
        <v>410</v>
      </c>
      <c r="B412" s="153">
        <v>44287</v>
      </c>
      <c r="C412" s="154" t="s">
        <v>1735</v>
      </c>
      <c r="D412" s="155" t="s">
        <v>1912</v>
      </c>
      <c r="E412" s="154" t="s">
        <v>1913</v>
      </c>
      <c r="F412" s="160">
        <v>39417</v>
      </c>
      <c r="G412" s="161" t="s">
        <v>755</v>
      </c>
      <c r="H412" s="161" t="s">
        <v>1118</v>
      </c>
      <c r="I412" s="154" t="s">
        <v>1136</v>
      </c>
      <c r="J412" s="169" t="s">
        <v>1914</v>
      </c>
      <c r="K412" s="170" t="str">
        <f t="shared" si="36"/>
        <v>男</v>
      </c>
      <c r="L412" s="171" t="str">
        <f t="shared" si="37"/>
        <v>1982-08-02</v>
      </c>
      <c r="M412" s="177">
        <f ca="1" t="shared" si="38"/>
        <v>43</v>
      </c>
      <c r="N412" s="178" t="s">
        <v>1915</v>
      </c>
      <c r="O412" s="154">
        <v>18957838730</v>
      </c>
      <c r="P412" s="179" t="s">
        <v>199</v>
      </c>
      <c r="Q412" s="179"/>
      <c r="R412" s="179"/>
      <c r="S412" s="154" t="s">
        <v>70</v>
      </c>
      <c r="T412" s="180" t="s">
        <v>69</v>
      </c>
      <c r="U412" s="160">
        <v>43427</v>
      </c>
      <c r="V412" s="154" t="s">
        <v>86</v>
      </c>
      <c r="W412" s="153" t="s">
        <v>4615</v>
      </c>
      <c r="X412" s="183"/>
      <c r="Y412" s="185" t="s">
        <v>71</v>
      </c>
      <c r="Z412" s="154" t="s">
        <v>84</v>
      </c>
      <c r="AA412" s="153">
        <v>49966</v>
      </c>
      <c r="AB412" s="154" t="s">
        <v>84</v>
      </c>
      <c r="AC412" s="153"/>
      <c r="AD412" s="154"/>
      <c r="AE412" s="154"/>
      <c r="AF412" s="154"/>
      <c r="AG412" s="179"/>
      <c r="AH412" s="196"/>
      <c r="AI412" s="197">
        <v>0</v>
      </c>
    </row>
    <row r="413" s="3" customFormat="1" customHeight="1" spans="1:35">
      <c r="A413" s="20">
        <f t="shared" si="35"/>
        <v>411</v>
      </c>
      <c r="B413" s="102">
        <v>44288</v>
      </c>
      <c r="C413" s="20" t="s">
        <v>1788</v>
      </c>
      <c r="D413" s="34" t="s">
        <v>1916</v>
      </c>
      <c r="E413" s="20" t="s">
        <v>1917</v>
      </c>
      <c r="F413" s="97">
        <v>44285</v>
      </c>
      <c r="G413" s="21" t="s">
        <v>1628</v>
      </c>
      <c r="H413" s="21" t="s">
        <v>1628</v>
      </c>
      <c r="I413" s="20" t="s">
        <v>1641</v>
      </c>
      <c r="J413" s="20" t="s">
        <v>1918</v>
      </c>
      <c r="K413" s="36" t="str">
        <f t="shared" si="36"/>
        <v>男</v>
      </c>
      <c r="L413" s="107" t="str">
        <f t="shared" si="37"/>
        <v>1980-03-25</v>
      </c>
      <c r="M413" s="118">
        <f ca="1" t="shared" si="38"/>
        <v>46</v>
      </c>
      <c r="N413" s="45" t="s">
        <v>1919</v>
      </c>
      <c r="O413" s="20">
        <v>13967890792</v>
      </c>
      <c r="P413" s="22" t="s">
        <v>288</v>
      </c>
      <c r="Q413" s="22"/>
      <c r="R413" s="22"/>
      <c r="S413" s="20" t="s">
        <v>70</v>
      </c>
      <c r="T413" s="20" t="s">
        <v>69</v>
      </c>
      <c r="U413" s="102">
        <v>44285</v>
      </c>
      <c r="V413" s="20" t="s">
        <v>72</v>
      </c>
      <c r="W413" s="20" t="s">
        <v>4615</v>
      </c>
      <c r="X413" s="150"/>
      <c r="Y413" s="137"/>
      <c r="Z413" s="20"/>
      <c r="AA413" s="102">
        <v>50829</v>
      </c>
      <c r="AB413" s="20"/>
      <c r="AC413" s="20"/>
      <c r="AD413" s="20" t="s">
        <v>1921</v>
      </c>
      <c r="AE413" s="20" t="s">
        <v>106</v>
      </c>
      <c r="AF413" s="20">
        <v>13586935241</v>
      </c>
      <c r="AG413" s="20" t="s">
        <v>1920</v>
      </c>
      <c r="AH413" s="193"/>
      <c r="AI413" s="125">
        <v>0</v>
      </c>
    </row>
    <row r="414" s="3" customFormat="1" customHeight="1" spans="1:35">
      <c r="A414" s="20">
        <f t="shared" si="35"/>
        <v>412</v>
      </c>
      <c r="B414" s="102">
        <v>44295</v>
      </c>
      <c r="C414" s="20" t="s">
        <v>1768</v>
      </c>
      <c r="D414" s="34" t="s">
        <v>1922</v>
      </c>
      <c r="E414" s="20" t="s">
        <v>1923</v>
      </c>
      <c r="F414" s="95">
        <v>44266</v>
      </c>
      <c r="G414" s="21" t="s">
        <v>1628</v>
      </c>
      <c r="H414" s="21" t="s">
        <v>1628</v>
      </c>
      <c r="I414" s="33" t="s">
        <v>1663</v>
      </c>
      <c r="J414" s="20" t="s">
        <v>1924</v>
      </c>
      <c r="K414" s="36" t="str">
        <f t="shared" si="36"/>
        <v>男</v>
      </c>
      <c r="L414" s="107" t="str">
        <f t="shared" si="37"/>
        <v>2001-10-24</v>
      </c>
      <c r="M414" s="118">
        <f ca="1" t="shared" si="38"/>
        <v>24</v>
      </c>
      <c r="N414" s="45" t="s">
        <v>1926</v>
      </c>
      <c r="O414" s="20">
        <v>18690986036</v>
      </c>
      <c r="P414" s="22" t="s">
        <v>199</v>
      </c>
      <c r="Q414" s="20"/>
      <c r="R414" s="20"/>
      <c r="S414" s="20" t="s">
        <v>70</v>
      </c>
      <c r="T414" s="20" t="s">
        <v>1925</v>
      </c>
      <c r="U414" s="102">
        <v>44265</v>
      </c>
      <c r="V414" s="20" t="s">
        <v>72</v>
      </c>
      <c r="W414" s="20" t="s">
        <v>4615</v>
      </c>
      <c r="X414" s="150"/>
      <c r="Y414" s="137"/>
      <c r="Z414" s="20" t="s">
        <v>85</v>
      </c>
      <c r="AA414" s="102">
        <v>44437</v>
      </c>
      <c r="AB414" s="20" t="s">
        <v>84</v>
      </c>
      <c r="AC414" s="20"/>
      <c r="AD414" s="20"/>
      <c r="AE414" s="20"/>
      <c r="AF414" s="20"/>
      <c r="AG414" s="20"/>
      <c r="AH414" s="193" t="s">
        <v>1927</v>
      </c>
      <c r="AI414" s="125">
        <v>0</v>
      </c>
    </row>
    <row r="415" s="3" customFormat="1" customHeight="1" spans="1:35">
      <c r="A415" s="20">
        <f t="shared" si="35"/>
        <v>413</v>
      </c>
      <c r="B415" s="102">
        <v>44296</v>
      </c>
      <c r="C415" s="20" t="s">
        <v>1735</v>
      </c>
      <c r="D415" s="34" t="s">
        <v>1928</v>
      </c>
      <c r="E415" s="20" t="s">
        <v>1929</v>
      </c>
      <c r="F415" s="95">
        <v>44123</v>
      </c>
      <c r="G415" s="21" t="s">
        <v>343</v>
      </c>
      <c r="H415" s="21" t="s">
        <v>395</v>
      </c>
      <c r="I415" s="20" t="s">
        <v>357</v>
      </c>
      <c r="J415" s="625" t="s">
        <v>1930</v>
      </c>
      <c r="K415" s="36" t="str">
        <f t="shared" si="36"/>
        <v>男</v>
      </c>
      <c r="L415" s="107" t="str">
        <f t="shared" si="37"/>
        <v>1984-03-27</v>
      </c>
      <c r="M415" s="118">
        <f ca="1" t="shared" si="38"/>
        <v>42</v>
      </c>
      <c r="N415" s="45" t="s">
        <v>1931</v>
      </c>
      <c r="O415" s="20">
        <v>18967820092</v>
      </c>
      <c r="P415" s="22" t="s">
        <v>113</v>
      </c>
      <c r="Q415" s="20"/>
      <c r="R415" s="20"/>
      <c r="S415" s="20" t="s">
        <v>70</v>
      </c>
      <c r="T415" s="20" t="s">
        <v>69</v>
      </c>
      <c r="U415" s="102">
        <v>44186</v>
      </c>
      <c r="V415" s="20" t="s">
        <v>86</v>
      </c>
      <c r="W415" s="20" t="s">
        <v>4615</v>
      </c>
      <c r="X415" s="150"/>
      <c r="Y415" s="137"/>
      <c r="Z415" s="20"/>
      <c r="AA415" s="102">
        <v>50196</v>
      </c>
      <c r="AB415" s="20" t="s">
        <v>85</v>
      </c>
      <c r="AC415" s="20"/>
      <c r="AD415" s="20" t="s">
        <v>1932</v>
      </c>
      <c r="AE415" s="20" t="s">
        <v>106</v>
      </c>
      <c r="AF415" s="20">
        <v>18917507231</v>
      </c>
      <c r="AG415" s="20"/>
      <c r="AH415" s="198"/>
      <c r="AI415" s="125" t="s">
        <v>1938</v>
      </c>
    </row>
    <row r="416" s="3" customFormat="1" customHeight="1" spans="1:36">
      <c r="A416" s="20">
        <f t="shared" si="35"/>
        <v>414</v>
      </c>
      <c r="B416" s="102">
        <v>44298</v>
      </c>
      <c r="C416" s="20" t="s">
        <v>1735</v>
      </c>
      <c r="D416" s="156" t="s">
        <v>1933</v>
      </c>
      <c r="E416" s="96" t="s">
        <v>1934</v>
      </c>
      <c r="F416" s="95">
        <v>43733</v>
      </c>
      <c r="G416" s="21" t="s">
        <v>1842</v>
      </c>
      <c r="H416" s="21" t="s">
        <v>1935</v>
      </c>
      <c r="I416" s="96" t="s">
        <v>557</v>
      </c>
      <c r="J416" s="629" t="s">
        <v>1936</v>
      </c>
      <c r="K416" s="36" t="str">
        <f t="shared" si="36"/>
        <v>男</v>
      </c>
      <c r="L416" s="107" t="str">
        <f t="shared" si="37"/>
        <v>1997-01-03</v>
      </c>
      <c r="M416" s="118">
        <f ca="1" t="shared" si="38"/>
        <v>29</v>
      </c>
      <c r="N416" s="147" t="s">
        <v>1937</v>
      </c>
      <c r="O416" s="20">
        <v>13234861160</v>
      </c>
      <c r="P416" s="22" t="s">
        <v>141</v>
      </c>
      <c r="Q416" s="20"/>
      <c r="R416" s="20"/>
      <c r="S416" s="20" t="s">
        <v>70</v>
      </c>
      <c r="T416" s="96" t="s">
        <v>69</v>
      </c>
      <c r="U416" s="95">
        <v>43759</v>
      </c>
      <c r="V416" s="20" t="s">
        <v>86</v>
      </c>
      <c r="W416" s="20" t="s">
        <v>4615</v>
      </c>
      <c r="X416" s="150"/>
      <c r="Y416" s="142" t="s">
        <v>71</v>
      </c>
      <c r="Z416" s="20" t="s">
        <v>84</v>
      </c>
      <c r="AA416" s="102">
        <v>45902</v>
      </c>
      <c r="AB416" s="20" t="s">
        <v>84</v>
      </c>
      <c r="AC416" s="20"/>
      <c r="AD416" s="20" t="s">
        <v>1939</v>
      </c>
      <c r="AE416" s="20" t="s">
        <v>223</v>
      </c>
      <c r="AF416" s="20">
        <v>15888629958</v>
      </c>
      <c r="AG416" s="20"/>
      <c r="AH416" s="125" t="s">
        <v>1938</v>
      </c>
      <c r="AI416" s="20"/>
      <c r="AJ416" s="192"/>
    </row>
    <row r="417" s="3" customFormat="1" customHeight="1" spans="1:36">
      <c r="A417" s="20">
        <f t="shared" si="35"/>
        <v>415</v>
      </c>
      <c r="B417" s="102">
        <v>44308</v>
      </c>
      <c r="C417" s="20" t="s">
        <v>1735</v>
      </c>
      <c r="D417" s="34" t="s">
        <v>1940</v>
      </c>
      <c r="E417" s="20" t="s">
        <v>1941</v>
      </c>
      <c r="F417" s="95">
        <v>41324</v>
      </c>
      <c r="G417" s="21" t="s">
        <v>129</v>
      </c>
      <c r="H417" s="21" t="s">
        <v>129</v>
      </c>
      <c r="I417" s="20" t="s">
        <v>1942</v>
      </c>
      <c r="J417" s="108" t="s">
        <v>1943</v>
      </c>
      <c r="K417" s="36" t="str">
        <f t="shared" si="36"/>
        <v>女</v>
      </c>
      <c r="L417" s="107" t="str">
        <f t="shared" si="37"/>
        <v>1977-10-05</v>
      </c>
      <c r="M417" s="118">
        <f ca="1" t="shared" si="38"/>
        <v>48</v>
      </c>
      <c r="N417" s="45" t="s">
        <v>1944</v>
      </c>
      <c r="O417" s="20">
        <v>13515745932</v>
      </c>
      <c r="P417" s="22" t="s">
        <v>141</v>
      </c>
      <c r="Q417" s="22" t="s">
        <v>1147</v>
      </c>
      <c r="R417" s="22"/>
      <c r="S417" s="20" t="s">
        <v>70</v>
      </c>
      <c r="T417" s="96" t="s">
        <v>69</v>
      </c>
      <c r="U417" s="95">
        <v>41382</v>
      </c>
      <c r="V417" s="20" t="s">
        <v>86</v>
      </c>
      <c r="W417" s="124" t="s">
        <v>4917</v>
      </c>
      <c r="X417" s="150"/>
      <c r="Y417" s="139" t="s">
        <v>71</v>
      </c>
      <c r="Z417" s="20" t="s">
        <v>84</v>
      </c>
      <c r="AA417" s="102">
        <v>45837</v>
      </c>
      <c r="AB417" s="20" t="s">
        <v>84</v>
      </c>
      <c r="AC417" s="102"/>
      <c r="AD417" s="20"/>
      <c r="AE417" s="20"/>
      <c r="AF417" s="20"/>
      <c r="AG417" s="22"/>
      <c r="AH417" s="125" t="s">
        <v>1938</v>
      </c>
      <c r="AI417" s="199">
        <v>43335</v>
      </c>
      <c r="AJ417" s="198"/>
    </row>
    <row r="418" s="3" customFormat="1" customHeight="1" spans="1:36">
      <c r="A418" s="20">
        <f t="shared" si="35"/>
        <v>416</v>
      </c>
      <c r="B418" s="102">
        <v>44309</v>
      </c>
      <c r="C418" s="20" t="s">
        <v>1768</v>
      </c>
      <c r="D418" s="34" t="s">
        <v>1945</v>
      </c>
      <c r="E418" s="20" t="s">
        <v>1946</v>
      </c>
      <c r="F418" s="95">
        <v>44266</v>
      </c>
      <c r="G418" s="21" t="s">
        <v>1691</v>
      </c>
      <c r="H418" s="21" t="s">
        <v>1691</v>
      </c>
      <c r="I418" s="33" t="s">
        <v>1770</v>
      </c>
      <c r="J418" s="20" t="s">
        <v>1947</v>
      </c>
      <c r="K418" s="36" t="str">
        <f t="shared" si="36"/>
        <v>男</v>
      </c>
      <c r="L418" s="107" t="str">
        <f t="shared" si="37"/>
        <v>2001-01-07</v>
      </c>
      <c r="M418" s="118">
        <f ca="1" t="shared" si="38"/>
        <v>25</v>
      </c>
      <c r="N418" s="45" t="s">
        <v>1948</v>
      </c>
      <c r="O418" s="20">
        <v>18224604813</v>
      </c>
      <c r="P418" s="22" t="s">
        <v>199</v>
      </c>
      <c r="Q418" s="20"/>
      <c r="R418" s="20"/>
      <c r="S418" s="20" t="s">
        <v>70</v>
      </c>
      <c r="T418" s="20" t="s">
        <v>1925</v>
      </c>
      <c r="U418" s="102">
        <v>44265</v>
      </c>
      <c r="V418" s="20" t="s">
        <v>72</v>
      </c>
      <c r="W418" s="20" t="s">
        <v>4615</v>
      </c>
      <c r="X418" s="150"/>
      <c r="Y418" s="137"/>
      <c r="Z418" s="20" t="s">
        <v>85</v>
      </c>
      <c r="AA418" s="102">
        <v>46623</v>
      </c>
      <c r="AB418" s="20" t="s">
        <v>84</v>
      </c>
      <c r="AC418" s="20"/>
      <c r="AD418" s="20"/>
      <c r="AE418" s="20"/>
      <c r="AF418" s="20"/>
      <c r="AG418" s="20"/>
      <c r="AH418" s="125">
        <v>0</v>
      </c>
      <c r="AI418" s="20"/>
      <c r="AJ418" s="193"/>
    </row>
    <row r="419" s="3" customFormat="1" customHeight="1" spans="1:36">
      <c r="A419" s="20">
        <f t="shared" si="35"/>
        <v>417</v>
      </c>
      <c r="B419" s="102">
        <v>44315</v>
      </c>
      <c r="C419" s="20" t="s">
        <v>1735</v>
      </c>
      <c r="D419" s="34" t="s">
        <v>1949</v>
      </c>
      <c r="E419" s="20" t="s">
        <v>1950</v>
      </c>
      <c r="F419" s="95">
        <v>43896</v>
      </c>
      <c r="G419" s="21" t="s">
        <v>755</v>
      </c>
      <c r="H419" s="21" t="s">
        <v>1280</v>
      </c>
      <c r="I419" s="20" t="s">
        <v>1319</v>
      </c>
      <c r="J419" s="20" t="s">
        <v>1951</v>
      </c>
      <c r="K419" s="36" t="str">
        <f t="shared" si="36"/>
        <v>男</v>
      </c>
      <c r="L419" s="107" t="str">
        <f t="shared" si="37"/>
        <v>2001-10-26</v>
      </c>
      <c r="M419" s="118">
        <f ca="1" t="shared" si="38"/>
        <v>24</v>
      </c>
      <c r="N419" s="45" t="s">
        <v>1952</v>
      </c>
      <c r="O419" s="20">
        <v>18574781793</v>
      </c>
      <c r="P419" s="22" t="s">
        <v>288</v>
      </c>
      <c r="Q419" s="20"/>
      <c r="R419" s="20"/>
      <c r="S419" s="20"/>
      <c r="T419" s="20" t="s">
        <v>69</v>
      </c>
      <c r="U419" s="102">
        <v>43895</v>
      </c>
      <c r="V419" s="20" t="s">
        <v>72</v>
      </c>
      <c r="W419" s="20" t="s">
        <v>4615</v>
      </c>
      <c r="X419" s="150"/>
      <c r="Y419" s="137" t="s">
        <v>71</v>
      </c>
      <c r="Z419" s="20" t="s">
        <v>84</v>
      </c>
      <c r="AA419" s="102">
        <v>44388</v>
      </c>
      <c r="AB419" s="20" t="s">
        <v>84</v>
      </c>
      <c r="AC419" s="20"/>
      <c r="AD419" s="20" t="s">
        <v>1953</v>
      </c>
      <c r="AE419" s="20"/>
      <c r="AF419" s="20">
        <v>18374011828</v>
      </c>
      <c r="AG419" s="20"/>
      <c r="AH419" s="192"/>
      <c r="AI419" s="20"/>
      <c r="AJ419" s="193"/>
    </row>
    <row r="420" s="3" customFormat="1" customHeight="1" spans="1:34">
      <c r="A420" s="20">
        <f t="shared" si="35"/>
        <v>418</v>
      </c>
      <c r="B420" s="102">
        <v>44316</v>
      </c>
      <c r="C420" s="20" t="s">
        <v>1954</v>
      </c>
      <c r="D420" s="34" t="s">
        <v>1955</v>
      </c>
      <c r="E420" s="20" t="s">
        <v>1956</v>
      </c>
      <c r="F420" s="95">
        <v>44272</v>
      </c>
      <c r="G420" s="21" t="s">
        <v>755</v>
      </c>
      <c r="H420" s="21" t="s">
        <v>1493</v>
      </c>
      <c r="I420" s="20" t="s">
        <v>1795</v>
      </c>
      <c r="J420" s="20" t="s">
        <v>1957</v>
      </c>
      <c r="K420" s="36" t="str">
        <f t="shared" si="36"/>
        <v>男</v>
      </c>
      <c r="L420" s="107" t="str">
        <f t="shared" si="37"/>
        <v>1999-03-20</v>
      </c>
      <c r="M420" s="118">
        <f ca="1" t="shared" si="38"/>
        <v>27</v>
      </c>
      <c r="N420" s="45" t="s">
        <v>1958</v>
      </c>
      <c r="O420" s="20">
        <v>15332970391</v>
      </c>
      <c r="P420" s="22" t="s">
        <v>141</v>
      </c>
      <c r="Q420" s="20" t="s">
        <v>798</v>
      </c>
      <c r="R420" s="20" t="s">
        <v>434</v>
      </c>
      <c r="S420" s="20" t="s">
        <v>70</v>
      </c>
      <c r="T420" s="20" t="s">
        <v>69</v>
      </c>
      <c r="U420" s="102">
        <v>44274</v>
      </c>
      <c r="V420" s="20" t="s">
        <v>72</v>
      </c>
      <c r="W420" s="20" t="s">
        <v>4615</v>
      </c>
      <c r="X420" s="150"/>
      <c r="Y420" s="137"/>
      <c r="Z420" s="20"/>
      <c r="AA420" s="102">
        <v>47685</v>
      </c>
      <c r="AB420" s="20"/>
      <c r="AC420" s="20"/>
      <c r="AD420" s="20" t="s">
        <v>1959</v>
      </c>
      <c r="AE420" s="20" t="s">
        <v>350</v>
      </c>
      <c r="AF420" s="20">
        <v>18647676862</v>
      </c>
      <c r="AG420" s="20"/>
      <c r="AH420" s="193"/>
    </row>
    <row r="421" s="3" customFormat="1" customHeight="1" spans="1:36">
      <c r="A421" s="20">
        <f t="shared" si="35"/>
        <v>419</v>
      </c>
      <c r="B421" s="102">
        <v>44317</v>
      </c>
      <c r="C421" s="20" t="s">
        <v>1735</v>
      </c>
      <c r="D421" s="34" t="s">
        <v>1960</v>
      </c>
      <c r="E421" s="20" t="s">
        <v>1961</v>
      </c>
      <c r="F421" s="95">
        <v>43731</v>
      </c>
      <c r="G421" s="21" t="s">
        <v>78</v>
      </c>
      <c r="H421" s="21" t="s">
        <v>78</v>
      </c>
      <c r="I421" s="20" t="s">
        <v>1962</v>
      </c>
      <c r="J421" s="20" t="s">
        <v>1963</v>
      </c>
      <c r="K421" s="36" t="str">
        <f t="shared" si="36"/>
        <v>女</v>
      </c>
      <c r="L421" s="107" t="str">
        <f t="shared" si="37"/>
        <v>1997-03-25</v>
      </c>
      <c r="M421" s="118">
        <f ca="1" t="shared" si="38"/>
        <v>29</v>
      </c>
      <c r="N421" s="45" t="s">
        <v>1964</v>
      </c>
      <c r="O421" s="20">
        <v>15726824764</v>
      </c>
      <c r="P421" s="22" t="s">
        <v>141</v>
      </c>
      <c r="Q421" s="20"/>
      <c r="R421" s="20"/>
      <c r="S421" s="20"/>
      <c r="T421" s="20" t="s">
        <v>69</v>
      </c>
      <c r="U421" s="102">
        <v>43845</v>
      </c>
      <c r="V421" s="20" t="s">
        <v>86</v>
      </c>
      <c r="W421" s="20" t="s">
        <v>4615</v>
      </c>
      <c r="X421" s="150"/>
      <c r="Y421" s="139" t="s">
        <v>71</v>
      </c>
      <c r="Z421" s="20" t="s">
        <v>84</v>
      </c>
      <c r="AA421" s="102">
        <v>45097</v>
      </c>
      <c r="AB421" s="20" t="s">
        <v>84</v>
      </c>
      <c r="AC421" s="20"/>
      <c r="AD421" s="20" t="s">
        <v>1965</v>
      </c>
      <c r="AE421" s="20" t="s">
        <v>662</v>
      </c>
      <c r="AF421" s="20">
        <v>13777284828</v>
      </c>
      <c r="AG421" s="20"/>
      <c r="AH421" s="125" t="s">
        <v>1938</v>
      </c>
      <c r="AI421" s="20"/>
      <c r="AJ421" s="198"/>
    </row>
    <row r="422" s="3" customFormat="1" customHeight="1" spans="1:34">
      <c r="A422" s="20">
        <f t="shared" si="35"/>
        <v>420</v>
      </c>
      <c r="B422" s="102">
        <v>44317</v>
      </c>
      <c r="C422" s="20" t="s">
        <v>1735</v>
      </c>
      <c r="D422" s="34" t="s">
        <v>1966</v>
      </c>
      <c r="E422" s="20" t="s">
        <v>1967</v>
      </c>
      <c r="F422" s="95">
        <v>44116</v>
      </c>
      <c r="G422" s="21" t="s">
        <v>343</v>
      </c>
      <c r="H422" s="21" t="s">
        <v>395</v>
      </c>
      <c r="I422" s="20" t="s">
        <v>413</v>
      </c>
      <c r="J422" s="20" t="s">
        <v>1968</v>
      </c>
      <c r="K422" s="36" t="str">
        <f t="shared" si="36"/>
        <v>男</v>
      </c>
      <c r="L422" s="107" t="str">
        <f t="shared" si="37"/>
        <v>1994-09-04</v>
      </c>
      <c r="M422" s="118">
        <f ca="1" t="shared" si="38"/>
        <v>31</v>
      </c>
      <c r="N422" s="45" t="s">
        <v>1969</v>
      </c>
      <c r="O422" s="20">
        <v>15958233323</v>
      </c>
      <c r="P422" s="22" t="s">
        <v>1970</v>
      </c>
      <c r="Q422" s="20"/>
      <c r="R422" s="20"/>
      <c r="S422" s="20" t="s">
        <v>119</v>
      </c>
      <c r="T422" s="20" t="s">
        <v>69</v>
      </c>
      <c r="U422" s="102">
        <v>44117</v>
      </c>
      <c r="V422" s="20" t="s">
        <v>72</v>
      </c>
      <c r="W422" s="20" t="s">
        <v>4615</v>
      </c>
      <c r="X422" s="150"/>
      <c r="Y422" s="137"/>
      <c r="Z422" s="20" t="s">
        <v>85</v>
      </c>
      <c r="AA422" s="102">
        <v>44410</v>
      </c>
      <c r="AB422" s="20" t="s">
        <v>84</v>
      </c>
      <c r="AC422" s="20"/>
      <c r="AD422" s="20" t="s">
        <v>1971</v>
      </c>
      <c r="AE422" s="20" t="s">
        <v>350</v>
      </c>
      <c r="AF422" s="20">
        <v>13586663177</v>
      </c>
      <c r="AG422" s="20"/>
      <c r="AH422" s="198"/>
    </row>
    <row r="423" s="81" customFormat="1" customHeight="1" spans="1:34">
      <c r="A423" s="20">
        <f t="shared" si="35"/>
        <v>421</v>
      </c>
      <c r="B423" s="153">
        <v>44334</v>
      </c>
      <c r="C423" s="154" t="s">
        <v>1737</v>
      </c>
      <c r="D423" s="155" t="s">
        <v>1972</v>
      </c>
      <c r="E423" s="154" t="s">
        <v>1973</v>
      </c>
      <c r="F423" s="162">
        <v>44333</v>
      </c>
      <c r="G423" s="161" t="s">
        <v>755</v>
      </c>
      <c r="H423" s="161" t="s">
        <v>1201</v>
      </c>
      <c r="I423" s="154" t="s">
        <v>1202</v>
      </c>
      <c r="J423" s="644" t="s">
        <v>1974</v>
      </c>
      <c r="K423" s="170" t="s">
        <v>633</v>
      </c>
      <c r="L423" s="171">
        <v>29016</v>
      </c>
      <c r="M423" s="177" t="s">
        <v>1975</v>
      </c>
      <c r="N423" s="178"/>
      <c r="O423" s="154">
        <v>13566552142</v>
      </c>
      <c r="P423" s="179" t="s">
        <v>199</v>
      </c>
      <c r="Q423" s="179"/>
      <c r="R423" s="179"/>
      <c r="S423" s="154" t="s">
        <v>70</v>
      </c>
      <c r="T423" s="154" t="s">
        <v>69</v>
      </c>
      <c r="U423" s="153">
        <v>44333</v>
      </c>
      <c r="V423" s="154" t="s">
        <v>72</v>
      </c>
      <c r="W423" s="154" t="s">
        <v>4615</v>
      </c>
      <c r="X423" s="183"/>
      <c r="Y423" s="186"/>
      <c r="Z423" s="154"/>
      <c r="AA423" s="153"/>
      <c r="AB423" s="154"/>
      <c r="AC423" s="154"/>
      <c r="AD423" s="154" t="s">
        <v>1976</v>
      </c>
      <c r="AE423" s="154" t="s">
        <v>106</v>
      </c>
      <c r="AF423" s="154">
        <v>15258194087</v>
      </c>
      <c r="AG423" s="200"/>
      <c r="AH423" s="200"/>
    </row>
    <row r="424" s="3" customFormat="1" customHeight="1" spans="1:34">
      <c r="A424" s="20">
        <f t="shared" si="35"/>
        <v>422</v>
      </c>
      <c r="B424" s="102">
        <v>44333</v>
      </c>
      <c r="C424" s="20" t="s">
        <v>1977</v>
      </c>
      <c r="D424" s="34" t="s">
        <v>1978</v>
      </c>
      <c r="E424" s="20" t="s">
        <v>1979</v>
      </c>
      <c r="F424" s="95">
        <v>44272</v>
      </c>
      <c r="G424" s="21" t="s">
        <v>755</v>
      </c>
      <c r="H424" s="21" t="s">
        <v>1437</v>
      </c>
      <c r="I424" s="20" t="s">
        <v>1795</v>
      </c>
      <c r="J424" s="20" t="s">
        <v>1980</v>
      </c>
      <c r="K424" s="36" t="str">
        <f t="shared" ref="K424:K469" si="39">IF(MOD(MID(J424,17,1),2),"男","女")</f>
        <v>男</v>
      </c>
      <c r="L424" s="107" t="str">
        <f t="shared" ref="L424:L469" si="40">TEXT(MID(J424,7,8),"0000-00-00")</f>
        <v>1999-11-22</v>
      </c>
      <c r="M424" s="118">
        <f ca="1" t="shared" ref="M424:M469" si="41">DATEDIF(--TEXT((LEN(J424)=15)*19&amp;MID(J424,7,6+(LEN(J424)=18)*2),"0-00-00"),TODAY(),"y")</f>
        <v>26</v>
      </c>
      <c r="N424" s="45" t="s">
        <v>1981</v>
      </c>
      <c r="O424" s="20">
        <v>15148943833</v>
      </c>
      <c r="P424" s="22" t="s">
        <v>141</v>
      </c>
      <c r="Q424" s="20" t="s">
        <v>424</v>
      </c>
      <c r="R424" s="20" t="s">
        <v>434</v>
      </c>
      <c r="S424" s="20" t="s">
        <v>70</v>
      </c>
      <c r="T424" s="20" t="s">
        <v>69</v>
      </c>
      <c r="U424" s="102">
        <v>44274</v>
      </c>
      <c r="V424" s="20" t="s">
        <v>72</v>
      </c>
      <c r="W424" s="20" t="s">
        <v>4615</v>
      </c>
      <c r="X424" s="150"/>
      <c r="Y424" s="137"/>
      <c r="Z424" s="20"/>
      <c r="AA424" s="102">
        <v>47202</v>
      </c>
      <c r="AB424" s="20"/>
      <c r="AC424" s="20"/>
      <c r="AD424" s="20" t="s">
        <v>1982</v>
      </c>
      <c r="AE424" s="20" t="s">
        <v>223</v>
      </c>
      <c r="AF424" s="20">
        <v>13644890858</v>
      </c>
      <c r="AG424" s="193"/>
      <c r="AH424" s="193"/>
    </row>
    <row r="425" s="3" customFormat="1" customHeight="1" spans="1:34">
      <c r="A425" s="20">
        <f t="shared" si="35"/>
        <v>423</v>
      </c>
      <c r="B425" s="102">
        <v>44333</v>
      </c>
      <c r="C425" s="20" t="s">
        <v>1977</v>
      </c>
      <c r="D425" s="34" t="s">
        <v>1983</v>
      </c>
      <c r="E425" s="20" t="s">
        <v>1984</v>
      </c>
      <c r="F425" s="95">
        <v>44272</v>
      </c>
      <c r="G425" s="21" t="s">
        <v>755</v>
      </c>
      <c r="H425" s="21" t="s">
        <v>1328</v>
      </c>
      <c r="I425" s="20" t="s">
        <v>1795</v>
      </c>
      <c r="J425" s="20" t="s">
        <v>1985</v>
      </c>
      <c r="K425" s="36" t="str">
        <f t="shared" si="39"/>
        <v>男</v>
      </c>
      <c r="L425" s="107" t="str">
        <f t="shared" si="40"/>
        <v>1998-12-25</v>
      </c>
      <c r="M425" s="118">
        <f ca="1" t="shared" si="41"/>
        <v>27</v>
      </c>
      <c r="N425" s="45" t="s">
        <v>1986</v>
      </c>
      <c r="O425" s="20">
        <v>14747914859</v>
      </c>
      <c r="P425" s="22" t="s">
        <v>141</v>
      </c>
      <c r="Q425" s="20" t="s">
        <v>424</v>
      </c>
      <c r="R425" s="20" t="s">
        <v>434</v>
      </c>
      <c r="S425" s="20" t="s">
        <v>70</v>
      </c>
      <c r="T425" s="20" t="s">
        <v>69</v>
      </c>
      <c r="U425" s="102">
        <v>44274</v>
      </c>
      <c r="V425" s="20" t="s">
        <v>72</v>
      </c>
      <c r="W425" s="20" t="s">
        <v>4615</v>
      </c>
      <c r="X425" s="150"/>
      <c r="Y425" s="137"/>
      <c r="Z425" s="20"/>
      <c r="AA425" s="102">
        <v>46438</v>
      </c>
      <c r="AB425" s="20"/>
      <c r="AC425" s="20"/>
      <c r="AD425" s="20" t="s">
        <v>1987</v>
      </c>
      <c r="AE425" s="20" t="s">
        <v>223</v>
      </c>
      <c r="AF425" s="20">
        <v>18747943744</v>
      </c>
      <c r="AG425" s="193"/>
      <c r="AH425" s="193"/>
    </row>
    <row r="426" s="3" customFormat="1" customHeight="1" spans="1:34">
      <c r="A426" s="20">
        <f t="shared" si="35"/>
        <v>424</v>
      </c>
      <c r="B426" s="102">
        <v>44335</v>
      </c>
      <c r="C426" s="20" t="s">
        <v>1735</v>
      </c>
      <c r="D426" s="34" t="s">
        <v>1988</v>
      </c>
      <c r="E426" s="20" t="s">
        <v>1989</v>
      </c>
      <c r="F426" s="95">
        <v>43519</v>
      </c>
      <c r="G426" s="21" t="s">
        <v>755</v>
      </c>
      <c r="H426" s="21" t="s">
        <v>809</v>
      </c>
      <c r="I426" s="20" t="s">
        <v>816</v>
      </c>
      <c r="J426" s="20" t="s">
        <v>1990</v>
      </c>
      <c r="K426" s="36" t="str">
        <f t="shared" si="39"/>
        <v>男</v>
      </c>
      <c r="L426" s="107" t="str">
        <f t="shared" si="40"/>
        <v>1996-11-27</v>
      </c>
      <c r="M426" s="118">
        <f ca="1" t="shared" si="41"/>
        <v>29</v>
      </c>
      <c r="N426" s="45" t="s">
        <v>1121</v>
      </c>
      <c r="O426" s="20">
        <v>15026474202</v>
      </c>
      <c r="P426" s="22" t="s">
        <v>288</v>
      </c>
      <c r="Q426" s="20"/>
      <c r="R426" s="20"/>
      <c r="S426" s="20" t="s">
        <v>70</v>
      </c>
      <c r="T426" s="96" t="s">
        <v>69</v>
      </c>
      <c r="U426" s="102">
        <v>44208</v>
      </c>
      <c r="V426" s="20" t="s">
        <v>86</v>
      </c>
      <c r="W426" s="20" t="s">
        <v>4615</v>
      </c>
      <c r="X426" s="150"/>
      <c r="Y426" s="139" t="s">
        <v>71</v>
      </c>
      <c r="Z426" s="20" t="s">
        <v>84</v>
      </c>
      <c r="AA426" s="102">
        <v>46529</v>
      </c>
      <c r="AB426" s="20" t="s">
        <v>84</v>
      </c>
      <c r="AC426" s="20"/>
      <c r="AD426" s="20" t="s">
        <v>829</v>
      </c>
      <c r="AE426" s="20" t="s">
        <v>679</v>
      </c>
      <c r="AF426" s="20">
        <v>13958266261</v>
      </c>
      <c r="AG426" s="193"/>
      <c r="AH426" s="198"/>
    </row>
    <row r="427" s="3" customFormat="1" customHeight="1" spans="1:34">
      <c r="A427" s="20">
        <f t="shared" si="35"/>
        <v>425</v>
      </c>
      <c r="B427" s="102">
        <v>44337</v>
      </c>
      <c r="C427" s="20" t="s">
        <v>1977</v>
      </c>
      <c r="D427" s="34" t="s">
        <v>1991</v>
      </c>
      <c r="E427" s="20" t="s">
        <v>1992</v>
      </c>
      <c r="F427" s="95">
        <v>44272</v>
      </c>
      <c r="G427" s="21" t="s">
        <v>755</v>
      </c>
      <c r="H427" s="21" t="s">
        <v>1408</v>
      </c>
      <c r="I427" s="20" t="s">
        <v>1795</v>
      </c>
      <c r="J427" s="20" t="s">
        <v>1993</v>
      </c>
      <c r="K427" s="36" t="str">
        <f t="shared" si="39"/>
        <v>男</v>
      </c>
      <c r="L427" s="107" t="str">
        <f t="shared" si="40"/>
        <v>1998-12-15</v>
      </c>
      <c r="M427" s="118">
        <f ca="1" t="shared" si="41"/>
        <v>27</v>
      </c>
      <c r="N427" s="45" t="s">
        <v>1994</v>
      </c>
      <c r="O427" s="20">
        <v>15149982526</v>
      </c>
      <c r="P427" s="22" t="s">
        <v>141</v>
      </c>
      <c r="Q427" s="20" t="s">
        <v>424</v>
      </c>
      <c r="R427" s="20" t="s">
        <v>434</v>
      </c>
      <c r="S427" s="20" t="s">
        <v>70</v>
      </c>
      <c r="T427" s="20" t="s">
        <v>69</v>
      </c>
      <c r="U427" s="102">
        <v>44274</v>
      </c>
      <c r="V427" s="20" t="s">
        <v>72</v>
      </c>
      <c r="W427" s="20" t="s">
        <v>4615</v>
      </c>
      <c r="X427" s="150"/>
      <c r="Y427" s="137"/>
      <c r="Z427" s="20"/>
      <c r="AA427" s="102">
        <v>46777</v>
      </c>
      <c r="AB427" s="20"/>
      <c r="AC427" s="20"/>
      <c r="AD427" s="20" t="s">
        <v>1995</v>
      </c>
      <c r="AE427" s="20" t="s">
        <v>350</v>
      </c>
      <c r="AF427" s="20">
        <v>18204980683</v>
      </c>
      <c r="AG427" s="193"/>
      <c r="AH427" s="193"/>
    </row>
    <row r="428" s="3" customFormat="1" customHeight="1" spans="1:34">
      <c r="A428" s="20">
        <f t="shared" si="35"/>
        <v>426</v>
      </c>
      <c r="B428" s="102">
        <v>44337</v>
      </c>
      <c r="C428" s="20" t="s">
        <v>1977</v>
      </c>
      <c r="D428" s="34" t="s">
        <v>1996</v>
      </c>
      <c r="E428" s="20" t="s">
        <v>1997</v>
      </c>
      <c r="F428" s="95">
        <v>44272</v>
      </c>
      <c r="G428" s="21" t="s">
        <v>755</v>
      </c>
      <c r="H428" s="21" t="s">
        <v>1357</v>
      </c>
      <c r="I428" s="20" t="s">
        <v>1795</v>
      </c>
      <c r="J428" s="20" t="s">
        <v>1998</v>
      </c>
      <c r="K428" s="36" t="str">
        <f t="shared" si="39"/>
        <v>男</v>
      </c>
      <c r="L428" s="107" t="str">
        <f t="shared" si="40"/>
        <v>1998-02-19</v>
      </c>
      <c r="M428" s="118">
        <f ca="1" t="shared" si="41"/>
        <v>28</v>
      </c>
      <c r="N428" s="45" t="s">
        <v>1999</v>
      </c>
      <c r="O428" s="20">
        <v>15849023185</v>
      </c>
      <c r="P428" s="22" t="s">
        <v>141</v>
      </c>
      <c r="Q428" s="20" t="s">
        <v>424</v>
      </c>
      <c r="R428" s="20" t="s">
        <v>434</v>
      </c>
      <c r="S428" s="20" t="s">
        <v>70</v>
      </c>
      <c r="T428" s="20" t="s">
        <v>69</v>
      </c>
      <c r="U428" s="102">
        <v>44274</v>
      </c>
      <c r="V428" s="20" t="s">
        <v>72</v>
      </c>
      <c r="W428" s="20" t="s">
        <v>4615</v>
      </c>
      <c r="X428" s="150"/>
      <c r="Y428" s="137"/>
      <c r="Z428" s="20"/>
      <c r="AA428" s="102">
        <v>46771</v>
      </c>
      <c r="AB428" s="20"/>
      <c r="AC428" s="20"/>
      <c r="AD428" s="20" t="s">
        <v>2000</v>
      </c>
      <c r="AE428" s="20" t="s">
        <v>223</v>
      </c>
      <c r="AF428" s="20">
        <v>15849023185</v>
      </c>
      <c r="AG428" s="193"/>
      <c r="AH428" s="193"/>
    </row>
    <row r="429" s="3" customFormat="1" customHeight="1" spans="1:34">
      <c r="A429" s="20">
        <f t="shared" si="35"/>
        <v>427</v>
      </c>
      <c r="B429" s="102">
        <v>44337</v>
      </c>
      <c r="C429" s="20" t="s">
        <v>1977</v>
      </c>
      <c r="D429" s="34" t="s">
        <v>2001</v>
      </c>
      <c r="E429" s="20" t="s">
        <v>2002</v>
      </c>
      <c r="F429" s="95">
        <v>44272</v>
      </c>
      <c r="G429" s="21" t="s">
        <v>755</v>
      </c>
      <c r="H429" s="21" t="s">
        <v>1527</v>
      </c>
      <c r="I429" s="20" t="s">
        <v>1795</v>
      </c>
      <c r="J429" s="20" t="s">
        <v>2003</v>
      </c>
      <c r="K429" s="36" t="str">
        <f t="shared" si="39"/>
        <v>男</v>
      </c>
      <c r="L429" s="107" t="str">
        <f t="shared" si="40"/>
        <v>1997-09-13</v>
      </c>
      <c r="M429" s="118">
        <f ca="1" t="shared" si="41"/>
        <v>28</v>
      </c>
      <c r="N429" s="45" t="s">
        <v>2004</v>
      </c>
      <c r="O429" s="20">
        <v>18937809280</v>
      </c>
      <c r="P429" s="22" t="s">
        <v>141</v>
      </c>
      <c r="Q429" s="20" t="s">
        <v>424</v>
      </c>
      <c r="R429" s="20" t="s">
        <v>434</v>
      </c>
      <c r="S429" s="20" t="s">
        <v>70</v>
      </c>
      <c r="T429" s="20" t="s">
        <v>69</v>
      </c>
      <c r="U429" s="102">
        <v>44274</v>
      </c>
      <c r="V429" s="20" t="s">
        <v>72</v>
      </c>
      <c r="W429" s="20" t="s">
        <v>4615</v>
      </c>
      <c r="X429" s="150"/>
      <c r="Y429" s="137"/>
      <c r="Z429" s="20"/>
      <c r="AA429" s="102">
        <v>45544</v>
      </c>
      <c r="AB429" s="20"/>
      <c r="AC429" s="20"/>
      <c r="AD429" s="20" t="s">
        <v>2005</v>
      </c>
      <c r="AE429" s="20" t="s">
        <v>223</v>
      </c>
      <c r="AF429" s="20">
        <v>17731110277</v>
      </c>
      <c r="AG429" s="193"/>
      <c r="AH429" s="193"/>
    </row>
    <row r="430" s="3" customFormat="1" customHeight="1" spans="1:34">
      <c r="A430" s="20">
        <f t="shared" si="35"/>
        <v>428</v>
      </c>
      <c r="B430" s="102">
        <v>44337</v>
      </c>
      <c r="C430" s="20" t="s">
        <v>1977</v>
      </c>
      <c r="D430" s="34" t="s">
        <v>2006</v>
      </c>
      <c r="E430" s="20" t="s">
        <v>2007</v>
      </c>
      <c r="F430" s="95">
        <v>44272</v>
      </c>
      <c r="G430" s="21" t="s">
        <v>755</v>
      </c>
      <c r="H430" s="21" t="s">
        <v>1901</v>
      </c>
      <c r="I430" s="20" t="s">
        <v>1795</v>
      </c>
      <c r="J430" s="20" t="s">
        <v>2008</v>
      </c>
      <c r="K430" s="36" t="str">
        <f t="shared" si="39"/>
        <v>男</v>
      </c>
      <c r="L430" s="107" t="str">
        <f t="shared" si="40"/>
        <v>1998-09-20</v>
      </c>
      <c r="M430" s="118">
        <f ca="1" t="shared" si="41"/>
        <v>27</v>
      </c>
      <c r="N430" s="45" t="s">
        <v>2009</v>
      </c>
      <c r="O430" s="20">
        <v>18394300312</v>
      </c>
      <c r="P430" s="22" t="s">
        <v>141</v>
      </c>
      <c r="Q430" s="20" t="s">
        <v>424</v>
      </c>
      <c r="R430" s="20" t="s">
        <v>434</v>
      </c>
      <c r="S430" s="20" t="s">
        <v>70</v>
      </c>
      <c r="T430" s="20" t="s">
        <v>69</v>
      </c>
      <c r="U430" s="102">
        <v>44274</v>
      </c>
      <c r="V430" s="20" t="s">
        <v>72</v>
      </c>
      <c r="W430" s="20" t="s">
        <v>4615</v>
      </c>
      <c r="X430" s="150"/>
      <c r="Y430" s="137"/>
      <c r="Z430" s="20"/>
      <c r="AA430" s="102">
        <v>45971</v>
      </c>
      <c r="AB430" s="20"/>
      <c r="AC430" s="20"/>
      <c r="AD430" s="20" t="s">
        <v>2010</v>
      </c>
      <c r="AE430" s="20" t="s">
        <v>223</v>
      </c>
      <c r="AF430" s="20">
        <v>18294910183</v>
      </c>
      <c r="AG430" s="193"/>
      <c r="AH430" s="193"/>
    </row>
    <row r="431" s="3" customFormat="1" customHeight="1" spans="1:35">
      <c r="A431" s="20">
        <f t="shared" si="35"/>
        <v>429</v>
      </c>
      <c r="B431" s="102">
        <v>44337</v>
      </c>
      <c r="C431" s="20" t="s">
        <v>1977</v>
      </c>
      <c r="D431" s="34" t="s">
        <v>2011</v>
      </c>
      <c r="E431" s="20" t="s">
        <v>2012</v>
      </c>
      <c r="F431" s="95">
        <v>44272</v>
      </c>
      <c r="G431" s="21" t="s">
        <v>755</v>
      </c>
      <c r="H431" s="21" t="s">
        <v>1467</v>
      </c>
      <c r="I431" s="20" t="s">
        <v>1795</v>
      </c>
      <c r="J431" s="20" t="s">
        <v>2013</v>
      </c>
      <c r="K431" s="36" t="str">
        <f t="shared" si="39"/>
        <v>男</v>
      </c>
      <c r="L431" s="107" t="str">
        <f t="shared" si="40"/>
        <v>1998-03-20</v>
      </c>
      <c r="M431" s="118">
        <f ca="1" t="shared" si="41"/>
        <v>28</v>
      </c>
      <c r="N431" s="45" t="s">
        <v>2014</v>
      </c>
      <c r="O431" s="20">
        <v>15034790829</v>
      </c>
      <c r="P431" s="22" t="s">
        <v>141</v>
      </c>
      <c r="Q431" s="20" t="s">
        <v>424</v>
      </c>
      <c r="R431" s="20" t="s">
        <v>434</v>
      </c>
      <c r="S431" s="20" t="s">
        <v>70</v>
      </c>
      <c r="T431" s="20" t="s">
        <v>69</v>
      </c>
      <c r="U431" s="102">
        <v>44274</v>
      </c>
      <c r="V431" s="20" t="s">
        <v>72</v>
      </c>
      <c r="W431" s="20" t="s">
        <v>4615</v>
      </c>
      <c r="X431" s="150"/>
      <c r="Y431" s="137"/>
      <c r="Z431" s="20"/>
      <c r="AA431" s="102">
        <v>46954</v>
      </c>
      <c r="AB431" s="20"/>
      <c r="AC431" s="20"/>
      <c r="AD431" s="20" t="s">
        <v>2015</v>
      </c>
      <c r="AE431" s="20" t="s">
        <v>223</v>
      </c>
      <c r="AF431" s="20">
        <v>15034948986</v>
      </c>
      <c r="AG431" s="193"/>
      <c r="AH431" s="193"/>
      <c r="AI431" s="201"/>
    </row>
    <row r="432" s="3" customFormat="1" customHeight="1" spans="1:34">
      <c r="A432" s="20">
        <f t="shared" si="35"/>
        <v>430</v>
      </c>
      <c r="B432" s="102">
        <v>44337</v>
      </c>
      <c r="C432" s="20" t="s">
        <v>1977</v>
      </c>
      <c r="D432" s="34" t="s">
        <v>2016</v>
      </c>
      <c r="E432" s="20" t="s">
        <v>2017</v>
      </c>
      <c r="F432" s="95">
        <v>44272</v>
      </c>
      <c r="G432" s="21" t="s">
        <v>1691</v>
      </c>
      <c r="H432" s="21" t="s">
        <v>1691</v>
      </c>
      <c r="I432" s="20" t="s">
        <v>1795</v>
      </c>
      <c r="J432" s="20" t="s">
        <v>2018</v>
      </c>
      <c r="K432" s="36" t="str">
        <f t="shared" si="39"/>
        <v>女</v>
      </c>
      <c r="L432" s="107" t="str">
        <f t="shared" si="40"/>
        <v>1999-09-20</v>
      </c>
      <c r="M432" s="118">
        <f ca="1" t="shared" si="41"/>
        <v>26</v>
      </c>
      <c r="N432" s="45" t="s">
        <v>2019</v>
      </c>
      <c r="O432" s="20">
        <v>18547577421</v>
      </c>
      <c r="P432" s="22" t="s">
        <v>141</v>
      </c>
      <c r="Q432" s="22" t="s">
        <v>2020</v>
      </c>
      <c r="R432" s="20" t="s">
        <v>434</v>
      </c>
      <c r="S432" s="20" t="s">
        <v>70</v>
      </c>
      <c r="T432" s="20" t="s">
        <v>69</v>
      </c>
      <c r="U432" s="102">
        <v>44274</v>
      </c>
      <c r="V432" s="20" t="s">
        <v>72</v>
      </c>
      <c r="W432" s="20" t="s">
        <v>4615</v>
      </c>
      <c r="X432" s="150"/>
      <c r="Y432" s="137"/>
      <c r="Z432" s="20"/>
      <c r="AA432" s="102">
        <v>47330</v>
      </c>
      <c r="AB432" s="20"/>
      <c r="AC432" s="20"/>
      <c r="AD432" s="20" t="s">
        <v>2021</v>
      </c>
      <c r="AE432" s="20" t="s">
        <v>182</v>
      </c>
      <c r="AF432" s="20">
        <v>15049679296</v>
      </c>
      <c r="AG432" s="193"/>
      <c r="AH432" s="193"/>
    </row>
    <row r="433" s="3" customFormat="1" customHeight="1" spans="1:34">
      <c r="A433" s="20">
        <f t="shared" si="35"/>
        <v>431</v>
      </c>
      <c r="B433" s="102">
        <v>44337</v>
      </c>
      <c r="C433" s="20" t="s">
        <v>1977</v>
      </c>
      <c r="D433" s="34" t="s">
        <v>2022</v>
      </c>
      <c r="E433" s="20" t="s">
        <v>2023</v>
      </c>
      <c r="F433" s="95">
        <v>44272</v>
      </c>
      <c r="G433" s="21" t="s">
        <v>129</v>
      </c>
      <c r="H433" s="21" t="s">
        <v>185</v>
      </c>
      <c r="I433" s="20" t="s">
        <v>1795</v>
      </c>
      <c r="J433" s="20" t="s">
        <v>2024</v>
      </c>
      <c r="K433" s="36" t="str">
        <f t="shared" si="39"/>
        <v>女</v>
      </c>
      <c r="L433" s="107" t="str">
        <f t="shared" si="40"/>
        <v>2000-02-08</v>
      </c>
      <c r="M433" s="118">
        <f ca="1" t="shared" si="41"/>
        <v>26</v>
      </c>
      <c r="N433" s="45" t="s">
        <v>2025</v>
      </c>
      <c r="O433" s="20">
        <v>18748063019</v>
      </c>
      <c r="P433" s="22" t="s">
        <v>141</v>
      </c>
      <c r="Q433" s="22" t="s">
        <v>2020</v>
      </c>
      <c r="R433" s="20" t="s">
        <v>434</v>
      </c>
      <c r="S433" s="20" t="s">
        <v>70</v>
      </c>
      <c r="T433" s="20" t="s">
        <v>626</v>
      </c>
      <c r="U433" s="102">
        <v>44274</v>
      </c>
      <c r="V433" s="20" t="s">
        <v>72</v>
      </c>
      <c r="W433" s="20" t="s">
        <v>4615</v>
      </c>
      <c r="X433" s="150"/>
      <c r="Y433" s="137"/>
      <c r="Z433" s="20"/>
      <c r="AA433" s="102">
        <v>46965</v>
      </c>
      <c r="AB433" s="20"/>
      <c r="AC433" s="20"/>
      <c r="AD433" s="20" t="s">
        <v>2026</v>
      </c>
      <c r="AE433" s="20" t="s">
        <v>662</v>
      </c>
      <c r="AF433" s="20">
        <v>13113581288</v>
      </c>
      <c r="AG433" s="193"/>
      <c r="AH433" s="193"/>
    </row>
    <row r="434" s="3" customFormat="1" customHeight="1" spans="1:34">
      <c r="A434" s="20">
        <f t="shared" si="35"/>
        <v>432</v>
      </c>
      <c r="B434" s="102">
        <v>44337</v>
      </c>
      <c r="C434" s="20" t="s">
        <v>1735</v>
      </c>
      <c r="D434" s="34" t="s">
        <v>2027</v>
      </c>
      <c r="E434" s="20" t="s">
        <v>2028</v>
      </c>
      <c r="F434" s="92">
        <v>43161</v>
      </c>
      <c r="G434" s="21" t="s">
        <v>1691</v>
      </c>
      <c r="H434" s="21" t="s">
        <v>1691</v>
      </c>
      <c r="I434" s="33" t="s">
        <v>2029</v>
      </c>
      <c r="J434" s="108" t="s">
        <v>2030</v>
      </c>
      <c r="K434" s="36" t="str">
        <f t="shared" si="39"/>
        <v>女</v>
      </c>
      <c r="L434" s="107" t="str">
        <f t="shared" si="40"/>
        <v>1979-01-25</v>
      </c>
      <c r="M434" s="118">
        <f ca="1" t="shared" si="41"/>
        <v>47</v>
      </c>
      <c r="N434" s="45" t="s">
        <v>2032</v>
      </c>
      <c r="O434" s="20">
        <v>13336893057</v>
      </c>
      <c r="P434" s="22"/>
      <c r="Q434" s="22"/>
      <c r="R434" s="22"/>
      <c r="S434" s="20"/>
      <c r="T434" s="96" t="s">
        <v>2031</v>
      </c>
      <c r="U434" s="95">
        <v>43364</v>
      </c>
      <c r="V434" s="20" t="s">
        <v>86</v>
      </c>
      <c r="W434" s="20" t="s">
        <v>4917</v>
      </c>
      <c r="X434" s="150"/>
      <c r="Y434" s="139" t="s">
        <v>71</v>
      </c>
      <c r="Z434" s="20" t="s">
        <v>84</v>
      </c>
      <c r="AA434" s="102">
        <v>49332</v>
      </c>
      <c r="AB434" s="20" t="s">
        <v>84</v>
      </c>
      <c r="AC434" s="102"/>
      <c r="AD434" s="20" t="s">
        <v>2034</v>
      </c>
      <c r="AE434" s="20" t="s">
        <v>106</v>
      </c>
      <c r="AF434" s="20">
        <v>15906743805</v>
      </c>
      <c r="AG434" s="202" t="s">
        <v>2033</v>
      </c>
      <c r="AH434" s="198"/>
    </row>
    <row r="435" s="3" customFormat="1" customHeight="1" spans="1:34">
      <c r="A435" s="20">
        <f t="shared" si="35"/>
        <v>433</v>
      </c>
      <c r="B435" s="102">
        <v>44339</v>
      </c>
      <c r="C435" s="20" t="s">
        <v>1768</v>
      </c>
      <c r="D435" s="34" t="s">
        <v>2035</v>
      </c>
      <c r="E435" s="20" t="s">
        <v>2036</v>
      </c>
      <c r="F435" s="97">
        <v>44306</v>
      </c>
      <c r="G435" s="21" t="s">
        <v>1628</v>
      </c>
      <c r="H435" s="21" t="s">
        <v>1628</v>
      </c>
      <c r="I435" s="20" t="s">
        <v>1663</v>
      </c>
      <c r="J435" s="20" t="s">
        <v>2037</v>
      </c>
      <c r="K435" s="36" t="str">
        <f t="shared" si="39"/>
        <v>男</v>
      </c>
      <c r="L435" s="107" t="str">
        <f t="shared" si="40"/>
        <v>2001-03-13</v>
      </c>
      <c r="M435" s="118">
        <f ca="1" t="shared" si="41"/>
        <v>25</v>
      </c>
      <c r="N435" s="45" t="s">
        <v>2038</v>
      </c>
      <c r="O435" s="20">
        <v>18288835238</v>
      </c>
      <c r="P435" s="22" t="s">
        <v>199</v>
      </c>
      <c r="Q435" s="22"/>
      <c r="R435" s="22"/>
      <c r="S435" s="20" t="s">
        <v>70</v>
      </c>
      <c r="T435" s="20" t="s">
        <v>69</v>
      </c>
      <c r="U435" s="102">
        <v>44306</v>
      </c>
      <c r="V435" s="20" t="s">
        <v>72</v>
      </c>
      <c r="W435" s="20" t="s">
        <v>4615</v>
      </c>
      <c r="X435" s="150"/>
      <c r="Y435" s="137"/>
      <c r="Z435" s="20"/>
      <c r="AA435" s="102">
        <v>46590</v>
      </c>
      <c r="AB435" s="20" t="s">
        <v>84</v>
      </c>
      <c r="AC435" s="20"/>
      <c r="AD435" s="20" t="s">
        <v>2039</v>
      </c>
      <c r="AE435" s="20" t="s">
        <v>95</v>
      </c>
      <c r="AF435" s="20">
        <v>18440949820</v>
      </c>
      <c r="AG435" s="193"/>
      <c r="AH435" s="193"/>
    </row>
    <row r="436" s="3" customFormat="1" customHeight="1" spans="1:34">
      <c r="A436" s="20">
        <f t="shared" si="35"/>
        <v>434</v>
      </c>
      <c r="B436" s="102">
        <v>44339</v>
      </c>
      <c r="C436" s="20" t="s">
        <v>1735</v>
      </c>
      <c r="D436" s="34" t="s">
        <v>2040</v>
      </c>
      <c r="E436" s="20" t="s">
        <v>2041</v>
      </c>
      <c r="F436" s="92">
        <v>43003</v>
      </c>
      <c r="G436" s="21" t="s">
        <v>1691</v>
      </c>
      <c r="H436" s="21" t="s">
        <v>1691</v>
      </c>
      <c r="I436" s="33" t="s">
        <v>2042</v>
      </c>
      <c r="J436" s="108" t="s">
        <v>2043</v>
      </c>
      <c r="K436" s="36" t="str">
        <f t="shared" si="39"/>
        <v>女</v>
      </c>
      <c r="L436" s="107" t="str">
        <f t="shared" si="40"/>
        <v>1990-06-17</v>
      </c>
      <c r="M436" s="118">
        <f ca="1" t="shared" si="41"/>
        <v>35</v>
      </c>
      <c r="N436" s="45" t="s">
        <v>2044</v>
      </c>
      <c r="O436" s="20">
        <v>13738854035</v>
      </c>
      <c r="P436" s="22" t="s">
        <v>288</v>
      </c>
      <c r="Q436" s="22"/>
      <c r="R436" s="22"/>
      <c r="S436" s="20"/>
      <c r="T436" s="96" t="s">
        <v>69</v>
      </c>
      <c r="U436" s="95">
        <v>43123</v>
      </c>
      <c r="V436" s="20" t="s">
        <v>86</v>
      </c>
      <c r="W436" s="102" t="s">
        <v>4615</v>
      </c>
      <c r="X436" s="150"/>
      <c r="Y436" s="139" t="s">
        <v>71</v>
      </c>
      <c r="Z436" s="20" t="s">
        <v>84</v>
      </c>
      <c r="AA436" s="102">
        <v>50063</v>
      </c>
      <c r="AB436" s="20" t="s">
        <v>84</v>
      </c>
      <c r="AC436" s="102"/>
      <c r="AD436" s="20" t="s">
        <v>2046</v>
      </c>
      <c r="AE436" s="22" t="s">
        <v>106</v>
      </c>
      <c r="AF436" s="20">
        <v>13586689985</v>
      </c>
      <c r="AG436" s="202" t="s">
        <v>2045</v>
      </c>
      <c r="AH436" s="198"/>
    </row>
    <row r="437" s="3" customFormat="1" customHeight="1" spans="1:34">
      <c r="A437" s="20">
        <f t="shared" si="35"/>
        <v>435</v>
      </c>
      <c r="B437" s="102">
        <v>44343</v>
      </c>
      <c r="C437" s="20" t="s">
        <v>1737</v>
      </c>
      <c r="D437" s="34" t="s">
        <v>2047</v>
      </c>
      <c r="E437" s="20" t="s">
        <v>2048</v>
      </c>
      <c r="F437" s="163">
        <v>44343</v>
      </c>
      <c r="G437" s="21" t="s">
        <v>129</v>
      </c>
      <c r="H437" s="21" t="s">
        <v>185</v>
      </c>
      <c r="I437" s="20" t="s">
        <v>186</v>
      </c>
      <c r="J437" s="20" t="s">
        <v>2049</v>
      </c>
      <c r="K437" s="36" t="str">
        <f t="shared" si="39"/>
        <v>男</v>
      </c>
      <c r="L437" s="43" t="str">
        <f t="shared" si="40"/>
        <v>1981-02-17</v>
      </c>
      <c r="M437" s="118">
        <f ca="1" t="shared" si="41"/>
        <v>45</v>
      </c>
      <c r="N437" s="45" t="s">
        <v>2050</v>
      </c>
      <c r="O437" s="20">
        <v>13586734550</v>
      </c>
      <c r="P437" s="22" t="s">
        <v>133</v>
      </c>
      <c r="Q437" s="22"/>
      <c r="R437" s="22"/>
      <c r="S437" s="20" t="s">
        <v>70</v>
      </c>
      <c r="T437" s="20" t="s">
        <v>69</v>
      </c>
      <c r="U437" s="35"/>
      <c r="V437" s="20"/>
      <c r="W437" s="20"/>
      <c r="X437" s="150" t="s">
        <v>752</v>
      </c>
      <c r="Y437" s="187"/>
      <c r="Z437" s="20"/>
      <c r="AA437" s="35">
        <v>47195</v>
      </c>
      <c r="AB437" s="20"/>
      <c r="AC437" s="20"/>
      <c r="AD437" s="20" t="s">
        <v>2051</v>
      </c>
      <c r="AE437" s="20" t="s">
        <v>529</v>
      </c>
      <c r="AF437" s="20">
        <v>13858270443</v>
      </c>
      <c r="AG437" s="193"/>
      <c r="AH437" s="193"/>
    </row>
    <row r="438" s="3" customFormat="1" customHeight="1" spans="1:34">
      <c r="A438" s="20">
        <f t="shared" si="35"/>
        <v>436</v>
      </c>
      <c r="B438" s="102">
        <v>44345</v>
      </c>
      <c r="C438" s="20" t="s">
        <v>1735</v>
      </c>
      <c r="D438" s="34" t="s">
        <v>2052</v>
      </c>
      <c r="E438" s="96" t="s">
        <v>2053</v>
      </c>
      <c r="F438" s="35">
        <v>43733</v>
      </c>
      <c r="G438" s="21" t="s">
        <v>1842</v>
      </c>
      <c r="H438" s="21" t="s">
        <v>1935</v>
      </c>
      <c r="I438" s="96" t="s">
        <v>557</v>
      </c>
      <c r="J438" s="96" t="s">
        <v>2054</v>
      </c>
      <c r="K438" s="36" t="str">
        <f t="shared" si="39"/>
        <v>女</v>
      </c>
      <c r="L438" s="43" t="str">
        <f t="shared" si="40"/>
        <v>1997-09-25</v>
      </c>
      <c r="M438" s="118">
        <f ca="1" t="shared" si="41"/>
        <v>28</v>
      </c>
      <c r="N438" s="147" t="s">
        <v>2055</v>
      </c>
      <c r="O438" s="20">
        <v>15750557925</v>
      </c>
      <c r="P438" s="22" t="s">
        <v>141</v>
      </c>
      <c r="Q438" s="20"/>
      <c r="R438" s="20"/>
      <c r="S438" s="20" t="s">
        <v>70</v>
      </c>
      <c r="T438" s="20" t="s">
        <v>1296</v>
      </c>
      <c r="U438" s="35">
        <v>43759</v>
      </c>
      <c r="V438" s="20" t="s">
        <v>86</v>
      </c>
      <c r="W438" s="20" t="s">
        <v>4615</v>
      </c>
      <c r="X438" s="150"/>
      <c r="Y438" s="187" t="s">
        <v>71</v>
      </c>
      <c r="Z438" s="20" t="s">
        <v>84</v>
      </c>
      <c r="AA438" s="35">
        <v>46586</v>
      </c>
      <c r="AB438" s="20" t="s">
        <v>84</v>
      </c>
      <c r="AC438" s="20"/>
      <c r="AD438" s="20" t="s">
        <v>2056</v>
      </c>
      <c r="AE438" s="20" t="s">
        <v>182</v>
      </c>
      <c r="AF438" s="20">
        <v>15622958512</v>
      </c>
      <c r="AG438" s="193"/>
      <c r="AH438" s="192"/>
    </row>
    <row r="439" s="3" customFormat="1" customHeight="1" spans="1:34">
      <c r="A439" s="20">
        <f t="shared" si="35"/>
        <v>437</v>
      </c>
      <c r="B439" s="143">
        <v>44345</v>
      </c>
      <c r="C439" s="151" t="s">
        <v>1735</v>
      </c>
      <c r="D439" s="152" t="s">
        <v>2057</v>
      </c>
      <c r="E439" s="151" t="s">
        <v>376</v>
      </c>
      <c r="F439" s="164">
        <v>43332</v>
      </c>
      <c r="G439" s="159" t="s">
        <v>343</v>
      </c>
      <c r="H439" s="159" t="s">
        <v>395</v>
      </c>
      <c r="I439" s="151" t="s">
        <v>357</v>
      </c>
      <c r="J439" s="151" t="s">
        <v>377</v>
      </c>
      <c r="K439" s="167" t="str">
        <f t="shared" si="39"/>
        <v>男</v>
      </c>
      <c r="L439" s="172" t="str">
        <f t="shared" si="40"/>
        <v>1974-02-13</v>
      </c>
      <c r="M439" s="174">
        <f ca="1" t="shared" si="41"/>
        <v>52</v>
      </c>
      <c r="N439" s="175" t="s">
        <v>2058</v>
      </c>
      <c r="O439" s="151">
        <v>15924392660</v>
      </c>
      <c r="P439" s="176" t="s">
        <v>288</v>
      </c>
      <c r="Q439" s="151"/>
      <c r="R439" s="151"/>
      <c r="S439" s="151"/>
      <c r="T439" s="181" t="s">
        <v>69</v>
      </c>
      <c r="U439" s="164">
        <v>43368</v>
      </c>
      <c r="V439" s="151" t="s">
        <v>86</v>
      </c>
      <c r="W439" s="143" t="s">
        <v>4615</v>
      </c>
      <c r="X439" s="182" t="s">
        <v>179</v>
      </c>
      <c r="Y439" s="188" t="s">
        <v>71</v>
      </c>
      <c r="Z439" s="151" t="s">
        <v>84</v>
      </c>
      <c r="AA439" s="164">
        <v>46738</v>
      </c>
      <c r="AB439" s="151" t="s">
        <v>84</v>
      </c>
      <c r="AC439" s="151"/>
      <c r="AD439" s="151" t="s">
        <v>380</v>
      </c>
      <c r="AE439" s="151" t="s">
        <v>106</v>
      </c>
      <c r="AF439" s="151">
        <v>15958233670</v>
      </c>
      <c r="AG439" s="203"/>
      <c r="AH439" s="203"/>
    </row>
    <row r="440" s="3" customFormat="1" customHeight="1" spans="1:34">
      <c r="A440" s="20">
        <f t="shared" si="35"/>
        <v>438</v>
      </c>
      <c r="B440" s="153">
        <v>44348</v>
      </c>
      <c r="C440" s="154" t="s">
        <v>1735</v>
      </c>
      <c r="D440" s="155" t="s">
        <v>2059</v>
      </c>
      <c r="E440" s="154" t="s">
        <v>2060</v>
      </c>
      <c r="F440" s="165">
        <v>43631</v>
      </c>
      <c r="G440" s="161" t="s">
        <v>755</v>
      </c>
      <c r="H440" s="161" t="s">
        <v>1118</v>
      </c>
      <c r="I440" s="154" t="s">
        <v>1143</v>
      </c>
      <c r="J440" s="154" t="s">
        <v>2061</v>
      </c>
      <c r="K440" s="170" t="str">
        <f t="shared" si="39"/>
        <v>男</v>
      </c>
      <c r="L440" s="173" t="str">
        <f t="shared" si="40"/>
        <v>1987-05-14</v>
      </c>
      <c r="M440" s="177">
        <f ca="1" t="shared" si="41"/>
        <v>38</v>
      </c>
      <c r="N440" s="178" t="s">
        <v>2062</v>
      </c>
      <c r="O440" s="154">
        <v>13586677021</v>
      </c>
      <c r="P440" s="179"/>
      <c r="Q440" s="154"/>
      <c r="R440" s="154"/>
      <c r="S440" s="154"/>
      <c r="T440" s="154" t="s">
        <v>69</v>
      </c>
      <c r="U440" s="165">
        <v>44028</v>
      </c>
      <c r="V440" s="154" t="s">
        <v>86</v>
      </c>
      <c r="W440" s="154" t="s">
        <v>4615</v>
      </c>
      <c r="X440" s="183"/>
      <c r="Y440" s="189" t="s">
        <v>71</v>
      </c>
      <c r="Z440" s="180" t="s">
        <v>84</v>
      </c>
      <c r="AA440" s="165">
        <v>49343</v>
      </c>
      <c r="AB440" s="154" t="s">
        <v>84</v>
      </c>
      <c r="AC440" s="154"/>
      <c r="AD440" s="154"/>
      <c r="AE440" s="154" t="s">
        <v>2063</v>
      </c>
      <c r="AF440" s="154">
        <v>18379936740</v>
      </c>
      <c r="AG440" s="200"/>
      <c r="AH440" s="204"/>
    </row>
    <row r="441" s="3" customFormat="1" customHeight="1" spans="1:34">
      <c r="A441" s="20">
        <f t="shared" si="35"/>
        <v>439</v>
      </c>
      <c r="B441" s="102">
        <v>44355</v>
      </c>
      <c r="C441" s="20" t="s">
        <v>1768</v>
      </c>
      <c r="D441" s="34" t="s">
        <v>2064</v>
      </c>
      <c r="E441" s="20" t="s">
        <v>2065</v>
      </c>
      <c r="F441" s="163">
        <v>44350</v>
      </c>
      <c r="G441" s="21" t="s">
        <v>129</v>
      </c>
      <c r="H441" s="21" t="s">
        <v>129</v>
      </c>
      <c r="I441" s="20" t="s">
        <v>175</v>
      </c>
      <c r="J441" s="20" t="s">
        <v>2066</v>
      </c>
      <c r="K441" s="36" t="str">
        <f t="shared" si="39"/>
        <v>女</v>
      </c>
      <c r="L441" s="43" t="str">
        <f t="shared" si="40"/>
        <v>1986-10-25</v>
      </c>
      <c r="M441" s="118">
        <f ca="1" t="shared" si="41"/>
        <v>39</v>
      </c>
      <c r="N441" s="45" t="s">
        <v>2067</v>
      </c>
      <c r="O441" s="20">
        <v>13857462398</v>
      </c>
      <c r="P441" s="22" t="s">
        <v>113</v>
      </c>
      <c r="Q441" s="22"/>
      <c r="R441" s="22" t="s">
        <v>2068</v>
      </c>
      <c r="S441" s="20" t="s">
        <v>70</v>
      </c>
      <c r="T441" s="20" t="s">
        <v>69</v>
      </c>
      <c r="U441" s="35">
        <v>44350</v>
      </c>
      <c r="V441" s="20" t="s">
        <v>72</v>
      </c>
      <c r="W441" s="20" t="s">
        <v>4615</v>
      </c>
      <c r="X441" s="150"/>
      <c r="Y441" s="187"/>
      <c r="Z441" s="20"/>
      <c r="AA441" s="35">
        <v>50662</v>
      </c>
      <c r="AB441" s="20"/>
      <c r="AC441" s="20"/>
      <c r="AD441" s="20" t="s">
        <v>2069</v>
      </c>
      <c r="AE441" s="20" t="s">
        <v>106</v>
      </c>
      <c r="AF441" s="20">
        <v>13857462398</v>
      </c>
      <c r="AG441" s="193" t="s">
        <v>964</v>
      </c>
      <c r="AH441" s="193"/>
    </row>
    <row r="442" s="3" customFormat="1" customHeight="1" spans="1:34">
      <c r="A442" s="20">
        <f t="shared" si="35"/>
        <v>440</v>
      </c>
      <c r="B442" s="102">
        <v>44355</v>
      </c>
      <c r="C442" s="20" t="s">
        <v>1768</v>
      </c>
      <c r="D442" s="34" t="s">
        <v>2070</v>
      </c>
      <c r="E442" s="20" t="s">
        <v>2071</v>
      </c>
      <c r="F442" s="163">
        <v>44354</v>
      </c>
      <c r="G442" s="21" t="s">
        <v>129</v>
      </c>
      <c r="H442" s="21" t="s">
        <v>129</v>
      </c>
      <c r="I442" s="20" t="s">
        <v>175</v>
      </c>
      <c r="J442" s="20" t="s">
        <v>2072</v>
      </c>
      <c r="K442" s="36" t="str">
        <f t="shared" si="39"/>
        <v>女</v>
      </c>
      <c r="L442" s="43" t="str">
        <f t="shared" si="40"/>
        <v>1993-06-24</v>
      </c>
      <c r="M442" s="118">
        <f ca="1" t="shared" si="41"/>
        <v>32</v>
      </c>
      <c r="N442" s="45" t="s">
        <v>2073</v>
      </c>
      <c r="O442" s="20">
        <v>15757878411</v>
      </c>
      <c r="P442" s="22" t="s">
        <v>141</v>
      </c>
      <c r="Q442" s="22" t="s">
        <v>267</v>
      </c>
      <c r="R442" s="22" t="s">
        <v>2075</v>
      </c>
      <c r="S442" s="20" t="s">
        <v>119</v>
      </c>
      <c r="T442" s="20" t="s">
        <v>69</v>
      </c>
      <c r="U442" s="35">
        <v>44355</v>
      </c>
      <c r="V442" s="20" t="s">
        <v>72</v>
      </c>
      <c r="W442" s="20" t="s">
        <v>4917</v>
      </c>
      <c r="X442" s="150"/>
      <c r="Y442" s="187"/>
      <c r="Z442" s="20"/>
      <c r="AA442" s="35">
        <v>51456</v>
      </c>
      <c r="AB442" s="20"/>
      <c r="AC442" s="20"/>
      <c r="AD442" s="20" t="s">
        <v>2076</v>
      </c>
      <c r="AE442" s="20" t="s">
        <v>662</v>
      </c>
      <c r="AF442" s="20">
        <v>18858463853</v>
      </c>
      <c r="AG442" s="193" t="s">
        <v>2074</v>
      </c>
      <c r="AH442" s="193"/>
    </row>
    <row r="443" s="3" customFormat="1" customHeight="1" spans="1:34">
      <c r="A443" s="20">
        <f t="shared" si="35"/>
        <v>441</v>
      </c>
      <c r="B443" s="102">
        <v>44356</v>
      </c>
      <c r="C443" s="20" t="s">
        <v>1737</v>
      </c>
      <c r="D443" s="34" t="s">
        <v>2077</v>
      </c>
      <c r="E443" s="20" t="s">
        <v>2078</v>
      </c>
      <c r="F443" s="163">
        <v>44355</v>
      </c>
      <c r="G443" s="21" t="s">
        <v>129</v>
      </c>
      <c r="H443" s="21" t="s">
        <v>129</v>
      </c>
      <c r="I443" s="20" t="s">
        <v>175</v>
      </c>
      <c r="J443" s="20" t="s">
        <v>2079</v>
      </c>
      <c r="K443" s="36" t="str">
        <f t="shared" si="39"/>
        <v>女</v>
      </c>
      <c r="L443" s="43" t="str">
        <f t="shared" si="40"/>
        <v>1990-05-14</v>
      </c>
      <c r="M443" s="118">
        <f ca="1" t="shared" si="41"/>
        <v>35</v>
      </c>
      <c r="N443" s="45" t="s">
        <v>2080</v>
      </c>
      <c r="O443" s="20">
        <v>15005846680</v>
      </c>
      <c r="P443" s="22" t="s">
        <v>141</v>
      </c>
      <c r="Q443" s="22" t="s">
        <v>2082</v>
      </c>
      <c r="R443" s="22" t="s">
        <v>160</v>
      </c>
      <c r="S443" s="20" t="s">
        <v>70</v>
      </c>
      <c r="T443" s="20" t="s">
        <v>69</v>
      </c>
      <c r="U443" s="35">
        <v>44355</v>
      </c>
      <c r="V443" s="20" t="s">
        <v>72</v>
      </c>
      <c r="W443" s="20" t="s">
        <v>4917</v>
      </c>
      <c r="X443" s="150"/>
      <c r="Y443" s="187"/>
      <c r="Z443" s="20"/>
      <c r="AA443" s="35">
        <v>44598</v>
      </c>
      <c r="AB443" s="20"/>
      <c r="AC443" s="20"/>
      <c r="AD443" s="20" t="s">
        <v>2083</v>
      </c>
      <c r="AE443" s="20" t="s">
        <v>106</v>
      </c>
      <c r="AF443" s="20">
        <v>18758830939</v>
      </c>
      <c r="AG443" s="193" t="s">
        <v>2081</v>
      </c>
      <c r="AH443" s="193"/>
    </row>
    <row r="444" s="3" customFormat="1" customHeight="1" spans="1:34">
      <c r="A444" s="20">
        <f t="shared" si="35"/>
        <v>442</v>
      </c>
      <c r="B444" s="102">
        <v>44357</v>
      </c>
      <c r="C444" s="20" t="s">
        <v>1735</v>
      </c>
      <c r="D444" s="34" t="s">
        <v>2084</v>
      </c>
      <c r="E444" s="20" t="s">
        <v>2085</v>
      </c>
      <c r="F444" s="35">
        <v>44266</v>
      </c>
      <c r="G444" s="21" t="s">
        <v>1691</v>
      </c>
      <c r="H444" s="21" t="s">
        <v>1691</v>
      </c>
      <c r="I444" s="33" t="s">
        <v>1770</v>
      </c>
      <c r="J444" s="20" t="s">
        <v>2086</v>
      </c>
      <c r="K444" s="36" t="str">
        <f t="shared" si="39"/>
        <v>男</v>
      </c>
      <c r="L444" s="43" t="str">
        <f t="shared" si="40"/>
        <v>2002-11-11</v>
      </c>
      <c r="M444" s="118">
        <f ca="1" t="shared" si="41"/>
        <v>23</v>
      </c>
      <c r="N444" s="45" t="s">
        <v>2087</v>
      </c>
      <c r="O444" s="20">
        <v>18106830387</v>
      </c>
      <c r="P444" s="22" t="s">
        <v>199</v>
      </c>
      <c r="Q444" s="20"/>
      <c r="R444" s="20"/>
      <c r="S444" s="20" t="s">
        <v>70</v>
      </c>
      <c r="T444" s="20" t="s">
        <v>1925</v>
      </c>
      <c r="U444" s="35">
        <v>44265</v>
      </c>
      <c r="V444" s="20" t="s">
        <v>72</v>
      </c>
      <c r="W444" s="20" t="s">
        <v>4615</v>
      </c>
      <c r="X444" s="150"/>
      <c r="Y444" s="187"/>
      <c r="Z444" s="20" t="s">
        <v>85</v>
      </c>
      <c r="AA444" s="35">
        <v>47080</v>
      </c>
      <c r="AB444" s="20" t="s">
        <v>84</v>
      </c>
      <c r="AC444" s="20"/>
      <c r="AD444" s="20"/>
      <c r="AE444" s="20"/>
      <c r="AF444" s="20"/>
      <c r="AG444" s="193" t="s">
        <v>2088</v>
      </c>
      <c r="AH444" s="193"/>
    </row>
    <row r="445" s="3" customFormat="1" customHeight="1" spans="1:34">
      <c r="A445" s="20">
        <f t="shared" si="35"/>
        <v>443</v>
      </c>
      <c r="B445" s="102">
        <v>44359</v>
      </c>
      <c r="C445" s="20" t="s">
        <v>1768</v>
      </c>
      <c r="D445" s="34" t="s">
        <v>2089</v>
      </c>
      <c r="E445" s="20" t="s">
        <v>2090</v>
      </c>
      <c r="F445" s="163">
        <v>44350</v>
      </c>
      <c r="G445" s="21" t="s">
        <v>129</v>
      </c>
      <c r="H445" s="21" t="s">
        <v>185</v>
      </c>
      <c r="I445" s="20" t="s">
        <v>186</v>
      </c>
      <c r="J445" s="20" t="s">
        <v>2091</v>
      </c>
      <c r="K445" s="36" t="str">
        <f t="shared" si="39"/>
        <v>女</v>
      </c>
      <c r="L445" s="43" t="str">
        <f t="shared" si="40"/>
        <v>1973-06-19</v>
      </c>
      <c r="M445" s="118">
        <f ca="1" t="shared" si="41"/>
        <v>52</v>
      </c>
      <c r="N445" s="45" t="s">
        <v>2092</v>
      </c>
      <c r="O445" s="20">
        <v>18958389791</v>
      </c>
      <c r="P445" s="22" t="s">
        <v>133</v>
      </c>
      <c r="Q445" s="22"/>
      <c r="R445" s="22"/>
      <c r="S445" s="20" t="s">
        <v>70</v>
      </c>
      <c r="T445" s="20" t="s">
        <v>69</v>
      </c>
      <c r="U445" s="35">
        <v>44350</v>
      </c>
      <c r="V445" s="20" t="s">
        <v>72</v>
      </c>
      <c r="W445" s="20" t="s">
        <v>4615</v>
      </c>
      <c r="X445" s="150"/>
      <c r="Y445" s="187"/>
      <c r="Z445" s="20"/>
      <c r="AA445" s="35">
        <v>48905</v>
      </c>
      <c r="AB445" s="20"/>
      <c r="AC445" s="20"/>
      <c r="AD445" s="20" t="s">
        <v>2094</v>
      </c>
      <c r="AE445" s="20" t="s">
        <v>106</v>
      </c>
      <c r="AF445" s="20">
        <v>13858270096</v>
      </c>
      <c r="AG445" s="193" t="s">
        <v>2093</v>
      </c>
      <c r="AH445" s="193"/>
    </row>
    <row r="446" s="3" customFormat="1" customHeight="1" spans="1:34">
      <c r="A446" s="20">
        <f t="shared" si="35"/>
        <v>444</v>
      </c>
      <c r="B446" s="102">
        <v>44359</v>
      </c>
      <c r="C446" s="20" t="s">
        <v>1735</v>
      </c>
      <c r="D446" s="34" t="s">
        <v>2095</v>
      </c>
      <c r="E446" s="20" t="s">
        <v>2096</v>
      </c>
      <c r="F446" s="35">
        <v>44274</v>
      </c>
      <c r="G446" s="21" t="s">
        <v>1628</v>
      </c>
      <c r="H446" s="21" t="s">
        <v>1628</v>
      </c>
      <c r="I446" s="20" t="s">
        <v>1663</v>
      </c>
      <c r="J446" s="20" t="s">
        <v>2097</v>
      </c>
      <c r="K446" s="36" t="str">
        <f t="shared" si="39"/>
        <v>男</v>
      </c>
      <c r="L446" s="43" t="str">
        <f t="shared" si="40"/>
        <v>2003-09-05</v>
      </c>
      <c r="M446" s="118">
        <f ca="1" t="shared" si="41"/>
        <v>22</v>
      </c>
      <c r="N446" s="45" t="s">
        <v>2098</v>
      </c>
      <c r="O446" s="20">
        <v>18885340144</v>
      </c>
      <c r="P446" s="22" t="s">
        <v>199</v>
      </c>
      <c r="Q446" s="20"/>
      <c r="R446" s="20"/>
      <c r="S446" s="20" t="s">
        <v>70</v>
      </c>
      <c r="T446" s="20" t="s">
        <v>1925</v>
      </c>
      <c r="U446" s="35">
        <v>44274</v>
      </c>
      <c r="V446" s="20" t="s">
        <v>72</v>
      </c>
      <c r="W446" s="20" t="s">
        <v>4615</v>
      </c>
      <c r="X446" s="150"/>
      <c r="Y446" s="187"/>
      <c r="Z446" s="20"/>
      <c r="AA446" s="35">
        <v>45263</v>
      </c>
      <c r="AB446" s="20" t="s">
        <v>84</v>
      </c>
      <c r="AC446" s="20"/>
      <c r="AD446" s="20" t="s">
        <v>2099</v>
      </c>
      <c r="AE446" s="20" t="s">
        <v>350</v>
      </c>
      <c r="AF446" s="20">
        <v>18224639584</v>
      </c>
      <c r="AG446" s="193"/>
      <c r="AH446" s="193"/>
    </row>
    <row r="447" s="3" customFormat="1" customHeight="1" spans="1:34">
      <c r="A447" s="20">
        <f t="shared" si="35"/>
        <v>445</v>
      </c>
      <c r="B447" s="102">
        <v>44364</v>
      </c>
      <c r="C447" s="20" t="s">
        <v>1735</v>
      </c>
      <c r="D447" s="34" t="s">
        <v>2100</v>
      </c>
      <c r="E447" s="20" t="s">
        <v>2101</v>
      </c>
      <c r="F447" s="35">
        <v>42075</v>
      </c>
      <c r="G447" s="21" t="s">
        <v>755</v>
      </c>
      <c r="H447" s="21" t="s">
        <v>809</v>
      </c>
      <c r="I447" s="20" t="s">
        <v>943</v>
      </c>
      <c r="J447" s="108" t="s">
        <v>2102</v>
      </c>
      <c r="K447" s="36" t="str">
        <f t="shared" si="39"/>
        <v>男</v>
      </c>
      <c r="L447" s="43" t="str">
        <f t="shared" si="40"/>
        <v>1987-06-06</v>
      </c>
      <c r="M447" s="118">
        <f ca="1" t="shared" si="41"/>
        <v>38</v>
      </c>
      <c r="N447" s="45" t="s">
        <v>2103</v>
      </c>
      <c r="O447" s="20">
        <v>18667833250</v>
      </c>
      <c r="P447" s="22" t="s">
        <v>113</v>
      </c>
      <c r="Q447" s="22" t="s">
        <v>2104</v>
      </c>
      <c r="R447" s="22"/>
      <c r="S447" s="20" t="s">
        <v>70</v>
      </c>
      <c r="T447" s="96" t="s">
        <v>69</v>
      </c>
      <c r="U447" s="35">
        <v>43123</v>
      </c>
      <c r="V447" s="20" t="s">
        <v>86</v>
      </c>
      <c r="W447" s="102" t="s">
        <v>4615</v>
      </c>
      <c r="X447" s="150"/>
      <c r="Y447" s="190" t="s">
        <v>71</v>
      </c>
      <c r="Z447" s="20" t="s">
        <v>84</v>
      </c>
      <c r="AA447" s="35">
        <v>50834</v>
      </c>
      <c r="AB447" s="20" t="s">
        <v>84</v>
      </c>
      <c r="AC447" s="102"/>
      <c r="AD447" s="20" t="s">
        <v>2105</v>
      </c>
      <c r="AE447" s="20" t="s">
        <v>106</v>
      </c>
      <c r="AF447" s="20">
        <v>11335818960</v>
      </c>
      <c r="AG447" s="45"/>
      <c r="AH447" s="198"/>
    </row>
    <row r="448" s="3" customFormat="1" customHeight="1" spans="1:34">
      <c r="A448" s="20">
        <f t="shared" si="35"/>
        <v>446</v>
      </c>
      <c r="B448" s="102">
        <v>44373</v>
      </c>
      <c r="C448" s="20" t="s">
        <v>1735</v>
      </c>
      <c r="D448" s="34" t="s">
        <v>2106</v>
      </c>
      <c r="E448" s="20" t="s">
        <v>2107</v>
      </c>
      <c r="F448" s="35">
        <v>43451</v>
      </c>
      <c r="G448" s="21" t="s">
        <v>343</v>
      </c>
      <c r="H448" s="21" t="s">
        <v>356</v>
      </c>
      <c r="I448" s="20" t="s">
        <v>357</v>
      </c>
      <c r="J448" s="20" t="s">
        <v>2108</v>
      </c>
      <c r="K448" s="36" t="str">
        <f t="shared" si="39"/>
        <v>男</v>
      </c>
      <c r="L448" s="43" t="str">
        <f t="shared" si="40"/>
        <v>1983-05-09</v>
      </c>
      <c r="M448" s="118">
        <f ca="1" t="shared" si="41"/>
        <v>42</v>
      </c>
      <c r="N448" s="45" t="s">
        <v>2109</v>
      </c>
      <c r="O448" s="20">
        <v>18014005268</v>
      </c>
      <c r="P448" s="22" t="s">
        <v>288</v>
      </c>
      <c r="Q448" s="20"/>
      <c r="R448" s="20"/>
      <c r="S448" s="20"/>
      <c r="T448" s="20" t="s">
        <v>69</v>
      </c>
      <c r="U448" s="35">
        <v>43657</v>
      </c>
      <c r="V448" s="20" t="s">
        <v>86</v>
      </c>
      <c r="W448" s="102" t="s">
        <v>4615</v>
      </c>
      <c r="X448" s="150"/>
      <c r="Y448" s="191" t="s">
        <v>71</v>
      </c>
      <c r="Z448" s="20" t="s">
        <v>84</v>
      </c>
      <c r="AA448" s="35">
        <v>50212</v>
      </c>
      <c r="AB448" s="20" t="s">
        <v>84</v>
      </c>
      <c r="AC448" s="20"/>
      <c r="AD448" s="20" t="s">
        <v>2110</v>
      </c>
      <c r="AE448" s="20" t="s">
        <v>106</v>
      </c>
      <c r="AF448" s="20">
        <v>18994307250</v>
      </c>
      <c r="AG448" s="193"/>
      <c r="AH448" s="193"/>
    </row>
    <row r="449" s="3" customFormat="1" customHeight="1" spans="1:34">
      <c r="A449" s="151">
        <f t="shared" si="35"/>
        <v>447</v>
      </c>
      <c r="B449" s="143">
        <v>44377</v>
      </c>
      <c r="C449" s="151" t="s">
        <v>1735</v>
      </c>
      <c r="D449" s="152" t="s">
        <v>2111</v>
      </c>
      <c r="E449" s="151" t="s">
        <v>2112</v>
      </c>
      <c r="F449" s="164">
        <v>44020</v>
      </c>
      <c r="G449" s="159" t="s">
        <v>129</v>
      </c>
      <c r="H449" s="159" t="s">
        <v>129</v>
      </c>
      <c r="I449" s="151" t="s">
        <v>175</v>
      </c>
      <c r="J449" s="151" t="s">
        <v>2113</v>
      </c>
      <c r="K449" s="167" t="str">
        <f t="shared" si="39"/>
        <v>女</v>
      </c>
      <c r="L449" s="172" t="str">
        <f t="shared" si="40"/>
        <v>1999-02-10</v>
      </c>
      <c r="M449" s="174">
        <f ca="1" t="shared" si="41"/>
        <v>27</v>
      </c>
      <c r="N449" s="175" t="s">
        <v>2114</v>
      </c>
      <c r="O449" s="151">
        <v>15258325177</v>
      </c>
      <c r="P449" s="176" t="s">
        <v>113</v>
      </c>
      <c r="Q449" s="151" t="s">
        <v>160</v>
      </c>
      <c r="R449" s="151" t="s">
        <v>2115</v>
      </c>
      <c r="S449" s="151" t="s">
        <v>70</v>
      </c>
      <c r="T449" s="151" t="s">
        <v>69</v>
      </c>
      <c r="U449" s="164">
        <v>44158</v>
      </c>
      <c r="V449" s="151" t="s">
        <v>86</v>
      </c>
      <c r="W449" s="151" t="s">
        <v>4615</v>
      </c>
      <c r="X449" s="182"/>
      <c r="Y449" s="188" t="s">
        <v>71</v>
      </c>
      <c r="Z449" s="151" t="s">
        <v>84</v>
      </c>
      <c r="AA449" s="164">
        <v>46231</v>
      </c>
      <c r="AB449" s="151" t="s">
        <v>85</v>
      </c>
      <c r="AC449" s="151"/>
      <c r="AD449" s="151" t="s">
        <v>2116</v>
      </c>
      <c r="AE449" s="151" t="s">
        <v>182</v>
      </c>
      <c r="AF449" s="151">
        <v>13732126658</v>
      </c>
      <c r="AG449" s="203"/>
      <c r="AH449" s="194"/>
    </row>
    <row r="450" s="3" customFormat="1" customHeight="1" spans="1:34">
      <c r="A450" s="154">
        <f t="shared" si="35"/>
        <v>448</v>
      </c>
      <c r="B450" s="153">
        <v>44378</v>
      </c>
      <c r="C450" s="154" t="s">
        <v>1735</v>
      </c>
      <c r="D450" s="155" t="s">
        <v>2117</v>
      </c>
      <c r="E450" s="154" t="s">
        <v>2118</v>
      </c>
      <c r="F450" s="208">
        <v>44320</v>
      </c>
      <c r="G450" s="161" t="s">
        <v>1628</v>
      </c>
      <c r="H450" s="161" t="s">
        <v>1628</v>
      </c>
      <c r="I450" s="154" t="s">
        <v>1641</v>
      </c>
      <c r="J450" s="154" t="s">
        <v>2119</v>
      </c>
      <c r="K450" s="170" t="str">
        <f t="shared" si="39"/>
        <v>男</v>
      </c>
      <c r="L450" s="173" t="str">
        <f t="shared" si="40"/>
        <v>1987-04-06</v>
      </c>
      <c r="M450" s="177">
        <f ca="1" t="shared" si="41"/>
        <v>39</v>
      </c>
      <c r="N450" s="178" t="s">
        <v>2120</v>
      </c>
      <c r="O450" s="154">
        <v>15882828297</v>
      </c>
      <c r="P450" s="179" t="s">
        <v>199</v>
      </c>
      <c r="Q450" s="179"/>
      <c r="R450" s="179"/>
      <c r="S450" s="154" t="s">
        <v>70</v>
      </c>
      <c r="T450" s="154" t="s">
        <v>69</v>
      </c>
      <c r="U450" s="165">
        <v>44320</v>
      </c>
      <c r="V450" s="154" t="s">
        <v>72</v>
      </c>
      <c r="W450" s="154" t="s">
        <v>4615</v>
      </c>
      <c r="X450" s="183"/>
      <c r="Y450" s="224">
        <v>44350</v>
      </c>
      <c r="Z450" s="154"/>
      <c r="AA450" s="165">
        <v>51270</v>
      </c>
      <c r="AB450" s="154" t="s">
        <v>84</v>
      </c>
      <c r="AC450" s="154"/>
      <c r="AD450" s="154"/>
      <c r="AE450" s="154"/>
      <c r="AF450" s="154"/>
      <c r="AG450" s="200"/>
      <c r="AH450" s="200"/>
    </row>
    <row r="451" s="3" customFormat="1" customHeight="1" spans="1:34">
      <c r="A451" s="151">
        <f t="shared" ref="A451:A514" si="42">IF(E451="","",ROW()-2)</f>
        <v>449</v>
      </c>
      <c r="B451" s="143">
        <v>44378</v>
      </c>
      <c r="C451" s="151" t="s">
        <v>1735</v>
      </c>
      <c r="D451" s="152" t="s">
        <v>2121</v>
      </c>
      <c r="E451" s="151" t="s">
        <v>2122</v>
      </c>
      <c r="F451" s="209">
        <v>44295</v>
      </c>
      <c r="G451" s="159" t="s">
        <v>1691</v>
      </c>
      <c r="H451" s="159" t="s">
        <v>1691</v>
      </c>
      <c r="I451" s="151" t="s">
        <v>1829</v>
      </c>
      <c r="J451" s="151" t="s">
        <v>2123</v>
      </c>
      <c r="K451" s="167" t="str">
        <f t="shared" si="39"/>
        <v>女</v>
      </c>
      <c r="L451" s="172" t="str">
        <f t="shared" si="40"/>
        <v>2003-09-16</v>
      </c>
      <c r="M451" s="174">
        <f ca="1" t="shared" si="41"/>
        <v>22</v>
      </c>
      <c r="N451" s="175" t="s">
        <v>1671</v>
      </c>
      <c r="O451" s="151">
        <v>13404964195</v>
      </c>
      <c r="P451" s="176"/>
      <c r="Q451" s="176"/>
      <c r="R451" s="176"/>
      <c r="S451" s="151" t="s">
        <v>70</v>
      </c>
      <c r="T451" s="151" t="s">
        <v>1670</v>
      </c>
      <c r="U451" s="164">
        <v>44296</v>
      </c>
      <c r="V451" s="151" t="s">
        <v>72</v>
      </c>
      <c r="W451" s="151" t="s">
        <v>4917</v>
      </c>
      <c r="X451" s="182"/>
      <c r="Y451" s="225"/>
      <c r="Z451" s="151" t="s">
        <v>84</v>
      </c>
      <c r="AA451" s="164">
        <v>45161</v>
      </c>
      <c r="AB451" s="151" t="s">
        <v>84</v>
      </c>
      <c r="AC451" s="151"/>
      <c r="AD451" s="151" t="s">
        <v>1668</v>
      </c>
      <c r="AE451" s="151" t="s">
        <v>182</v>
      </c>
      <c r="AF451" s="151">
        <v>18357488927</v>
      </c>
      <c r="AG451" s="203" t="s">
        <v>1672</v>
      </c>
      <c r="AH451" s="193"/>
    </row>
    <row r="452" s="3" customFormat="1" customHeight="1" spans="1:34">
      <c r="A452" s="151">
        <f t="shared" si="42"/>
        <v>450</v>
      </c>
      <c r="B452" s="143">
        <v>44378</v>
      </c>
      <c r="C452" s="151" t="s">
        <v>2124</v>
      </c>
      <c r="D452" s="152" t="s">
        <v>2125</v>
      </c>
      <c r="E452" s="210" t="s">
        <v>2126</v>
      </c>
      <c r="F452" s="164">
        <v>44274</v>
      </c>
      <c r="G452" s="159" t="s">
        <v>755</v>
      </c>
      <c r="H452" s="159" t="s">
        <v>1493</v>
      </c>
      <c r="I452" s="151" t="s">
        <v>1861</v>
      </c>
      <c r="J452" s="151" t="s">
        <v>2127</v>
      </c>
      <c r="K452" s="167" t="str">
        <f t="shared" si="39"/>
        <v>男</v>
      </c>
      <c r="L452" s="172" t="str">
        <f t="shared" si="40"/>
        <v>1980-05-15</v>
      </c>
      <c r="M452" s="174">
        <f ca="1" t="shared" si="41"/>
        <v>45</v>
      </c>
      <c r="N452" s="175" t="s">
        <v>2128</v>
      </c>
      <c r="O452" s="151">
        <v>15988696028</v>
      </c>
      <c r="P452" s="176" t="s">
        <v>199</v>
      </c>
      <c r="Q452" s="151"/>
      <c r="R452" s="151"/>
      <c r="S452" s="151" t="s">
        <v>70</v>
      </c>
      <c r="T452" s="151" t="s">
        <v>69</v>
      </c>
      <c r="U452" s="164">
        <v>44274</v>
      </c>
      <c r="V452" s="151" t="s">
        <v>72</v>
      </c>
      <c r="W452" s="151" t="s">
        <v>4615</v>
      </c>
      <c r="X452" s="182"/>
      <c r="Y452" s="225"/>
      <c r="Z452" s="151"/>
      <c r="AA452" s="164">
        <v>47951</v>
      </c>
      <c r="AB452" s="151" t="s">
        <v>84</v>
      </c>
      <c r="AC452" s="151"/>
      <c r="AD452" s="151" t="s">
        <v>376</v>
      </c>
      <c r="AE452" s="151" t="s">
        <v>95</v>
      </c>
      <c r="AF452" s="3">
        <v>15924392660</v>
      </c>
      <c r="AG452" s="203"/>
      <c r="AH452" s="203"/>
    </row>
    <row r="453" s="3" customFormat="1" customHeight="1" spans="1:34">
      <c r="A453" s="20">
        <f t="shared" si="42"/>
        <v>451</v>
      </c>
      <c r="B453" s="102">
        <v>44379</v>
      </c>
      <c r="C453" s="20" t="s">
        <v>1737</v>
      </c>
      <c r="D453" s="34" t="s">
        <v>2129</v>
      </c>
      <c r="E453" s="20" t="s">
        <v>2130</v>
      </c>
      <c r="F453" s="163">
        <v>44379</v>
      </c>
      <c r="G453" s="21" t="s">
        <v>129</v>
      </c>
      <c r="H453" s="21" t="s">
        <v>185</v>
      </c>
      <c r="I453" s="20" t="s">
        <v>186</v>
      </c>
      <c r="J453" s="20" t="s">
        <v>2131</v>
      </c>
      <c r="K453" s="36" t="str">
        <f t="shared" si="39"/>
        <v>女</v>
      </c>
      <c r="L453" s="43" t="str">
        <f t="shared" si="40"/>
        <v>1977-11-06</v>
      </c>
      <c r="M453" s="118">
        <f ca="1" t="shared" si="41"/>
        <v>48</v>
      </c>
      <c r="N453" s="45" t="s">
        <v>2132</v>
      </c>
      <c r="O453" s="20">
        <v>13516881976</v>
      </c>
      <c r="P453" s="22" t="s">
        <v>133</v>
      </c>
      <c r="Q453" s="22"/>
      <c r="R453" s="22"/>
      <c r="S453" s="20" t="s">
        <v>70</v>
      </c>
      <c r="T453" s="20" t="s">
        <v>69</v>
      </c>
      <c r="U453" s="35">
        <v>44379</v>
      </c>
      <c r="V453" s="20" t="s">
        <v>72</v>
      </c>
      <c r="W453" s="20" t="s">
        <v>4615</v>
      </c>
      <c r="X453" s="150" t="s">
        <v>179</v>
      </c>
      <c r="Y453" s="187" t="s">
        <v>6266</v>
      </c>
      <c r="Z453" s="20"/>
      <c r="AA453" s="35">
        <v>46703</v>
      </c>
      <c r="AB453" s="20"/>
      <c r="AC453" s="20"/>
      <c r="AD453" s="20" t="s">
        <v>2133</v>
      </c>
      <c r="AE453" s="20" t="s">
        <v>106</v>
      </c>
      <c r="AF453" s="20">
        <v>13777298399</v>
      </c>
      <c r="AG453" s="193" t="s">
        <v>1658</v>
      </c>
      <c r="AH453" s="193"/>
    </row>
    <row r="454" s="3" customFormat="1" customHeight="1" spans="1:34">
      <c r="A454" s="20">
        <f t="shared" si="42"/>
        <v>452</v>
      </c>
      <c r="B454" s="102">
        <v>44383</v>
      </c>
      <c r="C454" s="20" t="s">
        <v>1768</v>
      </c>
      <c r="D454" s="34" t="s">
        <v>2134</v>
      </c>
      <c r="E454" s="20" t="s">
        <v>2135</v>
      </c>
      <c r="F454" s="163">
        <v>44382</v>
      </c>
      <c r="G454" s="21" t="s">
        <v>129</v>
      </c>
      <c r="H454" s="21" t="s">
        <v>185</v>
      </c>
      <c r="I454" s="20" t="s">
        <v>2136</v>
      </c>
      <c r="J454" s="20" t="s">
        <v>2137</v>
      </c>
      <c r="K454" s="36" t="str">
        <f t="shared" si="39"/>
        <v>女</v>
      </c>
      <c r="L454" s="43" t="str">
        <f t="shared" si="40"/>
        <v>1992-12-19</v>
      </c>
      <c r="M454" s="118">
        <f ca="1" t="shared" si="41"/>
        <v>33</v>
      </c>
      <c r="N454" s="45" t="s">
        <v>2138</v>
      </c>
      <c r="O454" s="20">
        <v>13786375597</v>
      </c>
      <c r="P454" s="22" t="s">
        <v>133</v>
      </c>
      <c r="Q454" s="22"/>
      <c r="R454" s="22"/>
      <c r="S454" s="20" t="s">
        <v>70</v>
      </c>
      <c r="T454" s="20" t="s">
        <v>69</v>
      </c>
      <c r="U454" s="35"/>
      <c r="V454" s="20"/>
      <c r="W454" s="20"/>
      <c r="X454" s="150" t="s">
        <v>752</v>
      </c>
      <c r="Y454" s="187"/>
      <c r="Z454" s="20"/>
      <c r="AA454" s="35">
        <v>44578</v>
      </c>
      <c r="AB454" s="20"/>
      <c r="AC454" s="20"/>
      <c r="AD454" s="20" t="s">
        <v>1953</v>
      </c>
      <c r="AE454" s="20" t="s">
        <v>106</v>
      </c>
      <c r="AF454" s="20">
        <v>18374011828</v>
      </c>
      <c r="AG454" s="193" t="s">
        <v>1658</v>
      </c>
      <c r="AH454" s="193"/>
    </row>
    <row r="455" s="3" customFormat="1" customHeight="1" spans="1:34">
      <c r="A455" s="20">
        <f t="shared" si="42"/>
        <v>453</v>
      </c>
      <c r="B455" s="102">
        <v>44386</v>
      </c>
      <c r="C455" s="20" t="s">
        <v>1737</v>
      </c>
      <c r="D455" s="34" t="s">
        <v>2139</v>
      </c>
      <c r="E455" s="20" t="s">
        <v>2140</v>
      </c>
      <c r="F455" s="163">
        <v>44385</v>
      </c>
      <c r="G455" s="21" t="s">
        <v>1628</v>
      </c>
      <c r="H455" s="21" t="s">
        <v>1628</v>
      </c>
      <c r="I455" s="20" t="s">
        <v>1663</v>
      </c>
      <c r="J455" s="20" t="s">
        <v>2141</v>
      </c>
      <c r="K455" s="36" t="str">
        <f t="shared" si="39"/>
        <v>女</v>
      </c>
      <c r="L455" s="43" t="str">
        <f t="shared" si="40"/>
        <v>1978-01-30</v>
      </c>
      <c r="M455" s="118">
        <f ca="1" t="shared" si="41"/>
        <v>48</v>
      </c>
      <c r="N455" s="45" t="s">
        <v>2142</v>
      </c>
      <c r="O455" s="20">
        <v>15186001445</v>
      </c>
      <c r="P455" s="22" t="s">
        <v>221</v>
      </c>
      <c r="Q455" s="22"/>
      <c r="R455" s="22"/>
      <c r="S455" s="20" t="s">
        <v>70</v>
      </c>
      <c r="T455" s="20" t="s">
        <v>218</v>
      </c>
      <c r="U455" s="35">
        <v>44385</v>
      </c>
      <c r="V455" s="20" t="s">
        <v>72</v>
      </c>
      <c r="W455" s="20" t="s">
        <v>4615</v>
      </c>
      <c r="X455" s="150"/>
      <c r="Y455" s="187"/>
      <c r="Z455" s="20"/>
      <c r="AA455" s="35">
        <v>46545</v>
      </c>
      <c r="AB455" s="20"/>
      <c r="AC455" s="20"/>
      <c r="AD455" s="20"/>
      <c r="AE455" s="20"/>
      <c r="AF455" s="20"/>
      <c r="AG455" s="193"/>
      <c r="AH455" s="193"/>
    </row>
    <row r="456" s="3" customFormat="1" customHeight="1" spans="1:34">
      <c r="A456" s="20">
        <f t="shared" si="42"/>
        <v>454</v>
      </c>
      <c r="B456" s="102">
        <v>44387</v>
      </c>
      <c r="C456" s="20" t="s">
        <v>1768</v>
      </c>
      <c r="D456" s="34" t="s">
        <v>2143</v>
      </c>
      <c r="E456" s="20" t="s">
        <v>2144</v>
      </c>
      <c r="F456" s="163">
        <v>44378</v>
      </c>
      <c r="G456" s="21" t="s">
        <v>129</v>
      </c>
      <c r="H456" s="21" t="s">
        <v>129</v>
      </c>
      <c r="I456" s="20" t="s">
        <v>175</v>
      </c>
      <c r="J456" s="20" t="s">
        <v>2145</v>
      </c>
      <c r="K456" s="36" t="str">
        <f t="shared" si="39"/>
        <v>女</v>
      </c>
      <c r="L456" s="43" t="str">
        <f t="shared" si="40"/>
        <v>1999-09-05</v>
      </c>
      <c r="M456" s="118">
        <f ca="1" t="shared" si="41"/>
        <v>26</v>
      </c>
      <c r="N456" s="45" t="s">
        <v>2146</v>
      </c>
      <c r="O456" s="20">
        <v>13567469773</v>
      </c>
      <c r="P456" s="22" t="s">
        <v>113</v>
      </c>
      <c r="Q456" s="22"/>
      <c r="R456" s="22"/>
      <c r="S456" s="20" t="s">
        <v>70</v>
      </c>
      <c r="T456" s="20" t="s">
        <v>69</v>
      </c>
      <c r="U456" s="35">
        <v>44378</v>
      </c>
      <c r="V456" s="20" t="s">
        <v>72</v>
      </c>
      <c r="W456" s="20" t="s">
        <v>4615</v>
      </c>
      <c r="X456" s="150" t="s">
        <v>638</v>
      </c>
      <c r="Y456" s="187">
        <v>44592</v>
      </c>
      <c r="Z456" s="20"/>
      <c r="AA456" s="35">
        <v>46070</v>
      </c>
      <c r="AB456" s="20"/>
      <c r="AC456" s="20"/>
      <c r="AD456" s="20" t="s">
        <v>2148</v>
      </c>
      <c r="AE456" s="20" t="s">
        <v>662</v>
      </c>
      <c r="AF456" s="20">
        <v>15888087487</v>
      </c>
      <c r="AG456" s="193" t="s">
        <v>2147</v>
      </c>
      <c r="AH456" s="193"/>
    </row>
    <row r="457" s="3" customFormat="1" customHeight="1" spans="1:34">
      <c r="A457" s="20">
        <f t="shared" si="42"/>
        <v>455</v>
      </c>
      <c r="B457" s="102">
        <v>44397</v>
      </c>
      <c r="C457" s="20" t="s">
        <v>1735</v>
      </c>
      <c r="D457" s="34" t="s">
        <v>2149</v>
      </c>
      <c r="E457" s="20" t="s">
        <v>2150</v>
      </c>
      <c r="F457" s="163">
        <v>44305</v>
      </c>
      <c r="G457" s="21" t="s">
        <v>755</v>
      </c>
      <c r="H457" s="21" t="s">
        <v>1437</v>
      </c>
      <c r="I457" s="20" t="s">
        <v>1861</v>
      </c>
      <c r="J457" s="20" t="s">
        <v>2151</v>
      </c>
      <c r="K457" s="36" t="str">
        <f t="shared" si="39"/>
        <v>男</v>
      </c>
      <c r="L457" s="43" t="str">
        <f t="shared" si="40"/>
        <v>1979-05-06</v>
      </c>
      <c r="M457" s="118">
        <f ca="1" t="shared" si="41"/>
        <v>46</v>
      </c>
      <c r="N457" s="45" t="s">
        <v>2152</v>
      </c>
      <c r="O457" s="20">
        <v>17855801119</v>
      </c>
      <c r="P457" s="22" t="s">
        <v>199</v>
      </c>
      <c r="Q457" s="22"/>
      <c r="R457" s="22"/>
      <c r="S457" s="20" t="s">
        <v>70</v>
      </c>
      <c r="T457" s="20" t="s">
        <v>69</v>
      </c>
      <c r="U457" s="35">
        <v>44305</v>
      </c>
      <c r="V457" s="20" t="s">
        <v>72</v>
      </c>
      <c r="W457" s="20" t="s">
        <v>4615</v>
      </c>
      <c r="X457" s="150"/>
      <c r="Y457" s="187">
        <v>44334</v>
      </c>
      <c r="Z457" s="20" t="s">
        <v>85</v>
      </c>
      <c r="AA457" s="35">
        <v>46410</v>
      </c>
      <c r="AB457" s="20" t="s">
        <v>84</v>
      </c>
      <c r="AC457" s="20"/>
      <c r="AD457" s="20"/>
      <c r="AE457" s="20"/>
      <c r="AF457" s="20">
        <v>13586768300</v>
      </c>
      <c r="AG457" s="193"/>
      <c r="AH457" s="193"/>
    </row>
    <row r="458" s="3" customFormat="1" customHeight="1" spans="1:34">
      <c r="A458" s="20">
        <f t="shared" si="42"/>
        <v>456</v>
      </c>
      <c r="B458" s="102">
        <v>44398</v>
      </c>
      <c r="C458" s="20" t="s">
        <v>1768</v>
      </c>
      <c r="D458" s="34" t="s">
        <v>2153</v>
      </c>
      <c r="E458" s="20" t="s">
        <v>2154</v>
      </c>
      <c r="F458" s="163">
        <v>44366</v>
      </c>
      <c r="G458" s="21" t="s">
        <v>755</v>
      </c>
      <c r="H458" s="21" t="s">
        <v>1118</v>
      </c>
      <c r="I458" s="20" t="s">
        <v>1143</v>
      </c>
      <c r="J458" s="20" t="s">
        <v>2155</v>
      </c>
      <c r="K458" s="36" t="str">
        <f t="shared" si="39"/>
        <v>男</v>
      </c>
      <c r="L458" s="43" t="str">
        <f t="shared" si="40"/>
        <v>1995-07-14</v>
      </c>
      <c r="M458" s="118">
        <f ca="1" t="shared" si="41"/>
        <v>30</v>
      </c>
      <c r="N458" s="45" t="s">
        <v>2156</v>
      </c>
      <c r="O458" s="20">
        <v>15057422021</v>
      </c>
      <c r="P458" s="22" t="s">
        <v>133</v>
      </c>
      <c r="Q458" s="22"/>
      <c r="R458" s="22"/>
      <c r="S458" s="20" t="s">
        <v>70</v>
      </c>
      <c r="T458" s="20" t="s">
        <v>431</v>
      </c>
      <c r="U458" s="35">
        <v>44368</v>
      </c>
      <c r="V458" s="20" t="s">
        <v>72</v>
      </c>
      <c r="W458" s="20" t="s">
        <v>4615</v>
      </c>
      <c r="X458" s="150" t="s">
        <v>304</v>
      </c>
      <c r="Y458" s="187">
        <v>44395</v>
      </c>
      <c r="Z458" s="20" t="s">
        <v>85</v>
      </c>
      <c r="AA458" s="35">
        <v>44592</v>
      </c>
      <c r="AB458" s="20" t="s">
        <v>84</v>
      </c>
      <c r="AC458" s="20"/>
      <c r="AD458" s="20"/>
      <c r="AE458" s="20"/>
      <c r="AF458" s="20"/>
      <c r="AG458" s="193"/>
      <c r="AH458" s="193"/>
    </row>
    <row r="459" s="3" customFormat="1" customHeight="1" spans="1:34">
      <c r="A459" s="20">
        <f t="shared" si="42"/>
        <v>457</v>
      </c>
      <c r="B459" s="102">
        <v>44398</v>
      </c>
      <c r="C459" s="20" t="s">
        <v>1737</v>
      </c>
      <c r="D459" s="34" t="s">
        <v>2157</v>
      </c>
      <c r="E459" s="20" t="s">
        <v>2158</v>
      </c>
      <c r="F459" s="163">
        <v>44398</v>
      </c>
      <c r="G459" s="21" t="s">
        <v>129</v>
      </c>
      <c r="H459" s="21" t="s">
        <v>185</v>
      </c>
      <c r="I459" s="20" t="s">
        <v>186</v>
      </c>
      <c r="J459" s="20" t="s">
        <v>2159</v>
      </c>
      <c r="K459" s="36" t="str">
        <f t="shared" si="39"/>
        <v>女</v>
      </c>
      <c r="L459" s="43" t="str">
        <f t="shared" si="40"/>
        <v>1989-06-15</v>
      </c>
      <c r="M459" s="118">
        <f ca="1" t="shared" si="41"/>
        <v>36</v>
      </c>
      <c r="N459" s="45" t="s">
        <v>2160</v>
      </c>
      <c r="O459" s="20">
        <v>18368271755</v>
      </c>
      <c r="P459" s="22" t="s">
        <v>288</v>
      </c>
      <c r="Q459" s="22"/>
      <c r="R459" s="22"/>
      <c r="S459" s="20" t="s">
        <v>70</v>
      </c>
      <c r="T459" s="20" t="s">
        <v>69</v>
      </c>
      <c r="U459" s="35"/>
      <c r="V459" s="20"/>
      <c r="W459" s="20"/>
      <c r="X459" s="150" t="s">
        <v>144</v>
      </c>
      <c r="Y459" s="187"/>
      <c r="Z459" s="20" t="s">
        <v>85</v>
      </c>
      <c r="AA459" s="35">
        <v>51241</v>
      </c>
      <c r="AB459" s="20"/>
      <c r="AC459" s="20"/>
      <c r="AD459" s="20" t="s">
        <v>2162</v>
      </c>
      <c r="AE459" s="20" t="s">
        <v>106</v>
      </c>
      <c r="AF459" s="20">
        <v>13429213673</v>
      </c>
      <c r="AG459" s="193" t="s">
        <v>2161</v>
      </c>
      <c r="AH459" s="193"/>
    </row>
    <row r="460" s="3" customFormat="1" customHeight="1" spans="1:34">
      <c r="A460" s="20">
        <f t="shared" si="42"/>
        <v>458</v>
      </c>
      <c r="B460" s="102">
        <v>44399</v>
      </c>
      <c r="C460" s="20" t="s">
        <v>1768</v>
      </c>
      <c r="D460" s="34" t="s">
        <v>2163</v>
      </c>
      <c r="E460" s="20" t="s">
        <v>2090</v>
      </c>
      <c r="F460" s="163">
        <v>44389</v>
      </c>
      <c r="G460" s="21" t="s">
        <v>129</v>
      </c>
      <c r="H460" s="21" t="s">
        <v>185</v>
      </c>
      <c r="I460" s="20" t="s">
        <v>204</v>
      </c>
      <c r="J460" s="20" t="s">
        <v>2091</v>
      </c>
      <c r="K460" s="36" t="str">
        <f t="shared" si="39"/>
        <v>女</v>
      </c>
      <c r="L460" s="43" t="str">
        <f t="shared" si="40"/>
        <v>1973-06-19</v>
      </c>
      <c r="M460" s="118">
        <f ca="1" t="shared" si="41"/>
        <v>52</v>
      </c>
      <c r="N460" s="45" t="s">
        <v>2092</v>
      </c>
      <c r="O460" s="20">
        <v>18958389791</v>
      </c>
      <c r="P460" s="22" t="s">
        <v>133</v>
      </c>
      <c r="Q460" s="22"/>
      <c r="R460" s="22"/>
      <c r="S460" s="20" t="s">
        <v>70</v>
      </c>
      <c r="T460" s="20" t="s">
        <v>69</v>
      </c>
      <c r="U460" s="35">
        <v>44385</v>
      </c>
      <c r="V460" s="20" t="s">
        <v>72</v>
      </c>
      <c r="W460" s="20" t="s">
        <v>4917</v>
      </c>
      <c r="X460" s="150"/>
      <c r="Y460" s="187"/>
      <c r="Z460" s="20" t="s">
        <v>85</v>
      </c>
      <c r="AA460" s="35">
        <v>48905</v>
      </c>
      <c r="AB460" s="20"/>
      <c r="AC460" s="20"/>
      <c r="AD460" s="20" t="s">
        <v>2094</v>
      </c>
      <c r="AE460" s="20" t="s">
        <v>106</v>
      </c>
      <c r="AF460" s="20">
        <v>13858270096</v>
      </c>
      <c r="AG460" s="193" t="s">
        <v>2093</v>
      </c>
      <c r="AH460" s="193"/>
    </row>
    <row r="461" s="3" customFormat="1" customHeight="1" spans="1:34">
      <c r="A461" s="20">
        <f t="shared" si="42"/>
        <v>459</v>
      </c>
      <c r="B461" s="102">
        <v>44400</v>
      </c>
      <c r="C461" s="20" t="s">
        <v>1768</v>
      </c>
      <c r="D461" s="34" t="s">
        <v>2164</v>
      </c>
      <c r="E461" s="20" t="s">
        <v>2165</v>
      </c>
      <c r="F461" s="163">
        <v>44348</v>
      </c>
      <c r="G461" s="21" t="s">
        <v>755</v>
      </c>
      <c r="H461" s="21" t="s">
        <v>1328</v>
      </c>
      <c r="I461" s="20" t="s">
        <v>1861</v>
      </c>
      <c r="J461" s="20" t="s">
        <v>2166</v>
      </c>
      <c r="K461" s="36" t="str">
        <f t="shared" si="39"/>
        <v>男</v>
      </c>
      <c r="L461" s="43" t="str">
        <f t="shared" si="40"/>
        <v>1994-06-25</v>
      </c>
      <c r="M461" s="118">
        <f ca="1" t="shared" si="41"/>
        <v>31</v>
      </c>
      <c r="N461" s="45" t="s">
        <v>2167</v>
      </c>
      <c r="O461" s="20">
        <v>18867690318</v>
      </c>
      <c r="P461" s="22"/>
      <c r="Q461" s="22" t="s">
        <v>71</v>
      </c>
      <c r="R461" s="22" t="s">
        <v>71</v>
      </c>
      <c r="S461" s="20" t="s">
        <v>70</v>
      </c>
      <c r="T461" s="20" t="s">
        <v>69</v>
      </c>
      <c r="U461" s="35">
        <v>44368</v>
      </c>
      <c r="V461" s="20" t="s">
        <v>86</v>
      </c>
      <c r="W461" s="20" t="s">
        <v>4615</v>
      </c>
      <c r="X461" s="150" t="s">
        <v>304</v>
      </c>
      <c r="Y461" s="187">
        <v>44377</v>
      </c>
      <c r="Z461" s="20" t="s">
        <v>85</v>
      </c>
      <c r="AA461" s="35">
        <v>45661</v>
      </c>
      <c r="AB461" s="20" t="s">
        <v>84</v>
      </c>
      <c r="AC461" s="20"/>
      <c r="AD461" s="20" t="s">
        <v>2168</v>
      </c>
      <c r="AE461" s="20" t="s">
        <v>106</v>
      </c>
      <c r="AF461" s="20">
        <v>18969408983</v>
      </c>
      <c r="AG461" s="193"/>
      <c r="AH461" s="193"/>
    </row>
    <row r="462" s="3" customFormat="1" customHeight="1" spans="1:34">
      <c r="A462" s="20">
        <f t="shared" si="42"/>
        <v>460</v>
      </c>
      <c r="B462" s="102">
        <v>44403</v>
      </c>
      <c r="C462" s="20" t="s">
        <v>1735</v>
      </c>
      <c r="D462" s="34" t="s">
        <v>2169</v>
      </c>
      <c r="E462" s="20" t="s">
        <v>2170</v>
      </c>
      <c r="F462" s="35">
        <v>44266</v>
      </c>
      <c r="G462" s="21" t="s">
        <v>129</v>
      </c>
      <c r="H462" s="21" t="s">
        <v>129</v>
      </c>
      <c r="I462" s="20" t="s">
        <v>2171</v>
      </c>
      <c r="J462" s="20" t="s">
        <v>2172</v>
      </c>
      <c r="K462" s="36" t="str">
        <f t="shared" si="39"/>
        <v>女</v>
      </c>
      <c r="L462" s="43" t="str">
        <f t="shared" si="40"/>
        <v>1975-09-02</v>
      </c>
      <c r="M462" s="118">
        <f ca="1" t="shared" si="41"/>
        <v>50</v>
      </c>
      <c r="N462" s="45" t="s">
        <v>2173</v>
      </c>
      <c r="O462" s="20">
        <v>13586932233</v>
      </c>
      <c r="P462" s="22" t="s">
        <v>141</v>
      </c>
      <c r="Q462" s="20"/>
      <c r="R462" s="20"/>
      <c r="S462" s="20" t="s">
        <v>119</v>
      </c>
      <c r="T462" s="20" t="s">
        <v>69</v>
      </c>
      <c r="U462" s="35">
        <v>44359</v>
      </c>
      <c r="V462" s="20" t="s">
        <v>86</v>
      </c>
      <c r="W462" s="20" t="s">
        <v>4917</v>
      </c>
      <c r="X462" s="150"/>
      <c r="Y462" s="187">
        <v>44296</v>
      </c>
      <c r="Z462" s="20" t="s">
        <v>85</v>
      </c>
      <c r="AA462" s="35"/>
      <c r="AB462" s="20" t="s">
        <v>84</v>
      </c>
      <c r="AC462" s="20"/>
      <c r="AD462" s="20" t="s">
        <v>2174</v>
      </c>
      <c r="AE462" s="20" t="s">
        <v>106</v>
      </c>
      <c r="AF462" s="20">
        <v>13968340933</v>
      </c>
      <c r="AG462" s="193"/>
      <c r="AH462" s="193"/>
    </row>
    <row r="463" s="3" customFormat="1" customHeight="1" spans="1:34">
      <c r="A463" s="20">
        <f t="shared" si="42"/>
        <v>461</v>
      </c>
      <c r="B463" s="102">
        <v>44405</v>
      </c>
      <c r="C463" s="20" t="s">
        <v>1735</v>
      </c>
      <c r="D463" s="34" t="s">
        <v>2175</v>
      </c>
      <c r="E463" s="20" t="s">
        <v>2176</v>
      </c>
      <c r="F463" s="35">
        <v>44214</v>
      </c>
      <c r="G463" s="21" t="s">
        <v>129</v>
      </c>
      <c r="H463" s="21" t="s">
        <v>185</v>
      </c>
      <c r="I463" s="20" t="s">
        <v>186</v>
      </c>
      <c r="J463" s="20" t="s">
        <v>2177</v>
      </c>
      <c r="K463" s="36" t="str">
        <f t="shared" si="39"/>
        <v>女</v>
      </c>
      <c r="L463" s="43" t="str">
        <f t="shared" si="40"/>
        <v>1977-08-26</v>
      </c>
      <c r="M463" s="118">
        <f ca="1" t="shared" si="41"/>
        <v>48</v>
      </c>
      <c r="N463" s="45" t="s">
        <v>2178</v>
      </c>
      <c r="O463" s="20">
        <v>13566399240</v>
      </c>
      <c r="P463" s="22" t="s">
        <v>199</v>
      </c>
      <c r="Q463" s="20"/>
      <c r="R463" s="20"/>
      <c r="S463" s="20" t="s">
        <v>70</v>
      </c>
      <c r="T463" s="20" t="s">
        <v>69</v>
      </c>
      <c r="U463" s="35">
        <v>44267</v>
      </c>
      <c r="V463" s="20" t="s">
        <v>86</v>
      </c>
      <c r="W463" s="20" t="s">
        <v>4615</v>
      </c>
      <c r="X463" s="150"/>
      <c r="Y463" s="187"/>
      <c r="Z463" s="20" t="s">
        <v>84</v>
      </c>
      <c r="AA463" s="35">
        <v>50868</v>
      </c>
      <c r="AB463" s="20" t="s">
        <v>84</v>
      </c>
      <c r="AC463" s="20"/>
      <c r="AD463" s="20" t="s">
        <v>2179</v>
      </c>
      <c r="AE463" s="20" t="s">
        <v>106</v>
      </c>
      <c r="AF463" s="20">
        <v>13506885306</v>
      </c>
      <c r="AG463" s="193"/>
      <c r="AH463" s="193"/>
    </row>
    <row r="464" s="3" customFormat="1" customHeight="1" spans="1:34">
      <c r="A464" s="151">
        <f t="shared" si="42"/>
        <v>462</v>
      </c>
      <c r="B464" s="143">
        <v>44405</v>
      </c>
      <c r="C464" s="151" t="s">
        <v>1768</v>
      </c>
      <c r="D464" s="152" t="s">
        <v>2180</v>
      </c>
      <c r="E464" s="151" t="s">
        <v>2181</v>
      </c>
      <c r="F464" s="209">
        <v>44366</v>
      </c>
      <c r="G464" s="159" t="s">
        <v>755</v>
      </c>
      <c r="H464" s="159" t="s">
        <v>2182</v>
      </c>
      <c r="I464" s="151" t="s">
        <v>1861</v>
      </c>
      <c r="J464" s="151" t="s">
        <v>2183</v>
      </c>
      <c r="K464" s="167" t="str">
        <f t="shared" si="39"/>
        <v>男</v>
      </c>
      <c r="L464" s="172" t="str">
        <f t="shared" si="40"/>
        <v>1993-11-16</v>
      </c>
      <c r="M464" s="174">
        <f ca="1" t="shared" si="41"/>
        <v>32</v>
      </c>
      <c r="N464" s="175" t="s">
        <v>2184</v>
      </c>
      <c r="O464" s="151">
        <v>18782693758</v>
      </c>
      <c r="P464" s="176" t="s">
        <v>288</v>
      </c>
      <c r="Q464" s="176" t="s">
        <v>71</v>
      </c>
      <c r="R464" s="176" t="s">
        <v>71</v>
      </c>
      <c r="S464" s="151" t="s">
        <v>70</v>
      </c>
      <c r="T464" s="151" t="s">
        <v>69</v>
      </c>
      <c r="U464" s="164">
        <v>44368</v>
      </c>
      <c r="V464" s="151" t="s">
        <v>72</v>
      </c>
      <c r="W464" s="151" t="s">
        <v>4615</v>
      </c>
      <c r="X464" s="182" t="s">
        <v>304</v>
      </c>
      <c r="Y464" s="225">
        <v>44395</v>
      </c>
      <c r="Z464" s="151" t="s">
        <v>85</v>
      </c>
      <c r="AA464" s="164">
        <v>51267</v>
      </c>
      <c r="AB464" s="151" t="s">
        <v>84</v>
      </c>
      <c r="AC464" s="151"/>
      <c r="AD464" s="151" t="s">
        <v>2186</v>
      </c>
      <c r="AE464" s="151" t="s">
        <v>223</v>
      </c>
      <c r="AF464" s="151">
        <v>17345330032</v>
      </c>
      <c r="AG464" s="203" t="s">
        <v>2185</v>
      </c>
      <c r="AH464" s="203"/>
    </row>
    <row r="465" s="3" customFormat="1" customHeight="1" spans="1:34">
      <c r="A465" s="20">
        <f t="shared" si="42"/>
        <v>463</v>
      </c>
      <c r="B465" s="102"/>
      <c r="C465" s="20"/>
      <c r="D465" s="34"/>
      <c r="E465" s="20" t="s">
        <v>101</v>
      </c>
      <c r="F465" s="35">
        <v>43801</v>
      </c>
      <c r="G465" s="145" t="s">
        <v>109</v>
      </c>
      <c r="H465" s="145" t="s">
        <v>109</v>
      </c>
      <c r="I465" s="20" t="s">
        <v>1736</v>
      </c>
      <c r="J465" s="20" t="s">
        <v>103</v>
      </c>
      <c r="K465" s="36" t="str">
        <f t="shared" si="39"/>
        <v>男</v>
      </c>
      <c r="L465" s="43" t="str">
        <f t="shared" si="40"/>
        <v>1975-10-09</v>
      </c>
      <c r="M465" s="118">
        <f ca="1" t="shared" si="41"/>
        <v>50</v>
      </c>
      <c r="N465" s="45" t="s">
        <v>6267</v>
      </c>
      <c r="O465" s="20">
        <v>13566399997</v>
      </c>
      <c r="P465" s="22"/>
      <c r="Q465" s="20"/>
      <c r="R465" s="20"/>
      <c r="S465" s="20"/>
      <c r="T465" s="20" t="s">
        <v>69</v>
      </c>
      <c r="U465" s="35"/>
      <c r="V465" s="20" t="s">
        <v>76</v>
      </c>
      <c r="W465" s="20" t="s">
        <v>4615</v>
      </c>
      <c r="X465" s="150"/>
      <c r="Y465" s="187" t="s">
        <v>71</v>
      </c>
      <c r="Z465" s="20" t="s">
        <v>71</v>
      </c>
      <c r="AA465" s="35">
        <v>45852</v>
      </c>
      <c r="AB465" s="20" t="s">
        <v>71</v>
      </c>
      <c r="AC465" s="20"/>
      <c r="AD465" s="20" t="s">
        <v>105</v>
      </c>
      <c r="AE465" s="20" t="s">
        <v>106</v>
      </c>
      <c r="AF465" s="20">
        <v>13989397998</v>
      </c>
      <c r="AG465" s="193"/>
      <c r="AH465" s="198"/>
    </row>
    <row r="466" s="3" customFormat="1" customHeight="1" spans="1:34">
      <c r="A466" s="151">
        <f t="shared" si="42"/>
        <v>464</v>
      </c>
      <c r="B466" s="143"/>
      <c r="C466" s="151"/>
      <c r="D466" s="152"/>
      <c r="E466" s="211" t="s">
        <v>2187</v>
      </c>
      <c r="F466" s="164">
        <v>42556</v>
      </c>
      <c r="G466" s="159" t="s">
        <v>1691</v>
      </c>
      <c r="H466" s="159" t="s">
        <v>1691</v>
      </c>
      <c r="I466" s="211" t="s">
        <v>2188</v>
      </c>
      <c r="J466" s="216" t="s">
        <v>2189</v>
      </c>
      <c r="K466" s="167" t="str">
        <f t="shared" si="39"/>
        <v>女</v>
      </c>
      <c r="L466" s="172" t="str">
        <f t="shared" si="40"/>
        <v>1992-09-13</v>
      </c>
      <c r="M466" s="174">
        <f ca="1" t="shared" si="41"/>
        <v>33</v>
      </c>
      <c r="N466" s="175" t="s">
        <v>2190</v>
      </c>
      <c r="O466" s="151">
        <v>13738479719</v>
      </c>
      <c r="P466" s="176"/>
      <c r="Q466" s="176"/>
      <c r="R466" s="176"/>
      <c r="S466" s="151" t="s">
        <v>70</v>
      </c>
      <c r="T466" s="181" t="s">
        <v>69</v>
      </c>
      <c r="U466" s="164">
        <v>43060</v>
      </c>
      <c r="V466" s="151" t="s">
        <v>86</v>
      </c>
      <c r="W466" s="143" t="s">
        <v>4917</v>
      </c>
      <c r="X466" s="182"/>
      <c r="Y466" s="188" t="s">
        <v>71</v>
      </c>
      <c r="Z466" s="151" t="s">
        <v>84</v>
      </c>
      <c r="AA466" s="164">
        <v>45699</v>
      </c>
      <c r="AB466" s="151" t="s">
        <v>84</v>
      </c>
      <c r="AC466" s="143">
        <v>44381</v>
      </c>
      <c r="AD466" s="151" t="s">
        <v>2191</v>
      </c>
      <c r="AE466" s="151" t="s">
        <v>106</v>
      </c>
      <c r="AF466" s="227">
        <v>13738479719</v>
      </c>
      <c r="AG466" s="175"/>
      <c r="AH466" s="194"/>
    </row>
    <row r="467" s="3" customFormat="1" customHeight="1" spans="1:34">
      <c r="A467" s="20">
        <f t="shared" si="42"/>
        <v>465</v>
      </c>
      <c r="B467" s="102">
        <v>44409</v>
      </c>
      <c r="C467" s="20" t="s">
        <v>1735</v>
      </c>
      <c r="D467" s="34" t="s">
        <v>2192</v>
      </c>
      <c r="E467" s="20" t="s">
        <v>2193</v>
      </c>
      <c r="F467" s="35">
        <v>44260</v>
      </c>
      <c r="G467" s="21" t="s">
        <v>755</v>
      </c>
      <c r="H467" s="21" t="s">
        <v>1118</v>
      </c>
      <c r="I467" s="20" t="s">
        <v>1143</v>
      </c>
      <c r="J467" s="20" t="s">
        <v>2194</v>
      </c>
      <c r="K467" s="36" t="str">
        <f t="shared" si="39"/>
        <v>男</v>
      </c>
      <c r="L467" s="43" t="str">
        <f t="shared" si="40"/>
        <v>1981-11-20</v>
      </c>
      <c r="M467" s="118">
        <f ca="1" t="shared" si="41"/>
        <v>44</v>
      </c>
      <c r="N467" s="45" t="s">
        <v>2195</v>
      </c>
      <c r="O467" s="20">
        <v>18120377607</v>
      </c>
      <c r="P467" s="22" t="s">
        <v>288</v>
      </c>
      <c r="Q467" s="20"/>
      <c r="R467" s="20"/>
      <c r="S467" s="20" t="s">
        <v>70</v>
      </c>
      <c r="T467" s="20" t="s">
        <v>69</v>
      </c>
      <c r="U467" s="35">
        <v>44310</v>
      </c>
      <c r="V467" s="20" t="s">
        <v>86</v>
      </c>
      <c r="W467" s="20" t="s">
        <v>4615</v>
      </c>
      <c r="X467" s="20"/>
      <c r="Y467" s="187">
        <v>44290</v>
      </c>
      <c r="Z467" s="20" t="s">
        <v>85</v>
      </c>
      <c r="AA467" s="35">
        <v>47505</v>
      </c>
      <c r="AB467" s="20" t="s">
        <v>84</v>
      </c>
      <c r="AC467" s="20"/>
      <c r="AD467" s="20" t="s">
        <v>2196</v>
      </c>
      <c r="AE467" s="20" t="s">
        <v>106</v>
      </c>
      <c r="AF467" s="20">
        <v>18823318390</v>
      </c>
      <c r="AG467" s="193"/>
      <c r="AH467" s="193"/>
    </row>
    <row r="468" s="3" customFormat="1" customHeight="1" spans="1:34">
      <c r="A468" s="205">
        <f t="shared" si="42"/>
        <v>466</v>
      </c>
      <c r="B468" s="206">
        <v>44409</v>
      </c>
      <c r="C468" s="205" t="s">
        <v>1735</v>
      </c>
      <c r="D468" s="207" t="s">
        <v>2197</v>
      </c>
      <c r="E468" s="205" t="s">
        <v>2198</v>
      </c>
      <c r="F468" s="212">
        <v>43680</v>
      </c>
      <c r="G468" s="213" t="s">
        <v>1691</v>
      </c>
      <c r="H468" s="213" t="s">
        <v>1691</v>
      </c>
      <c r="I468" s="205" t="s">
        <v>1703</v>
      </c>
      <c r="J468" s="205" t="s">
        <v>2199</v>
      </c>
      <c r="K468" s="217" t="str">
        <f t="shared" si="39"/>
        <v>女</v>
      </c>
      <c r="L468" s="218" t="str">
        <f t="shared" si="40"/>
        <v>1989-09-10</v>
      </c>
      <c r="M468" s="219">
        <f ca="1" t="shared" si="41"/>
        <v>36</v>
      </c>
      <c r="N468" s="220" t="s">
        <v>2200</v>
      </c>
      <c r="O468" s="205">
        <v>15775945495</v>
      </c>
      <c r="P468" s="221" t="s">
        <v>133</v>
      </c>
      <c r="Q468" s="205"/>
      <c r="R468" s="205"/>
      <c r="S468" s="205"/>
      <c r="T468" s="205" t="s">
        <v>69</v>
      </c>
      <c r="U468" s="212">
        <v>43683</v>
      </c>
      <c r="V468" s="205" t="s">
        <v>72</v>
      </c>
      <c r="W468" s="205" t="s">
        <v>4917</v>
      </c>
      <c r="X468" s="222"/>
      <c r="Y468" s="226"/>
      <c r="Z468" s="205" t="s">
        <v>84</v>
      </c>
      <c r="AA468" s="212">
        <v>50483</v>
      </c>
      <c r="AB468" s="205" t="s">
        <v>84</v>
      </c>
      <c r="AC468" s="205"/>
      <c r="AD468" s="205" t="s">
        <v>2202</v>
      </c>
      <c r="AE468" s="205" t="s">
        <v>106</v>
      </c>
      <c r="AF468" s="205">
        <v>18244439446</v>
      </c>
      <c r="AG468" s="228" t="s">
        <v>2201</v>
      </c>
      <c r="AH468" s="229"/>
    </row>
    <row r="469" s="3" customFormat="1" customHeight="1" spans="1:34">
      <c r="A469" s="20">
        <f t="shared" si="42"/>
        <v>467</v>
      </c>
      <c r="B469" s="102">
        <v>44409</v>
      </c>
      <c r="C469" s="20" t="s">
        <v>1735</v>
      </c>
      <c r="D469" s="34" t="s">
        <v>2203</v>
      </c>
      <c r="E469" s="96" t="s">
        <v>2204</v>
      </c>
      <c r="F469" s="163">
        <v>38749</v>
      </c>
      <c r="G469" s="21" t="s">
        <v>343</v>
      </c>
      <c r="H469" s="21" t="s">
        <v>343</v>
      </c>
      <c r="I469" s="20" t="s">
        <v>344</v>
      </c>
      <c r="J469" s="109" t="s">
        <v>2205</v>
      </c>
      <c r="K469" s="36" t="str">
        <f t="shared" si="39"/>
        <v>男</v>
      </c>
      <c r="L469" s="43" t="str">
        <f t="shared" si="40"/>
        <v>1978-01-03</v>
      </c>
      <c r="M469" s="118">
        <f ca="1" t="shared" si="41"/>
        <v>48</v>
      </c>
      <c r="N469" s="120" t="s">
        <v>2206</v>
      </c>
      <c r="O469" s="96">
        <v>13586730840</v>
      </c>
      <c r="P469" s="121" t="s">
        <v>199</v>
      </c>
      <c r="Q469" s="121"/>
      <c r="R469" s="121"/>
      <c r="S469" s="96" t="s">
        <v>70</v>
      </c>
      <c r="T469" s="96" t="s">
        <v>69</v>
      </c>
      <c r="U469" s="35">
        <v>43123</v>
      </c>
      <c r="V469" s="20" t="s">
        <v>86</v>
      </c>
      <c r="W469" s="102" t="s">
        <v>4615</v>
      </c>
      <c r="X469" s="223"/>
      <c r="Y469" s="191" t="s">
        <v>71</v>
      </c>
      <c r="Z469" s="96" t="s">
        <v>84</v>
      </c>
      <c r="AA469" s="163">
        <v>45837</v>
      </c>
      <c r="AB469" s="20" t="s">
        <v>84</v>
      </c>
      <c r="AC469" s="101"/>
      <c r="AD469" s="96"/>
      <c r="AE469" s="96"/>
      <c r="AF469" s="96"/>
      <c r="AG469" s="120"/>
      <c r="AH469" s="230" t="s">
        <v>2207</v>
      </c>
    </row>
    <row r="470" s="3" customFormat="1" customHeight="1" spans="1:34">
      <c r="A470" s="20">
        <f t="shared" si="42"/>
        <v>468</v>
      </c>
      <c r="B470" s="102">
        <v>44411</v>
      </c>
      <c r="C470" s="20" t="s">
        <v>1977</v>
      </c>
      <c r="D470" s="34" t="s">
        <v>2208</v>
      </c>
      <c r="E470" s="20" t="s">
        <v>2209</v>
      </c>
      <c r="F470" s="163">
        <v>44333</v>
      </c>
      <c r="G470" s="21" t="s">
        <v>755</v>
      </c>
      <c r="H470" s="21" t="s">
        <v>1357</v>
      </c>
      <c r="I470" s="20" t="s">
        <v>1319</v>
      </c>
      <c r="J470" s="20" t="s">
        <v>2210</v>
      </c>
      <c r="K470" s="36" t="s">
        <v>633</v>
      </c>
      <c r="L470" s="43">
        <v>37179</v>
      </c>
      <c r="M470" s="118" t="s">
        <v>2211</v>
      </c>
      <c r="N470" s="45" t="s">
        <v>2212</v>
      </c>
      <c r="O470" s="20">
        <v>13586863680</v>
      </c>
      <c r="P470" s="22" t="s">
        <v>113</v>
      </c>
      <c r="Q470" s="22"/>
      <c r="R470" s="22"/>
      <c r="S470" s="20" t="s">
        <v>70</v>
      </c>
      <c r="T470" s="20" t="s">
        <v>69</v>
      </c>
      <c r="U470" s="35">
        <v>44333</v>
      </c>
      <c r="V470" s="20" t="s">
        <v>72</v>
      </c>
      <c r="W470" s="20" t="s">
        <v>4615</v>
      </c>
      <c r="X470" s="150"/>
      <c r="Y470" s="187"/>
      <c r="Z470" s="20" t="s">
        <v>85</v>
      </c>
      <c r="AA470" s="35">
        <v>47902</v>
      </c>
      <c r="AB470" s="20" t="s">
        <v>85</v>
      </c>
      <c r="AC470" s="20"/>
      <c r="AD470" s="20"/>
      <c r="AE470" s="20" t="s">
        <v>350</v>
      </c>
      <c r="AF470" s="20">
        <v>15088495878</v>
      </c>
      <c r="AG470" s="193"/>
      <c r="AH470" s="193"/>
    </row>
    <row r="471" s="3" customFormat="1" customHeight="1" spans="1:34">
      <c r="A471" s="20">
        <f t="shared" si="42"/>
        <v>469</v>
      </c>
      <c r="B471" s="102">
        <v>44412</v>
      </c>
      <c r="C471" s="20" t="s">
        <v>1977</v>
      </c>
      <c r="D471" s="34" t="s">
        <v>2213</v>
      </c>
      <c r="E471" s="21" t="s">
        <v>2214</v>
      </c>
      <c r="F471" s="163">
        <v>44385</v>
      </c>
      <c r="G471" s="21" t="s">
        <v>129</v>
      </c>
      <c r="H471" s="21" t="s">
        <v>129</v>
      </c>
      <c r="I471" s="20" t="s">
        <v>2215</v>
      </c>
      <c r="J471" s="20" t="s">
        <v>2216</v>
      </c>
      <c r="K471" s="36" t="str">
        <f t="shared" ref="K471:K502" si="43">IF(MOD(MID(J471,17,1),2),"男","女")</f>
        <v>女</v>
      </c>
      <c r="L471" s="43" t="str">
        <f t="shared" ref="L471:L502" si="44">TEXT(MID(J471,7,8),"0000-00-00")</f>
        <v>1999-02-22</v>
      </c>
      <c r="M471" s="118">
        <f ca="1" t="shared" ref="M471:M502" si="45">DATEDIF(--TEXT((LEN(J471)=15)*19&amp;MID(J471,7,6+(LEN(J471)=18)*2),"0-00-00"),TODAY(),"y")</f>
        <v>27</v>
      </c>
      <c r="N471" s="45" t="s">
        <v>2217</v>
      </c>
      <c r="O471" s="20">
        <v>18386849386</v>
      </c>
      <c r="P471" s="22" t="s">
        <v>113</v>
      </c>
      <c r="Q471" s="22" t="s">
        <v>2075</v>
      </c>
      <c r="R471" s="22" t="s">
        <v>2219</v>
      </c>
      <c r="S471" s="20" t="s">
        <v>119</v>
      </c>
      <c r="T471" s="20" t="s">
        <v>69</v>
      </c>
      <c r="U471" s="35">
        <v>44385</v>
      </c>
      <c r="V471" s="20" t="s">
        <v>72</v>
      </c>
      <c r="W471" s="20" t="s">
        <v>4615</v>
      </c>
      <c r="X471" s="150" t="s">
        <v>752</v>
      </c>
      <c r="Y471" s="187"/>
      <c r="Z471" s="20" t="s">
        <v>85</v>
      </c>
      <c r="AA471" s="35">
        <v>47614</v>
      </c>
      <c r="AB471" s="20" t="s">
        <v>85</v>
      </c>
      <c r="AC471" s="20"/>
      <c r="AD471" s="20" t="s">
        <v>2220</v>
      </c>
      <c r="AE471" s="20" t="s">
        <v>662</v>
      </c>
      <c r="AF471" s="20">
        <v>18885934368</v>
      </c>
      <c r="AG471" s="193" t="s">
        <v>2218</v>
      </c>
      <c r="AH471" s="193"/>
    </row>
    <row r="472" s="3" customFormat="1" customHeight="1" spans="1:34">
      <c r="A472" s="20">
        <f t="shared" si="42"/>
        <v>470</v>
      </c>
      <c r="B472" s="102">
        <v>44413</v>
      </c>
      <c r="C472" s="20" t="s">
        <v>1737</v>
      </c>
      <c r="D472" s="34" t="s">
        <v>2221</v>
      </c>
      <c r="E472" s="20" t="s">
        <v>2222</v>
      </c>
      <c r="F472" s="163">
        <v>44412</v>
      </c>
      <c r="G472" s="21" t="s">
        <v>1691</v>
      </c>
      <c r="H472" s="21" t="s">
        <v>1691</v>
      </c>
      <c r="I472" s="20" t="s">
        <v>2223</v>
      </c>
      <c r="J472" s="20" t="s">
        <v>2224</v>
      </c>
      <c r="K472" s="36" t="str">
        <f t="shared" si="43"/>
        <v>男</v>
      </c>
      <c r="L472" s="43" t="str">
        <f t="shared" si="44"/>
        <v>2000-12-01</v>
      </c>
      <c r="M472" s="118">
        <f ca="1" t="shared" si="45"/>
        <v>25</v>
      </c>
      <c r="N472" s="45" t="s">
        <v>2225</v>
      </c>
      <c r="O472" s="20">
        <v>15924318130</v>
      </c>
      <c r="P472" s="22" t="s">
        <v>221</v>
      </c>
      <c r="Q472" s="22" t="s">
        <v>71</v>
      </c>
      <c r="R472" s="22" t="s">
        <v>71</v>
      </c>
      <c r="S472" s="20" t="s">
        <v>70</v>
      </c>
      <c r="T472" s="20" t="s">
        <v>218</v>
      </c>
      <c r="U472" s="35" t="s">
        <v>71</v>
      </c>
      <c r="V472" s="20" t="s">
        <v>71</v>
      </c>
      <c r="W472" s="20" t="s">
        <v>4615</v>
      </c>
      <c r="X472" s="150"/>
      <c r="Y472" s="187"/>
      <c r="Z472" s="20"/>
      <c r="AA472" s="35">
        <v>47364</v>
      </c>
      <c r="AB472" s="20"/>
      <c r="AC472" s="20"/>
      <c r="AD472" s="20" t="s">
        <v>71</v>
      </c>
      <c r="AE472" s="20" t="s">
        <v>71</v>
      </c>
      <c r="AF472" s="20" t="s">
        <v>71</v>
      </c>
      <c r="AG472" s="193" t="s">
        <v>1171</v>
      </c>
      <c r="AH472" s="193"/>
    </row>
    <row r="473" s="3" customFormat="1" customHeight="1" spans="1:34">
      <c r="A473" s="20">
        <f t="shared" si="42"/>
        <v>471</v>
      </c>
      <c r="B473" s="102">
        <v>44414</v>
      </c>
      <c r="C473" s="20" t="s">
        <v>1735</v>
      </c>
      <c r="D473" s="34" t="s">
        <v>2226</v>
      </c>
      <c r="E473" s="20" t="s">
        <v>2227</v>
      </c>
      <c r="F473" s="35">
        <v>43563</v>
      </c>
      <c r="G473" s="21" t="s">
        <v>1842</v>
      </c>
      <c r="H473" s="21" t="s">
        <v>1935</v>
      </c>
      <c r="I473" s="20" t="s">
        <v>523</v>
      </c>
      <c r="J473" s="20" t="s">
        <v>2228</v>
      </c>
      <c r="K473" s="36" t="str">
        <f t="shared" si="43"/>
        <v>男</v>
      </c>
      <c r="L473" s="43" t="str">
        <f t="shared" si="44"/>
        <v>1992-04-27</v>
      </c>
      <c r="M473" s="118">
        <f ca="1" t="shared" si="45"/>
        <v>33</v>
      </c>
      <c r="N473" s="45" t="s">
        <v>2229</v>
      </c>
      <c r="O473" s="20">
        <v>18815274589</v>
      </c>
      <c r="P473" s="22" t="s">
        <v>113</v>
      </c>
      <c r="Q473" s="20"/>
      <c r="R473" s="20"/>
      <c r="S473" s="20"/>
      <c r="T473" s="20" t="s">
        <v>69</v>
      </c>
      <c r="U473" s="35">
        <v>43759</v>
      </c>
      <c r="V473" s="20" t="s">
        <v>86</v>
      </c>
      <c r="W473" s="20" t="s">
        <v>4615</v>
      </c>
      <c r="X473" s="150"/>
      <c r="Y473" s="187" t="s">
        <v>71</v>
      </c>
      <c r="Z473" s="20" t="s">
        <v>84</v>
      </c>
      <c r="AA473" s="35">
        <v>51092</v>
      </c>
      <c r="AB473" s="20" t="s">
        <v>84</v>
      </c>
      <c r="AC473" s="20"/>
      <c r="AD473" s="20" t="s">
        <v>2230</v>
      </c>
      <c r="AE473" s="20" t="s">
        <v>223</v>
      </c>
      <c r="AF473" s="20">
        <v>13968433380</v>
      </c>
      <c r="AG473" s="193"/>
      <c r="AH473" s="198"/>
    </row>
    <row r="474" s="3" customFormat="1" customHeight="1" spans="1:34">
      <c r="A474" s="20">
        <f t="shared" si="42"/>
        <v>472</v>
      </c>
      <c r="B474" s="102">
        <v>44422</v>
      </c>
      <c r="C474" s="20" t="s">
        <v>1735</v>
      </c>
      <c r="D474" s="34" t="s">
        <v>2231</v>
      </c>
      <c r="E474" s="20" t="s">
        <v>2232</v>
      </c>
      <c r="F474" s="163">
        <v>44274</v>
      </c>
      <c r="G474" s="21" t="s">
        <v>1628</v>
      </c>
      <c r="H474" s="21" t="s">
        <v>1628</v>
      </c>
      <c r="I474" s="20" t="s">
        <v>1663</v>
      </c>
      <c r="J474" s="20" t="s">
        <v>2233</v>
      </c>
      <c r="K474" s="36" t="str">
        <f t="shared" si="43"/>
        <v>男</v>
      </c>
      <c r="L474" s="43" t="str">
        <f t="shared" si="44"/>
        <v>2001-06-18</v>
      </c>
      <c r="M474" s="118">
        <f ca="1" t="shared" si="45"/>
        <v>24</v>
      </c>
      <c r="N474" s="45" t="s">
        <v>2234</v>
      </c>
      <c r="O474" s="20">
        <v>18211222907</v>
      </c>
      <c r="P474" s="22" t="s">
        <v>199</v>
      </c>
      <c r="Q474" s="20"/>
      <c r="R474" s="20"/>
      <c r="S474" s="20" t="s">
        <v>70</v>
      </c>
      <c r="T474" s="20" t="s">
        <v>1925</v>
      </c>
      <c r="U474" s="35">
        <v>44274</v>
      </c>
      <c r="V474" s="20" t="s">
        <v>72</v>
      </c>
      <c r="W474" s="20" t="s">
        <v>4615</v>
      </c>
      <c r="X474" s="150"/>
      <c r="Y474" s="187"/>
      <c r="Z474" s="20" t="s">
        <v>84</v>
      </c>
      <c r="AA474" s="35">
        <v>47505</v>
      </c>
      <c r="AB474" s="20" t="s">
        <v>84</v>
      </c>
      <c r="AC474" s="20"/>
      <c r="AD474" s="20" t="s">
        <v>2235</v>
      </c>
      <c r="AE474" s="20" t="s">
        <v>95</v>
      </c>
      <c r="AF474" s="20">
        <v>18083394067</v>
      </c>
      <c r="AG474" s="193"/>
      <c r="AH474" s="193"/>
    </row>
    <row r="475" s="3" customFormat="1" customHeight="1" spans="1:34">
      <c r="A475" s="20">
        <f t="shared" si="42"/>
        <v>473</v>
      </c>
      <c r="B475" s="102">
        <v>44424</v>
      </c>
      <c r="C475" s="20" t="s">
        <v>1735</v>
      </c>
      <c r="D475" s="34" t="s">
        <v>2236</v>
      </c>
      <c r="E475" s="20" t="s">
        <v>2237</v>
      </c>
      <c r="F475" s="35">
        <v>42833</v>
      </c>
      <c r="G475" s="21" t="s">
        <v>664</v>
      </c>
      <c r="H475" s="21" t="s">
        <v>664</v>
      </c>
      <c r="I475" s="33" t="s">
        <v>672</v>
      </c>
      <c r="J475" s="108" t="s">
        <v>2238</v>
      </c>
      <c r="K475" s="36" t="str">
        <f t="shared" si="43"/>
        <v>女</v>
      </c>
      <c r="L475" s="43" t="str">
        <f t="shared" si="44"/>
        <v>1987-09-27</v>
      </c>
      <c r="M475" s="118">
        <f ca="1" t="shared" si="45"/>
        <v>38</v>
      </c>
      <c r="N475" s="45" t="s">
        <v>2239</v>
      </c>
      <c r="O475" s="20">
        <v>13419252593</v>
      </c>
      <c r="P475" s="22" t="s">
        <v>199</v>
      </c>
      <c r="Q475" s="22"/>
      <c r="R475" s="22"/>
      <c r="S475" s="20" t="s">
        <v>70</v>
      </c>
      <c r="T475" s="96" t="s">
        <v>69</v>
      </c>
      <c r="U475" s="35">
        <v>43123</v>
      </c>
      <c r="V475" s="20" t="s">
        <v>86</v>
      </c>
      <c r="W475" s="102" t="s">
        <v>4615</v>
      </c>
      <c r="X475" s="150" t="s">
        <v>179</v>
      </c>
      <c r="Y475" s="191" t="s">
        <v>71</v>
      </c>
      <c r="Z475" s="20" t="s">
        <v>84</v>
      </c>
      <c r="AA475" s="35">
        <v>50063</v>
      </c>
      <c r="AB475" s="20" t="s">
        <v>84</v>
      </c>
      <c r="AC475" s="102">
        <v>44658</v>
      </c>
      <c r="AD475" s="20" t="s">
        <v>2241</v>
      </c>
      <c r="AE475" s="20" t="s">
        <v>106</v>
      </c>
      <c r="AF475" s="20">
        <v>15990598788</v>
      </c>
      <c r="AG475" s="202" t="s">
        <v>2240</v>
      </c>
      <c r="AH475" s="198"/>
    </row>
    <row r="476" s="3" customFormat="1" customHeight="1" spans="1:34">
      <c r="A476" s="20">
        <f t="shared" si="42"/>
        <v>474</v>
      </c>
      <c r="B476" s="102">
        <v>44424</v>
      </c>
      <c r="C476" s="20" t="s">
        <v>1977</v>
      </c>
      <c r="D476" s="34" t="s">
        <v>2242</v>
      </c>
      <c r="E476" s="20" t="s">
        <v>2243</v>
      </c>
      <c r="F476" s="163">
        <v>44403</v>
      </c>
      <c r="G476" s="21" t="s">
        <v>755</v>
      </c>
      <c r="H476" s="21" t="s">
        <v>1493</v>
      </c>
      <c r="I476" s="20" t="s">
        <v>1319</v>
      </c>
      <c r="J476" s="20" t="s">
        <v>2244</v>
      </c>
      <c r="K476" s="36" t="str">
        <f t="shared" si="43"/>
        <v>男</v>
      </c>
      <c r="L476" s="43" t="str">
        <f t="shared" si="44"/>
        <v>2000-11-03</v>
      </c>
      <c r="M476" s="118">
        <f ca="1" t="shared" si="45"/>
        <v>25</v>
      </c>
      <c r="N476" s="45" t="s">
        <v>2245</v>
      </c>
      <c r="O476" s="20">
        <v>17606561684</v>
      </c>
      <c r="P476" s="22" t="s">
        <v>113</v>
      </c>
      <c r="Q476" s="22" t="s">
        <v>2247</v>
      </c>
      <c r="R476" s="22" t="s">
        <v>517</v>
      </c>
      <c r="S476" s="20" t="s">
        <v>70</v>
      </c>
      <c r="T476" s="20" t="s">
        <v>69</v>
      </c>
      <c r="U476" s="35">
        <v>44404</v>
      </c>
      <c r="V476" s="20" t="s">
        <v>72</v>
      </c>
      <c r="W476" s="20" t="s">
        <v>4615</v>
      </c>
      <c r="X476" s="150"/>
      <c r="Y476" s="187"/>
      <c r="Z476" s="20" t="s">
        <v>85</v>
      </c>
      <c r="AA476" s="35">
        <v>47440</v>
      </c>
      <c r="AB476" s="20" t="s">
        <v>84</v>
      </c>
      <c r="AC476" s="20"/>
      <c r="AD476" s="20" t="s">
        <v>2248</v>
      </c>
      <c r="AE476" s="20" t="s">
        <v>223</v>
      </c>
      <c r="AF476" s="20">
        <v>13780062955</v>
      </c>
      <c r="AG476" s="193" t="s">
        <v>2246</v>
      </c>
      <c r="AH476" s="193"/>
    </row>
    <row r="477" s="3" customFormat="1" customHeight="1" spans="1:34">
      <c r="A477" s="20">
        <f t="shared" si="42"/>
        <v>475</v>
      </c>
      <c r="B477" s="102">
        <v>44431</v>
      </c>
      <c r="C477" s="20" t="s">
        <v>1735</v>
      </c>
      <c r="D477" s="34" t="s">
        <v>2249</v>
      </c>
      <c r="E477" s="20" t="s">
        <v>232</v>
      </c>
      <c r="F477" s="35">
        <v>42992</v>
      </c>
      <c r="G477" s="21" t="s">
        <v>78</v>
      </c>
      <c r="H477" s="21" t="s">
        <v>78</v>
      </c>
      <c r="I477" s="33" t="s">
        <v>233</v>
      </c>
      <c r="J477" s="34" t="s">
        <v>234</v>
      </c>
      <c r="K477" s="36" t="str">
        <f t="shared" si="43"/>
        <v>女</v>
      </c>
      <c r="L477" s="43" t="str">
        <f t="shared" si="44"/>
        <v>1990-07-03</v>
      </c>
      <c r="M477" s="118">
        <f ca="1" t="shared" si="45"/>
        <v>35</v>
      </c>
      <c r="N477" s="45" t="s">
        <v>235</v>
      </c>
      <c r="O477" s="20">
        <v>15268397266</v>
      </c>
      <c r="P477" s="22" t="s">
        <v>113</v>
      </c>
      <c r="Q477" s="20"/>
      <c r="R477" s="20"/>
      <c r="S477" s="20"/>
      <c r="T477" s="96" t="s">
        <v>69</v>
      </c>
      <c r="U477" s="35">
        <v>43788</v>
      </c>
      <c r="V477" s="20" t="s">
        <v>86</v>
      </c>
      <c r="W477" s="102" t="s">
        <v>4615</v>
      </c>
      <c r="X477" s="150"/>
      <c r="Y477" s="191" t="s">
        <v>71</v>
      </c>
      <c r="Z477" s="20" t="s">
        <v>84</v>
      </c>
      <c r="AA477" s="35">
        <v>45601</v>
      </c>
      <c r="AB477" s="20" t="s">
        <v>84</v>
      </c>
      <c r="AC477" s="20"/>
      <c r="AD477" s="20"/>
      <c r="AE477" s="22"/>
      <c r="AF477" s="20"/>
      <c r="AG477" s="193"/>
      <c r="AH477" s="198"/>
    </row>
    <row r="478" s="3" customFormat="1" customHeight="1" spans="1:34">
      <c r="A478" s="20">
        <f t="shared" si="42"/>
        <v>476</v>
      </c>
      <c r="B478" s="102">
        <v>44433</v>
      </c>
      <c r="C478" s="20" t="s">
        <v>1735</v>
      </c>
      <c r="D478" s="34" t="s">
        <v>2250</v>
      </c>
      <c r="E478" s="20" t="s">
        <v>2251</v>
      </c>
      <c r="F478" s="35">
        <v>44158</v>
      </c>
      <c r="G478" s="21" t="s">
        <v>129</v>
      </c>
      <c r="H478" s="21" t="s">
        <v>185</v>
      </c>
      <c r="I478" s="20" t="s">
        <v>204</v>
      </c>
      <c r="J478" s="20" t="s">
        <v>2252</v>
      </c>
      <c r="K478" s="36" t="str">
        <f t="shared" si="43"/>
        <v>女</v>
      </c>
      <c r="L478" s="43" t="str">
        <f t="shared" si="44"/>
        <v>1989-04-28</v>
      </c>
      <c r="M478" s="118">
        <f ca="1" t="shared" si="45"/>
        <v>36</v>
      </c>
      <c r="N478" s="45" t="s">
        <v>2253</v>
      </c>
      <c r="O478" s="20">
        <v>15058000298</v>
      </c>
      <c r="P478" s="22" t="s">
        <v>113</v>
      </c>
      <c r="Q478" s="20" t="s">
        <v>2254</v>
      </c>
      <c r="R478" s="20" t="s">
        <v>2255</v>
      </c>
      <c r="S478" s="20" t="s">
        <v>70</v>
      </c>
      <c r="T478" s="20" t="s">
        <v>69</v>
      </c>
      <c r="U478" s="35">
        <v>44264</v>
      </c>
      <c r="V478" s="20" t="s">
        <v>86</v>
      </c>
      <c r="W478" s="20" t="s">
        <v>4917</v>
      </c>
      <c r="X478" s="150"/>
      <c r="Y478" s="187"/>
      <c r="Z478" s="20" t="s">
        <v>84</v>
      </c>
      <c r="AA478" s="35">
        <v>49818</v>
      </c>
      <c r="AB478" s="20" t="s">
        <v>84</v>
      </c>
      <c r="AC478" s="20"/>
      <c r="AD478" s="20" t="s">
        <v>2256</v>
      </c>
      <c r="AE478" s="20" t="s">
        <v>106</v>
      </c>
      <c r="AF478" s="20">
        <v>15058436567</v>
      </c>
      <c r="AG478" s="193"/>
      <c r="AH478" s="198"/>
    </row>
    <row r="479" s="3" customFormat="1" customHeight="1" spans="1:34">
      <c r="A479" s="20">
        <f t="shared" si="42"/>
        <v>477</v>
      </c>
      <c r="B479" s="102">
        <v>44434</v>
      </c>
      <c r="C479" s="20" t="s">
        <v>1768</v>
      </c>
      <c r="D479" s="34" t="s">
        <v>2257</v>
      </c>
      <c r="E479" s="20" t="s">
        <v>2258</v>
      </c>
      <c r="F479" s="163">
        <v>44421</v>
      </c>
      <c r="G479" s="21" t="s">
        <v>755</v>
      </c>
      <c r="H479" s="21" t="s">
        <v>2182</v>
      </c>
      <c r="I479" s="20" t="s">
        <v>1861</v>
      </c>
      <c r="J479" s="20" t="s">
        <v>2259</v>
      </c>
      <c r="K479" s="36" t="str">
        <f t="shared" si="43"/>
        <v>男</v>
      </c>
      <c r="L479" s="43" t="str">
        <f t="shared" si="44"/>
        <v>1983-09-06</v>
      </c>
      <c r="M479" s="118">
        <f ca="1" t="shared" si="45"/>
        <v>42</v>
      </c>
      <c r="N479" s="45" t="s">
        <v>2260</v>
      </c>
      <c r="O479" s="20">
        <v>13777721698</v>
      </c>
      <c r="P479" s="22" t="s">
        <v>2262</v>
      </c>
      <c r="Q479" s="22" t="s">
        <v>71</v>
      </c>
      <c r="R479" s="22" t="s">
        <v>71</v>
      </c>
      <c r="S479" s="20" t="s">
        <v>70</v>
      </c>
      <c r="T479" s="20" t="s">
        <v>69</v>
      </c>
      <c r="U479" s="35">
        <v>44421</v>
      </c>
      <c r="V479" s="20" t="s">
        <v>72</v>
      </c>
      <c r="W479" s="20" t="s">
        <v>4615</v>
      </c>
      <c r="X479" s="150"/>
      <c r="Y479" s="187"/>
      <c r="Z479" s="20" t="s">
        <v>85</v>
      </c>
      <c r="AA479" s="35">
        <v>49493</v>
      </c>
      <c r="AB479" s="20" t="s">
        <v>84</v>
      </c>
      <c r="AC479" s="20"/>
      <c r="AD479" s="20" t="s">
        <v>2263</v>
      </c>
      <c r="AE479" s="20" t="s">
        <v>529</v>
      </c>
      <c r="AF479" s="20">
        <v>13738845099</v>
      </c>
      <c r="AG479" s="193" t="s">
        <v>2261</v>
      </c>
      <c r="AH479" s="193"/>
    </row>
    <row r="480" s="3" customFormat="1" customHeight="1" spans="1:34">
      <c r="A480" s="20">
        <f t="shared" si="42"/>
        <v>478</v>
      </c>
      <c r="B480" s="102">
        <v>44438</v>
      </c>
      <c r="C480" s="20" t="s">
        <v>1735</v>
      </c>
      <c r="D480" s="34" t="s">
        <v>2264</v>
      </c>
      <c r="E480" s="20" t="s">
        <v>2265</v>
      </c>
      <c r="F480" s="35">
        <v>44139</v>
      </c>
      <c r="G480" s="21" t="s">
        <v>343</v>
      </c>
      <c r="H480" s="21" t="s">
        <v>356</v>
      </c>
      <c r="I480" s="20" t="s">
        <v>357</v>
      </c>
      <c r="J480" s="20" t="s">
        <v>2266</v>
      </c>
      <c r="K480" s="36" t="str">
        <f t="shared" si="43"/>
        <v>男</v>
      </c>
      <c r="L480" s="43" t="str">
        <f t="shared" si="44"/>
        <v>1979-07-09</v>
      </c>
      <c r="M480" s="118">
        <f ca="1" t="shared" si="45"/>
        <v>46</v>
      </c>
      <c r="N480" s="45" t="s">
        <v>2267</v>
      </c>
      <c r="O480" s="20">
        <v>13586755966</v>
      </c>
      <c r="P480" s="22" t="s">
        <v>133</v>
      </c>
      <c r="Q480" s="20" t="s">
        <v>71</v>
      </c>
      <c r="R480" s="20" t="s">
        <v>71</v>
      </c>
      <c r="S480" s="20" t="s">
        <v>70</v>
      </c>
      <c r="T480" s="20" t="s">
        <v>69</v>
      </c>
      <c r="U480" s="35">
        <v>44264</v>
      </c>
      <c r="V480" s="20" t="s">
        <v>86</v>
      </c>
      <c r="W480" s="20" t="s">
        <v>4615</v>
      </c>
      <c r="X480" s="150"/>
      <c r="Y480" s="187">
        <v>44319</v>
      </c>
      <c r="Z480" s="20" t="s">
        <v>84</v>
      </c>
      <c r="AA480" s="35">
        <v>49457</v>
      </c>
      <c r="AB480" s="20" t="s">
        <v>84</v>
      </c>
      <c r="AC480" s="20"/>
      <c r="AD480" s="20" t="s">
        <v>2268</v>
      </c>
      <c r="AE480" s="20" t="s">
        <v>106</v>
      </c>
      <c r="AF480" s="20">
        <v>13566393963</v>
      </c>
      <c r="AG480" s="193"/>
      <c r="AH480" s="193"/>
    </row>
    <row r="481" s="3" customFormat="1" customHeight="1" spans="1:34">
      <c r="A481" s="20">
        <f t="shared" si="42"/>
        <v>479</v>
      </c>
      <c r="B481" s="102">
        <v>44439</v>
      </c>
      <c r="C481" s="20" t="s">
        <v>1737</v>
      </c>
      <c r="D481" s="34" t="s">
        <v>2269</v>
      </c>
      <c r="E481" s="20" t="s">
        <v>2270</v>
      </c>
      <c r="F481" s="163">
        <v>44436</v>
      </c>
      <c r="G481" s="21" t="s">
        <v>78</v>
      </c>
      <c r="H481" s="21" t="s">
        <v>78</v>
      </c>
      <c r="I481" s="20" t="s">
        <v>1864</v>
      </c>
      <c r="J481" s="20" t="s">
        <v>2271</v>
      </c>
      <c r="K481" s="36" t="str">
        <f t="shared" si="43"/>
        <v>男</v>
      </c>
      <c r="L481" s="43" t="str">
        <f t="shared" si="44"/>
        <v>1996-05-27</v>
      </c>
      <c r="M481" s="118">
        <f ca="1" t="shared" si="45"/>
        <v>29</v>
      </c>
      <c r="N481" s="45" t="s">
        <v>2272</v>
      </c>
      <c r="O481" s="20">
        <v>18757482722</v>
      </c>
      <c r="P481" s="22" t="s">
        <v>113</v>
      </c>
      <c r="Q481" s="22" t="s">
        <v>2274</v>
      </c>
      <c r="R481" s="22" t="s">
        <v>2275</v>
      </c>
      <c r="S481" s="20" t="s">
        <v>119</v>
      </c>
      <c r="T481" s="20" t="s">
        <v>69</v>
      </c>
      <c r="U481" s="35"/>
      <c r="V481" s="20" t="s">
        <v>72</v>
      </c>
      <c r="W481" s="20" t="s">
        <v>4615</v>
      </c>
      <c r="X481" s="150" t="s">
        <v>144</v>
      </c>
      <c r="Y481" s="187"/>
      <c r="Z481" s="20" t="s">
        <v>85</v>
      </c>
      <c r="AA481" s="35">
        <v>45157</v>
      </c>
      <c r="AB481" s="20" t="s">
        <v>85</v>
      </c>
      <c r="AC481" s="20"/>
      <c r="AD481" s="20" t="s">
        <v>2276</v>
      </c>
      <c r="AE481" s="20" t="s">
        <v>350</v>
      </c>
      <c r="AF481" s="20">
        <v>13858391170</v>
      </c>
      <c r="AG481" s="193" t="s">
        <v>2273</v>
      </c>
      <c r="AH481" s="193"/>
    </row>
    <row r="482" s="3" customFormat="1" customHeight="1" spans="1:34">
      <c r="A482" s="20">
        <f t="shared" si="42"/>
        <v>480</v>
      </c>
      <c r="B482" s="102">
        <v>44445</v>
      </c>
      <c r="C482" s="20" t="s">
        <v>2124</v>
      </c>
      <c r="D482" s="34" t="s">
        <v>2277</v>
      </c>
      <c r="E482" s="20" t="s">
        <v>2278</v>
      </c>
      <c r="F482" s="163">
        <v>44406</v>
      </c>
      <c r="G482" s="21" t="s">
        <v>755</v>
      </c>
      <c r="H482" s="21" t="s">
        <v>2279</v>
      </c>
      <c r="I482" s="20" t="s">
        <v>1861</v>
      </c>
      <c r="J482" s="20" t="s">
        <v>2280</v>
      </c>
      <c r="K482" s="36" t="str">
        <f t="shared" si="43"/>
        <v>男</v>
      </c>
      <c r="L482" s="43" t="str">
        <f t="shared" si="44"/>
        <v>1995-11-08</v>
      </c>
      <c r="M482" s="118">
        <f ca="1" t="shared" si="45"/>
        <v>30</v>
      </c>
      <c r="N482" s="45" t="s">
        <v>2281</v>
      </c>
      <c r="O482" s="20">
        <v>18758380052</v>
      </c>
      <c r="P482" s="22" t="s">
        <v>288</v>
      </c>
      <c r="Q482" s="22" t="s">
        <v>1071</v>
      </c>
      <c r="R482" s="22" t="s">
        <v>2283</v>
      </c>
      <c r="S482" s="20" t="s">
        <v>70</v>
      </c>
      <c r="T482" s="20" t="s">
        <v>69</v>
      </c>
      <c r="U482" s="35">
        <v>44406</v>
      </c>
      <c r="V482" s="20" t="s">
        <v>72</v>
      </c>
      <c r="W482" s="20" t="s">
        <v>4615</v>
      </c>
      <c r="X482" s="150" t="s">
        <v>304</v>
      </c>
      <c r="Y482" s="187"/>
      <c r="Z482" s="20" t="s">
        <v>85</v>
      </c>
      <c r="AA482" s="35">
        <v>44689</v>
      </c>
      <c r="AB482" s="20" t="s">
        <v>84</v>
      </c>
      <c r="AC482" s="20" t="s">
        <v>71</v>
      </c>
      <c r="AD482" s="20" t="s">
        <v>2284</v>
      </c>
      <c r="AE482" s="20" t="s">
        <v>350</v>
      </c>
      <c r="AF482" s="20">
        <v>15168563381</v>
      </c>
      <c r="AG482" s="193" t="s">
        <v>2282</v>
      </c>
      <c r="AH482" s="193"/>
    </row>
    <row r="483" s="3" customFormat="1" customHeight="1" spans="1:34">
      <c r="A483" s="20">
        <f t="shared" si="42"/>
        <v>481</v>
      </c>
      <c r="B483" s="102">
        <v>44449</v>
      </c>
      <c r="C483" s="20" t="s">
        <v>1768</v>
      </c>
      <c r="D483" s="34" t="s">
        <v>2285</v>
      </c>
      <c r="E483" s="20" t="s">
        <v>2286</v>
      </c>
      <c r="F483" s="163">
        <v>44445</v>
      </c>
      <c r="G483" s="21" t="s">
        <v>1628</v>
      </c>
      <c r="H483" s="21" t="s">
        <v>1628</v>
      </c>
      <c r="I483" s="20" t="s">
        <v>1663</v>
      </c>
      <c r="J483" s="20" t="s">
        <v>2287</v>
      </c>
      <c r="K483" s="36" t="str">
        <f t="shared" si="43"/>
        <v>男</v>
      </c>
      <c r="L483" s="43" t="str">
        <f t="shared" si="44"/>
        <v>1977-02-26</v>
      </c>
      <c r="M483" s="118">
        <f ca="1" t="shared" si="45"/>
        <v>49</v>
      </c>
      <c r="N483" s="45" t="s">
        <v>2288</v>
      </c>
      <c r="O483" s="20">
        <v>18305744456</v>
      </c>
      <c r="P483" s="22" t="s">
        <v>199</v>
      </c>
      <c r="Q483" s="22" t="s">
        <v>71</v>
      </c>
      <c r="R483" s="22" t="s">
        <v>71</v>
      </c>
      <c r="S483" s="20" t="s">
        <v>70</v>
      </c>
      <c r="T483" s="20" t="s">
        <v>69</v>
      </c>
      <c r="U483" s="35">
        <v>44447</v>
      </c>
      <c r="V483" s="20" t="s">
        <v>72</v>
      </c>
      <c r="W483" s="20" t="s">
        <v>4615</v>
      </c>
      <c r="X483" s="150"/>
      <c r="Y483" s="187"/>
      <c r="Z483" s="20" t="s">
        <v>85</v>
      </c>
      <c r="AA483" s="35">
        <v>46881</v>
      </c>
      <c r="AB483" s="20" t="s">
        <v>85</v>
      </c>
      <c r="AC483" s="20"/>
      <c r="AD483" s="20" t="s">
        <v>2289</v>
      </c>
      <c r="AE483" s="20" t="s">
        <v>679</v>
      </c>
      <c r="AF483" s="20">
        <v>13641647105</v>
      </c>
      <c r="AG483" s="193" t="s">
        <v>1658</v>
      </c>
      <c r="AH483" s="193"/>
    </row>
    <row r="484" s="3" customFormat="1" customHeight="1" spans="1:34">
      <c r="A484" s="20">
        <f t="shared" si="42"/>
        <v>482</v>
      </c>
      <c r="B484" s="102">
        <v>44453</v>
      </c>
      <c r="C484" s="20" t="s">
        <v>1768</v>
      </c>
      <c r="D484" s="34" t="s">
        <v>2290</v>
      </c>
      <c r="E484" s="20" t="s">
        <v>2291</v>
      </c>
      <c r="F484" s="163">
        <v>44429</v>
      </c>
      <c r="G484" s="21" t="s">
        <v>129</v>
      </c>
      <c r="H484" s="21" t="s">
        <v>185</v>
      </c>
      <c r="I484" s="20" t="s">
        <v>186</v>
      </c>
      <c r="J484" s="20" t="s">
        <v>2292</v>
      </c>
      <c r="K484" s="36" t="str">
        <f t="shared" si="43"/>
        <v>男</v>
      </c>
      <c r="L484" s="43" t="str">
        <f t="shared" si="44"/>
        <v>1980-04-30</v>
      </c>
      <c r="M484" s="118">
        <f ca="1" t="shared" si="45"/>
        <v>45</v>
      </c>
      <c r="N484" s="45" t="s">
        <v>2293</v>
      </c>
      <c r="O484" s="20">
        <v>15207224615</v>
      </c>
      <c r="P484" s="22" t="s">
        <v>133</v>
      </c>
      <c r="Q484" s="22" t="s">
        <v>71</v>
      </c>
      <c r="R484" s="22" t="s">
        <v>71</v>
      </c>
      <c r="S484" s="20" t="s">
        <v>70</v>
      </c>
      <c r="T484" s="20" t="s">
        <v>69</v>
      </c>
      <c r="U484" s="35">
        <v>44432</v>
      </c>
      <c r="V484" s="20" t="s">
        <v>72</v>
      </c>
      <c r="W484" s="20" t="s">
        <v>4615</v>
      </c>
      <c r="X484" s="150" t="s">
        <v>304</v>
      </c>
      <c r="Y484" s="187"/>
      <c r="Z484" s="20" t="s">
        <v>85</v>
      </c>
      <c r="AA484" s="35">
        <v>49193</v>
      </c>
      <c r="AB484" s="20" t="s">
        <v>85</v>
      </c>
      <c r="AC484" s="20"/>
      <c r="AD484" s="20" t="s">
        <v>2295</v>
      </c>
      <c r="AE484" s="20" t="s">
        <v>223</v>
      </c>
      <c r="AF484" s="20">
        <v>15271157123</v>
      </c>
      <c r="AG484" s="193" t="s">
        <v>2294</v>
      </c>
      <c r="AH484" s="193"/>
    </row>
    <row r="485" s="3" customFormat="1" customHeight="1" spans="1:34">
      <c r="A485" s="20">
        <f t="shared" si="42"/>
        <v>483</v>
      </c>
      <c r="B485" s="102">
        <v>44454</v>
      </c>
      <c r="C485" s="20" t="s">
        <v>1735</v>
      </c>
      <c r="D485" s="34" t="s">
        <v>2296</v>
      </c>
      <c r="E485" s="20" t="s">
        <v>2297</v>
      </c>
      <c r="F485" s="35">
        <v>44172</v>
      </c>
      <c r="G485" s="21" t="s">
        <v>755</v>
      </c>
      <c r="H485" s="21" t="s">
        <v>1901</v>
      </c>
      <c r="I485" s="96" t="s">
        <v>1281</v>
      </c>
      <c r="J485" s="20" t="s">
        <v>2298</v>
      </c>
      <c r="K485" s="36" t="str">
        <f t="shared" si="43"/>
        <v>男</v>
      </c>
      <c r="L485" s="43" t="str">
        <f t="shared" si="44"/>
        <v>1984-06-06</v>
      </c>
      <c r="M485" s="118">
        <f ca="1" t="shared" si="45"/>
        <v>41</v>
      </c>
      <c r="N485" s="45" t="s">
        <v>2299</v>
      </c>
      <c r="O485" s="20">
        <v>15058283252</v>
      </c>
      <c r="P485" s="22" t="s">
        <v>288</v>
      </c>
      <c r="Q485" s="20"/>
      <c r="R485" s="20"/>
      <c r="S485" s="20" t="s">
        <v>70</v>
      </c>
      <c r="T485" s="20" t="s">
        <v>69</v>
      </c>
      <c r="U485" s="35">
        <v>44295</v>
      </c>
      <c r="V485" s="20" t="s">
        <v>86</v>
      </c>
      <c r="W485" s="20" t="s">
        <v>4615</v>
      </c>
      <c r="X485" s="150"/>
      <c r="Y485" s="187"/>
      <c r="Z485" s="20" t="s">
        <v>84</v>
      </c>
      <c r="AA485" s="35">
        <v>49246</v>
      </c>
      <c r="AB485" s="20" t="s">
        <v>84</v>
      </c>
      <c r="AC485" s="20"/>
      <c r="AD485" s="20" t="s">
        <v>2300</v>
      </c>
      <c r="AE485" s="20" t="s">
        <v>106</v>
      </c>
      <c r="AF485" s="20">
        <v>13586935803</v>
      </c>
      <c r="AG485" s="193"/>
      <c r="AH485" s="192"/>
    </row>
    <row r="486" s="3" customFormat="1" customHeight="1" spans="1:34">
      <c r="A486" s="20">
        <f t="shared" si="42"/>
        <v>484</v>
      </c>
      <c r="B486" s="102">
        <v>44456</v>
      </c>
      <c r="C486" s="20" t="s">
        <v>1768</v>
      </c>
      <c r="D486" s="34" t="s">
        <v>2301</v>
      </c>
      <c r="E486" s="20" t="s">
        <v>2302</v>
      </c>
      <c r="F486" s="163">
        <v>44424</v>
      </c>
      <c r="G486" s="21" t="s">
        <v>755</v>
      </c>
      <c r="H486" s="21" t="s">
        <v>809</v>
      </c>
      <c r="I486" s="20" t="s">
        <v>943</v>
      </c>
      <c r="J486" s="20" t="s">
        <v>2303</v>
      </c>
      <c r="K486" s="36" t="str">
        <f t="shared" si="43"/>
        <v>男</v>
      </c>
      <c r="L486" s="43" t="str">
        <f t="shared" si="44"/>
        <v>1994-05-26</v>
      </c>
      <c r="M486" s="118">
        <f ca="1" t="shared" si="45"/>
        <v>31</v>
      </c>
      <c r="N486" s="45" t="s">
        <v>2304</v>
      </c>
      <c r="O486" s="20">
        <v>18768563445</v>
      </c>
      <c r="P486" s="22" t="s">
        <v>288</v>
      </c>
      <c r="Q486" s="22" t="s">
        <v>71</v>
      </c>
      <c r="R486" s="22" t="s">
        <v>71</v>
      </c>
      <c r="S486" s="20" t="s">
        <v>70</v>
      </c>
      <c r="T486" s="20" t="s">
        <v>69</v>
      </c>
      <c r="U486" s="35">
        <v>44424</v>
      </c>
      <c r="V486" s="20" t="s">
        <v>72</v>
      </c>
      <c r="W486" s="20" t="s">
        <v>4615</v>
      </c>
      <c r="X486" s="150"/>
      <c r="Y486" s="187"/>
      <c r="Z486" s="20" t="s">
        <v>85</v>
      </c>
      <c r="AA486" s="35">
        <v>45094</v>
      </c>
      <c r="AB486" s="20" t="s">
        <v>85</v>
      </c>
      <c r="AC486" s="20"/>
      <c r="AD486" s="20" t="s">
        <v>71</v>
      </c>
      <c r="AE486" s="20" t="s">
        <v>71</v>
      </c>
      <c r="AF486" s="20" t="s">
        <v>71</v>
      </c>
      <c r="AG486" s="193" t="s">
        <v>71</v>
      </c>
      <c r="AH486" s="193"/>
    </row>
    <row r="487" s="3" customFormat="1" customHeight="1" spans="1:34">
      <c r="A487" s="20">
        <f t="shared" si="42"/>
        <v>485</v>
      </c>
      <c r="B487" s="102">
        <v>44454</v>
      </c>
      <c r="C487" s="20" t="s">
        <v>2396</v>
      </c>
      <c r="D487" s="34" t="s">
        <v>2397</v>
      </c>
      <c r="E487" s="214" t="s">
        <v>2398</v>
      </c>
      <c r="F487" s="35">
        <v>43712</v>
      </c>
      <c r="G487" s="21" t="s">
        <v>1691</v>
      </c>
      <c r="H487" s="21" t="s">
        <v>1691</v>
      </c>
      <c r="I487" s="20" t="s">
        <v>1703</v>
      </c>
      <c r="J487" s="20" t="s">
        <v>2399</v>
      </c>
      <c r="K487" s="36" t="str">
        <f t="shared" si="43"/>
        <v>女</v>
      </c>
      <c r="L487" s="43" t="str">
        <f t="shared" si="44"/>
        <v>1989-10-10</v>
      </c>
      <c r="M487" s="118">
        <f ca="1" t="shared" si="45"/>
        <v>36</v>
      </c>
      <c r="N487" s="45" t="s">
        <v>1657</v>
      </c>
      <c r="O487" s="20">
        <v>13867252422</v>
      </c>
      <c r="P487" s="22" t="s">
        <v>199</v>
      </c>
      <c r="Q487" s="20"/>
      <c r="R487" s="20"/>
      <c r="S487" s="20" t="s">
        <v>70</v>
      </c>
      <c r="T487" s="20" t="s">
        <v>2351</v>
      </c>
      <c r="U487" s="35">
        <v>43993</v>
      </c>
      <c r="V487" s="20" t="s">
        <v>86</v>
      </c>
      <c r="W487" s="102" t="s">
        <v>4615</v>
      </c>
      <c r="X487" s="150"/>
      <c r="Y487" s="191" t="s">
        <v>71</v>
      </c>
      <c r="Z487" s="20" t="s">
        <v>84</v>
      </c>
      <c r="AA487" s="35">
        <v>49764</v>
      </c>
      <c r="AB487" s="20" t="s">
        <v>84</v>
      </c>
      <c r="AC487" s="20"/>
      <c r="AD487" s="20" t="s">
        <v>2400</v>
      </c>
      <c r="AE487" s="20" t="s">
        <v>679</v>
      </c>
      <c r="AF487" s="20">
        <v>15329662422</v>
      </c>
      <c r="AG487" s="193"/>
      <c r="AH487" s="198"/>
    </row>
    <row r="488" s="3" customFormat="1" customHeight="1" spans="1:34">
      <c r="A488" s="20">
        <f t="shared" si="42"/>
        <v>486</v>
      </c>
      <c r="B488" s="102">
        <v>44461</v>
      </c>
      <c r="C488" s="20" t="s">
        <v>1735</v>
      </c>
      <c r="D488" s="34" t="s">
        <v>2305</v>
      </c>
      <c r="E488" s="20" t="s">
        <v>2306</v>
      </c>
      <c r="F488" s="163">
        <v>44352</v>
      </c>
      <c r="G488" s="21" t="s">
        <v>755</v>
      </c>
      <c r="H488" s="21" t="s">
        <v>1118</v>
      </c>
      <c r="I488" s="20" t="s">
        <v>1143</v>
      </c>
      <c r="J488" s="20" t="s">
        <v>2307</v>
      </c>
      <c r="K488" s="36" t="str">
        <f t="shared" si="43"/>
        <v>男</v>
      </c>
      <c r="L488" s="43" t="str">
        <f t="shared" si="44"/>
        <v>1983-03-20</v>
      </c>
      <c r="M488" s="118">
        <f ca="1" t="shared" si="45"/>
        <v>43</v>
      </c>
      <c r="N488" s="45" t="s">
        <v>2308</v>
      </c>
      <c r="O488" s="20">
        <v>13486025590</v>
      </c>
      <c r="P488" s="22" t="s">
        <v>199</v>
      </c>
      <c r="Q488" s="3" t="s">
        <v>71</v>
      </c>
      <c r="R488" s="22" t="s">
        <v>71</v>
      </c>
      <c r="S488" s="20" t="s">
        <v>70</v>
      </c>
      <c r="T488" s="20" t="s">
        <v>69</v>
      </c>
      <c r="U488" s="35">
        <v>44386</v>
      </c>
      <c r="V488" s="20" t="s">
        <v>86</v>
      </c>
      <c r="W488" s="20" t="s">
        <v>4615</v>
      </c>
      <c r="X488" s="150" t="s">
        <v>304</v>
      </c>
      <c r="Y488" s="187">
        <v>44381</v>
      </c>
      <c r="Z488" s="20" t="s">
        <v>85</v>
      </c>
      <c r="AA488" s="35">
        <v>51561</v>
      </c>
      <c r="AB488" s="20" t="s">
        <v>84</v>
      </c>
      <c r="AC488" s="20"/>
      <c r="AD488" s="20" t="s">
        <v>2310</v>
      </c>
      <c r="AE488" s="20" t="s">
        <v>106</v>
      </c>
      <c r="AF488" s="20">
        <v>15824513039</v>
      </c>
      <c r="AG488" s="193" t="s">
        <v>2309</v>
      </c>
      <c r="AH488" s="193"/>
    </row>
    <row r="489" s="3" customFormat="1" customHeight="1" spans="1:34">
      <c r="A489" s="20">
        <f t="shared" si="42"/>
        <v>487</v>
      </c>
      <c r="B489" s="102">
        <v>44464</v>
      </c>
      <c r="C489" s="20" t="s">
        <v>1768</v>
      </c>
      <c r="D489" s="34" t="s">
        <v>2311</v>
      </c>
      <c r="E489" s="20" t="s">
        <v>2312</v>
      </c>
      <c r="F489" s="163">
        <v>44462</v>
      </c>
      <c r="G489" s="21" t="s">
        <v>755</v>
      </c>
      <c r="H489" s="21" t="s">
        <v>1118</v>
      </c>
      <c r="I489" s="20" t="s">
        <v>1143</v>
      </c>
      <c r="J489" s="623" t="s">
        <v>2313</v>
      </c>
      <c r="K489" s="36" t="str">
        <f t="shared" si="43"/>
        <v>男</v>
      </c>
      <c r="L489" s="43" t="str">
        <f t="shared" si="44"/>
        <v>1984-11-15</v>
      </c>
      <c r="M489" s="118">
        <f ca="1" t="shared" si="45"/>
        <v>41</v>
      </c>
      <c r="N489" s="45" t="s">
        <v>2314</v>
      </c>
      <c r="O489" s="20">
        <v>15869506355</v>
      </c>
      <c r="P489" s="22" t="s">
        <v>199</v>
      </c>
      <c r="Q489" s="22"/>
      <c r="R489" s="22"/>
      <c r="S489" s="20" t="s">
        <v>70</v>
      </c>
      <c r="T489" s="20" t="s">
        <v>69</v>
      </c>
      <c r="U489" s="35">
        <v>44462</v>
      </c>
      <c r="V489" s="20" t="s">
        <v>72</v>
      </c>
      <c r="W489" s="20" t="s">
        <v>4615</v>
      </c>
      <c r="X489" s="150"/>
      <c r="Y489" s="187"/>
      <c r="Z489" s="20" t="s">
        <v>85</v>
      </c>
      <c r="AA489" s="35">
        <v>50677</v>
      </c>
      <c r="AB489" s="20" t="s">
        <v>85</v>
      </c>
      <c r="AC489" s="20"/>
      <c r="AD489" s="20" t="s">
        <v>2315</v>
      </c>
      <c r="AE489" s="20" t="s">
        <v>106</v>
      </c>
      <c r="AF489" s="20">
        <v>15386290057</v>
      </c>
      <c r="AG489" s="193" t="s">
        <v>1920</v>
      </c>
      <c r="AH489" s="231"/>
    </row>
    <row r="490" s="3" customFormat="1" customHeight="1" spans="1:34">
      <c r="A490" s="20">
        <f t="shared" si="42"/>
        <v>488</v>
      </c>
      <c r="B490" s="102">
        <v>44464</v>
      </c>
      <c r="C490" s="20" t="s">
        <v>1735</v>
      </c>
      <c r="D490" s="34" t="s">
        <v>2316</v>
      </c>
      <c r="E490" s="20" t="s">
        <v>2317</v>
      </c>
      <c r="F490" s="35">
        <v>44053</v>
      </c>
      <c r="G490" s="21" t="s">
        <v>1842</v>
      </c>
      <c r="H490" s="21" t="s">
        <v>1935</v>
      </c>
      <c r="I490" s="20" t="s">
        <v>572</v>
      </c>
      <c r="J490" s="146" t="s">
        <v>2318</v>
      </c>
      <c r="K490" s="36" t="str">
        <f t="shared" si="43"/>
        <v>男</v>
      </c>
      <c r="L490" s="43" t="str">
        <f t="shared" si="44"/>
        <v>1998-03-01</v>
      </c>
      <c r="M490" s="118">
        <f ca="1" t="shared" si="45"/>
        <v>28</v>
      </c>
      <c r="N490" s="45" t="s">
        <v>2319</v>
      </c>
      <c r="O490" s="96">
        <v>15679632843</v>
      </c>
      <c r="P490" s="22" t="s">
        <v>113</v>
      </c>
      <c r="Q490" s="20"/>
      <c r="R490" s="20"/>
      <c r="S490" s="20" t="s">
        <v>70</v>
      </c>
      <c r="T490" s="20" t="s">
        <v>69</v>
      </c>
      <c r="U490" s="35">
        <v>44055</v>
      </c>
      <c r="V490" s="20" t="s">
        <v>86</v>
      </c>
      <c r="W490" s="20" t="s">
        <v>4615</v>
      </c>
      <c r="X490" s="150"/>
      <c r="Y490" s="187" t="s">
        <v>71</v>
      </c>
      <c r="Z490" s="20" t="s">
        <v>84</v>
      </c>
      <c r="AA490" s="35">
        <v>46929</v>
      </c>
      <c r="AB490" s="20" t="s">
        <v>84</v>
      </c>
      <c r="AC490" s="102">
        <v>45473</v>
      </c>
      <c r="AD490" s="20" t="s">
        <v>2320</v>
      </c>
      <c r="AE490" s="20" t="s">
        <v>223</v>
      </c>
      <c r="AF490" s="20">
        <v>13631957330</v>
      </c>
      <c r="AG490" s="193"/>
      <c r="AH490" s="198"/>
    </row>
    <row r="491" s="3" customFormat="1" customHeight="1" spans="1:34">
      <c r="A491" s="20">
        <f t="shared" si="42"/>
        <v>489</v>
      </c>
      <c r="B491" s="102">
        <v>44469</v>
      </c>
      <c r="C491" s="20" t="s">
        <v>1768</v>
      </c>
      <c r="D491" s="34" t="s">
        <v>2321</v>
      </c>
      <c r="E491" s="20" t="s">
        <v>2322</v>
      </c>
      <c r="F491" s="163">
        <v>44463</v>
      </c>
      <c r="G491" s="21" t="s">
        <v>129</v>
      </c>
      <c r="H491" s="21" t="s">
        <v>185</v>
      </c>
      <c r="I491" s="20" t="s">
        <v>186</v>
      </c>
      <c r="J491" s="623" t="s">
        <v>2323</v>
      </c>
      <c r="K491" s="36" t="str">
        <f t="shared" si="43"/>
        <v>男</v>
      </c>
      <c r="L491" s="43" t="str">
        <f t="shared" si="44"/>
        <v>1986-10-15</v>
      </c>
      <c r="M491" s="118">
        <f ca="1" t="shared" si="45"/>
        <v>39</v>
      </c>
      <c r="N491" s="45" t="s">
        <v>2324</v>
      </c>
      <c r="O491" s="20">
        <v>18989337660</v>
      </c>
      <c r="P491" s="22" t="s">
        <v>113</v>
      </c>
      <c r="Q491" s="22"/>
      <c r="R491" s="22"/>
      <c r="S491" s="20" t="s">
        <v>70</v>
      </c>
      <c r="T491" s="20" t="s">
        <v>69</v>
      </c>
      <c r="U491" s="35">
        <v>44463</v>
      </c>
      <c r="V491" s="20" t="s">
        <v>72</v>
      </c>
      <c r="W491" s="20" t="s">
        <v>4615</v>
      </c>
      <c r="X491" s="150"/>
      <c r="Y491" s="187"/>
      <c r="Z491" s="20" t="s">
        <v>85</v>
      </c>
      <c r="AA491" s="35">
        <v>49919</v>
      </c>
      <c r="AB491" s="20" t="s">
        <v>85</v>
      </c>
      <c r="AC491" s="20"/>
      <c r="AD491" s="20" t="s">
        <v>2326</v>
      </c>
      <c r="AE491" s="20" t="s">
        <v>106</v>
      </c>
      <c r="AF491" s="20">
        <v>18868620889</v>
      </c>
      <c r="AG491" s="193" t="s">
        <v>2325</v>
      </c>
      <c r="AH491" s="231"/>
    </row>
    <row r="492" s="3" customFormat="1" customHeight="1" spans="1:34">
      <c r="A492" s="20">
        <f t="shared" si="42"/>
        <v>490</v>
      </c>
      <c r="B492" s="102">
        <v>44469</v>
      </c>
      <c r="C492" s="20" t="s">
        <v>1735</v>
      </c>
      <c r="D492" s="34" t="s">
        <v>2327</v>
      </c>
      <c r="E492" s="20" t="s">
        <v>2328</v>
      </c>
      <c r="F492" s="35">
        <v>44249</v>
      </c>
      <c r="G492" s="21" t="s">
        <v>755</v>
      </c>
      <c r="H492" s="21" t="s">
        <v>1901</v>
      </c>
      <c r="I492" s="20" t="s">
        <v>1861</v>
      </c>
      <c r="J492" s="625" t="s">
        <v>2329</v>
      </c>
      <c r="K492" s="36" t="str">
        <f t="shared" si="43"/>
        <v>男</v>
      </c>
      <c r="L492" s="43" t="str">
        <f t="shared" si="44"/>
        <v>1997-10-05</v>
      </c>
      <c r="M492" s="118">
        <f ca="1" t="shared" si="45"/>
        <v>28</v>
      </c>
      <c r="N492" s="45" t="s">
        <v>2330</v>
      </c>
      <c r="O492" s="20">
        <v>13968334845</v>
      </c>
      <c r="P492" s="22" t="s">
        <v>113</v>
      </c>
      <c r="Q492" s="20"/>
      <c r="R492" s="20"/>
      <c r="S492" s="20" t="s">
        <v>70</v>
      </c>
      <c r="T492" s="20" t="s">
        <v>69</v>
      </c>
      <c r="U492" s="35">
        <v>44249</v>
      </c>
      <c r="V492" s="20" t="s">
        <v>72</v>
      </c>
      <c r="W492" s="20" t="s">
        <v>4615</v>
      </c>
      <c r="X492" s="150"/>
      <c r="Y492" s="187">
        <v>44276</v>
      </c>
      <c r="Z492" s="20" t="s">
        <v>85</v>
      </c>
      <c r="AA492" s="35">
        <v>45846</v>
      </c>
      <c r="AB492" s="20" t="s">
        <v>84</v>
      </c>
      <c r="AC492" s="20"/>
      <c r="AD492" s="20" t="s">
        <v>2331</v>
      </c>
      <c r="AE492" s="20" t="s">
        <v>223</v>
      </c>
      <c r="AF492" s="20">
        <v>13429350477</v>
      </c>
      <c r="AG492" s="193"/>
      <c r="AH492" s="193"/>
    </row>
    <row r="493" s="3" customFormat="1" customHeight="1" spans="1:35">
      <c r="A493" s="20">
        <f t="shared" si="42"/>
        <v>491</v>
      </c>
      <c r="B493" s="102">
        <v>44469</v>
      </c>
      <c r="C493" s="20" t="s">
        <v>1735</v>
      </c>
      <c r="D493" s="34" t="s">
        <v>2332</v>
      </c>
      <c r="E493" s="20" t="s">
        <v>2333</v>
      </c>
      <c r="F493" s="35">
        <v>43928</v>
      </c>
      <c r="G493" s="21" t="s">
        <v>129</v>
      </c>
      <c r="H493" s="21" t="s">
        <v>129</v>
      </c>
      <c r="I493" s="20" t="s">
        <v>160</v>
      </c>
      <c r="J493" s="20" t="s">
        <v>2334</v>
      </c>
      <c r="K493" s="36" t="str">
        <f t="shared" si="43"/>
        <v>女</v>
      </c>
      <c r="L493" s="43" t="str">
        <f t="shared" si="44"/>
        <v>1979-12-01</v>
      </c>
      <c r="M493" s="118">
        <f ca="1" t="shared" si="45"/>
        <v>46</v>
      </c>
      <c r="N493" s="45" t="s">
        <v>1786</v>
      </c>
      <c r="O493" s="20">
        <v>13968347967</v>
      </c>
      <c r="P493" s="22" t="s">
        <v>113</v>
      </c>
      <c r="Q493" s="20" t="s">
        <v>2335</v>
      </c>
      <c r="R493" s="20" t="s">
        <v>2336</v>
      </c>
      <c r="S493" s="20" t="s">
        <v>70</v>
      </c>
      <c r="T493" s="20" t="s">
        <v>69</v>
      </c>
      <c r="U493" s="35">
        <v>44005</v>
      </c>
      <c r="V493" s="20" t="s">
        <v>86</v>
      </c>
      <c r="W493" s="20" t="s">
        <v>4615</v>
      </c>
      <c r="X493" s="150"/>
      <c r="Y493" s="191" t="s">
        <v>71</v>
      </c>
      <c r="Z493" s="20" t="s">
        <v>84</v>
      </c>
      <c r="AA493" s="35">
        <v>50738</v>
      </c>
      <c r="AB493" s="20" t="s">
        <v>84</v>
      </c>
      <c r="AC493" s="102">
        <v>45022</v>
      </c>
      <c r="AD493" s="20" t="s">
        <v>2337</v>
      </c>
      <c r="AE493" s="20" t="s">
        <v>106</v>
      </c>
      <c r="AF493" s="20">
        <v>13736061153</v>
      </c>
      <c r="AG493" s="193"/>
      <c r="AH493" s="198"/>
      <c r="AI493" s="20"/>
    </row>
    <row r="494" s="3" customFormat="1" customHeight="1" spans="1:34">
      <c r="A494" s="20">
        <f t="shared" si="42"/>
        <v>492</v>
      </c>
      <c r="B494" s="102">
        <v>44476</v>
      </c>
      <c r="C494" s="20" t="s">
        <v>1768</v>
      </c>
      <c r="D494" s="34" t="s">
        <v>2338</v>
      </c>
      <c r="E494" s="20" t="s">
        <v>2339</v>
      </c>
      <c r="F494" s="163">
        <v>44475</v>
      </c>
      <c r="G494" s="21" t="s">
        <v>1691</v>
      </c>
      <c r="H494" s="21" t="s">
        <v>1691</v>
      </c>
      <c r="I494" s="33" t="s">
        <v>1770</v>
      </c>
      <c r="J494" s="34" t="s">
        <v>2340</v>
      </c>
      <c r="K494" s="36" t="str">
        <f t="shared" si="43"/>
        <v>男</v>
      </c>
      <c r="L494" s="43" t="str">
        <f t="shared" si="44"/>
        <v>2003-01-16</v>
      </c>
      <c r="M494" s="118">
        <f ca="1" t="shared" si="45"/>
        <v>23</v>
      </c>
      <c r="N494" s="45" t="s">
        <v>1882</v>
      </c>
      <c r="O494" s="20">
        <v>18206958562</v>
      </c>
      <c r="P494" s="22" t="s">
        <v>199</v>
      </c>
      <c r="Q494" s="22"/>
      <c r="R494" s="22"/>
      <c r="S494" s="20" t="s">
        <v>70</v>
      </c>
      <c r="T494" s="20" t="s">
        <v>1670</v>
      </c>
      <c r="U494" s="35"/>
      <c r="V494" s="20"/>
      <c r="W494" s="20" t="s">
        <v>4615</v>
      </c>
      <c r="X494" s="150"/>
      <c r="Y494" s="187"/>
      <c r="Z494" s="20" t="s">
        <v>85</v>
      </c>
      <c r="AA494" s="35">
        <v>48093</v>
      </c>
      <c r="AB494" s="20" t="s">
        <v>85</v>
      </c>
      <c r="AC494" s="20"/>
      <c r="AD494" s="20" t="s">
        <v>1668</v>
      </c>
      <c r="AE494" s="20" t="s">
        <v>2342</v>
      </c>
      <c r="AF494" s="20">
        <v>18206958562</v>
      </c>
      <c r="AG494" s="193" t="s">
        <v>2341</v>
      </c>
      <c r="AH494" s="231"/>
    </row>
    <row r="495" s="3" customFormat="1" customHeight="1" spans="1:34">
      <c r="A495" s="20">
        <f t="shared" si="42"/>
        <v>493</v>
      </c>
      <c r="B495" s="102">
        <v>44479</v>
      </c>
      <c r="C495" s="20" t="s">
        <v>1768</v>
      </c>
      <c r="D495" s="34" t="s">
        <v>2343</v>
      </c>
      <c r="E495" s="20" t="s">
        <v>2344</v>
      </c>
      <c r="F495" s="163">
        <v>44478</v>
      </c>
      <c r="G495" s="21" t="s">
        <v>129</v>
      </c>
      <c r="H495" s="21" t="s">
        <v>185</v>
      </c>
      <c r="I495" s="20" t="s">
        <v>186</v>
      </c>
      <c r="J495" s="623" t="s">
        <v>2345</v>
      </c>
      <c r="K495" s="36" t="str">
        <f t="shared" si="43"/>
        <v>女</v>
      </c>
      <c r="L495" s="43" t="str">
        <f t="shared" si="44"/>
        <v>1973-03-27</v>
      </c>
      <c r="M495" s="118">
        <f ca="1" t="shared" si="45"/>
        <v>53</v>
      </c>
      <c r="N495" s="45" t="s">
        <v>2346</v>
      </c>
      <c r="O495" s="20">
        <v>13586675492</v>
      </c>
      <c r="P495" s="22" t="s">
        <v>113</v>
      </c>
      <c r="Q495" s="22" t="s">
        <v>71</v>
      </c>
      <c r="R495" s="22" t="s">
        <v>71</v>
      </c>
      <c r="S495" s="20" t="s">
        <v>70</v>
      </c>
      <c r="T495" s="20" t="s">
        <v>69</v>
      </c>
      <c r="U495" s="35"/>
      <c r="V495" s="20"/>
      <c r="W495" s="20" t="s">
        <v>4615</v>
      </c>
      <c r="X495" s="150"/>
      <c r="Y495" s="187"/>
      <c r="Z495" s="20" t="s">
        <v>85</v>
      </c>
      <c r="AA495" s="35">
        <v>45842</v>
      </c>
      <c r="AB495" s="20" t="s">
        <v>85</v>
      </c>
      <c r="AC495" s="20"/>
      <c r="AD495" s="20" t="s">
        <v>2347</v>
      </c>
      <c r="AE495" s="20" t="s">
        <v>350</v>
      </c>
      <c r="AF495" s="20">
        <v>15606688967</v>
      </c>
      <c r="AG495" s="193" t="s">
        <v>1920</v>
      </c>
      <c r="AH495" s="231"/>
    </row>
    <row r="496" s="3" customFormat="1" customHeight="1" spans="1:34">
      <c r="A496" s="20">
        <f t="shared" si="42"/>
        <v>494</v>
      </c>
      <c r="B496" s="102">
        <v>44482</v>
      </c>
      <c r="C496" s="20" t="s">
        <v>1735</v>
      </c>
      <c r="D496" s="34" t="s">
        <v>2348</v>
      </c>
      <c r="E496" s="20" t="s">
        <v>2349</v>
      </c>
      <c r="F496" s="35">
        <v>43703</v>
      </c>
      <c r="G496" s="21" t="s">
        <v>755</v>
      </c>
      <c r="H496" s="21" t="s">
        <v>1328</v>
      </c>
      <c r="I496" s="20" t="s">
        <v>1861</v>
      </c>
      <c r="J496" s="625" t="s">
        <v>2350</v>
      </c>
      <c r="K496" s="36" t="str">
        <f t="shared" si="43"/>
        <v>男</v>
      </c>
      <c r="L496" s="43" t="str">
        <f t="shared" si="44"/>
        <v>1988-05-12</v>
      </c>
      <c r="M496" s="118">
        <f ca="1" t="shared" si="45"/>
        <v>37</v>
      </c>
      <c r="N496" s="45" t="s">
        <v>2352</v>
      </c>
      <c r="O496" s="20">
        <v>13777298713</v>
      </c>
      <c r="P496" s="22" t="s">
        <v>288</v>
      </c>
      <c r="Q496" s="20"/>
      <c r="R496" s="20"/>
      <c r="S496" s="20"/>
      <c r="T496" s="20" t="s">
        <v>2351</v>
      </c>
      <c r="U496" s="35">
        <v>43703</v>
      </c>
      <c r="V496" s="20" t="s">
        <v>72</v>
      </c>
      <c r="W496" s="20" t="s">
        <v>4615</v>
      </c>
      <c r="X496" s="150"/>
      <c r="Y496" s="191" t="s">
        <v>71</v>
      </c>
      <c r="Z496" s="96" t="s">
        <v>84</v>
      </c>
      <c r="AA496" s="35">
        <v>49721</v>
      </c>
      <c r="AB496" s="20" t="s">
        <v>84</v>
      </c>
      <c r="AC496" s="20"/>
      <c r="AD496" s="20" t="s">
        <v>2353</v>
      </c>
      <c r="AE496" s="20" t="s">
        <v>106</v>
      </c>
      <c r="AF496" s="20">
        <v>18768563573</v>
      </c>
      <c r="AG496" s="193"/>
      <c r="AH496" s="192"/>
    </row>
    <row r="497" s="3" customFormat="1" customHeight="1" spans="1:34">
      <c r="A497" s="20">
        <f t="shared" si="42"/>
        <v>495</v>
      </c>
      <c r="B497" s="102">
        <v>44482</v>
      </c>
      <c r="C497" s="20" t="s">
        <v>1768</v>
      </c>
      <c r="D497" s="34" t="s">
        <v>2354</v>
      </c>
      <c r="E497" s="20" t="s">
        <v>2355</v>
      </c>
      <c r="F497" s="163">
        <v>44476</v>
      </c>
      <c r="G497" s="21" t="s">
        <v>1628</v>
      </c>
      <c r="H497" s="21" t="s">
        <v>1628</v>
      </c>
      <c r="I497" s="33" t="s">
        <v>216</v>
      </c>
      <c r="J497" s="630" t="s">
        <v>2356</v>
      </c>
      <c r="K497" s="36" t="str">
        <f t="shared" si="43"/>
        <v>男</v>
      </c>
      <c r="L497" s="43" t="str">
        <f t="shared" si="44"/>
        <v>1979-05-18</v>
      </c>
      <c r="M497" s="118">
        <f ca="1" t="shared" si="45"/>
        <v>46</v>
      </c>
      <c r="N497" s="45" t="s">
        <v>2357</v>
      </c>
      <c r="O497" s="20">
        <v>18258701385</v>
      </c>
      <c r="P497" s="22" t="s">
        <v>221</v>
      </c>
      <c r="Q497" s="22" t="s">
        <v>71</v>
      </c>
      <c r="R497" s="22" t="s">
        <v>71</v>
      </c>
      <c r="S497" s="20" t="s">
        <v>70</v>
      </c>
      <c r="T497" s="20" t="s">
        <v>69</v>
      </c>
      <c r="U497" s="35">
        <v>44481</v>
      </c>
      <c r="V497" s="20" t="s">
        <v>72</v>
      </c>
      <c r="W497" s="20" t="s">
        <v>4615</v>
      </c>
      <c r="X497" s="150"/>
      <c r="Y497" s="187"/>
      <c r="Z497" s="20" t="s">
        <v>85</v>
      </c>
      <c r="AA497" s="35">
        <v>50387</v>
      </c>
      <c r="AB497" s="20" t="s">
        <v>85</v>
      </c>
      <c r="AC497" s="20"/>
      <c r="AD497" s="20"/>
      <c r="AE497" s="20" t="s">
        <v>2359</v>
      </c>
      <c r="AF497" s="20">
        <v>19808407150</v>
      </c>
      <c r="AG497" s="193" t="s">
        <v>2358</v>
      </c>
      <c r="AH497" s="193"/>
    </row>
    <row r="498" s="3" customFormat="1" customHeight="1" spans="1:34">
      <c r="A498" s="20">
        <f t="shared" si="42"/>
        <v>496</v>
      </c>
      <c r="B498" s="102">
        <v>44483</v>
      </c>
      <c r="C498" s="20" t="s">
        <v>1768</v>
      </c>
      <c r="D498" s="34" t="s">
        <v>2370</v>
      </c>
      <c r="E498" s="20" t="s">
        <v>2371</v>
      </c>
      <c r="F498" s="35">
        <v>44482</v>
      </c>
      <c r="G498" s="21" t="s">
        <v>1691</v>
      </c>
      <c r="H498" s="21" t="s">
        <v>1691</v>
      </c>
      <c r="I498" s="20" t="s">
        <v>1829</v>
      </c>
      <c r="J498" s="630" t="s">
        <v>2372</v>
      </c>
      <c r="K498" s="36" t="str">
        <f t="shared" si="43"/>
        <v>男</v>
      </c>
      <c r="L498" s="107" t="str">
        <f t="shared" si="44"/>
        <v>1999-10-01</v>
      </c>
      <c r="M498" s="118">
        <f ca="1" t="shared" si="45"/>
        <v>26</v>
      </c>
      <c r="N498" s="45" t="s">
        <v>2374</v>
      </c>
      <c r="O498" s="20">
        <v>19985835974</v>
      </c>
      <c r="P498" s="22" t="s">
        <v>221</v>
      </c>
      <c r="Q498" s="20" t="s">
        <v>71</v>
      </c>
      <c r="R498" s="20" t="s">
        <v>71</v>
      </c>
      <c r="S498" s="20" t="s">
        <v>70</v>
      </c>
      <c r="T498" s="20" t="s">
        <v>2373</v>
      </c>
      <c r="U498" s="35"/>
      <c r="V498" s="20"/>
      <c r="W498" s="20" t="s">
        <v>4615</v>
      </c>
      <c r="X498" s="20"/>
      <c r="Y498" s="187"/>
      <c r="Z498" s="20" t="s">
        <v>85</v>
      </c>
      <c r="AA498" s="35">
        <v>47902</v>
      </c>
      <c r="AB498" s="20" t="s">
        <v>85</v>
      </c>
      <c r="AC498" s="20"/>
      <c r="AD498" s="20" t="s">
        <v>2375</v>
      </c>
      <c r="AE498" s="20" t="s">
        <v>2342</v>
      </c>
      <c r="AF498" s="20">
        <v>13516740028</v>
      </c>
      <c r="AG498" s="193" t="s">
        <v>1920</v>
      </c>
      <c r="AH498" s="231"/>
    </row>
    <row r="499" s="3" customFormat="1" customHeight="1" spans="1:34">
      <c r="A499" s="20">
        <f t="shared" si="42"/>
        <v>497</v>
      </c>
      <c r="B499" s="102">
        <v>44482</v>
      </c>
      <c r="C499" s="20" t="s">
        <v>1768</v>
      </c>
      <c r="D499" s="34" t="s">
        <v>2364</v>
      </c>
      <c r="E499" s="20" t="s">
        <v>2365</v>
      </c>
      <c r="F499" s="35">
        <v>44481</v>
      </c>
      <c r="G499" s="21" t="s">
        <v>1691</v>
      </c>
      <c r="H499" s="21" t="s">
        <v>1691</v>
      </c>
      <c r="I499" s="20" t="s">
        <v>1829</v>
      </c>
      <c r="J499" s="630" t="s">
        <v>2366</v>
      </c>
      <c r="K499" s="36" t="str">
        <f t="shared" si="43"/>
        <v>男</v>
      </c>
      <c r="L499" s="107" t="str">
        <f t="shared" si="44"/>
        <v>1998-09-04</v>
      </c>
      <c r="M499" s="118">
        <f ca="1" t="shared" si="45"/>
        <v>27</v>
      </c>
      <c r="N499" s="45" t="s">
        <v>2367</v>
      </c>
      <c r="O499" s="20">
        <v>13769729740</v>
      </c>
      <c r="P499" s="22" t="s">
        <v>199</v>
      </c>
      <c r="Q499" s="20" t="s">
        <v>71</v>
      </c>
      <c r="R499" s="20" t="s">
        <v>71</v>
      </c>
      <c r="S499" s="20" t="s">
        <v>70</v>
      </c>
      <c r="T499" s="20" t="s">
        <v>69</v>
      </c>
      <c r="U499" s="35">
        <v>44481</v>
      </c>
      <c r="V499" s="20" t="s">
        <v>72</v>
      </c>
      <c r="W499" s="20" t="s">
        <v>4917</v>
      </c>
      <c r="X499" s="20"/>
      <c r="Y499" s="187"/>
      <c r="Z499" s="20" t="s">
        <v>85</v>
      </c>
      <c r="AA499" s="35">
        <v>47190</v>
      </c>
      <c r="AB499" s="20" t="s">
        <v>85</v>
      </c>
      <c r="AC499" s="20"/>
      <c r="AD499" s="20" t="s">
        <v>2369</v>
      </c>
      <c r="AE499" s="20" t="s">
        <v>223</v>
      </c>
      <c r="AF499" s="20">
        <v>13408706820</v>
      </c>
      <c r="AG499" s="193" t="s">
        <v>2368</v>
      </c>
      <c r="AH499" s="231"/>
    </row>
    <row r="500" s="3" customFormat="1" customHeight="1" spans="1:35">
      <c r="A500" s="20">
        <f t="shared" si="42"/>
        <v>498</v>
      </c>
      <c r="B500" s="102">
        <v>44489</v>
      </c>
      <c r="C500" s="20" t="s">
        <v>1735</v>
      </c>
      <c r="D500" s="34" t="s">
        <v>2412</v>
      </c>
      <c r="E500" s="20" t="s">
        <v>2413</v>
      </c>
      <c r="F500" s="215">
        <v>42866</v>
      </c>
      <c r="G500" s="21" t="s">
        <v>755</v>
      </c>
      <c r="H500" s="21" t="s">
        <v>1280</v>
      </c>
      <c r="I500" s="20" t="s">
        <v>1861</v>
      </c>
      <c r="J500" s="140" t="s">
        <v>2414</v>
      </c>
      <c r="K500" s="36" t="str">
        <f t="shared" si="43"/>
        <v>男</v>
      </c>
      <c r="L500" s="43" t="str">
        <f t="shared" si="44"/>
        <v>1993-03-22</v>
      </c>
      <c r="M500" s="118">
        <f ca="1" t="shared" si="45"/>
        <v>33</v>
      </c>
      <c r="N500" s="45" t="s">
        <v>2415</v>
      </c>
      <c r="O500" s="20">
        <v>18969829830</v>
      </c>
      <c r="P500" s="22" t="s">
        <v>199</v>
      </c>
      <c r="Q500" s="22"/>
      <c r="R500" s="22"/>
      <c r="S500" s="20" t="s">
        <v>70</v>
      </c>
      <c r="T500" s="96" t="s">
        <v>69</v>
      </c>
      <c r="U500" s="35">
        <v>43213</v>
      </c>
      <c r="V500" s="20" t="s">
        <v>86</v>
      </c>
      <c r="W500" s="20" t="s">
        <v>4615</v>
      </c>
      <c r="X500" s="150" t="s">
        <v>692</v>
      </c>
      <c r="Y500" s="191" t="s">
        <v>71</v>
      </c>
      <c r="Z500" s="20" t="s">
        <v>84</v>
      </c>
      <c r="AA500" s="35">
        <v>46687</v>
      </c>
      <c r="AB500" s="20" t="s">
        <v>84</v>
      </c>
      <c r="AC500" s="102">
        <v>44691</v>
      </c>
      <c r="AD500" s="20" t="s">
        <v>2417</v>
      </c>
      <c r="AE500" s="20" t="s">
        <v>223</v>
      </c>
      <c r="AF500" s="20">
        <v>13874145506</v>
      </c>
      <c r="AG500" s="202" t="s">
        <v>2416</v>
      </c>
      <c r="AH500" s="198"/>
      <c r="AI500" s="20"/>
    </row>
    <row r="501" s="3" customFormat="1" customHeight="1" spans="1:35">
      <c r="A501" s="20">
        <f t="shared" si="42"/>
        <v>499</v>
      </c>
      <c r="B501" s="102">
        <v>44499</v>
      </c>
      <c r="C501" s="20" t="s">
        <v>1735</v>
      </c>
      <c r="D501" s="34" t="s">
        <v>2579</v>
      </c>
      <c r="E501" s="20" t="s">
        <v>2580</v>
      </c>
      <c r="F501" s="35">
        <v>43745</v>
      </c>
      <c r="G501" s="21" t="s">
        <v>755</v>
      </c>
      <c r="H501" s="21" t="s">
        <v>1527</v>
      </c>
      <c r="I501" s="20" t="s">
        <v>1861</v>
      </c>
      <c r="J501" s="125" t="s">
        <v>2581</v>
      </c>
      <c r="K501" s="36" t="str">
        <f t="shared" si="43"/>
        <v>男</v>
      </c>
      <c r="L501" s="43" t="str">
        <f t="shared" si="44"/>
        <v>1989-02-05</v>
      </c>
      <c r="M501" s="118">
        <f ca="1" t="shared" si="45"/>
        <v>37</v>
      </c>
      <c r="N501" s="45" t="s">
        <v>2582</v>
      </c>
      <c r="O501" s="20">
        <v>15055722346</v>
      </c>
      <c r="P501" s="22" t="s">
        <v>199</v>
      </c>
      <c r="Q501" s="20"/>
      <c r="R501" s="20"/>
      <c r="S501" s="20"/>
      <c r="T501" s="20" t="s">
        <v>69</v>
      </c>
      <c r="U501" s="35">
        <v>44053</v>
      </c>
      <c r="V501" s="20" t="s">
        <v>86</v>
      </c>
      <c r="W501" s="20" t="s">
        <v>4615</v>
      </c>
      <c r="X501" s="150"/>
      <c r="Y501" s="191" t="s">
        <v>71</v>
      </c>
      <c r="Z501" s="20" t="s">
        <v>84</v>
      </c>
      <c r="AA501" s="35">
        <v>45305</v>
      </c>
      <c r="AB501" s="20" t="s">
        <v>84</v>
      </c>
      <c r="AC501" s="20"/>
      <c r="AD501" s="20" t="s">
        <v>2583</v>
      </c>
      <c r="AE501" s="20" t="s">
        <v>95</v>
      </c>
      <c r="AF501" s="20">
        <v>13989398365</v>
      </c>
      <c r="AG501" s="193"/>
      <c r="AH501" s="198"/>
      <c r="AI501" s="20"/>
    </row>
    <row r="502" s="3" customFormat="1" customHeight="1" spans="1:35">
      <c r="A502" s="20">
        <f t="shared" si="42"/>
        <v>500</v>
      </c>
      <c r="B502" s="102">
        <v>44482</v>
      </c>
      <c r="C502" s="20" t="s">
        <v>1768</v>
      </c>
      <c r="D502" s="34" t="s">
        <v>2360</v>
      </c>
      <c r="E502" s="20" t="s">
        <v>2361</v>
      </c>
      <c r="F502" s="163">
        <v>44439</v>
      </c>
      <c r="G502" s="21" t="s">
        <v>1691</v>
      </c>
      <c r="H502" s="21" t="s">
        <v>1691</v>
      </c>
      <c r="I502" s="20" t="s">
        <v>1829</v>
      </c>
      <c r="J502" s="125" t="s">
        <v>2362</v>
      </c>
      <c r="K502" s="36" t="str">
        <f t="shared" si="43"/>
        <v>男</v>
      </c>
      <c r="L502" s="43" t="str">
        <f t="shared" si="44"/>
        <v>1968-07-09</v>
      </c>
      <c r="M502" s="118">
        <f ca="1" t="shared" si="45"/>
        <v>57</v>
      </c>
      <c r="N502" s="45" t="s">
        <v>2363</v>
      </c>
      <c r="O502" s="20">
        <v>15867470364</v>
      </c>
      <c r="P502" s="22" t="s">
        <v>199</v>
      </c>
      <c r="Q502" s="22" t="s">
        <v>71</v>
      </c>
      <c r="R502" s="22" t="s">
        <v>71</v>
      </c>
      <c r="S502" s="20" t="s">
        <v>70</v>
      </c>
      <c r="T502" s="20" t="s">
        <v>69</v>
      </c>
      <c r="U502" s="35">
        <v>44462</v>
      </c>
      <c r="V502" s="20" t="s">
        <v>86</v>
      </c>
      <c r="W502" s="20" t="s">
        <v>4615</v>
      </c>
      <c r="X502" s="150"/>
      <c r="Y502" s="187"/>
      <c r="Z502" s="20" t="s">
        <v>85</v>
      </c>
      <c r="AA502" s="35" t="s">
        <v>82</v>
      </c>
      <c r="AB502" s="20" t="s">
        <v>84</v>
      </c>
      <c r="AC502" s="20"/>
      <c r="AD502" s="20"/>
      <c r="AE502" s="20"/>
      <c r="AF502" s="20"/>
      <c r="AG502" s="193"/>
      <c r="AH502" s="193"/>
      <c r="AI502" s="20"/>
    </row>
    <row r="503" s="3" customFormat="1" customHeight="1" spans="1:34">
      <c r="A503" s="20" t="str">
        <f t="shared" si="42"/>
        <v/>
      </c>
      <c r="B503" s="102"/>
      <c r="C503" s="20"/>
      <c r="D503" s="34"/>
      <c r="E503" s="20"/>
      <c r="F503" s="92"/>
      <c r="G503" s="21"/>
      <c r="H503" s="21"/>
      <c r="I503" s="33"/>
      <c r="J503" s="108"/>
      <c r="K503" s="36"/>
      <c r="L503" s="107"/>
      <c r="M503" s="118"/>
      <c r="N503" s="45"/>
      <c r="O503" s="20"/>
      <c r="P503" s="22"/>
      <c r="Q503" s="22"/>
      <c r="R503" s="22"/>
      <c r="S503" s="20"/>
      <c r="T503" s="96"/>
      <c r="U503" s="95"/>
      <c r="V503" s="20"/>
      <c r="W503" s="102"/>
      <c r="X503" s="150"/>
      <c r="Y503" s="139"/>
      <c r="Z503" s="20"/>
      <c r="AA503" s="102"/>
      <c r="AB503" s="20"/>
      <c r="AC503" s="102"/>
      <c r="AD503" s="20"/>
      <c r="AE503" s="22"/>
      <c r="AF503" s="20"/>
      <c r="AG503" s="202"/>
      <c r="AH503" s="231"/>
    </row>
    <row r="504" s="3" customFormat="1" customHeight="1" spans="1:34">
      <c r="A504" s="20" t="str">
        <f t="shared" si="42"/>
        <v/>
      </c>
      <c r="B504" s="102"/>
      <c r="C504" s="20"/>
      <c r="D504" s="34"/>
      <c r="E504" s="20"/>
      <c r="F504" s="92"/>
      <c r="G504" s="21"/>
      <c r="H504" s="21"/>
      <c r="I504" s="33"/>
      <c r="J504" s="108"/>
      <c r="K504" s="36"/>
      <c r="L504" s="107"/>
      <c r="M504" s="118"/>
      <c r="N504" s="45"/>
      <c r="O504" s="20"/>
      <c r="P504" s="22"/>
      <c r="Q504" s="22"/>
      <c r="R504" s="22"/>
      <c r="S504" s="20"/>
      <c r="T504" s="96"/>
      <c r="U504" s="95"/>
      <c r="V504" s="20"/>
      <c r="W504" s="102"/>
      <c r="X504" s="150"/>
      <c r="Y504" s="139"/>
      <c r="Z504" s="20"/>
      <c r="AA504" s="102"/>
      <c r="AB504" s="20"/>
      <c r="AC504" s="102"/>
      <c r="AD504" s="20"/>
      <c r="AE504" s="22"/>
      <c r="AF504" s="20"/>
      <c r="AG504" s="202"/>
      <c r="AH504" s="231"/>
    </row>
    <row r="505" s="3" customFormat="1" customHeight="1" spans="1:34">
      <c r="A505" s="20" t="str">
        <f t="shared" si="42"/>
        <v/>
      </c>
      <c r="B505" s="102"/>
      <c r="C505" s="20"/>
      <c r="D505" s="34"/>
      <c r="E505" s="20"/>
      <c r="F505" s="92"/>
      <c r="G505" s="21"/>
      <c r="H505" s="21"/>
      <c r="I505" s="33"/>
      <c r="J505" s="108"/>
      <c r="K505" s="36"/>
      <c r="L505" s="107"/>
      <c r="M505" s="118"/>
      <c r="N505" s="45"/>
      <c r="O505" s="20"/>
      <c r="P505" s="22"/>
      <c r="Q505" s="22"/>
      <c r="R505" s="22"/>
      <c r="S505" s="20"/>
      <c r="T505" s="96"/>
      <c r="U505" s="95"/>
      <c r="V505" s="20"/>
      <c r="W505" s="102"/>
      <c r="X505" s="150"/>
      <c r="Y505" s="139"/>
      <c r="Z505" s="20"/>
      <c r="AA505" s="102"/>
      <c r="AB505" s="20"/>
      <c r="AC505" s="102"/>
      <c r="AD505" s="20"/>
      <c r="AE505" s="22"/>
      <c r="AF505" s="20"/>
      <c r="AG505" s="202"/>
      <c r="AH505" s="231"/>
    </row>
    <row r="506" s="3" customFormat="1" customHeight="1" spans="1:34">
      <c r="A506" s="20" t="str">
        <f t="shared" si="42"/>
        <v/>
      </c>
      <c r="B506" s="102"/>
      <c r="C506" s="20"/>
      <c r="D506" s="34"/>
      <c r="E506" s="20"/>
      <c r="F506" s="92"/>
      <c r="G506" s="21"/>
      <c r="H506" s="21"/>
      <c r="I506" s="33"/>
      <c r="J506" s="108"/>
      <c r="K506" s="36"/>
      <c r="L506" s="107"/>
      <c r="M506" s="118"/>
      <c r="N506" s="45"/>
      <c r="O506" s="20"/>
      <c r="P506" s="22"/>
      <c r="Q506" s="22"/>
      <c r="R506" s="22"/>
      <c r="S506" s="20"/>
      <c r="T506" s="96"/>
      <c r="U506" s="95"/>
      <c r="V506" s="20"/>
      <c r="W506" s="102"/>
      <c r="X506" s="150"/>
      <c r="Y506" s="139"/>
      <c r="Z506" s="20"/>
      <c r="AA506" s="102"/>
      <c r="AB506" s="20"/>
      <c r="AC506" s="102"/>
      <c r="AD506" s="20"/>
      <c r="AE506" s="22"/>
      <c r="AF506" s="20"/>
      <c r="AG506" s="202"/>
      <c r="AH506" s="231"/>
    </row>
    <row r="507" s="3" customFormat="1" customHeight="1" spans="1:34">
      <c r="A507" s="20" t="str">
        <f t="shared" si="42"/>
        <v/>
      </c>
      <c r="B507" s="102"/>
      <c r="C507" s="20"/>
      <c r="D507" s="34"/>
      <c r="E507" s="20"/>
      <c r="F507" s="92"/>
      <c r="G507" s="21"/>
      <c r="H507" s="21"/>
      <c r="I507" s="33"/>
      <c r="J507" s="108"/>
      <c r="K507" s="36"/>
      <c r="L507" s="107"/>
      <c r="M507" s="118"/>
      <c r="N507" s="45"/>
      <c r="O507" s="20"/>
      <c r="P507" s="22"/>
      <c r="Q507" s="22"/>
      <c r="R507" s="22"/>
      <c r="S507" s="20"/>
      <c r="T507" s="96"/>
      <c r="U507" s="95"/>
      <c r="V507" s="20"/>
      <c r="W507" s="102"/>
      <c r="X507" s="150"/>
      <c r="Y507" s="139"/>
      <c r="Z507" s="20"/>
      <c r="AA507" s="102"/>
      <c r="AB507" s="20"/>
      <c r="AC507" s="102"/>
      <c r="AD507" s="20"/>
      <c r="AE507" s="22"/>
      <c r="AF507" s="20"/>
      <c r="AG507" s="202"/>
      <c r="AH507" s="231"/>
    </row>
    <row r="508" s="3" customFormat="1" customHeight="1" spans="1:34">
      <c r="A508" s="20" t="str">
        <f t="shared" si="42"/>
        <v/>
      </c>
      <c r="B508" s="102"/>
      <c r="C508" s="20"/>
      <c r="D508" s="34"/>
      <c r="E508" s="20"/>
      <c r="F508" s="92"/>
      <c r="G508" s="21"/>
      <c r="H508" s="21"/>
      <c r="I508" s="33"/>
      <c r="J508" s="108"/>
      <c r="K508" s="36"/>
      <c r="L508" s="107"/>
      <c r="M508" s="118"/>
      <c r="N508" s="45"/>
      <c r="O508" s="20"/>
      <c r="P508" s="22"/>
      <c r="Q508" s="22"/>
      <c r="R508" s="22"/>
      <c r="S508" s="20"/>
      <c r="T508" s="96"/>
      <c r="U508" s="95"/>
      <c r="V508" s="20"/>
      <c r="W508" s="102"/>
      <c r="X508" s="150"/>
      <c r="Y508" s="139"/>
      <c r="Z508" s="20"/>
      <c r="AA508" s="102"/>
      <c r="AB508" s="20"/>
      <c r="AC508" s="102"/>
      <c r="AD508" s="20"/>
      <c r="AE508" s="22"/>
      <c r="AF508" s="20"/>
      <c r="AG508" s="202"/>
      <c r="AH508" s="231"/>
    </row>
    <row r="509" s="3" customFormat="1" customHeight="1" spans="1:34">
      <c r="A509" s="20" t="str">
        <f t="shared" si="42"/>
        <v/>
      </c>
      <c r="B509" s="102"/>
      <c r="C509" s="20"/>
      <c r="D509" s="34"/>
      <c r="E509" s="20"/>
      <c r="F509" s="92"/>
      <c r="G509" s="21"/>
      <c r="H509" s="21"/>
      <c r="I509" s="33"/>
      <c r="J509" s="108"/>
      <c r="K509" s="36"/>
      <c r="L509" s="107"/>
      <c r="M509" s="118"/>
      <c r="N509" s="45"/>
      <c r="O509" s="20"/>
      <c r="P509" s="22"/>
      <c r="Q509" s="22"/>
      <c r="R509" s="22"/>
      <c r="S509" s="20"/>
      <c r="T509" s="96"/>
      <c r="U509" s="95"/>
      <c r="V509" s="20"/>
      <c r="W509" s="102"/>
      <c r="X509" s="150"/>
      <c r="Y509" s="139"/>
      <c r="Z509" s="20"/>
      <c r="AA509" s="102"/>
      <c r="AB509" s="20"/>
      <c r="AC509" s="102"/>
      <c r="AD509" s="20"/>
      <c r="AE509" s="22"/>
      <c r="AF509" s="20"/>
      <c r="AG509" s="202"/>
      <c r="AH509" s="231"/>
    </row>
    <row r="510" s="3" customFormat="1" customHeight="1" spans="1:34">
      <c r="A510" s="20" t="str">
        <f t="shared" si="42"/>
        <v/>
      </c>
      <c r="B510" s="102"/>
      <c r="C510" s="20"/>
      <c r="D510" s="34"/>
      <c r="E510" s="20"/>
      <c r="F510" s="92"/>
      <c r="G510" s="21"/>
      <c r="H510" s="21"/>
      <c r="I510" s="33"/>
      <c r="J510" s="108"/>
      <c r="K510" s="36"/>
      <c r="L510" s="107"/>
      <c r="M510" s="118"/>
      <c r="N510" s="45"/>
      <c r="O510" s="20"/>
      <c r="P510" s="22"/>
      <c r="Q510" s="22"/>
      <c r="R510" s="22"/>
      <c r="S510" s="20"/>
      <c r="T510" s="96"/>
      <c r="U510" s="95"/>
      <c r="V510" s="20"/>
      <c r="W510" s="102"/>
      <c r="X510" s="150"/>
      <c r="Y510" s="139"/>
      <c r="Z510" s="20"/>
      <c r="AA510" s="102"/>
      <c r="AB510" s="20"/>
      <c r="AC510" s="102"/>
      <c r="AD510" s="20"/>
      <c r="AE510" s="22"/>
      <c r="AF510" s="20"/>
      <c r="AG510" s="202"/>
      <c r="AH510" s="231"/>
    </row>
    <row r="511" s="3" customFormat="1" customHeight="1" spans="1:34">
      <c r="A511" s="20" t="str">
        <f t="shared" si="42"/>
        <v/>
      </c>
      <c r="B511" s="102"/>
      <c r="C511" s="20"/>
      <c r="D511" s="34"/>
      <c r="E511" s="20"/>
      <c r="F511" s="92"/>
      <c r="G511" s="21"/>
      <c r="H511" s="21"/>
      <c r="I511" s="33"/>
      <c r="J511" s="108"/>
      <c r="K511" s="36"/>
      <c r="L511" s="107"/>
      <c r="M511" s="118"/>
      <c r="N511" s="45"/>
      <c r="O511" s="20"/>
      <c r="P511" s="22"/>
      <c r="Q511" s="22"/>
      <c r="R511" s="22"/>
      <c r="S511" s="20"/>
      <c r="T511" s="96"/>
      <c r="U511" s="95"/>
      <c r="V511" s="20"/>
      <c r="W511" s="102"/>
      <c r="X511" s="150"/>
      <c r="Y511" s="139"/>
      <c r="Z511" s="20"/>
      <c r="AA511" s="102"/>
      <c r="AB511" s="20"/>
      <c r="AC511" s="102"/>
      <c r="AD511" s="20"/>
      <c r="AE511" s="22"/>
      <c r="AF511" s="20"/>
      <c r="AG511" s="202"/>
      <c r="AH511" s="231"/>
    </row>
    <row r="512" s="3" customFormat="1" customHeight="1" spans="1:34">
      <c r="A512" s="20" t="str">
        <f t="shared" si="42"/>
        <v/>
      </c>
      <c r="B512" s="102"/>
      <c r="C512" s="20"/>
      <c r="D512" s="34"/>
      <c r="E512" s="20"/>
      <c r="F512" s="92"/>
      <c r="G512" s="21"/>
      <c r="H512" s="21"/>
      <c r="I512" s="33"/>
      <c r="J512" s="108"/>
      <c r="K512" s="36"/>
      <c r="L512" s="107"/>
      <c r="M512" s="118"/>
      <c r="N512" s="45"/>
      <c r="O512" s="20"/>
      <c r="P512" s="22"/>
      <c r="Q512" s="22"/>
      <c r="R512" s="22"/>
      <c r="S512" s="20"/>
      <c r="T512" s="96"/>
      <c r="U512" s="95"/>
      <c r="V512" s="20"/>
      <c r="W512" s="102"/>
      <c r="X512" s="150"/>
      <c r="Y512" s="139"/>
      <c r="Z512" s="20"/>
      <c r="AA512" s="102"/>
      <c r="AB512" s="20"/>
      <c r="AC512" s="102"/>
      <c r="AD512" s="20"/>
      <c r="AE512" s="22"/>
      <c r="AF512" s="20"/>
      <c r="AG512" s="202"/>
      <c r="AH512" s="231"/>
    </row>
    <row r="513" s="3" customFormat="1" customHeight="1" spans="1:34">
      <c r="A513" s="20" t="str">
        <f t="shared" si="42"/>
        <v/>
      </c>
      <c r="B513" s="102"/>
      <c r="C513" s="20"/>
      <c r="D513" s="34"/>
      <c r="E513" s="20"/>
      <c r="F513" s="92"/>
      <c r="G513" s="21"/>
      <c r="H513" s="21"/>
      <c r="I513" s="33"/>
      <c r="J513" s="108"/>
      <c r="K513" s="36"/>
      <c r="L513" s="107"/>
      <c r="M513" s="118"/>
      <c r="N513" s="45"/>
      <c r="O513" s="20"/>
      <c r="P513" s="22"/>
      <c r="Q513" s="22"/>
      <c r="R513" s="22"/>
      <c r="S513" s="20"/>
      <c r="T513" s="96"/>
      <c r="U513" s="95"/>
      <c r="V513" s="20"/>
      <c r="W513" s="102"/>
      <c r="X513" s="150"/>
      <c r="Y513" s="139"/>
      <c r="Z513" s="20"/>
      <c r="AA513" s="102"/>
      <c r="AB513" s="20"/>
      <c r="AC513" s="102"/>
      <c r="AD513" s="20"/>
      <c r="AE513" s="22"/>
      <c r="AF513" s="20"/>
      <c r="AG513" s="202"/>
      <c r="AH513" s="231"/>
    </row>
    <row r="514" s="3" customFormat="1" customHeight="1" spans="1:34">
      <c r="A514" s="20" t="str">
        <f t="shared" si="42"/>
        <v/>
      </c>
      <c r="B514" s="102"/>
      <c r="C514" s="20"/>
      <c r="D514" s="34"/>
      <c r="E514" s="20"/>
      <c r="F514" s="92"/>
      <c r="G514" s="21"/>
      <c r="H514" s="21"/>
      <c r="I514" s="33"/>
      <c r="J514" s="108"/>
      <c r="K514" s="36"/>
      <c r="L514" s="107"/>
      <c r="M514" s="118"/>
      <c r="N514" s="45"/>
      <c r="O514" s="20"/>
      <c r="P514" s="22"/>
      <c r="Q514" s="22"/>
      <c r="R514" s="22"/>
      <c r="S514" s="20"/>
      <c r="T514" s="96"/>
      <c r="U514" s="95"/>
      <c r="V514" s="20"/>
      <c r="W514" s="102"/>
      <c r="X514" s="150"/>
      <c r="Y514" s="139"/>
      <c r="Z514" s="20"/>
      <c r="AA514" s="102"/>
      <c r="AB514" s="20"/>
      <c r="AC514" s="102"/>
      <c r="AD514" s="20"/>
      <c r="AE514" s="22"/>
      <c r="AF514" s="20"/>
      <c r="AG514" s="202"/>
      <c r="AH514" s="231"/>
    </row>
    <row r="515" s="3" customFormat="1" customHeight="1" spans="1:34">
      <c r="A515" s="20" t="str">
        <f t="shared" ref="A515:A536" si="46">IF(E515="","",ROW()-2)</f>
        <v/>
      </c>
      <c r="B515" s="102"/>
      <c r="C515" s="20"/>
      <c r="D515" s="34"/>
      <c r="E515" s="20"/>
      <c r="F515" s="92"/>
      <c r="G515" s="21"/>
      <c r="H515" s="21"/>
      <c r="I515" s="33"/>
      <c r="J515" s="108"/>
      <c r="K515" s="36"/>
      <c r="L515" s="107"/>
      <c r="M515" s="118"/>
      <c r="N515" s="45"/>
      <c r="O515" s="20"/>
      <c r="P515" s="22"/>
      <c r="Q515" s="22"/>
      <c r="R515" s="22"/>
      <c r="S515" s="20"/>
      <c r="T515" s="96"/>
      <c r="U515" s="95"/>
      <c r="V515" s="20"/>
      <c r="W515" s="102"/>
      <c r="X515" s="150"/>
      <c r="Y515" s="139"/>
      <c r="Z515" s="20"/>
      <c r="AA515" s="102"/>
      <c r="AB515" s="20"/>
      <c r="AC515" s="102"/>
      <c r="AD515" s="20"/>
      <c r="AE515" s="22"/>
      <c r="AF515" s="20"/>
      <c r="AG515" s="202"/>
      <c r="AH515" s="231"/>
    </row>
    <row r="516" s="3" customFormat="1" customHeight="1" spans="1:34">
      <c r="A516" s="20" t="str">
        <f t="shared" si="46"/>
        <v/>
      </c>
      <c r="B516" s="102"/>
      <c r="C516" s="20"/>
      <c r="D516" s="34"/>
      <c r="E516" s="20"/>
      <c r="F516" s="92"/>
      <c r="G516" s="21"/>
      <c r="H516" s="21"/>
      <c r="I516" s="33"/>
      <c r="J516" s="108"/>
      <c r="K516" s="36"/>
      <c r="L516" s="107"/>
      <c r="M516" s="118"/>
      <c r="N516" s="45"/>
      <c r="O516" s="20"/>
      <c r="P516" s="22"/>
      <c r="Q516" s="22"/>
      <c r="R516" s="22"/>
      <c r="S516" s="20"/>
      <c r="T516" s="96"/>
      <c r="U516" s="95"/>
      <c r="V516" s="20"/>
      <c r="W516" s="102"/>
      <c r="X516" s="150"/>
      <c r="Y516" s="139"/>
      <c r="Z516" s="20"/>
      <c r="AA516" s="102"/>
      <c r="AB516" s="20"/>
      <c r="AC516" s="102"/>
      <c r="AD516" s="20"/>
      <c r="AE516" s="22"/>
      <c r="AF516" s="20"/>
      <c r="AG516" s="202"/>
      <c r="AH516" s="231"/>
    </row>
    <row r="517" s="3" customFormat="1" customHeight="1" spans="1:34">
      <c r="A517" s="20" t="str">
        <f t="shared" si="46"/>
        <v/>
      </c>
      <c r="B517" s="102"/>
      <c r="C517" s="20"/>
      <c r="D517" s="34"/>
      <c r="E517" s="20"/>
      <c r="F517" s="92"/>
      <c r="G517" s="21"/>
      <c r="H517" s="21"/>
      <c r="I517" s="33"/>
      <c r="J517" s="108"/>
      <c r="K517" s="36"/>
      <c r="L517" s="107"/>
      <c r="M517" s="118"/>
      <c r="N517" s="45"/>
      <c r="O517" s="20"/>
      <c r="P517" s="22"/>
      <c r="Q517" s="22"/>
      <c r="R517" s="22"/>
      <c r="S517" s="20"/>
      <c r="T517" s="96"/>
      <c r="U517" s="95"/>
      <c r="V517" s="20"/>
      <c r="W517" s="102"/>
      <c r="X517" s="150"/>
      <c r="Y517" s="139"/>
      <c r="Z517" s="20"/>
      <c r="AA517" s="102"/>
      <c r="AB517" s="20"/>
      <c r="AC517" s="102"/>
      <c r="AD517" s="20"/>
      <c r="AE517" s="22"/>
      <c r="AF517" s="20"/>
      <c r="AG517" s="202"/>
      <c r="AH517" s="231"/>
    </row>
    <row r="518" s="3" customFormat="1" customHeight="1" spans="1:34">
      <c r="A518" s="20" t="str">
        <f t="shared" si="46"/>
        <v/>
      </c>
      <c r="B518" s="102"/>
      <c r="C518" s="20"/>
      <c r="D518" s="34"/>
      <c r="E518" s="20"/>
      <c r="F518" s="92"/>
      <c r="G518" s="21"/>
      <c r="H518" s="21"/>
      <c r="I518" s="33"/>
      <c r="J518" s="108"/>
      <c r="K518" s="36"/>
      <c r="L518" s="107"/>
      <c r="M518" s="118"/>
      <c r="N518" s="45"/>
      <c r="O518" s="20"/>
      <c r="P518" s="22"/>
      <c r="Q518" s="22"/>
      <c r="R518" s="22"/>
      <c r="S518" s="20"/>
      <c r="T518" s="96"/>
      <c r="U518" s="95"/>
      <c r="V518" s="20"/>
      <c r="W518" s="102"/>
      <c r="X518" s="150"/>
      <c r="Y518" s="139"/>
      <c r="Z518" s="20"/>
      <c r="AA518" s="102"/>
      <c r="AB518" s="20"/>
      <c r="AC518" s="102"/>
      <c r="AD518" s="20"/>
      <c r="AE518" s="22"/>
      <c r="AF518" s="20"/>
      <c r="AG518" s="202"/>
      <c r="AH518" s="231"/>
    </row>
    <row r="519" s="3" customFormat="1" customHeight="1" spans="1:34">
      <c r="A519" s="20" t="str">
        <f t="shared" si="46"/>
        <v/>
      </c>
      <c r="B519" s="102"/>
      <c r="C519" s="20"/>
      <c r="D519" s="34"/>
      <c r="E519" s="20"/>
      <c r="F519" s="92"/>
      <c r="G519" s="21"/>
      <c r="H519" s="21"/>
      <c r="I519" s="33"/>
      <c r="J519" s="108"/>
      <c r="K519" s="36"/>
      <c r="L519" s="107"/>
      <c r="M519" s="118"/>
      <c r="N519" s="45"/>
      <c r="O519" s="20"/>
      <c r="P519" s="22"/>
      <c r="Q519" s="22"/>
      <c r="R519" s="22"/>
      <c r="S519" s="20"/>
      <c r="T519" s="96"/>
      <c r="U519" s="95"/>
      <c r="V519" s="20"/>
      <c r="W519" s="102"/>
      <c r="X519" s="150"/>
      <c r="Y519" s="139"/>
      <c r="Z519" s="20"/>
      <c r="AA519" s="102"/>
      <c r="AB519" s="20"/>
      <c r="AC519" s="102"/>
      <c r="AD519" s="20"/>
      <c r="AE519" s="22"/>
      <c r="AF519" s="20"/>
      <c r="AG519" s="202"/>
      <c r="AH519" s="231"/>
    </row>
    <row r="520" s="3" customFormat="1" customHeight="1" spans="1:34">
      <c r="A520" s="20" t="str">
        <f t="shared" si="46"/>
        <v/>
      </c>
      <c r="B520" s="102"/>
      <c r="C520" s="20"/>
      <c r="D520" s="34"/>
      <c r="E520" s="20"/>
      <c r="F520" s="92"/>
      <c r="G520" s="21"/>
      <c r="H520" s="21"/>
      <c r="I520" s="33"/>
      <c r="J520" s="108"/>
      <c r="K520" s="36"/>
      <c r="L520" s="107"/>
      <c r="M520" s="118"/>
      <c r="N520" s="45"/>
      <c r="O520" s="20"/>
      <c r="P520" s="22"/>
      <c r="Q520" s="22"/>
      <c r="R520" s="22"/>
      <c r="S520" s="20"/>
      <c r="T520" s="96"/>
      <c r="U520" s="95"/>
      <c r="V520" s="20"/>
      <c r="W520" s="102"/>
      <c r="X520" s="150"/>
      <c r="Y520" s="139"/>
      <c r="Z520" s="20"/>
      <c r="AA520" s="102"/>
      <c r="AB520" s="20"/>
      <c r="AC520" s="102"/>
      <c r="AD520" s="20"/>
      <c r="AE520" s="22"/>
      <c r="AF520" s="20"/>
      <c r="AG520" s="202"/>
      <c r="AH520" s="231"/>
    </row>
    <row r="521" s="3" customFormat="1" customHeight="1" spans="1:34">
      <c r="A521" s="20" t="str">
        <f t="shared" si="46"/>
        <v/>
      </c>
      <c r="B521" s="102"/>
      <c r="C521" s="20"/>
      <c r="D521" s="34"/>
      <c r="E521" s="20"/>
      <c r="F521" s="92"/>
      <c r="G521" s="21"/>
      <c r="H521" s="21"/>
      <c r="I521" s="33"/>
      <c r="J521" s="108"/>
      <c r="K521" s="36"/>
      <c r="L521" s="107"/>
      <c r="M521" s="118"/>
      <c r="N521" s="45"/>
      <c r="O521" s="20"/>
      <c r="P521" s="22"/>
      <c r="Q521" s="22"/>
      <c r="R521" s="22"/>
      <c r="S521" s="20"/>
      <c r="T521" s="96"/>
      <c r="U521" s="95"/>
      <c r="V521" s="20"/>
      <c r="W521" s="102"/>
      <c r="X521" s="150"/>
      <c r="Y521" s="139"/>
      <c r="Z521" s="20"/>
      <c r="AA521" s="102"/>
      <c r="AB521" s="20"/>
      <c r="AC521" s="102"/>
      <c r="AD521" s="20"/>
      <c r="AE521" s="22"/>
      <c r="AF521" s="20"/>
      <c r="AG521" s="202"/>
      <c r="AH521" s="231"/>
    </row>
    <row r="522" s="3" customFormat="1" customHeight="1" spans="1:34">
      <c r="A522" s="20" t="str">
        <f t="shared" si="46"/>
        <v/>
      </c>
      <c r="B522" s="102"/>
      <c r="C522" s="20"/>
      <c r="D522" s="34"/>
      <c r="E522" s="20"/>
      <c r="F522" s="92"/>
      <c r="G522" s="21"/>
      <c r="H522" s="21"/>
      <c r="I522" s="33"/>
      <c r="J522" s="108"/>
      <c r="K522" s="36"/>
      <c r="L522" s="107"/>
      <c r="M522" s="118"/>
      <c r="N522" s="45"/>
      <c r="O522" s="20"/>
      <c r="P522" s="22"/>
      <c r="Q522" s="22"/>
      <c r="R522" s="22"/>
      <c r="S522" s="20"/>
      <c r="T522" s="96"/>
      <c r="U522" s="95"/>
      <c r="V522" s="20"/>
      <c r="W522" s="102"/>
      <c r="X522" s="150"/>
      <c r="Y522" s="139"/>
      <c r="Z522" s="20"/>
      <c r="AA522" s="102"/>
      <c r="AB522" s="20"/>
      <c r="AC522" s="102"/>
      <c r="AD522" s="20"/>
      <c r="AE522" s="22"/>
      <c r="AF522" s="20"/>
      <c r="AG522" s="202"/>
      <c r="AH522" s="231"/>
    </row>
    <row r="523" s="3" customFormat="1" customHeight="1" spans="1:34">
      <c r="A523" s="20" t="str">
        <f t="shared" si="46"/>
        <v/>
      </c>
      <c r="B523" s="102"/>
      <c r="C523" s="20"/>
      <c r="D523" s="34"/>
      <c r="E523" s="20"/>
      <c r="F523" s="92"/>
      <c r="G523" s="21"/>
      <c r="H523" s="21"/>
      <c r="I523" s="33"/>
      <c r="J523" s="108"/>
      <c r="K523" s="36"/>
      <c r="L523" s="107"/>
      <c r="M523" s="118"/>
      <c r="N523" s="45"/>
      <c r="O523" s="20"/>
      <c r="P523" s="22"/>
      <c r="Q523" s="22"/>
      <c r="R523" s="22"/>
      <c r="S523" s="20"/>
      <c r="T523" s="96"/>
      <c r="U523" s="95"/>
      <c r="V523" s="20"/>
      <c r="W523" s="102"/>
      <c r="X523" s="150"/>
      <c r="Y523" s="139"/>
      <c r="Z523" s="20"/>
      <c r="AA523" s="102"/>
      <c r="AB523" s="20"/>
      <c r="AC523" s="102"/>
      <c r="AD523" s="20"/>
      <c r="AE523" s="22"/>
      <c r="AF523" s="20"/>
      <c r="AG523" s="202"/>
      <c r="AH523" s="231"/>
    </row>
    <row r="524" s="3" customFormat="1" customHeight="1" spans="1:34">
      <c r="A524" s="20" t="str">
        <f t="shared" si="46"/>
        <v/>
      </c>
      <c r="B524" s="102"/>
      <c r="C524" s="20"/>
      <c r="D524" s="34"/>
      <c r="E524" s="20"/>
      <c r="F524" s="92"/>
      <c r="G524" s="21"/>
      <c r="H524" s="21"/>
      <c r="I524" s="33"/>
      <c r="J524" s="108"/>
      <c r="K524" s="36"/>
      <c r="L524" s="107"/>
      <c r="M524" s="118"/>
      <c r="N524" s="45"/>
      <c r="O524" s="20"/>
      <c r="P524" s="22"/>
      <c r="Q524" s="22"/>
      <c r="R524" s="22"/>
      <c r="S524" s="20"/>
      <c r="T524" s="96"/>
      <c r="U524" s="95"/>
      <c r="V524" s="20"/>
      <c r="W524" s="102"/>
      <c r="X524" s="150"/>
      <c r="Y524" s="139"/>
      <c r="Z524" s="20"/>
      <c r="AA524" s="102"/>
      <c r="AB524" s="20"/>
      <c r="AC524" s="102"/>
      <c r="AD524" s="20"/>
      <c r="AE524" s="22"/>
      <c r="AF524" s="20"/>
      <c r="AG524" s="202"/>
      <c r="AH524" s="231"/>
    </row>
    <row r="525" s="3" customFormat="1" customHeight="1" spans="1:34">
      <c r="A525" s="20" t="str">
        <f t="shared" si="46"/>
        <v/>
      </c>
      <c r="B525" s="102"/>
      <c r="C525" s="20"/>
      <c r="D525" s="34"/>
      <c r="E525" s="20"/>
      <c r="F525" s="92"/>
      <c r="G525" s="21"/>
      <c r="H525" s="21"/>
      <c r="I525" s="33"/>
      <c r="J525" s="108"/>
      <c r="K525" s="36"/>
      <c r="L525" s="107"/>
      <c r="M525" s="118"/>
      <c r="N525" s="45"/>
      <c r="O525" s="20"/>
      <c r="P525" s="22"/>
      <c r="Q525" s="22"/>
      <c r="R525" s="22"/>
      <c r="S525" s="20"/>
      <c r="T525" s="96"/>
      <c r="U525" s="95"/>
      <c r="V525" s="20"/>
      <c r="W525" s="102"/>
      <c r="X525" s="150"/>
      <c r="Y525" s="139"/>
      <c r="Z525" s="20"/>
      <c r="AA525" s="102"/>
      <c r="AB525" s="20"/>
      <c r="AC525" s="102"/>
      <c r="AD525" s="20"/>
      <c r="AE525" s="22"/>
      <c r="AF525" s="20"/>
      <c r="AG525" s="202"/>
      <c r="AH525" s="231"/>
    </row>
    <row r="526" s="3" customFormat="1" customHeight="1" spans="1:34">
      <c r="A526" s="20" t="str">
        <f t="shared" si="46"/>
        <v/>
      </c>
      <c r="B526" s="102"/>
      <c r="C526" s="20"/>
      <c r="D526" s="34"/>
      <c r="E526" s="20"/>
      <c r="F526" s="92"/>
      <c r="G526" s="21"/>
      <c r="H526" s="21"/>
      <c r="I526" s="33"/>
      <c r="J526" s="108"/>
      <c r="K526" s="36"/>
      <c r="L526" s="107"/>
      <c r="M526" s="118"/>
      <c r="N526" s="45"/>
      <c r="O526" s="20"/>
      <c r="P526" s="22"/>
      <c r="Q526" s="22"/>
      <c r="R526" s="22"/>
      <c r="S526" s="20"/>
      <c r="T526" s="96"/>
      <c r="U526" s="95"/>
      <c r="V526" s="20"/>
      <c r="W526" s="102"/>
      <c r="X526" s="150"/>
      <c r="Y526" s="139"/>
      <c r="Z526" s="20"/>
      <c r="AA526" s="102"/>
      <c r="AB526" s="20"/>
      <c r="AC526" s="102"/>
      <c r="AD526" s="20"/>
      <c r="AE526" s="22"/>
      <c r="AF526" s="20"/>
      <c r="AG526" s="202"/>
      <c r="AH526" s="231"/>
    </row>
    <row r="527" s="3" customFormat="1" customHeight="1" spans="1:34">
      <c r="A527" s="20" t="str">
        <f t="shared" si="46"/>
        <v/>
      </c>
      <c r="B527" s="102"/>
      <c r="C527" s="20"/>
      <c r="D527" s="34"/>
      <c r="E527" s="20"/>
      <c r="F527" s="92"/>
      <c r="G527" s="21"/>
      <c r="H527" s="21"/>
      <c r="I527" s="33"/>
      <c r="J527" s="108"/>
      <c r="K527" s="36"/>
      <c r="L527" s="107"/>
      <c r="M527" s="118"/>
      <c r="N527" s="45"/>
      <c r="O527" s="20"/>
      <c r="P527" s="22"/>
      <c r="Q527" s="22"/>
      <c r="R527" s="22"/>
      <c r="S527" s="20"/>
      <c r="T527" s="96"/>
      <c r="U527" s="95"/>
      <c r="V527" s="20"/>
      <c r="W527" s="102"/>
      <c r="X527" s="150"/>
      <c r="Y527" s="139"/>
      <c r="Z527" s="20"/>
      <c r="AA527" s="102"/>
      <c r="AB527" s="20"/>
      <c r="AC527" s="102"/>
      <c r="AD527" s="20"/>
      <c r="AE527" s="22"/>
      <c r="AF527" s="20"/>
      <c r="AG527" s="202"/>
      <c r="AH527" s="231"/>
    </row>
    <row r="528" s="3" customFormat="1" customHeight="1" spans="1:34">
      <c r="A528" s="20" t="str">
        <f t="shared" si="46"/>
        <v/>
      </c>
      <c r="B528" s="102"/>
      <c r="C528" s="20"/>
      <c r="D528" s="34"/>
      <c r="E528" s="20"/>
      <c r="F528" s="92"/>
      <c r="G528" s="21"/>
      <c r="H528" s="21"/>
      <c r="I528" s="33"/>
      <c r="J528" s="108"/>
      <c r="K528" s="36"/>
      <c r="L528" s="107"/>
      <c r="M528" s="118"/>
      <c r="N528" s="45"/>
      <c r="O528" s="20"/>
      <c r="P528" s="22"/>
      <c r="Q528" s="22"/>
      <c r="R528" s="22"/>
      <c r="S528" s="20"/>
      <c r="T528" s="96"/>
      <c r="U528" s="95"/>
      <c r="V528" s="20"/>
      <c r="W528" s="102"/>
      <c r="X528" s="150"/>
      <c r="Y528" s="139"/>
      <c r="Z528" s="20"/>
      <c r="AA528" s="102"/>
      <c r="AB528" s="20"/>
      <c r="AC528" s="102"/>
      <c r="AD528" s="20"/>
      <c r="AE528" s="22"/>
      <c r="AF528" s="20"/>
      <c r="AG528" s="202"/>
      <c r="AH528" s="231"/>
    </row>
    <row r="529" s="3" customFormat="1" customHeight="1" spans="1:34">
      <c r="A529" s="20" t="str">
        <f t="shared" si="46"/>
        <v/>
      </c>
      <c r="B529" s="102"/>
      <c r="C529" s="20"/>
      <c r="D529" s="34"/>
      <c r="E529" s="20"/>
      <c r="F529" s="92"/>
      <c r="G529" s="21"/>
      <c r="H529" s="21"/>
      <c r="I529" s="33"/>
      <c r="J529" s="108"/>
      <c r="K529" s="36"/>
      <c r="L529" s="107"/>
      <c r="M529" s="118"/>
      <c r="N529" s="45"/>
      <c r="O529" s="20"/>
      <c r="P529" s="22"/>
      <c r="Q529" s="22"/>
      <c r="R529" s="22"/>
      <c r="S529" s="20"/>
      <c r="T529" s="96"/>
      <c r="U529" s="95"/>
      <c r="V529" s="20"/>
      <c r="W529" s="102"/>
      <c r="X529" s="150"/>
      <c r="Y529" s="139"/>
      <c r="Z529" s="20"/>
      <c r="AA529" s="102"/>
      <c r="AB529" s="20"/>
      <c r="AC529" s="102"/>
      <c r="AD529" s="20"/>
      <c r="AE529" s="22"/>
      <c r="AF529" s="20"/>
      <c r="AG529" s="202"/>
      <c r="AH529" s="231"/>
    </row>
    <row r="530" s="3" customFormat="1" customHeight="1" spans="1:34">
      <c r="A530" s="20" t="str">
        <f t="shared" si="46"/>
        <v/>
      </c>
      <c r="B530" s="102"/>
      <c r="C530" s="20"/>
      <c r="D530" s="34"/>
      <c r="E530" s="20"/>
      <c r="F530" s="92"/>
      <c r="G530" s="21"/>
      <c r="H530" s="21"/>
      <c r="I530" s="33"/>
      <c r="J530" s="108"/>
      <c r="K530" s="36"/>
      <c r="L530" s="107"/>
      <c r="M530" s="118"/>
      <c r="N530" s="45"/>
      <c r="O530" s="20"/>
      <c r="P530" s="22"/>
      <c r="Q530" s="22"/>
      <c r="R530" s="22"/>
      <c r="S530" s="20"/>
      <c r="T530" s="96"/>
      <c r="U530" s="95"/>
      <c r="V530" s="20"/>
      <c r="W530" s="102"/>
      <c r="X530" s="150"/>
      <c r="Y530" s="139"/>
      <c r="Z530" s="20"/>
      <c r="AA530" s="102"/>
      <c r="AB530" s="20"/>
      <c r="AC530" s="102"/>
      <c r="AD530" s="20"/>
      <c r="AE530" s="22"/>
      <c r="AF530" s="20"/>
      <c r="AG530" s="202"/>
      <c r="AH530" s="231"/>
    </row>
    <row r="531" s="3" customFormat="1" customHeight="1" spans="1:34">
      <c r="A531" s="20" t="str">
        <f t="shared" si="46"/>
        <v/>
      </c>
      <c r="B531" s="102"/>
      <c r="C531" s="20"/>
      <c r="D531" s="34"/>
      <c r="E531" s="20"/>
      <c r="F531" s="92"/>
      <c r="G531" s="21"/>
      <c r="H531" s="21"/>
      <c r="I531" s="33"/>
      <c r="J531" s="108"/>
      <c r="K531" s="36"/>
      <c r="L531" s="107"/>
      <c r="M531" s="118"/>
      <c r="N531" s="45"/>
      <c r="O531" s="20"/>
      <c r="P531" s="22"/>
      <c r="Q531" s="22"/>
      <c r="R531" s="22"/>
      <c r="S531" s="20"/>
      <c r="T531" s="96"/>
      <c r="U531" s="95"/>
      <c r="V531" s="20"/>
      <c r="W531" s="102"/>
      <c r="X531" s="150"/>
      <c r="Y531" s="139"/>
      <c r="Z531" s="20"/>
      <c r="AA531" s="102"/>
      <c r="AB531" s="20"/>
      <c r="AC531" s="102"/>
      <c r="AD531" s="20"/>
      <c r="AE531" s="22"/>
      <c r="AF531" s="20"/>
      <c r="AG531" s="202"/>
      <c r="AH531" s="231"/>
    </row>
    <row r="532" s="3" customFormat="1" customHeight="1" spans="1:34">
      <c r="A532" s="20" t="str">
        <f t="shared" si="46"/>
        <v/>
      </c>
      <c r="B532" s="102"/>
      <c r="C532" s="20"/>
      <c r="D532" s="34"/>
      <c r="E532" s="20"/>
      <c r="F532" s="92"/>
      <c r="G532" s="21"/>
      <c r="H532" s="21"/>
      <c r="I532" s="33"/>
      <c r="J532" s="108"/>
      <c r="K532" s="36"/>
      <c r="L532" s="107"/>
      <c r="M532" s="118"/>
      <c r="N532" s="45"/>
      <c r="O532" s="20"/>
      <c r="P532" s="22"/>
      <c r="Q532" s="22"/>
      <c r="R532" s="22"/>
      <c r="S532" s="20"/>
      <c r="T532" s="96"/>
      <c r="U532" s="95"/>
      <c r="V532" s="20"/>
      <c r="W532" s="102"/>
      <c r="X532" s="150"/>
      <c r="Y532" s="139"/>
      <c r="Z532" s="20"/>
      <c r="AA532" s="102"/>
      <c r="AB532" s="20"/>
      <c r="AC532" s="102"/>
      <c r="AD532" s="20"/>
      <c r="AE532" s="22"/>
      <c r="AF532" s="20"/>
      <c r="AG532" s="202"/>
      <c r="AH532" s="231"/>
    </row>
    <row r="533" s="3" customFormat="1" customHeight="1" spans="1:34">
      <c r="A533" s="20" t="str">
        <f t="shared" si="46"/>
        <v/>
      </c>
      <c r="B533" s="102"/>
      <c r="C533" s="20"/>
      <c r="D533" s="34"/>
      <c r="E533" s="20"/>
      <c r="F533" s="92"/>
      <c r="G533" s="21"/>
      <c r="H533" s="21"/>
      <c r="I533" s="33"/>
      <c r="J533" s="108"/>
      <c r="K533" s="36"/>
      <c r="L533" s="107"/>
      <c r="M533" s="118"/>
      <c r="N533" s="45"/>
      <c r="O533" s="20"/>
      <c r="P533" s="22"/>
      <c r="Q533" s="22"/>
      <c r="R533" s="22"/>
      <c r="S533" s="20"/>
      <c r="T533" s="96"/>
      <c r="U533" s="95"/>
      <c r="V533" s="20"/>
      <c r="W533" s="102"/>
      <c r="X533" s="150"/>
      <c r="Y533" s="139"/>
      <c r="Z533" s="20"/>
      <c r="AA533" s="102"/>
      <c r="AB533" s="20"/>
      <c r="AC533" s="102"/>
      <c r="AD533" s="20"/>
      <c r="AE533" s="22"/>
      <c r="AF533" s="20"/>
      <c r="AG533" s="202"/>
      <c r="AH533" s="231"/>
    </row>
    <row r="534" s="3" customFormat="1" customHeight="1" spans="1:34">
      <c r="A534" s="20" t="str">
        <f t="shared" si="46"/>
        <v/>
      </c>
      <c r="B534" s="102"/>
      <c r="C534" s="20"/>
      <c r="D534" s="34"/>
      <c r="E534" s="20"/>
      <c r="F534" s="92"/>
      <c r="G534" s="21"/>
      <c r="H534" s="21"/>
      <c r="I534" s="33"/>
      <c r="J534" s="108"/>
      <c r="K534" s="36"/>
      <c r="L534" s="107"/>
      <c r="M534" s="118"/>
      <c r="N534" s="45"/>
      <c r="O534" s="20"/>
      <c r="P534" s="22"/>
      <c r="Q534" s="22"/>
      <c r="R534" s="22"/>
      <c r="S534" s="20"/>
      <c r="T534" s="96"/>
      <c r="U534" s="95"/>
      <c r="V534" s="20"/>
      <c r="W534" s="102"/>
      <c r="X534" s="150"/>
      <c r="Y534" s="139"/>
      <c r="Z534" s="20"/>
      <c r="AA534" s="102"/>
      <c r="AB534" s="20"/>
      <c r="AC534" s="102"/>
      <c r="AD534" s="20"/>
      <c r="AE534" s="22"/>
      <c r="AF534" s="20"/>
      <c r="AG534" s="202"/>
      <c r="AH534" s="231"/>
    </row>
    <row r="535" s="3" customFormat="1" customHeight="1" spans="1:34">
      <c r="A535" s="20" t="str">
        <f t="shared" si="46"/>
        <v/>
      </c>
      <c r="B535" s="102"/>
      <c r="C535" s="20"/>
      <c r="D535" s="34"/>
      <c r="E535" s="20"/>
      <c r="F535" s="92"/>
      <c r="G535" s="21"/>
      <c r="H535" s="21"/>
      <c r="I535" s="33"/>
      <c r="J535" s="108"/>
      <c r="K535" s="36"/>
      <c r="L535" s="107"/>
      <c r="M535" s="118"/>
      <c r="N535" s="45"/>
      <c r="O535" s="20"/>
      <c r="P535" s="22"/>
      <c r="Q535" s="22"/>
      <c r="R535" s="22"/>
      <c r="S535" s="20"/>
      <c r="T535" s="96"/>
      <c r="U535" s="95"/>
      <c r="V535" s="20"/>
      <c r="W535" s="102"/>
      <c r="X535" s="150"/>
      <c r="Y535" s="139"/>
      <c r="Z535" s="20"/>
      <c r="AA535" s="102"/>
      <c r="AB535" s="20"/>
      <c r="AC535" s="102"/>
      <c r="AD535" s="20"/>
      <c r="AE535" s="22"/>
      <c r="AF535" s="20"/>
      <c r="AG535" s="202"/>
      <c r="AH535" s="231"/>
    </row>
    <row r="536" s="3" customFormat="1" customHeight="1" spans="1:33">
      <c r="A536" s="20" t="str">
        <f t="shared" si="46"/>
        <v/>
      </c>
      <c r="B536" s="102"/>
      <c r="C536" s="20"/>
      <c r="D536" s="20"/>
      <c r="E536" s="20"/>
      <c r="F536" s="95"/>
      <c r="G536" s="21"/>
      <c r="H536" s="21"/>
      <c r="I536" s="20"/>
      <c r="J536" s="20"/>
      <c r="K536" s="36"/>
      <c r="L536" s="107"/>
      <c r="M536" s="118"/>
      <c r="N536" s="45"/>
      <c r="O536" s="20"/>
      <c r="P536" s="22"/>
      <c r="Q536" s="20"/>
      <c r="R536" s="20"/>
      <c r="S536" s="20"/>
      <c r="T536" s="20"/>
      <c r="U536" s="20"/>
      <c r="V536" s="20"/>
      <c r="W536" s="20"/>
      <c r="X536" s="20"/>
      <c r="Y536" s="142"/>
      <c r="Z536" s="20"/>
      <c r="AA536" s="20"/>
      <c r="AB536" s="20"/>
      <c r="AC536" s="20"/>
      <c r="AD536" s="20"/>
      <c r="AE536" s="20"/>
      <c r="AF536" s="20"/>
      <c r="AG536" s="20"/>
    </row>
  </sheetData>
  <autoFilter xmlns:etc="http://www.wps.cn/officeDocument/2017/etCustomData" ref="A2:X536" etc:filterBottomFollowUsedRange="0">
    <extLst/>
  </autoFilter>
  <conditionalFormatting sqref="Z251">
    <cfRule type="cellIs" dxfId="1" priority="380" operator="equal">
      <formula>"否"</formula>
    </cfRule>
  </conditionalFormatting>
  <conditionalFormatting sqref="Z252">
    <cfRule type="cellIs" dxfId="1" priority="379" operator="equal">
      <formula>"否"</formula>
    </cfRule>
  </conditionalFormatting>
  <conditionalFormatting sqref="Z253">
    <cfRule type="cellIs" dxfId="1" priority="378" operator="equal">
      <formula>"否"</formula>
    </cfRule>
  </conditionalFormatting>
  <conditionalFormatting sqref="Z257">
    <cfRule type="cellIs" dxfId="1" priority="376" operator="equal">
      <formula>"否"</formula>
    </cfRule>
  </conditionalFormatting>
  <conditionalFormatting sqref="Z258">
    <cfRule type="cellIs" dxfId="1" priority="375" operator="equal">
      <formula>"否"</formula>
    </cfRule>
  </conditionalFormatting>
  <conditionalFormatting sqref="Z259">
    <cfRule type="cellIs" dxfId="1" priority="374" operator="equal">
      <formula>"否"</formula>
    </cfRule>
  </conditionalFormatting>
  <conditionalFormatting sqref="Z260">
    <cfRule type="cellIs" dxfId="1" priority="373" operator="equal">
      <formula>"否"</formula>
    </cfRule>
  </conditionalFormatting>
  <conditionalFormatting sqref="Z261">
    <cfRule type="cellIs" dxfId="1" priority="372" operator="equal">
      <formula>"否"</formula>
    </cfRule>
  </conditionalFormatting>
  <conditionalFormatting sqref="Z262">
    <cfRule type="cellIs" dxfId="1" priority="371" operator="equal">
      <formula>"否"</formula>
    </cfRule>
  </conditionalFormatting>
  <conditionalFormatting sqref="Z263">
    <cfRule type="cellIs" dxfId="1" priority="370" operator="equal">
      <formula>"否"</formula>
    </cfRule>
  </conditionalFormatting>
  <conditionalFormatting sqref="Z264">
    <cfRule type="cellIs" dxfId="1" priority="369" operator="equal">
      <formula>"否"</formula>
    </cfRule>
  </conditionalFormatting>
  <conditionalFormatting sqref="Z265">
    <cfRule type="cellIs" dxfId="1" priority="368" operator="equal">
      <formula>"否"</formula>
    </cfRule>
  </conditionalFormatting>
  <conditionalFormatting sqref="Z266">
    <cfRule type="cellIs" dxfId="1" priority="367" operator="equal">
      <formula>"否"</formula>
    </cfRule>
  </conditionalFormatting>
  <conditionalFormatting sqref="Z267">
    <cfRule type="cellIs" dxfId="1" priority="366" operator="equal">
      <formula>"否"</formula>
    </cfRule>
  </conditionalFormatting>
  <conditionalFormatting sqref="Z268">
    <cfRule type="cellIs" dxfId="1" priority="365" operator="equal">
      <formula>"否"</formula>
    </cfRule>
  </conditionalFormatting>
  <conditionalFormatting sqref="Z269">
    <cfRule type="cellIs" dxfId="1" priority="364" operator="equal">
      <formula>"否"</formula>
    </cfRule>
  </conditionalFormatting>
  <conditionalFormatting sqref="Z270">
    <cfRule type="cellIs" dxfId="1" priority="363" operator="equal">
      <formula>"否"</formula>
    </cfRule>
  </conditionalFormatting>
  <conditionalFormatting sqref="Z271">
    <cfRule type="cellIs" dxfId="1" priority="362" operator="equal">
      <formula>"否"</formula>
    </cfRule>
  </conditionalFormatting>
  <conditionalFormatting sqref="Z272">
    <cfRule type="cellIs" dxfId="1" priority="361" operator="equal">
      <formula>"否"</formula>
    </cfRule>
  </conditionalFormatting>
  <conditionalFormatting sqref="Z273">
    <cfRule type="cellIs" dxfId="1" priority="360" operator="equal">
      <formula>"否"</formula>
    </cfRule>
  </conditionalFormatting>
  <conditionalFormatting sqref="Z274">
    <cfRule type="cellIs" dxfId="1" priority="359" operator="equal">
      <formula>"否"</formula>
    </cfRule>
  </conditionalFormatting>
  <conditionalFormatting sqref="Z275">
    <cfRule type="cellIs" dxfId="1" priority="358" operator="equal">
      <formula>"否"</formula>
    </cfRule>
  </conditionalFormatting>
  <conditionalFormatting sqref="Z276">
    <cfRule type="cellIs" dxfId="1" priority="357" operator="equal">
      <formula>"否"</formula>
    </cfRule>
  </conditionalFormatting>
  <conditionalFormatting sqref="Z277">
    <cfRule type="cellIs" dxfId="1" priority="356" operator="equal">
      <formula>"否"</formula>
    </cfRule>
  </conditionalFormatting>
  <conditionalFormatting sqref="Z278">
    <cfRule type="cellIs" dxfId="1" priority="355" operator="equal">
      <formula>"否"</formula>
    </cfRule>
  </conditionalFormatting>
  <conditionalFormatting sqref="Z279">
    <cfRule type="cellIs" dxfId="1" priority="354" operator="equal">
      <formula>"否"</formula>
    </cfRule>
  </conditionalFormatting>
  <conditionalFormatting sqref="Z280">
    <cfRule type="cellIs" dxfId="1" priority="353" operator="equal">
      <formula>"否"</formula>
    </cfRule>
  </conditionalFormatting>
  <conditionalFormatting sqref="Z281">
    <cfRule type="cellIs" dxfId="1" priority="352" operator="equal">
      <formula>"否"</formula>
    </cfRule>
  </conditionalFormatting>
  <conditionalFormatting sqref="Z282">
    <cfRule type="cellIs" dxfId="1" priority="351" operator="equal">
      <formula>"否"</formula>
    </cfRule>
  </conditionalFormatting>
  <conditionalFormatting sqref="Z283">
    <cfRule type="cellIs" dxfId="1" priority="350" operator="equal">
      <formula>"否"</formula>
    </cfRule>
  </conditionalFormatting>
  <conditionalFormatting sqref="Z284">
    <cfRule type="cellIs" dxfId="1" priority="349" operator="equal">
      <formula>"否"</formula>
    </cfRule>
  </conditionalFormatting>
  <conditionalFormatting sqref="Z285">
    <cfRule type="cellIs" dxfId="1" priority="348" operator="equal">
      <formula>"否"</formula>
    </cfRule>
  </conditionalFormatting>
  <conditionalFormatting sqref="Z286">
    <cfRule type="cellIs" dxfId="1" priority="347" operator="equal">
      <formula>"否"</formula>
    </cfRule>
  </conditionalFormatting>
  <conditionalFormatting sqref="Z287">
    <cfRule type="cellIs" dxfId="1" priority="346" operator="equal">
      <formula>"否"</formula>
    </cfRule>
  </conditionalFormatting>
  <conditionalFormatting sqref="Z290">
    <cfRule type="cellIs" dxfId="1" priority="344" operator="equal">
      <formula>"否"</formula>
    </cfRule>
  </conditionalFormatting>
  <conditionalFormatting sqref="Z291">
    <cfRule type="cellIs" dxfId="1" priority="343" operator="equal">
      <formula>"否"</formula>
    </cfRule>
  </conditionalFormatting>
  <conditionalFormatting sqref="Z292">
    <cfRule type="cellIs" dxfId="1" priority="342" operator="equal">
      <formula>"否"</formula>
    </cfRule>
  </conditionalFormatting>
  <conditionalFormatting sqref="Z293">
    <cfRule type="cellIs" dxfId="1" priority="341" operator="equal">
      <formula>"否"</formula>
    </cfRule>
  </conditionalFormatting>
  <conditionalFormatting sqref="Z296">
    <cfRule type="cellIs" dxfId="1" priority="339" operator="equal">
      <formula>"否"</formula>
    </cfRule>
  </conditionalFormatting>
  <conditionalFormatting sqref="Z297">
    <cfRule type="cellIs" dxfId="1" priority="338" operator="equal">
      <formula>"否"</formula>
    </cfRule>
  </conditionalFormatting>
  <conditionalFormatting sqref="Z298">
    <cfRule type="cellIs" dxfId="1" priority="337" operator="equal">
      <formula>"否"</formula>
    </cfRule>
  </conditionalFormatting>
  <conditionalFormatting sqref="Z299">
    <cfRule type="cellIs" dxfId="1" priority="336" operator="equal">
      <formula>"否"</formula>
    </cfRule>
  </conditionalFormatting>
  <conditionalFormatting sqref="Z300">
    <cfRule type="cellIs" dxfId="1" priority="335" operator="equal">
      <formula>"否"</formula>
    </cfRule>
  </conditionalFormatting>
  <conditionalFormatting sqref="Z301">
    <cfRule type="cellIs" dxfId="1" priority="334" operator="equal">
      <formula>"否"</formula>
    </cfRule>
  </conditionalFormatting>
  <conditionalFormatting sqref="Z302">
    <cfRule type="cellIs" dxfId="1" priority="333" operator="equal">
      <formula>"否"</formula>
    </cfRule>
  </conditionalFormatting>
  <conditionalFormatting sqref="Z303">
    <cfRule type="cellIs" dxfId="1" priority="332" operator="equal">
      <formula>"否"</formula>
    </cfRule>
  </conditionalFormatting>
  <conditionalFormatting sqref="Z304">
    <cfRule type="cellIs" dxfId="1" priority="331" operator="equal">
      <formula>"否"</formula>
    </cfRule>
  </conditionalFormatting>
  <conditionalFormatting sqref="Z305">
    <cfRule type="cellIs" dxfId="1" priority="330" operator="equal">
      <formula>"否"</formula>
    </cfRule>
  </conditionalFormatting>
  <conditionalFormatting sqref="Z306">
    <cfRule type="cellIs" dxfId="1" priority="329" operator="equal">
      <formula>"否"</formula>
    </cfRule>
  </conditionalFormatting>
  <conditionalFormatting sqref="Z307">
    <cfRule type="cellIs" dxfId="1" priority="328" operator="equal">
      <formula>"否"</formula>
    </cfRule>
  </conditionalFormatting>
  <conditionalFormatting sqref="Z308">
    <cfRule type="cellIs" dxfId="1" priority="327" operator="equal">
      <formula>"否"</formula>
    </cfRule>
  </conditionalFormatting>
  <conditionalFormatting sqref="Z309">
    <cfRule type="cellIs" dxfId="1" priority="326" operator="equal">
      <formula>"否"</formula>
    </cfRule>
  </conditionalFormatting>
  <conditionalFormatting sqref="Z310">
    <cfRule type="cellIs" dxfId="1" priority="325" operator="equal">
      <formula>"否"</formula>
    </cfRule>
  </conditionalFormatting>
  <conditionalFormatting sqref="Z311">
    <cfRule type="cellIs" dxfId="1" priority="324" operator="equal">
      <formula>"否"</formula>
    </cfRule>
  </conditionalFormatting>
  <conditionalFormatting sqref="Z312">
    <cfRule type="cellIs" dxfId="1" priority="323" operator="equal">
      <formula>"否"</formula>
    </cfRule>
  </conditionalFormatting>
  <conditionalFormatting sqref="Z313">
    <cfRule type="cellIs" dxfId="1" priority="322" operator="equal">
      <formula>"否"</formula>
    </cfRule>
  </conditionalFormatting>
  <conditionalFormatting sqref="Z314">
    <cfRule type="cellIs" dxfId="1" priority="321" operator="equal">
      <formula>"否"</formula>
    </cfRule>
  </conditionalFormatting>
  <conditionalFormatting sqref="Z315">
    <cfRule type="cellIs" dxfId="1" priority="320" operator="equal">
      <formula>"否"</formula>
    </cfRule>
  </conditionalFormatting>
  <conditionalFormatting sqref="Z316">
    <cfRule type="cellIs" dxfId="1" priority="318" operator="equal">
      <formula>"否"</formula>
    </cfRule>
  </conditionalFormatting>
  <conditionalFormatting sqref="Z317">
    <cfRule type="cellIs" dxfId="1" priority="319" operator="equal">
      <formula>"否"</formula>
    </cfRule>
  </conditionalFormatting>
  <conditionalFormatting sqref="Z318">
    <cfRule type="cellIs" dxfId="1" priority="317" operator="equal">
      <formula>"否"</formula>
    </cfRule>
  </conditionalFormatting>
  <conditionalFormatting sqref="Z319">
    <cfRule type="cellIs" dxfId="1" priority="316" operator="equal">
      <formula>"否"</formula>
    </cfRule>
  </conditionalFormatting>
  <conditionalFormatting sqref="Z320">
    <cfRule type="cellIs" dxfId="1" priority="315" operator="equal">
      <formula>"否"</formula>
    </cfRule>
  </conditionalFormatting>
  <conditionalFormatting sqref="Z321">
    <cfRule type="cellIs" dxfId="1" priority="314" operator="equal">
      <formula>"否"</formula>
    </cfRule>
  </conditionalFormatting>
  <conditionalFormatting sqref="Z322">
    <cfRule type="cellIs" dxfId="1" priority="313" operator="equal">
      <formula>"否"</formula>
    </cfRule>
  </conditionalFormatting>
  <conditionalFormatting sqref="Z323">
    <cfRule type="cellIs" dxfId="1" priority="312" operator="equal">
      <formula>"否"</formula>
    </cfRule>
  </conditionalFormatting>
  <conditionalFormatting sqref="Z324">
    <cfRule type="cellIs" dxfId="1" priority="311" operator="equal">
      <formula>"否"</formula>
    </cfRule>
  </conditionalFormatting>
  <conditionalFormatting sqref="Z325">
    <cfRule type="cellIs" dxfId="1" priority="310" operator="equal">
      <formula>"否"</formula>
    </cfRule>
  </conditionalFormatting>
  <conditionalFormatting sqref="Z326">
    <cfRule type="cellIs" dxfId="1" priority="309" operator="equal">
      <formula>"否"</formula>
    </cfRule>
  </conditionalFormatting>
  <conditionalFormatting sqref="Z327">
    <cfRule type="cellIs" dxfId="1" priority="308" operator="equal">
      <formula>"否"</formula>
    </cfRule>
  </conditionalFormatting>
  <conditionalFormatting sqref="Z328">
    <cfRule type="cellIs" dxfId="1" priority="307" operator="equal">
      <formula>"否"</formula>
    </cfRule>
  </conditionalFormatting>
  <conditionalFormatting sqref="Z329">
    <cfRule type="cellIs" dxfId="1" priority="306" operator="equal">
      <formula>"否"</formula>
    </cfRule>
  </conditionalFormatting>
  <conditionalFormatting sqref="Z330">
    <cfRule type="cellIs" dxfId="1" priority="305" operator="equal">
      <formula>"否"</formula>
    </cfRule>
  </conditionalFormatting>
  <conditionalFormatting sqref="Z331">
    <cfRule type="cellIs" dxfId="1" priority="304" operator="equal">
      <formula>"否"</formula>
    </cfRule>
  </conditionalFormatting>
  <conditionalFormatting sqref="Z332">
    <cfRule type="cellIs" dxfId="1" priority="303" operator="equal">
      <formula>"否"</formula>
    </cfRule>
  </conditionalFormatting>
  <conditionalFormatting sqref="Z333">
    <cfRule type="cellIs" dxfId="1" priority="302" operator="equal">
      <formula>"否"</formula>
    </cfRule>
  </conditionalFormatting>
  <conditionalFormatting sqref="Z334">
    <cfRule type="cellIs" dxfId="1" priority="301" operator="equal">
      <formula>"否"</formula>
    </cfRule>
  </conditionalFormatting>
  <conditionalFormatting sqref="Z335">
    <cfRule type="cellIs" dxfId="1" priority="300" operator="equal">
      <formula>"否"</formula>
    </cfRule>
  </conditionalFormatting>
  <conditionalFormatting sqref="Z336">
    <cfRule type="cellIs" dxfId="1" priority="299" operator="equal">
      <formula>"否"</formula>
    </cfRule>
  </conditionalFormatting>
  <conditionalFormatting sqref="Z337">
    <cfRule type="cellIs" dxfId="1" priority="298" operator="equal">
      <formula>"否"</formula>
    </cfRule>
  </conditionalFormatting>
  <conditionalFormatting sqref="Z338">
    <cfRule type="cellIs" dxfId="1" priority="297" operator="equal">
      <formula>"否"</formula>
    </cfRule>
  </conditionalFormatting>
  <conditionalFormatting sqref="Z339">
    <cfRule type="cellIs" dxfId="1" priority="296" operator="equal">
      <formula>"否"</formula>
    </cfRule>
  </conditionalFormatting>
  <conditionalFormatting sqref="Z343">
    <cfRule type="cellIs" dxfId="1" priority="294" operator="equal">
      <formula>"否"</formula>
    </cfRule>
  </conditionalFormatting>
  <conditionalFormatting sqref="Z344">
    <cfRule type="cellIs" dxfId="1" priority="293" operator="equal">
      <formula>"否"</formula>
    </cfRule>
  </conditionalFormatting>
  <conditionalFormatting sqref="Z345">
    <cfRule type="cellIs" dxfId="1" priority="292" operator="equal">
      <formula>"否"</formula>
    </cfRule>
  </conditionalFormatting>
  <conditionalFormatting sqref="Z346">
    <cfRule type="cellIs" dxfId="1" priority="291" operator="equal">
      <formula>"否"</formula>
    </cfRule>
  </conditionalFormatting>
  <conditionalFormatting sqref="Z347">
    <cfRule type="cellIs" dxfId="1" priority="290" operator="equal">
      <formula>"否"</formula>
    </cfRule>
  </conditionalFormatting>
  <conditionalFormatting sqref="Z348">
    <cfRule type="cellIs" dxfId="1" priority="289" operator="equal">
      <formula>"否"</formula>
    </cfRule>
  </conditionalFormatting>
  <conditionalFormatting sqref="Z349">
    <cfRule type="cellIs" dxfId="1" priority="288" operator="equal">
      <formula>"否"</formula>
    </cfRule>
  </conditionalFormatting>
  <conditionalFormatting sqref="Z350">
    <cfRule type="cellIs" dxfId="1" priority="287" operator="equal">
      <formula>"否"</formula>
    </cfRule>
  </conditionalFormatting>
  <conditionalFormatting sqref="Z351">
    <cfRule type="cellIs" dxfId="1" priority="286" operator="equal">
      <formula>"否"</formula>
    </cfRule>
  </conditionalFormatting>
  <conditionalFormatting sqref="Z352">
    <cfRule type="cellIs" dxfId="1" priority="285" operator="equal">
      <formula>"否"</formula>
    </cfRule>
  </conditionalFormatting>
  <conditionalFormatting sqref="Z353">
    <cfRule type="cellIs" dxfId="1" priority="284" operator="equal">
      <formula>"否"</formula>
    </cfRule>
  </conditionalFormatting>
  <conditionalFormatting sqref="Z354">
    <cfRule type="cellIs" dxfId="1" priority="283" operator="equal">
      <formula>"否"</formula>
    </cfRule>
  </conditionalFormatting>
  <conditionalFormatting sqref="Z355">
    <cfRule type="cellIs" dxfId="1" priority="282" operator="equal">
      <formula>"否"</formula>
    </cfRule>
  </conditionalFormatting>
  <conditionalFormatting sqref="Z356">
    <cfRule type="cellIs" dxfId="1" priority="281" operator="equal">
      <formula>"否"</formula>
    </cfRule>
  </conditionalFormatting>
  <conditionalFormatting sqref="Z357">
    <cfRule type="cellIs" dxfId="1" priority="280" operator="equal">
      <formula>"否"</formula>
    </cfRule>
  </conditionalFormatting>
  <conditionalFormatting sqref="Z358">
    <cfRule type="cellIs" dxfId="1" priority="279" operator="equal">
      <formula>"否"</formula>
    </cfRule>
  </conditionalFormatting>
  <conditionalFormatting sqref="Z359">
    <cfRule type="cellIs" dxfId="1" priority="278" operator="equal">
      <formula>"否"</formula>
    </cfRule>
  </conditionalFormatting>
  <conditionalFormatting sqref="Z360">
    <cfRule type="cellIs" dxfId="1" priority="277" operator="equal">
      <formula>"否"</formula>
    </cfRule>
  </conditionalFormatting>
  <conditionalFormatting sqref="Z361">
    <cfRule type="cellIs" dxfId="1" priority="276" operator="equal">
      <formula>"否"</formula>
    </cfRule>
  </conditionalFormatting>
  <conditionalFormatting sqref="Z362">
    <cfRule type="cellIs" dxfId="1" priority="275" operator="equal">
      <formula>"否"</formula>
    </cfRule>
  </conditionalFormatting>
  <conditionalFormatting sqref="Z363">
    <cfRule type="cellIs" dxfId="1" priority="274" operator="equal">
      <formula>"否"</formula>
    </cfRule>
  </conditionalFormatting>
  <conditionalFormatting sqref="Z364">
    <cfRule type="cellIs" dxfId="1" priority="273" operator="equal">
      <formula>"否"</formula>
    </cfRule>
  </conditionalFormatting>
  <conditionalFormatting sqref="Z365">
    <cfRule type="cellIs" dxfId="1" priority="272" operator="equal">
      <formula>"否"</formula>
    </cfRule>
  </conditionalFormatting>
  <conditionalFormatting sqref="Z366">
    <cfRule type="cellIs" dxfId="1" priority="271" operator="equal">
      <formula>"否"</formula>
    </cfRule>
  </conditionalFormatting>
  <conditionalFormatting sqref="Z367">
    <cfRule type="cellIs" dxfId="1" priority="270" operator="equal">
      <formula>"否"</formula>
    </cfRule>
  </conditionalFormatting>
  <conditionalFormatting sqref="Z368">
    <cfRule type="cellIs" dxfId="1" priority="269" operator="equal">
      <formula>"否"</formula>
    </cfRule>
  </conditionalFormatting>
  <conditionalFormatting sqref="Z369">
    <cfRule type="cellIs" dxfId="1" priority="268" operator="equal">
      <formula>"否"</formula>
    </cfRule>
  </conditionalFormatting>
  <conditionalFormatting sqref="Z370">
    <cfRule type="cellIs" dxfId="1" priority="267" operator="equal">
      <formula>"否"</formula>
    </cfRule>
  </conditionalFormatting>
  <conditionalFormatting sqref="Z371">
    <cfRule type="cellIs" dxfId="1" priority="266" operator="equal">
      <formula>"否"</formula>
    </cfRule>
  </conditionalFormatting>
  <conditionalFormatting sqref="Z372">
    <cfRule type="cellIs" dxfId="1" priority="265" operator="equal">
      <formula>"否"</formula>
    </cfRule>
  </conditionalFormatting>
  <conditionalFormatting sqref="Z373">
    <cfRule type="cellIs" dxfId="1" priority="264" operator="equal">
      <formula>"否"</formula>
    </cfRule>
  </conditionalFormatting>
  <conditionalFormatting sqref="Z374">
    <cfRule type="cellIs" dxfId="1" priority="263" operator="equal">
      <formula>"否"</formula>
    </cfRule>
  </conditionalFormatting>
  <conditionalFormatting sqref="Z375">
    <cfRule type="cellIs" dxfId="1" priority="262" operator="equal">
      <formula>"否"</formula>
    </cfRule>
  </conditionalFormatting>
  <conditionalFormatting sqref="Z376">
    <cfRule type="cellIs" dxfId="1" priority="261" operator="equal">
      <formula>"否"</formula>
    </cfRule>
  </conditionalFormatting>
  <conditionalFormatting sqref="Z377">
    <cfRule type="cellIs" dxfId="1" priority="260" operator="equal">
      <formula>"否"</formula>
    </cfRule>
  </conditionalFormatting>
  <conditionalFormatting sqref="Z379">
    <cfRule type="cellIs" dxfId="1" priority="259" operator="equal">
      <formula>"否"</formula>
    </cfRule>
  </conditionalFormatting>
  <conditionalFormatting sqref="Z380">
    <cfRule type="cellIs" dxfId="1" priority="258" operator="equal">
      <formula>"否"</formula>
    </cfRule>
  </conditionalFormatting>
  <conditionalFormatting sqref="Z381">
    <cfRule type="cellIs" dxfId="1" priority="257" operator="equal">
      <formula>"否"</formula>
    </cfRule>
  </conditionalFormatting>
  <conditionalFormatting sqref="Z382">
    <cfRule type="cellIs" dxfId="1" priority="256" operator="equal">
      <formula>"否"</formula>
    </cfRule>
  </conditionalFormatting>
  <conditionalFormatting sqref="Z383">
    <cfRule type="cellIs" dxfId="1" priority="255" operator="equal">
      <formula>"否"</formula>
    </cfRule>
  </conditionalFormatting>
  <conditionalFormatting sqref="Z393">
    <cfRule type="cellIs" dxfId="1" priority="252" operator="equal">
      <formula>"否"</formula>
    </cfRule>
  </conditionalFormatting>
  <conditionalFormatting sqref="Z394">
    <cfRule type="cellIs" dxfId="1" priority="245" operator="equal">
      <formula>"否"</formula>
    </cfRule>
  </conditionalFormatting>
  <conditionalFormatting sqref="Z395">
    <cfRule type="cellIs" dxfId="1" priority="251" operator="equal">
      <formula>"否"</formula>
    </cfRule>
  </conditionalFormatting>
  <conditionalFormatting sqref="Z396">
    <cfRule type="cellIs" dxfId="1" priority="250" operator="equal">
      <formula>"否"</formula>
    </cfRule>
  </conditionalFormatting>
  <conditionalFormatting sqref="Z397">
    <cfRule type="cellIs" dxfId="1" priority="249" operator="equal">
      <formula>"否"</formula>
    </cfRule>
  </conditionalFormatting>
  <conditionalFormatting sqref="Z400">
    <cfRule type="cellIs" dxfId="1" priority="247" operator="equal">
      <formula>"否"</formula>
    </cfRule>
  </conditionalFormatting>
  <conditionalFormatting sqref="Z401">
    <cfRule type="cellIs" dxfId="1" priority="246" operator="equal">
      <formula>"否"</formula>
    </cfRule>
  </conditionalFormatting>
  <conditionalFormatting sqref="Z402">
    <cfRule type="cellIs" dxfId="1" priority="232" operator="equal">
      <formula>"否"</formula>
    </cfRule>
  </conditionalFormatting>
  <conditionalFormatting sqref="Z404">
    <cfRule type="cellIs" dxfId="1" priority="243" operator="equal">
      <formula>"否"</formula>
    </cfRule>
  </conditionalFormatting>
  <conditionalFormatting sqref="Z405">
    <cfRule type="cellIs" dxfId="1" priority="242" operator="equal">
      <formula>"否"</formula>
    </cfRule>
  </conditionalFormatting>
  <conditionalFormatting sqref="Z406">
    <cfRule type="cellIs" dxfId="1" priority="241" operator="equal">
      <formula>"否"</formula>
    </cfRule>
  </conditionalFormatting>
  <conditionalFormatting sqref="Z408">
    <cfRule type="cellIs" dxfId="1" priority="238" operator="equal">
      <formula>"否"</formula>
    </cfRule>
  </conditionalFormatting>
  <conditionalFormatting sqref="F409">
    <cfRule type="expression" dxfId="2" priority="239">
      <formula>TODAY()-F409=7</formula>
    </cfRule>
  </conditionalFormatting>
  <conditionalFormatting sqref="Z409">
    <cfRule type="cellIs" dxfId="1" priority="240" operator="equal">
      <formula>"否"</formula>
    </cfRule>
  </conditionalFormatting>
  <conditionalFormatting sqref="Z410">
    <cfRule type="cellIs" dxfId="1" priority="237" operator="equal">
      <formula>"否"</formula>
    </cfRule>
  </conditionalFormatting>
  <conditionalFormatting sqref="Z411">
    <cfRule type="cellIs" dxfId="1" priority="233" operator="equal">
      <formula>"否"</formula>
    </cfRule>
  </conditionalFormatting>
  <conditionalFormatting sqref="Z412">
    <cfRule type="cellIs" dxfId="1" priority="236" operator="equal">
      <formula>"否"</formula>
    </cfRule>
  </conditionalFormatting>
  <conditionalFormatting sqref="F413">
    <cfRule type="expression" dxfId="2" priority="234">
      <formula>TODAY()-F413=7</formula>
    </cfRule>
  </conditionalFormatting>
  <conditionalFormatting sqref="Z413">
    <cfRule type="cellIs" dxfId="1" priority="235" operator="equal">
      <formula>"否"</formula>
    </cfRule>
  </conditionalFormatting>
  <conditionalFormatting sqref="Z414">
    <cfRule type="cellIs" dxfId="1" priority="231" operator="equal">
      <formula>"否"</formula>
    </cfRule>
  </conditionalFormatting>
  <conditionalFormatting sqref="Z415">
    <cfRule type="cellIs" dxfId="1" priority="230" operator="equal">
      <formula>"否"</formula>
    </cfRule>
  </conditionalFormatting>
  <conditionalFormatting sqref="Z416">
    <cfRule type="cellIs" dxfId="1" priority="229" operator="equal">
      <formula>"否"</formula>
    </cfRule>
  </conditionalFormatting>
  <conditionalFormatting sqref="Z417">
    <cfRule type="cellIs" dxfId="1" priority="228" operator="equal">
      <formula>"否"</formula>
    </cfRule>
  </conditionalFormatting>
  <conditionalFormatting sqref="Z418">
    <cfRule type="cellIs" dxfId="1" priority="227" operator="equal">
      <formula>"否"</formula>
    </cfRule>
  </conditionalFormatting>
  <conditionalFormatting sqref="Z419">
    <cfRule type="cellIs" dxfId="1" priority="225" operator="equal">
      <formula>"否"</formula>
    </cfRule>
  </conditionalFormatting>
  <conditionalFormatting sqref="Z420">
    <cfRule type="cellIs" dxfId="1" priority="224" operator="equal">
      <formula>"否"</formula>
    </cfRule>
  </conditionalFormatting>
  <conditionalFormatting sqref="Z421">
    <cfRule type="cellIs" dxfId="1" priority="226" operator="equal">
      <formula>"否"</formula>
    </cfRule>
  </conditionalFormatting>
  <conditionalFormatting sqref="Z422">
    <cfRule type="cellIs" dxfId="1" priority="223" operator="equal">
      <formula>"否"</formula>
    </cfRule>
  </conditionalFormatting>
  <conditionalFormatting sqref="F423">
    <cfRule type="expression" dxfId="2" priority="222">
      <formula>TODAY()-F423=7</formula>
    </cfRule>
  </conditionalFormatting>
  <conditionalFormatting sqref="Z423">
    <cfRule type="cellIs" dxfId="1" priority="221" operator="equal">
      <formula>"否"</formula>
    </cfRule>
  </conditionalFormatting>
  <conditionalFormatting sqref="Z424">
    <cfRule type="cellIs" dxfId="1" priority="220" operator="equal">
      <formula>"否"</formula>
    </cfRule>
  </conditionalFormatting>
  <conditionalFormatting sqref="Z425">
    <cfRule type="cellIs" dxfId="1" priority="219" operator="equal">
      <formula>"否"</formula>
    </cfRule>
  </conditionalFormatting>
  <conditionalFormatting sqref="Z426">
    <cfRule type="cellIs" dxfId="1" priority="218" operator="equal">
      <formula>"否"</formula>
    </cfRule>
  </conditionalFormatting>
  <conditionalFormatting sqref="Z427">
    <cfRule type="cellIs" dxfId="1" priority="217" operator="equal">
      <formula>"否"</formula>
    </cfRule>
  </conditionalFormatting>
  <conditionalFormatting sqref="Z428">
    <cfRule type="cellIs" dxfId="1" priority="216" operator="equal">
      <formula>"否"</formula>
    </cfRule>
  </conditionalFormatting>
  <conditionalFormatting sqref="Z429">
    <cfRule type="cellIs" dxfId="1" priority="215" operator="equal">
      <formula>"否"</formula>
    </cfRule>
  </conditionalFormatting>
  <conditionalFormatting sqref="F430">
    <cfRule type="expression" dxfId="2" priority="214">
      <formula>TODAY()-F430=7</formula>
    </cfRule>
  </conditionalFormatting>
  <conditionalFormatting sqref="Z430">
    <cfRule type="cellIs" dxfId="1" priority="213" operator="equal">
      <formula>"否"</formula>
    </cfRule>
  </conditionalFormatting>
  <conditionalFormatting sqref="Z431">
    <cfRule type="cellIs" dxfId="1" priority="212" operator="equal">
      <formula>"否"</formula>
    </cfRule>
  </conditionalFormatting>
  <conditionalFormatting sqref="Z432">
    <cfRule type="cellIs" dxfId="1" priority="211" operator="equal">
      <formula>"否"</formula>
    </cfRule>
  </conditionalFormatting>
  <conditionalFormatting sqref="Z433">
    <cfRule type="cellIs" dxfId="1" priority="210" operator="equal">
      <formula>"否"</formula>
    </cfRule>
  </conditionalFormatting>
  <conditionalFormatting sqref="Z434">
    <cfRule type="cellIs" dxfId="1" priority="209" operator="equal">
      <formula>"否"</formula>
    </cfRule>
  </conditionalFormatting>
  <conditionalFormatting sqref="F435">
    <cfRule type="expression" dxfId="2" priority="208">
      <formula>TODAY()-F435=7</formula>
    </cfRule>
  </conditionalFormatting>
  <conditionalFormatting sqref="Z435">
    <cfRule type="cellIs" dxfId="1" priority="207" operator="equal">
      <formula>"否"</formula>
    </cfRule>
  </conditionalFormatting>
  <conditionalFormatting sqref="F437">
    <cfRule type="expression" dxfId="2" priority="205">
      <formula>TODAY()-F437=7</formula>
    </cfRule>
  </conditionalFormatting>
  <conditionalFormatting sqref="Z437">
    <cfRule type="cellIs" dxfId="1" priority="204" operator="equal">
      <formula>"否"</formula>
    </cfRule>
  </conditionalFormatting>
  <conditionalFormatting sqref="Z438">
    <cfRule type="cellIs" dxfId="1" priority="203" operator="equal">
      <formula>"否"</formula>
    </cfRule>
  </conditionalFormatting>
  <conditionalFormatting sqref="AB438">
    <cfRule type="containsText" dxfId="3" priority="202" operator="between" text="否">
      <formula>NOT(ISERROR(SEARCH("否",AB438)))</formula>
    </cfRule>
  </conditionalFormatting>
  <conditionalFormatting sqref="Z439">
    <cfRule type="cellIs" dxfId="1" priority="199" operator="equal">
      <formula>"否"</formula>
    </cfRule>
  </conditionalFormatting>
  <conditionalFormatting sqref="AB439">
    <cfRule type="containsText" dxfId="3" priority="198" operator="between" text="否">
      <formula>NOT(ISERROR(SEARCH("否",AB439)))</formula>
    </cfRule>
  </conditionalFormatting>
  <conditionalFormatting sqref="Z440">
    <cfRule type="cellIs" dxfId="1" priority="201" operator="equal">
      <formula>"否"</formula>
    </cfRule>
  </conditionalFormatting>
  <conditionalFormatting sqref="AB440">
    <cfRule type="containsText" dxfId="3" priority="200" operator="between" text="否">
      <formula>NOT(ISERROR(SEARCH("否",AB440)))</formula>
    </cfRule>
  </conditionalFormatting>
  <conditionalFormatting sqref="F441">
    <cfRule type="expression" dxfId="2" priority="197">
      <formula>TODAY()-F441=7</formula>
    </cfRule>
  </conditionalFormatting>
  <conditionalFormatting sqref="Z441">
    <cfRule type="cellIs" dxfId="1" priority="196" operator="equal">
      <formula>"否"</formula>
    </cfRule>
  </conditionalFormatting>
  <conditionalFormatting sqref="AB441">
    <cfRule type="containsText" dxfId="3" priority="195" operator="between" text="否">
      <formula>NOT(ISERROR(SEARCH("否",AB441)))</formula>
    </cfRule>
  </conditionalFormatting>
  <conditionalFormatting sqref="F442">
    <cfRule type="expression" dxfId="2" priority="194">
      <formula>TODAY()-F442=7</formula>
    </cfRule>
  </conditionalFormatting>
  <conditionalFormatting sqref="Z442">
    <cfRule type="cellIs" dxfId="1" priority="193" operator="equal">
      <formula>"否"</formula>
    </cfRule>
  </conditionalFormatting>
  <conditionalFormatting sqref="AB442">
    <cfRule type="containsText" dxfId="3" priority="192" operator="between" text="否">
      <formula>NOT(ISERROR(SEARCH("否",AB442)))</formula>
    </cfRule>
  </conditionalFormatting>
  <conditionalFormatting sqref="F443">
    <cfRule type="expression" dxfId="2" priority="191">
      <formula>TODAY()-F443=7</formula>
    </cfRule>
  </conditionalFormatting>
  <conditionalFormatting sqref="Z443">
    <cfRule type="cellIs" dxfId="1" priority="190" operator="equal">
      <formula>"否"</formula>
    </cfRule>
  </conditionalFormatting>
  <conditionalFormatting sqref="AB443">
    <cfRule type="containsText" dxfId="3" priority="189" operator="between" text="否">
      <formula>NOT(ISERROR(SEARCH("否",AB443)))</formula>
    </cfRule>
  </conditionalFormatting>
  <conditionalFormatting sqref="Z444">
    <cfRule type="cellIs" dxfId="1" priority="184" operator="equal">
      <formula>"否"</formula>
    </cfRule>
  </conditionalFormatting>
  <conditionalFormatting sqref="AB444">
    <cfRule type="containsText" dxfId="3" priority="183" operator="between" text="否">
      <formula>NOT(ISERROR(SEARCH("否",AB444)))</formula>
    </cfRule>
  </conditionalFormatting>
  <conditionalFormatting sqref="F445">
    <cfRule type="expression" dxfId="2" priority="182">
      <formula>TODAY()-F445=7</formula>
    </cfRule>
  </conditionalFormatting>
  <conditionalFormatting sqref="Z445">
    <cfRule type="cellIs" dxfId="1" priority="181" operator="equal">
      <formula>"否"</formula>
    </cfRule>
  </conditionalFormatting>
  <conditionalFormatting sqref="AB445">
    <cfRule type="containsText" dxfId="3" priority="180" operator="between" text="否">
      <formula>NOT(ISERROR(SEARCH("否",AB445)))</formula>
    </cfRule>
  </conditionalFormatting>
  <conditionalFormatting sqref="Z446">
    <cfRule type="cellIs" dxfId="1" priority="186" operator="equal">
      <formula>"否"</formula>
    </cfRule>
  </conditionalFormatting>
  <conditionalFormatting sqref="AB446">
    <cfRule type="containsText" dxfId="3" priority="185" operator="between" text="否">
      <formula>NOT(ISERROR(SEARCH("否",AB446)))</formula>
    </cfRule>
  </conditionalFormatting>
  <conditionalFormatting sqref="Z447">
    <cfRule type="cellIs" dxfId="1" priority="188" operator="equal">
      <formula>"否"</formula>
    </cfRule>
  </conditionalFormatting>
  <conditionalFormatting sqref="AB447">
    <cfRule type="containsText" dxfId="3" priority="187" operator="between" text="否">
      <formula>NOT(ISERROR(SEARCH("否",AB447)))</formula>
    </cfRule>
  </conditionalFormatting>
  <conditionalFormatting sqref="Z448">
    <cfRule type="cellIs" dxfId="1" priority="179" operator="equal">
      <formula>"否"</formula>
    </cfRule>
  </conditionalFormatting>
  <conditionalFormatting sqref="AB448">
    <cfRule type="containsText" dxfId="3" priority="178" operator="between" text="否">
      <formula>NOT(ISERROR(SEARCH("否",AB448)))</formula>
    </cfRule>
  </conditionalFormatting>
  <conditionalFormatting sqref="Z449">
    <cfRule type="cellIs" dxfId="1" priority="177" operator="equal">
      <formula>"否"</formula>
    </cfRule>
  </conditionalFormatting>
  <conditionalFormatting sqref="AB449">
    <cfRule type="containsText" dxfId="3" priority="176" operator="between" text="否">
      <formula>NOT(ISERROR(SEARCH("否",AB449)))</formula>
    </cfRule>
  </conditionalFormatting>
  <conditionalFormatting sqref="F450">
    <cfRule type="expression" dxfId="2" priority="174">
      <formula>TODAY()-F450=7</formula>
    </cfRule>
  </conditionalFormatting>
  <conditionalFormatting sqref="Z450">
    <cfRule type="cellIs" dxfId="1" priority="175" operator="equal">
      <formula>"否"</formula>
    </cfRule>
  </conditionalFormatting>
  <conditionalFormatting sqref="AB450">
    <cfRule type="containsText" dxfId="3" priority="173" operator="between" text="否">
      <formula>NOT(ISERROR(SEARCH("否",AB450)))</formula>
    </cfRule>
  </conditionalFormatting>
  <conditionalFormatting sqref="Z451">
    <cfRule type="cellIs" dxfId="1" priority="169" operator="equal">
      <formula>"否"</formula>
    </cfRule>
  </conditionalFormatting>
  <conditionalFormatting sqref="AB451">
    <cfRule type="containsText" dxfId="3" priority="168" operator="between" text="否">
      <formula>NOT(ISERROR(SEARCH("否",AB451)))</formula>
    </cfRule>
  </conditionalFormatting>
  <conditionalFormatting sqref="Z452">
    <cfRule type="cellIs" dxfId="1" priority="161" operator="equal">
      <formula>"否"</formula>
    </cfRule>
  </conditionalFormatting>
  <conditionalFormatting sqref="AB452">
    <cfRule type="containsText" dxfId="3" priority="160" operator="between" text="否">
      <formula>NOT(ISERROR(SEARCH("否",AB452)))</formula>
    </cfRule>
  </conditionalFormatting>
  <conditionalFormatting sqref="F453">
    <cfRule type="expression" dxfId="2" priority="171">
      <formula>TODAY()-F453=7</formula>
    </cfRule>
  </conditionalFormatting>
  <conditionalFormatting sqref="Z453">
    <cfRule type="cellIs" dxfId="1" priority="172" operator="equal">
      <formula>"否"</formula>
    </cfRule>
  </conditionalFormatting>
  <conditionalFormatting sqref="AB453">
    <cfRule type="containsText" dxfId="3" priority="170" operator="between" text="否">
      <formula>NOT(ISERROR(SEARCH("否",AB453)))</formula>
    </cfRule>
  </conditionalFormatting>
  <conditionalFormatting sqref="F454">
    <cfRule type="expression" dxfId="2" priority="166">
      <formula>TODAY()-F454=7</formula>
    </cfRule>
  </conditionalFormatting>
  <conditionalFormatting sqref="Z454">
    <cfRule type="cellIs" dxfId="1" priority="167" operator="equal">
      <formula>"否"</formula>
    </cfRule>
  </conditionalFormatting>
  <conditionalFormatting sqref="AB454">
    <cfRule type="containsText" dxfId="3" priority="165" operator="between" text="否">
      <formula>NOT(ISERROR(SEARCH("否",AB454)))</formula>
    </cfRule>
  </conditionalFormatting>
  <conditionalFormatting sqref="F455">
    <cfRule type="expression" dxfId="2" priority="158">
      <formula>TODAY()-F455=7</formula>
    </cfRule>
  </conditionalFormatting>
  <conditionalFormatting sqref="Z455">
    <cfRule type="cellIs" dxfId="1" priority="159" operator="equal">
      <formula>"否"</formula>
    </cfRule>
  </conditionalFormatting>
  <conditionalFormatting sqref="AB455">
    <cfRule type="containsText" dxfId="3" priority="157" operator="between" text="否">
      <formula>NOT(ISERROR(SEARCH("否",AB455)))</formula>
    </cfRule>
  </conditionalFormatting>
  <conditionalFormatting sqref="F456">
    <cfRule type="expression" dxfId="2" priority="163">
      <formula>TODAY()-F456=7</formula>
    </cfRule>
  </conditionalFormatting>
  <conditionalFormatting sqref="Z456">
    <cfRule type="cellIs" dxfId="1" priority="164" operator="equal">
      <formula>"否"</formula>
    </cfRule>
  </conditionalFormatting>
  <conditionalFormatting sqref="AB456">
    <cfRule type="containsText" dxfId="3" priority="162" operator="between" text="否">
      <formula>NOT(ISERROR(SEARCH("否",AB456)))</formula>
    </cfRule>
  </conditionalFormatting>
  <conditionalFormatting sqref="F457">
    <cfRule type="expression" dxfId="2" priority="146">
      <formula>TODAY()-F457=7</formula>
    </cfRule>
  </conditionalFormatting>
  <conditionalFormatting sqref="Z457">
    <cfRule type="cellIs" dxfId="1" priority="147" operator="equal">
      <formula>"否"</formula>
    </cfRule>
  </conditionalFormatting>
  <conditionalFormatting sqref="AB457">
    <cfRule type="containsText" dxfId="3" priority="145" operator="between" text="否">
      <formula>NOT(ISERROR(SEARCH("否",AB457)))</formula>
    </cfRule>
  </conditionalFormatting>
  <conditionalFormatting sqref="F458">
    <cfRule type="expression" dxfId="2" priority="155">
      <formula>TODAY()-F458=7</formula>
    </cfRule>
  </conditionalFormatting>
  <conditionalFormatting sqref="Z458">
    <cfRule type="cellIs" dxfId="1" priority="156" operator="equal">
      <formula>"否"</formula>
    </cfRule>
  </conditionalFormatting>
  <conditionalFormatting sqref="AB458">
    <cfRule type="containsText" dxfId="3" priority="154" operator="between" text="否">
      <formula>NOT(ISERROR(SEARCH("否",AB458)))</formula>
    </cfRule>
  </conditionalFormatting>
  <conditionalFormatting sqref="F459">
    <cfRule type="expression" dxfId="2" priority="152">
      <formula>TODAY()-F459=7</formula>
    </cfRule>
  </conditionalFormatting>
  <conditionalFormatting sqref="Z459">
    <cfRule type="cellIs" dxfId="1" priority="153" operator="equal">
      <formula>"否"</formula>
    </cfRule>
  </conditionalFormatting>
  <conditionalFormatting sqref="AB459">
    <cfRule type="containsText" dxfId="3" priority="151" operator="between" text="否">
      <formula>NOT(ISERROR(SEARCH("否",AB459)))</formula>
    </cfRule>
  </conditionalFormatting>
  <conditionalFormatting sqref="F460">
    <cfRule type="expression" dxfId="2" priority="150">
      <formula>TODAY()-F460=7</formula>
    </cfRule>
  </conditionalFormatting>
  <conditionalFormatting sqref="Z460">
    <cfRule type="cellIs" dxfId="1" priority="149" operator="equal">
      <formula>"否"</formula>
    </cfRule>
  </conditionalFormatting>
  <conditionalFormatting sqref="AB460">
    <cfRule type="containsText" dxfId="3" priority="148" operator="between" text="否">
      <formula>NOT(ISERROR(SEARCH("否",AB460)))</formula>
    </cfRule>
  </conditionalFormatting>
  <conditionalFormatting sqref="F461">
    <cfRule type="expression" dxfId="2" priority="143">
      <formula>TODAY()-F461=7</formula>
    </cfRule>
  </conditionalFormatting>
  <conditionalFormatting sqref="Z461">
    <cfRule type="cellIs" dxfId="1" priority="144" operator="equal">
      <formula>"否"</formula>
    </cfRule>
  </conditionalFormatting>
  <conditionalFormatting sqref="AB461">
    <cfRule type="containsText" dxfId="3" priority="142" operator="between" text="否">
      <formula>NOT(ISERROR(SEARCH("否",AB461)))</formula>
    </cfRule>
  </conditionalFormatting>
  <conditionalFormatting sqref="Z462">
    <cfRule type="cellIs" dxfId="1" priority="141" operator="equal">
      <formula>"否"</formula>
    </cfRule>
  </conditionalFormatting>
  <conditionalFormatting sqref="AB462">
    <cfRule type="containsText" dxfId="3" priority="140" operator="between" text="否">
      <formula>NOT(ISERROR(SEARCH("否",AB462)))</formula>
    </cfRule>
  </conditionalFormatting>
  <conditionalFormatting sqref="Z463">
    <cfRule type="cellIs" dxfId="1" priority="139" operator="equal">
      <formula>"否"</formula>
    </cfRule>
  </conditionalFormatting>
  <conditionalFormatting sqref="AB463">
    <cfRule type="containsText" dxfId="3" priority="138" operator="between" text="否">
      <formula>NOT(ISERROR(SEARCH("否",AB463)))</formula>
    </cfRule>
  </conditionalFormatting>
  <conditionalFormatting sqref="F464">
    <cfRule type="expression" dxfId="2" priority="136">
      <formula>TODAY()-F464=7</formula>
    </cfRule>
  </conditionalFormatting>
  <conditionalFormatting sqref="Z464">
    <cfRule type="cellIs" dxfId="1" priority="137" operator="equal">
      <formula>"否"</formula>
    </cfRule>
  </conditionalFormatting>
  <conditionalFormatting sqref="AB464">
    <cfRule type="containsText" dxfId="3" priority="135" operator="between" text="否">
      <formula>NOT(ISERROR(SEARCH("否",AB464)))</formula>
    </cfRule>
  </conditionalFormatting>
  <conditionalFormatting sqref="V465">
    <cfRule type="cellIs" dxfId="4" priority="115" operator="equal">
      <formula>"商业险"</formula>
    </cfRule>
  </conditionalFormatting>
  <conditionalFormatting sqref="Z465">
    <cfRule type="cellIs" dxfId="1" priority="117" operator="equal">
      <formula>"否"</formula>
    </cfRule>
  </conditionalFormatting>
  <conditionalFormatting sqref="AB465">
    <cfRule type="containsText" dxfId="3" priority="116" operator="between" text="否">
      <formula>NOT(ISERROR(SEARCH("否",AB465)))</formula>
    </cfRule>
  </conditionalFormatting>
  <conditionalFormatting sqref="F466">
    <cfRule type="expression" dxfId="2" priority="100">
      <formula>TODAY()-F466=7</formula>
    </cfRule>
  </conditionalFormatting>
  <conditionalFormatting sqref="V466">
    <cfRule type="cellIs" dxfId="4" priority="98" operator="equal">
      <formula>"商业险"</formula>
    </cfRule>
  </conditionalFormatting>
  <conditionalFormatting sqref="Z466">
    <cfRule type="cellIs" dxfId="1" priority="101" operator="equal">
      <formula>"否"</formula>
    </cfRule>
  </conditionalFormatting>
  <conditionalFormatting sqref="AB466">
    <cfRule type="containsText" dxfId="3" priority="99" operator="between" text="否">
      <formula>NOT(ISERROR(SEARCH("否",AB466)))</formula>
    </cfRule>
  </conditionalFormatting>
  <conditionalFormatting sqref="Z467">
    <cfRule type="cellIs" dxfId="1" priority="134" operator="equal">
      <formula>"否"</formula>
    </cfRule>
  </conditionalFormatting>
  <conditionalFormatting sqref="AB467">
    <cfRule type="containsText" dxfId="3" priority="133" operator="between" text="否">
      <formula>NOT(ISERROR(SEARCH("否",AB467)))</formula>
    </cfRule>
  </conditionalFormatting>
  <conditionalFormatting sqref="Z468">
    <cfRule type="cellIs" dxfId="1" priority="132" operator="equal">
      <formula>"否"</formula>
    </cfRule>
  </conditionalFormatting>
  <conditionalFormatting sqref="AB468">
    <cfRule type="containsText" dxfId="3" priority="131" operator="between" text="否">
      <formula>NOT(ISERROR(SEARCH("否",AB468)))</formula>
    </cfRule>
  </conditionalFormatting>
  <conditionalFormatting sqref="Z469">
    <cfRule type="cellIs" dxfId="1" priority="130" operator="equal">
      <formula>"否"</formula>
    </cfRule>
  </conditionalFormatting>
  <conditionalFormatting sqref="AB469">
    <cfRule type="containsText" dxfId="3" priority="129" operator="between" text="否">
      <formula>NOT(ISERROR(SEARCH("否",AB469)))</formula>
    </cfRule>
  </conditionalFormatting>
  <conditionalFormatting sqref="F470">
    <cfRule type="expression" dxfId="2" priority="124">
      <formula>TODAY()-F470=7</formula>
    </cfRule>
  </conditionalFormatting>
  <conditionalFormatting sqref="Z470">
    <cfRule type="cellIs" dxfId="1" priority="125" operator="equal">
      <formula>"否"</formula>
    </cfRule>
  </conditionalFormatting>
  <conditionalFormatting sqref="AB470">
    <cfRule type="containsText" dxfId="3" priority="123" operator="between" text="否">
      <formula>NOT(ISERROR(SEARCH("否",AB470)))</formula>
    </cfRule>
  </conditionalFormatting>
  <conditionalFormatting sqref="F471">
    <cfRule type="expression" dxfId="2" priority="121">
      <formula>TODAY()-F471=7</formula>
    </cfRule>
  </conditionalFormatting>
  <conditionalFormatting sqref="Z471">
    <cfRule type="cellIs" dxfId="1" priority="122" operator="equal">
      <formula>"否"</formula>
    </cfRule>
  </conditionalFormatting>
  <conditionalFormatting sqref="AB471">
    <cfRule type="containsText" dxfId="3" priority="120" operator="between" text="否">
      <formula>NOT(ISERROR(SEARCH("否",AB471)))</formula>
    </cfRule>
  </conditionalFormatting>
  <conditionalFormatting sqref="F472">
    <cfRule type="expression" dxfId="2" priority="127">
      <formula>TODAY()-F472=7</formula>
    </cfRule>
  </conditionalFormatting>
  <conditionalFormatting sqref="Z472">
    <cfRule type="cellIs" dxfId="1" priority="128" operator="equal">
      <formula>"否"</formula>
    </cfRule>
  </conditionalFormatting>
  <conditionalFormatting sqref="AB472">
    <cfRule type="containsText" dxfId="3" priority="126" operator="between" text="否">
      <formula>NOT(ISERROR(SEARCH("否",AB472)))</formula>
    </cfRule>
  </conditionalFormatting>
  <conditionalFormatting sqref="Z473">
    <cfRule type="cellIs" dxfId="1" priority="119" operator="equal">
      <formula>"否"</formula>
    </cfRule>
  </conditionalFormatting>
  <conditionalFormatting sqref="AB473">
    <cfRule type="containsText" dxfId="3" priority="118" operator="between" text="否">
      <formula>NOT(ISERROR(SEARCH("否",AB473)))</formula>
    </cfRule>
  </conditionalFormatting>
  <conditionalFormatting sqref="V474">
    <cfRule type="cellIs" dxfId="4" priority="112" operator="equal">
      <formula>"商业险"</formula>
    </cfRule>
  </conditionalFormatting>
  <conditionalFormatting sqref="Z474">
    <cfRule type="cellIs" dxfId="1" priority="114" operator="equal">
      <formula>"否"</formula>
    </cfRule>
  </conditionalFormatting>
  <conditionalFormatting sqref="AB474">
    <cfRule type="containsText" dxfId="3" priority="113" operator="between" text="否">
      <formula>NOT(ISERROR(SEARCH("否",AB474)))</formula>
    </cfRule>
  </conditionalFormatting>
  <conditionalFormatting sqref="V475">
    <cfRule type="cellIs" dxfId="4" priority="109" operator="equal">
      <formula>"商业险"</formula>
    </cfRule>
  </conditionalFormatting>
  <conditionalFormatting sqref="Z475">
    <cfRule type="cellIs" dxfId="1" priority="111" operator="equal">
      <formula>"否"</formula>
    </cfRule>
  </conditionalFormatting>
  <conditionalFormatting sqref="AB475">
    <cfRule type="containsText" dxfId="3" priority="110" operator="between" text="否">
      <formula>NOT(ISERROR(SEARCH("否",AB475)))</formula>
    </cfRule>
  </conditionalFormatting>
  <conditionalFormatting sqref="F476">
    <cfRule type="expression" dxfId="2" priority="107">
      <formula>TODAY()-F476=7</formula>
    </cfRule>
  </conditionalFormatting>
  <conditionalFormatting sqref="V476">
    <cfRule type="cellIs" dxfId="4" priority="105" operator="equal">
      <formula>"商业险"</formula>
    </cfRule>
  </conditionalFormatting>
  <conditionalFormatting sqref="Z476">
    <cfRule type="cellIs" dxfId="1" priority="108" operator="equal">
      <formula>"否"</formula>
    </cfRule>
  </conditionalFormatting>
  <conditionalFormatting sqref="AB476">
    <cfRule type="containsText" dxfId="3" priority="106" operator="between" text="否">
      <formula>NOT(ISERROR(SEARCH("否",AB476)))</formula>
    </cfRule>
  </conditionalFormatting>
  <conditionalFormatting sqref="V477">
    <cfRule type="cellIs" dxfId="4" priority="102" operator="equal">
      <formula>"商业险"</formula>
    </cfRule>
  </conditionalFormatting>
  <conditionalFormatting sqref="Z477">
    <cfRule type="cellIs" dxfId="1" priority="104" operator="equal">
      <formula>"否"</formula>
    </cfRule>
  </conditionalFormatting>
  <conditionalFormatting sqref="AB477">
    <cfRule type="containsText" dxfId="3" priority="103" operator="between" text="否">
      <formula>NOT(ISERROR(SEARCH("否",AB477)))</formula>
    </cfRule>
  </conditionalFormatting>
  <conditionalFormatting sqref="V478">
    <cfRule type="cellIs" dxfId="4" priority="95" operator="equal">
      <formula>"商业险"</formula>
    </cfRule>
  </conditionalFormatting>
  <conditionalFormatting sqref="Z478">
    <cfRule type="cellIs" dxfId="1" priority="97" operator="equal">
      <formula>"否"</formula>
    </cfRule>
  </conditionalFormatting>
  <conditionalFormatting sqref="AB478">
    <cfRule type="containsText" dxfId="3" priority="96" operator="between" text="否">
      <formula>NOT(ISERROR(SEARCH("否",AB478)))</formula>
    </cfRule>
  </conditionalFormatting>
  <conditionalFormatting sqref="F479">
    <cfRule type="expression" dxfId="2" priority="93">
      <formula>TODAY()-F479=7</formula>
    </cfRule>
  </conditionalFormatting>
  <conditionalFormatting sqref="V479">
    <cfRule type="cellIs" dxfId="4" priority="91" operator="equal">
      <formula>"商业险"</formula>
    </cfRule>
  </conditionalFormatting>
  <conditionalFormatting sqref="Z479">
    <cfRule type="cellIs" dxfId="1" priority="94" operator="equal">
      <formula>"否"</formula>
    </cfRule>
  </conditionalFormatting>
  <conditionalFormatting sqref="AB479">
    <cfRule type="containsText" dxfId="3" priority="92" operator="between" text="否">
      <formula>NOT(ISERROR(SEARCH("否",AB479)))</formula>
    </cfRule>
  </conditionalFormatting>
  <conditionalFormatting sqref="V480">
    <cfRule type="cellIs" dxfId="4" priority="84" operator="equal">
      <formula>"商业险"</formula>
    </cfRule>
  </conditionalFormatting>
  <conditionalFormatting sqref="Z480">
    <cfRule type="cellIs" dxfId="1" priority="86" operator="equal">
      <formula>"否"</formula>
    </cfRule>
  </conditionalFormatting>
  <conditionalFormatting sqref="AB480">
    <cfRule type="containsText" dxfId="3" priority="85" operator="between" text="否">
      <formula>NOT(ISERROR(SEARCH("否",AB480)))</formula>
    </cfRule>
  </conditionalFormatting>
  <conditionalFormatting sqref="F481">
    <cfRule type="expression" dxfId="2" priority="89">
      <formula>TODAY()-F481=7</formula>
    </cfRule>
  </conditionalFormatting>
  <conditionalFormatting sqref="V481">
    <cfRule type="cellIs" dxfId="4" priority="87" operator="equal">
      <formula>"商业险"</formula>
    </cfRule>
  </conditionalFormatting>
  <conditionalFormatting sqref="Z481">
    <cfRule type="cellIs" dxfId="1" priority="90" operator="equal">
      <formula>"否"</formula>
    </cfRule>
  </conditionalFormatting>
  <conditionalFormatting sqref="AB481">
    <cfRule type="containsText" dxfId="3" priority="88" operator="between" text="否">
      <formula>NOT(ISERROR(SEARCH("否",AB481)))</formula>
    </cfRule>
  </conditionalFormatting>
  <conditionalFormatting sqref="F482">
    <cfRule type="expression" dxfId="2" priority="78">
      <formula>TODAY()-F482=7</formula>
    </cfRule>
  </conditionalFormatting>
  <conditionalFormatting sqref="V482">
    <cfRule type="cellIs" dxfId="4" priority="76" operator="equal">
      <formula>"商业险"</formula>
    </cfRule>
  </conditionalFormatting>
  <conditionalFormatting sqref="Z482">
    <cfRule type="cellIs" dxfId="1" priority="79" operator="equal">
      <formula>"否"</formula>
    </cfRule>
  </conditionalFormatting>
  <conditionalFormatting sqref="AB482">
    <cfRule type="containsText" dxfId="3" priority="77" operator="between" text="否">
      <formula>NOT(ISERROR(SEARCH("否",AB482)))</formula>
    </cfRule>
  </conditionalFormatting>
  <conditionalFormatting sqref="F483">
    <cfRule type="expression" dxfId="2" priority="82">
      <formula>TODAY()-F483=7</formula>
    </cfRule>
  </conditionalFormatting>
  <conditionalFormatting sqref="V483">
    <cfRule type="cellIs" dxfId="4" priority="80" operator="equal">
      <formula>"商业险"</formula>
    </cfRule>
  </conditionalFormatting>
  <conditionalFormatting sqref="Z483">
    <cfRule type="cellIs" dxfId="1" priority="83" operator="equal">
      <formula>"否"</formula>
    </cfRule>
  </conditionalFormatting>
  <conditionalFormatting sqref="AB483">
    <cfRule type="containsText" dxfId="3" priority="81" operator="between" text="否">
      <formula>NOT(ISERROR(SEARCH("否",AB483)))</formula>
    </cfRule>
  </conditionalFormatting>
  <conditionalFormatting sqref="F484">
    <cfRule type="expression" dxfId="2" priority="74">
      <formula>TODAY()-F484=7</formula>
    </cfRule>
  </conditionalFormatting>
  <conditionalFormatting sqref="V484">
    <cfRule type="cellIs" dxfId="4" priority="72" operator="equal">
      <formula>"商业险"</formula>
    </cfRule>
  </conditionalFormatting>
  <conditionalFormatting sqref="Z484">
    <cfRule type="cellIs" dxfId="1" priority="75" operator="equal">
      <formula>"否"</formula>
    </cfRule>
  </conditionalFormatting>
  <conditionalFormatting sqref="AB484">
    <cfRule type="containsText" dxfId="3" priority="73" operator="between" text="否">
      <formula>NOT(ISERROR(SEARCH("否",AB484)))</formula>
    </cfRule>
  </conditionalFormatting>
  <conditionalFormatting sqref="V485">
    <cfRule type="cellIs" dxfId="4" priority="69" operator="equal">
      <formula>"商业险"</formula>
    </cfRule>
  </conditionalFormatting>
  <conditionalFormatting sqref="Z485">
    <cfRule type="cellIs" dxfId="1" priority="71" operator="equal">
      <formula>"否"</formula>
    </cfRule>
  </conditionalFormatting>
  <conditionalFormatting sqref="AB485">
    <cfRule type="containsText" dxfId="3" priority="70" operator="between" text="否">
      <formula>NOT(ISERROR(SEARCH("否",AB485)))</formula>
    </cfRule>
  </conditionalFormatting>
  <conditionalFormatting sqref="F486">
    <cfRule type="expression" dxfId="2" priority="67">
      <formula>TODAY()-F486=7</formula>
    </cfRule>
  </conditionalFormatting>
  <conditionalFormatting sqref="V486">
    <cfRule type="cellIs" dxfId="4" priority="65" operator="equal">
      <formula>"商业险"</formula>
    </cfRule>
  </conditionalFormatting>
  <conditionalFormatting sqref="Z486">
    <cfRule type="cellIs" dxfId="1" priority="68" operator="equal">
      <formula>"否"</formula>
    </cfRule>
  </conditionalFormatting>
  <conditionalFormatting sqref="AB486">
    <cfRule type="containsText" dxfId="3" priority="66" operator="between" text="否">
      <formula>NOT(ISERROR(SEARCH("否",AB486)))</formula>
    </cfRule>
  </conditionalFormatting>
  <conditionalFormatting sqref="V487">
    <cfRule type="cellIs" dxfId="4" priority="62" operator="equal">
      <formula>"商业险"</formula>
    </cfRule>
  </conditionalFormatting>
  <conditionalFormatting sqref="Z487">
    <cfRule type="cellIs" dxfId="1" priority="64" operator="equal">
      <formula>"否"</formula>
    </cfRule>
  </conditionalFormatting>
  <conditionalFormatting sqref="AB487">
    <cfRule type="containsText" dxfId="3" priority="63" operator="between" text="否">
      <formula>NOT(ISERROR(SEARCH("否",AB487)))</formula>
    </cfRule>
  </conditionalFormatting>
  <conditionalFormatting sqref="F488">
    <cfRule type="expression" dxfId="2" priority="60">
      <formula>TODAY()-F488=7</formula>
    </cfRule>
  </conditionalFormatting>
  <conditionalFormatting sqref="V488">
    <cfRule type="cellIs" dxfId="4" priority="58" operator="equal">
      <formula>"商业险"</formula>
    </cfRule>
  </conditionalFormatting>
  <conditionalFormatting sqref="Z488">
    <cfRule type="cellIs" dxfId="1" priority="61" operator="equal">
      <formula>"否"</formula>
    </cfRule>
  </conditionalFormatting>
  <conditionalFormatting sqref="AB488">
    <cfRule type="containsText" dxfId="3" priority="59" operator="between" text="否">
      <formula>NOT(ISERROR(SEARCH("否",AB488)))</formula>
    </cfRule>
  </conditionalFormatting>
  <conditionalFormatting sqref="F489">
    <cfRule type="expression" dxfId="2" priority="56">
      <formula>TODAY()-F489=7</formula>
    </cfRule>
  </conditionalFormatting>
  <conditionalFormatting sqref="V489">
    <cfRule type="cellIs" dxfId="4" priority="54" operator="equal">
      <formula>"商业险"</formula>
    </cfRule>
  </conditionalFormatting>
  <conditionalFormatting sqref="Z489">
    <cfRule type="cellIs" dxfId="1" priority="57" operator="equal">
      <formula>"否"</formula>
    </cfRule>
  </conditionalFormatting>
  <conditionalFormatting sqref="AB489">
    <cfRule type="containsText" dxfId="3" priority="55" operator="between" text="否">
      <formula>NOT(ISERROR(SEARCH("否",AB489)))</formula>
    </cfRule>
  </conditionalFormatting>
  <conditionalFormatting sqref="V490">
    <cfRule type="cellIs" dxfId="4" priority="51" operator="equal">
      <formula>"商业险"</formula>
    </cfRule>
  </conditionalFormatting>
  <conditionalFormatting sqref="Z490">
    <cfRule type="cellIs" dxfId="1" priority="53" operator="equal">
      <formula>"否"</formula>
    </cfRule>
  </conditionalFormatting>
  <conditionalFormatting sqref="AB490">
    <cfRule type="containsText" dxfId="3" priority="52" operator="between" text="否">
      <formula>NOT(ISERROR(SEARCH("否",AB490)))</formula>
    </cfRule>
  </conditionalFormatting>
  <conditionalFormatting sqref="F491">
    <cfRule type="expression" dxfId="2" priority="49">
      <formula>TODAY()-F491=7</formula>
    </cfRule>
  </conditionalFormatting>
  <conditionalFormatting sqref="V491">
    <cfRule type="cellIs" dxfId="4" priority="47" operator="equal">
      <formula>"商业险"</formula>
    </cfRule>
  </conditionalFormatting>
  <conditionalFormatting sqref="Z491">
    <cfRule type="cellIs" dxfId="1" priority="50" operator="equal">
      <formula>"否"</formula>
    </cfRule>
  </conditionalFormatting>
  <conditionalFormatting sqref="AB491">
    <cfRule type="containsText" dxfId="3" priority="48" operator="between" text="否">
      <formula>NOT(ISERROR(SEARCH("否",AB491)))</formula>
    </cfRule>
  </conditionalFormatting>
  <conditionalFormatting sqref="V492">
    <cfRule type="cellIs" dxfId="4" priority="44" operator="equal">
      <formula>"商业险"</formula>
    </cfRule>
  </conditionalFormatting>
  <conditionalFormatting sqref="Z492">
    <cfRule type="cellIs" dxfId="1" priority="46" operator="equal">
      <formula>"否"</formula>
    </cfRule>
  </conditionalFormatting>
  <conditionalFormatting sqref="AB492">
    <cfRule type="containsText" dxfId="3" priority="45" operator="between" text="否">
      <formula>NOT(ISERROR(SEARCH("否",AB492)))</formula>
    </cfRule>
  </conditionalFormatting>
  <conditionalFormatting sqref="V493">
    <cfRule type="cellIs" dxfId="4" priority="35" operator="equal">
      <formula>"商业险"</formula>
    </cfRule>
  </conditionalFormatting>
  <conditionalFormatting sqref="Z493">
    <cfRule type="cellIs" dxfId="1" priority="39" operator="equal">
      <formula>"否"</formula>
    </cfRule>
  </conditionalFormatting>
  <conditionalFormatting sqref="AB493">
    <cfRule type="containsText" dxfId="3" priority="38" operator="between" text="否">
      <formula>NOT(ISERROR(SEARCH("否",AB493)))</formula>
    </cfRule>
  </conditionalFormatting>
  <conditionalFormatting sqref="AI493">
    <cfRule type="cellIs" dxfId="5" priority="36" operator="equal">
      <formula>"否"</formula>
    </cfRule>
    <cfRule type="cellIs" dxfId="0" priority="37" operator="equal">
      <formula>"是"</formula>
    </cfRule>
  </conditionalFormatting>
  <conditionalFormatting sqref="F494">
    <cfRule type="expression" dxfId="2" priority="42">
      <formula>TODAY()-F494=7</formula>
    </cfRule>
  </conditionalFormatting>
  <conditionalFormatting sqref="V494">
    <cfRule type="cellIs" dxfId="4" priority="40" operator="equal">
      <formula>"商业险"</formula>
    </cfRule>
  </conditionalFormatting>
  <conditionalFormatting sqref="Z494">
    <cfRule type="cellIs" dxfId="1" priority="43" operator="equal">
      <formula>"否"</formula>
    </cfRule>
  </conditionalFormatting>
  <conditionalFormatting sqref="AB494">
    <cfRule type="containsText" dxfId="3" priority="41" operator="between" text="否">
      <formula>NOT(ISERROR(SEARCH("否",AB494)))</formula>
    </cfRule>
  </conditionalFormatting>
  <conditionalFormatting sqref="F495">
    <cfRule type="expression" dxfId="2" priority="33">
      <formula>TODAY()-F495=7</formula>
    </cfRule>
  </conditionalFormatting>
  <conditionalFormatting sqref="V495">
    <cfRule type="cellIs" dxfId="4" priority="31" operator="equal">
      <formula>"商业险"</formula>
    </cfRule>
  </conditionalFormatting>
  <conditionalFormatting sqref="Z495">
    <cfRule type="cellIs" dxfId="1" priority="34" operator="equal">
      <formula>"否"</formula>
    </cfRule>
  </conditionalFormatting>
  <conditionalFormatting sqref="AB495">
    <cfRule type="containsText" dxfId="3" priority="32" operator="between" text="否">
      <formula>NOT(ISERROR(SEARCH("否",AB495)))</formula>
    </cfRule>
  </conditionalFormatting>
  <conditionalFormatting sqref="V496">
    <cfRule type="cellIs" dxfId="4" priority="28" operator="equal">
      <formula>"商业险"</formula>
    </cfRule>
  </conditionalFormatting>
  <conditionalFormatting sqref="Z496">
    <cfRule type="cellIs" dxfId="1" priority="30" operator="equal">
      <formula>"否"</formula>
    </cfRule>
  </conditionalFormatting>
  <conditionalFormatting sqref="AB496">
    <cfRule type="containsText" dxfId="3" priority="29" operator="between" text="否">
      <formula>NOT(ISERROR(SEARCH("否",AB496)))</formula>
    </cfRule>
  </conditionalFormatting>
  <conditionalFormatting sqref="F497">
    <cfRule type="expression" dxfId="2" priority="26">
      <formula>TODAY()-F497=7</formula>
    </cfRule>
  </conditionalFormatting>
  <conditionalFormatting sqref="V497">
    <cfRule type="cellIs" dxfId="4" priority="24" operator="equal">
      <formula>"商业险"</formula>
    </cfRule>
  </conditionalFormatting>
  <conditionalFormatting sqref="Z497">
    <cfRule type="cellIs" dxfId="1" priority="27" operator="equal">
      <formula>"否"</formula>
    </cfRule>
  </conditionalFormatting>
  <conditionalFormatting sqref="AB497">
    <cfRule type="containsText" dxfId="3" priority="25" operator="between" text="否">
      <formula>NOT(ISERROR(SEARCH("否",AB497)))</formula>
    </cfRule>
  </conditionalFormatting>
  <conditionalFormatting sqref="V498">
    <cfRule type="cellIs" dxfId="4" priority="21" operator="equal">
      <formula>"商业险"</formula>
    </cfRule>
  </conditionalFormatting>
  <conditionalFormatting sqref="Z498">
    <cfRule type="cellIs" dxfId="1" priority="23" operator="equal">
      <formula>"否"</formula>
    </cfRule>
  </conditionalFormatting>
  <conditionalFormatting sqref="AB498">
    <cfRule type="containsText" dxfId="3" priority="22" operator="between" text="否">
      <formula>NOT(ISERROR(SEARCH("否",AB498)))</formula>
    </cfRule>
  </conditionalFormatting>
  <conditionalFormatting sqref="V499">
    <cfRule type="cellIs" dxfId="4" priority="18" operator="equal">
      <formula>"商业险"</formula>
    </cfRule>
  </conditionalFormatting>
  <conditionalFormatting sqref="Z499">
    <cfRule type="cellIs" dxfId="1" priority="20" operator="equal">
      <formula>"否"</formula>
    </cfRule>
  </conditionalFormatting>
  <conditionalFormatting sqref="AB499">
    <cfRule type="containsText" dxfId="3" priority="19" operator="between" text="否">
      <formula>NOT(ISERROR(SEARCH("否",AB499)))</formula>
    </cfRule>
  </conditionalFormatting>
  <conditionalFormatting sqref="V500">
    <cfRule type="cellIs" dxfId="4" priority="13" operator="equal">
      <formula>"商业险"</formula>
    </cfRule>
  </conditionalFormatting>
  <conditionalFormatting sqref="Z500">
    <cfRule type="cellIs" dxfId="1" priority="17" operator="equal">
      <formula>"否"</formula>
    </cfRule>
  </conditionalFormatting>
  <conditionalFormatting sqref="AB500">
    <cfRule type="containsText" dxfId="3" priority="16" operator="between" text="否">
      <formula>NOT(ISERROR(SEARCH("否",AB500)))</formula>
    </cfRule>
  </conditionalFormatting>
  <conditionalFormatting sqref="AI500">
    <cfRule type="cellIs" dxfId="5" priority="14" operator="equal">
      <formula>"否"</formula>
    </cfRule>
    <cfRule type="cellIs" dxfId="0" priority="15" operator="equal">
      <formula>"是"</formula>
    </cfRule>
  </conditionalFormatting>
  <conditionalFormatting sqref="F501">
    <cfRule type="expression" dxfId="2" priority="11">
      <formula>TODAY()-F501=7</formula>
    </cfRule>
  </conditionalFormatting>
  <conditionalFormatting sqref="V501">
    <cfRule type="cellIs" dxfId="4" priority="7" operator="equal">
      <formula>"商业险"</formula>
    </cfRule>
  </conditionalFormatting>
  <conditionalFormatting sqref="Z501">
    <cfRule type="cellIs" dxfId="1" priority="12" operator="equal">
      <formula>"否"</formula>
    </cfRule>
  </conditionalFormatting>
  <conditionalFormatting sqref="AB501">
    <cfRule type="containsText" dxfId="3" priority="10" operator="between" text="否">
      <formula>NOT(ISERROR(SEARCH("否",AB501)))</formula>
    </cfRule>
  </conditionalFormatting>
  <conditionalFormatting sqref="AI501">
    <cfRule type="cellIs" dxfId="5" priority="8" operator="equal">
      <formula>"否"</formula>
    </cfRule>
    <cfRule type="cellIs" dxfId="0" priority="9" operator="equal">
      <formula>"是"</formula>
    </cfRule>
  </conditionalFormatting>
  <conditionalFormatting sqref="F502">
    <cfRule type="expression" dxfId="2" priority="5">
      <formula>TODAY()-F502=7</formula>
    </cfRule>
  </conditionalFormatting>
  <conditionalFormatting sqref="V502">
    <cfRule type="cellIs" dxfId="4" priority="1" operator="equal">
      <formula>"商业险"</formula>
    </cfRule>
  </conditionalFormatting>
  <conditionalFormatting sqref="Z502">
    <cfRule type="cellIs" dxfId="1" priority="6" operator="equal">
      <formula>"否"</formula>
    </cfRule>
  </conditionalFormatting>
  <conditionalFormatting sqref="AB502">
    <cfRule type="containsText" dxfId="3" priority="4" operator="between" text="否">
      <formula>NOT(ISERROR(SEARCH("否",AB502)))</formula>
    </cfRule>
  </conditionalFormatting>
  <conditionalFormatting sqref="AI502">
    <cfRule type="cellIs" dxfId="5" priority="2" operator="equal">
      <formula>"否"</formula>
    </cfRule>
    <cfRule type="cellIs" dxfId="0" priority="3" operator="equal">
      <formula>"是"</formula>
    </cfRule>
  </conditionalFormatting>
  <conditionalFormatting sqref="Z536">
    <cfRule type="cellIs" dxfId="1" priority="253" operator="equal">
      <formula>"否"</formula>
    </cfRule>
  </conditionalFormatting>
  <conditionalFormatting sqref="Z254:Z256">
    <cfRule type="cellIs" dxfId="1" priority="377" operator="equal">
      <formula>"否"</formula>
    </cfRule>
  </conditionalFormatting>
  <conditionalFormatting sqref="Z288:Z289">
    <cfRule type="cellIs" dxfId="1" priority="345" operator="equal">
      <formula>"否"</formula>
    </cfRule>
  </conditionalFormatting>
  <conditionalFormatting sqref="Z294:Z295">
    <cfRule type="cellIs" dxfId="1" priority="340" operator="equal">
      <formula>"否"</formula>
    </cfRule>
  </conditionalFormatting>
  <conditionalFormatting sqref="Z340:Z342">
    <cfRule type="cellIs" dxfId="1" priority="295" operator="equal">
      <formula>"否"</formula>
    </cfRule>
  </conditionalFormatting>
  <conditionalFormatting sqref="Z384:Z392">
    <cfRule type="cellIs" dxfId="1" priority="254" operator="equal">
      <formula>"否"</formula>
    </cfRule>
  </conditionalFormatting>
  <conditionalFormatting sqref="Z398:Z399">
    <cfRule type="cellIs" dxfId="1" priority="248" operator="equal">
      <formula>"否"</formula>
    </cfRule>
  </conditionalFormatting>
  <conditionalFormatting sqref="Z403 Z407">
    <cfRule type="cellIs" dxfId="1" priority="244" operator="equal">
      <formula>"否"</formula>
    </cfRule>
  </conditionalFormatting>
  <conditionalFormatting sqref="Z436 Z503:Z535">
    <cfRule type="cellIs" dxfId="1" priority="206" operator="equal">
      <formula>"否"</formula>
    </cfRule>
  </conditionalFormatting>
  <dataValidations count="1">
    <dataValidation type="list" allowBlank="1" showInputMessage="1" showErrorMessage="1" sqref="C259 C304 C310 C327 C373 C3:C212 C214:C221 C223:C231 C233:C256 C265:C268 C270:C271 C273:C283 C285:C292 C298:C302 C306:C308 C315:C325 C329:C330 C332:C335 C337:C367 C369:C371 C375:C381">
      <formula1>"正常,自离,劝退,辞退,试用期离职,试用期自离"</formula1>
    </dataValidation>
  </dataValidations>
  <pageMargins left="0.75" right="0.75" top="1" bottom="1" header="0.509027777777778" footer="0.509027777777778"/>
  <pageSetup paperSize="9" orientation="portrait"/>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0" tint="-0.499984740745262"/>
  </sheetPr>
  <dimension ref="A1:Q224"/>
  <sheetViews>
    <sheetView zoomScale="85" zoomScaleNormal="85" workbookViewId="0">
      <pane ySplit="2" topLeftCell="A3" activePane="bottomLeft" state="frozen"/>
      <selection/>
      <selection pane="bottomLeft" activeCell="P21" sqref="P21"/>
    </sheetView>
  </sheetViews>
  <sheetFormatPr defaultColWidth="9" defaultRowHeight="14.25"/>
  <cols>
    <col min="1" max="1" width="5.375" style="49" customWidth="1"/>
    <col min="2" max="2" width="12.125" style="49" customWidth="1"/>
    <col min="3" max="3" width="14.625" style="49" customWidth="1"/>
    <col min="4" max="4" width="16" style="49" customWidth="1"/>
    <col min="5" max="5" width="14.25" style="50" customWidth="1"/>
    <col min="6" max="6" width="12.125" style="49" customWidth="1"/>
    <col min="7" max="7" width="17.5" style="49" customWidth="1"/>
    <col min="8" max="8" width="16.625" style="51" customWidth="1"/>
    <col min="9" max="9" width="19" style="51" customWidth="1"/>
    <col min="10" max="10" width="18.25" style="52" customWidth="1"/>
    <col min="11" max="11" width="9" style="49"/>
    <col min="12" max="13" width="11.5" style="49" customWidth="1"/>
    <col min="14" max="16" width="9" style="49"/>
    <col min="17" max="17" width="14.875" style="49" customWidth="1"/>
    <col min="18" max="16384" width="9" style="49"/>
  </cols>
  <sheetData>
    <row r="1" ht="24.95" customHeight="1"/>
    <row r="2" ht="24.95" customHeight="1" spans="1:13">
      <c r="A2" s="53" t="s">
        <v>0</v>
      </c>
      <c r="B2" s="53" t="s">
        <v>6268</v>
      </c>
      <c r="C2" s="53" t="s">
        <v>6269</v>
      </c>
      <c r="D2" s="53" t="s">
        <v>6270</v>
      </c>
      <c r="E2" s="56" t="s">
        <v>6271</v>
      </c>
      <c r="F2" s="53" t="s">
        <v>6272</v>
      </c>
      <c r="G2" s="53" t="s">
        <v>6273</v>
      </c>
      <c r="H2" s="57" t="s">
        <v>6274</v>
      </c>
      <c r="I2" s="57" t="s">
        <v>6275</v>
      </c>
      <c r="J2" s="53" t="s">
        <v>17</v>
      </c>
      <c r="L2" s="52" t="s">
        <v>6276</v>
      </c>
      <c r="M2" s="49" t="s">
        <v>6277</v>
      </c>
    </row>
    <row r="3" ht="24.95" customHeight="1" spans="1:13">
      <c r="A3" s="54">
        <v>1</v>
      </c>
      <c r="B3" s="54"/>
      <c r="C3" s="54"/>
      <c r="D3" s="54"/>
      <c r="E3" s="58"/>
      <c r="F3" s="54"/>
      <c r="G3" s="54"/>
      <c r="H3" s="59"/>
      <c r="I3" s="59"/>
      <c r="J3" s="53"/>
      <c r="L3" s="49" t="e">
        <f>VLOOKUP(B:B,'[1]在职名册（员工）'!H:H,1,0)</f>
        <v>#N/A</v>
      </c>
      <c r="M3" s="49" t="e">
        <f>VLOOKUP(C:C,'[1]在职名册（员工）'!H:H,1,0)</f>
        <v>#N/A</v>
      </c>
    </row>
    <row r="4" ht="24.95" customHeight="1" spans="1:13">
      <c r="A4" s="54">
        <v>2</v>
      </c>
      <c r="B4" s="54"/>
      <c r="C4" s="54"/>
      <c r="D4" s="54"/>
      <c r="E4" s="58"/>
      <c r="F4" s="54"/>
      <c r="G4" s="54"/>
      <c r="H4" s="60"/>
      <c r="I4" s="59"/>
      <c r="J4" s="53"/>
      <c r="L4" s="49" t="e">
        <f>VLOOKUP(B:B,'[1]在职名册（员工）'!H:H,1,0)</f>
        <v>#N/A</v>
      </c>
      <c r="M4" s="49" t="e">
        <f>VLOOKUP(C:C,'[1]在职名册（员工）'!H:H,1,0)</f>
        <v>#N/A</v>
      </c>
    </row>
    <row r="5" ht="24.95" customHeight="1" spans="1:13">
      <c r="A5" s="54">
        <v>3</v>
      </c>
      <c r="B5" s="54"/>
      <c r="C5" s="54"/>
      <c r="D5" s="54"/>
      <c r="E5" s="58"/>
      <c r="F5" s="54"/>
      <c r="G5" s="54"/>
      <c r="H5" s="60"/>
      <c r="I5" s="59"/>
      <c r="J5" s="53"/>
      <c r="L5" s="49" t="e">
        <f>VLOOKUP(B:B,'[1]在职名册（员工）'!H:H,1,0)</f>
        <v>#N/A</v>
      </c>
      <c r="M5" s="49" t="e">
        <f>VLOOKUP(C:C,'[1]在职名册（员工）'!H:H,1,0)</f>
        <v>#N/A</v>
      </c>
    </row>
    <row r="6" ht="24.95" customHeight="1" spans="1:13">
      <c r="A6" s="54">
        <v>4</v>
      </c>
      <c r="B6" s="54"/>
      <c r="C6" s="54"/>
      <c r="D6" s="55"/>
      <c r="E6" s="61"/>
      <c r="F6" s="54"/>
      <c r="G6" s="54"/>
      <c r="H6" s="60"/>
      <c r="I6" s="59"/>
      <c r="J6" s="53"/>
      <c r="L6" s="49" t="e">
        <f>VLOOKUP(B:B,'[1]在职名册（员工）'!H:H,1,0)</f>
        <v>#N/A</v>
      </c>
      <c r="M6" s="49" t="e">
        <f>VLOOKUP(C:C,'[1]在职名册（员工）'!H:H,1,0)</f>
        <v>#N/A</v>
      </c>
    </row>
    <row r="7" ht="24.95" customHeight="1" spans="1:13">
      <c r="A7" s="54">
        <v>5</v>
      </c>
      <c r="B7" s="54"/>
      <c r="C7" s="54"/>
      <c r="D7" s="54"/>
      <c r="E7" s="58"/>
      <c r="F7" s="54"/>
      <c r="G7" s="54"/>
      <c r="H7" s="60"/>
      <c r="I7" s="59"/>
      <c r="J7" s="53"/>
      <c r="L7" s="49" t="e">
        <f>VLOOKUP(B:B,'[1]在职名册（员工）'!H:H,1,0)</f>
        <v>#N/A</v>
      </c>
      <c r="M7" s="49" t="e">
        <f>VLOOKUP(C:C,'[1]在职名册（员工）'!H:H,1,0)</f>
        <v>#N/A</v>
      </c>
    </row>
    <row r="8" s="48" customFormat="1" ht="24.95" customHeight="1" spans="1:13">
      <c r="A8" s="54">
        <v>6</v>
      </c>
      <c r="B8" s="54"/>
      <c r="C8" s="54"/>
      <c r="D8" s="54"/>
      <c r="E8" s="58"/>
      <c r="F8" s="54"/>
      <c r="G8" s="54"/>
      <c r="H8" s="60"/>
      <c r="I8" s="59"/>
      <c r="J8" s="53"/>
      <c r="L8" s="49" t="e">
        <f>VLOOKUP(B:B,'[1]在职名册（员工）'!H:H,1,0)</f>
        <v>#N/A</v>
      </c>
      <c r="M8" s="49" t="e">
        <f>VLOOKUP(C:C,'[1]在职名册（员工）'!H:H,1,0)</f>
        <v>#N/A</v>
      </c>
    </row>
    <row r="9" ht="24.95" customHeight="1" spans="1:13">
      <c r="A9" s="54">
        <v>7</v>
      </c>
      <c r="B9" s="54"/>
      <c r="C9" s="54"/>
      <c r="D9" s="54"/>
      <c r="E9" s="58"/>
      <c r="F9" s="54"/>
      <c r="G9" s="54"/>
      <c r="H9" s="60"/>
      <c r="I9" s="59"/>
      <c r="J9" s="53"/>
      <c r="L9" s="49" t="e">
        <f>VLOOKUP(B:B,'[1]在职名册（员工）'!H:H,1,0)</f>
        <v>#N/A</v>
      </c>
      <c r="M9" s="49" t="e">
        <f>VLOOKUP(C:C,'[1]在职名册（员工）'!H:H,1,0)</f>
        <v>#N/A</v>
      </c>
    </row>
    <row r="10" ht="24.95" customHeight="1" spans="1:13">
      <c r="A10" s="54">
        <v>8</v>
      </c>
      <c r="B10" s="54"/>
      <c r="C10" s="54"/>
      <c r="D10" s="54"/>
      <c r="E10" s="58"/>
      <c r="F10" s="54"/>
      <c r="G10" s="54"/>
      <c r="H10" s="60"/>
      <c r="I10" s="59"/>
      <c r="J10" s="53"/>
      <c r="L10" s="49" t="e">
        <f>VLOOKUP(B:B,'[1]在职名册（员工）'!H:H,1,0)</f>
        <v>#N/A</v>
      </c>
      <c r="M10" s="49" t="e">
        <f>VLOOKUP(C:C,'[1]在职名册（员工）'!H:H,1,0)</f>
        <v>#N/A</v>
      </c>
    </row>
    <row r="11" ht="24.95" customHeight="1" spans="1:13">
      <c r="A11" s="54">
        <v>9</v>
      </c>
      <c r="B11" s="54"/>
      <c r="C11" s="54"/>
      <c r="D11" s="54"/>
      <c r="E11" s="58"/>
      <c r="F11" s="54"/>
      <c r="G11" s="54"/>
      <c r="H11" s="60"/>
      <c r="I11" s="59"/>
      <c r="J11" s="53"/>
      <c r="L11" s="49" t="e">
        <f>VLOOKUP(B:B,'[1]在职名册（员工）'!H:H,1,0)</f>
        <v>#N/A</v>
      </c>
      <c r="M11" s="49" t="e">
        <f>VLOOKUP(C:C,'[1]在职名册（员工）'!H:H,1,0)</f>
        <v>#N/A</v>
      </c>
    </row>
    <row r="12" ht="24.95" customHeight="1" spans="1:13">
      <c r="A12" s="54">
        <v>10</v>
      </c>
      <c r="B12" s="54"/>
      <c r="C12" s="54"/>
      <c r="D12" s="54"/>
      <c r="E12" s="58"/>
      <c r="F12" s="54"/>
      <c r="G12" s="54"/>
      <c r="H12" s="60"/>
      <c r="I12" s="59"/>
      <c r="J12" s="53"/>
      <c r="L12" s="49" t="e">
        <f>VLOOKUP(B:B,'[1]在职名册（员工）'!H:H,1,0)</f>
        <v>#N/A</v>
      </c>
      <c r="M12" s="49" t="e">
        <f>VLOOKUP(C:C,'[1]在职名册（员工）'!H:H,1,0)</f>
        <v>#N/A</v>
      </c>
    </row>
    <row r="13" ht="24.95" customHeight="1" spans="1:13">
      <c r="A13" s="54">
        <v>11</v>
      </c>
      <c r="B13" s="54"/>
      <c r="C13" s="54"/>
      <c r="D13" s="54"/>
      <c r="E13" s="58"/>
      <c r="F13" s="54"/>
      <c r="G13" s="54"/>
      <c r="H13" s="60"/>
      <c r="I13" s="59"/>
      <c r="J13" s="53"/>
      <c r="L13" s="49" t="e">
        <f>VLOOKUP(B:B,'[1]在职名册（员工）'!H:H,1,0)</f>
        <v>#N/A</v>
      </c>
      <c r="M13" s="49" t="e">
        <f>VLOOKUP(C:C,'[1]在职名册（员工）'!H:H,1,0)</f>
        <v>#N/A</v>
      </c>
    </row>
    <row r="14" ht="24.95" customHeight="1" spans="1:17">
      <c r="A14" s="54">
        <v>12</v>
      </c>
      <c r="B14" s="55"/>
      <c r="C14" s="54"/>
      <c r="D14" s="55"/>
      <c r="E14" s="58"/>
      <c r="F14" s="54"/>
      <c r="G14" s="54"/>
      <c r="H14" s="60"/>
      <c r="I14" s="59"/>
      <c r="J14" s="53"/>
      <c r="L14" s="49" t="e">
        <f>VLOOKUP(B:B,'[1]在职名册（员工）'!H:H,1,0)</f>
        <v>#N/A</v>
      </c>
      <c r="M14" s="49" t="e">
        <f>VLOOKUP(C:C,'[1]在职名册（员工）'!H:H,1,0)</f>
        <v>#N/A</v>
      </c>
      <c r="Q14" s="62" t="s">
        <v>6278</v>
      </c>
    </row>
    <row r="15" ht="24.95" customHeight="1" spans="1:13">
      <c r="A15" s="54">
        <v>13</v>
      </c>
      <c r="B15" s="54"/>
      <c r="C15" s="54"/>
      <c r="D15" s="54"/>
      <c r="E15" s="58"/>
      <c r="F15" s="54"/>
      <c r="G15" s="54"/>
      <c r="H15" s="60"/>
      <c r="I15" s="59"/>
      <c r="J15" s="53"/>
      <c r="L15" s="49" t="e">
        <f>VLOOKUP(B:B,'[1]在职名册（员工）'!H:H,1,0)</f>
        <v>#N/A</v>
      </c>
      <c r="M15" s="49" t="e">
        <f>VLOOKUP(C:C,'[1]在职名册（员工）'!H:H,1,0)</f>
        <v>#N/A</v>
      </c>
    </row>
    <row r="16" ht="24.95" customHeight="1" spans="1:13">
      <c r="A16" s="54">
        <v>14</v>
      </c>
      <c r="B16" s="54"/>
      <c r="C16" s="54"/>
      <c r="D16" s="54"/>
      <c r="E16" s="58"/>
      <c r="F16" s="54"/>
      <c r="G16" s="54"/>
      <c r="H16" s="60"/>
      <c r="I16" s="59"/>
      <c r="J16" s="53"/>
      <c r="L16" s="49" t="e">
        <f>VLOOKUP(B:B,'[1]在职名册（员工）'!H:H,1,0)</f>
        <v>#N/A</v>
      </c>
      <c r="M16" s="49" t="e">
        <f>VLOOKUP(C:C,'[1]在职名册（员工）'!H:H,1,0)</f>
        <v>#N/A</v>
      </c>
    </row>
    <row r="17" ht="24.95" customHeight="1" spans="1:13">
      <c r="A17" s="54">
        <v>15</v>
      </c>
      <c r="B17" s="55"/>
      <c r="C17" s="55"/>
      <c r="D17" s="54"/>
      <c r="E17" s="58"/>
      <c r="F17" s="54"/>
      <c r="G17" s="54"/>
      <c r="H17" s="59"/>
      <c r="I17" s="59"/>
      <c r="J17" s="53"/>
      <c r="L17" s="49" t="e">
        <f>VLOOKUP(B:B,'[1]在职名册（员工）'!H:H,1,0)</f>
        <v>#N/A</v>
      </c>
      <c r="M17" s="49" t="e">
        <f>VLOOKUP(C:C,'[1]在职名册（员工）'!H:H,1,0)</f>
        <v>#N/A</v>
      </c>
    </row>
    <row r="18" ht="24.95" customHeight="1" spans="1:13">
      <c r="A18" s="54">
        <v>16</v>
      </c>
      <c r="B18" s="54"/>
      <c r="C18" s="54"/>
      <c r="D18" s="54"/>
      <c r="E18" s="58"/>
      <c r="F18" s="54"/>
      <c r="G18" s="54"/>
      <c r="H18" s="60"/>
      <c r="I18" s="59"/>
      <c r="J18" s="53"/>
      <c r="L18" s="49" t="e">
        <f>VLOOKUP(B:B,'[1]在职名册（员工）'!H:H,1,0)</f>
        <v>#N/A</v>
      </c>
      <c r="M18" s="49" t="e">
        <f>VLOOKUP(C:C,'[1]在职名册（员工）'!H:H,1,0)</f>
        <v>#N/A</v>
      </c>
    </row>
    <row r="19" ht="24.95" customHeight="1" spans="1:13">
      <c r="A19" s="54">
        <v>17</v>
      </c>
      <c r="B19" s="55"/>
      <c r="C19" s="55"/>
      <c r="D19" s="55"/>
      <c r="E19" s="58"/>
      <c r="F19" s="54"/>
      <c r="G19" s="54"/>
      <c r="H19" s="60"/>
      <c r="I19" s="59"/>
      <c r="J19" s="53"/>
      <c r="K19" s="48"/>
      <c r="L19" s="49" t="e">
        <f>VLOOKUP(B:B,'[1]在职名册（员工）'!H:H,1,0)</f>
        <v>#N/A</v>
      </c>
      <c r="M19" s="49" t="e">
        <f>VLOOKUP(C:C,'[1]在职名册（员工）'!H:H,1,0)</f>
        <v>#N/A</v>
      </c>
    </row>
    <row r="20" s="48" customFormat="1" ht="24.95" customHeight="1" spans="1:13">
      <c r="A20" s="54">
        <v>28</v>
      </c>
      <c r="B20" s="55"/>
      <c r="C20" s="55"/>
      <c r="D20" s="55"/>
      <c r="E20" s="58"/>
      <c r="F20" s="54"/>
      <c r="G20" s="54"/>
      <c r="H20" s="59"/>
      <c r="I20" s="59"/>
      <c r="J20" s="53"/>
      <c r="L20" s="49" t="e">
        <f>VLOOKUP(B:B,'[1]在职名册（员工）'!H:H,1,0)</f>
        <v>#N/A</v>
      </c>
      <c r="M20" s="49" t="e">
        <f>VLOOKUP(C:C,'[1]在职名册（员工）'!H:H,1,0)</f>
        <v>#N/A</v>
      </c>
    </row>
    <row r="21" ht="24.95" customHeight="1" spans="1:13">
      <c r="A21" s="54">
        <v>18</v>
      </c>
      <c r="B21" s="55"/>
      <c r="C21" s="55"/>
      <c r="D21" s="54"/>
      <c r="E21" s="58"/>
      <c r="F21" s="54"/>
      <c r="G21" s="54"/>
      <c r="H21" s="60"/>
      <c r="I21" s="59"/>
      <c r="J21" s="53"/>
      <c r="L21" s="49" t="e">
        <f>VLOOKUP(B:B,'[1]在职名册（员工）'!H:H,1,0)</f>
        <v>#N/A</v>
      </c>
      <c r="M21" s="49" t="e">
        <f>VLOOKUP(C:C,'[1]在职名册（员工）'!H:H,1,0)</f>
        <v>#N/A</v>
      </c>
    </row>
    <row r="22" s="48" customFormat="1" ht="24.95" customHeight="1" spans="1:13">
      <c r="A22" s="54">
        <v>19</v>
      </c>
      <c r="B22" s="55"/>
      <c r="C22" s="55"/>
      <c r="D22" s="55"/>
      <c r="E22" s="61"/>
      <c r="F22" s="55"/>
      <c r="G22" s="55"/>
      <c r="H22" s="59"/>
      <c r="I22" s="59"/>
      <c r="J22" s="53"/>
      <c r="L22" s="49" t="e">
        <f>VLOOKUP(B:B,'[1]在职名册（员工）'!H:H,1,0)</f>
        <v>#N/A</v>
      </c>
      <c r="M22" s="49" t="e">
        <f>VLOOKUP(C:C,'[1]在职名册（员工）'!H:H,1,0)</f>
        <v>#N/A</v>
      </c>
    </row>
    <row r="23" ht="24.95" customHeight="1" spans="1:13">
      <c r="A23" s="54">
        <v>20</v>
      </c>
      <c r="B23" s="54"/>
      <c r="C23" s="54"/>
      <c r="D23" s="54"/>
      <c r="E23" s="58"/>
      <c r="F23" s="54"/>
      <c r="G23" s="55"/>
      <c r="H23" s="60"/>
      <c r="I23" s="59"/>
      <c r="J23" s="53"/>
      <c r="L23" s="49" t="e">
        <f>VLOOKUP(B:B,'[1]在职名册（员工）'!H:H,1,0)</f>
        <v>#N/A</v>
      </c>
      <c r="M23" s="49" t="e">
        <f>VLOOKUP(C:C,'[1]在职名册（员工）'!H:H,1,0)</f>
        <v>#N/A</v>
      </c>
    </row>
    <row r="24" ht="24.95" customHeight="1" spans="1:13">
      <c r="A24" s="54">
        <v>21</v>
      </c>
      <c r="B24" s="54"/>
      <c r="C24" s="54"/>
      <c r="D24" s="54"/>
      <c r="E24" s="58"/>
      <c r="F24" s="54"/>
      <c r="G24" s="55"/>
      <c r="H24" s="60"/>
      <c r="I24" s="59"/>
      <c r="J24" s="53"/>
      <c r="L24" s="49" t="e">
        <f>VLOOKUP(B:B,'[1]在职名册（员工）'!H:H,1,0)</f>
        <v>#N/A</v>
      </c>
      <c r="M24" s="49" t="e">
        <f>VLOOKUP(C:C,'[1]在职名册（员工）'!H:H,1,0)</f>
        <v>#N/A</v>
      </c>
    </row>
    <row r="25" ht="24.95" customHeight="1" spans="1:13">
      <c r="A25" s="54">
        <v>22</v>
      </c>
      <c r="B25" s="54"/>
      <c r="C25" s="54"/>
      <c r="D25" s="54"/>
      <c r="E25" s="58"/>
      <c r="F25" s="54"/>
      <c r="G25" s="55"/>
      <c r="H25" s="60"/>
      <c r="I25" s="59"/>
      <c r="J25" s="53"/>
      <c r="L25" s="49" t="e">
        <f>VLOOKUP(B:B,'[1]在职名册（员工）'!H:H,1,0)</f>
        <v>#N/A</v>
      </c>
      <c r="M25" s="49" t="e">
        <f>VLOOKUP(C:C,'[1]在职名册（员工）'!H:H,1,0)</f>
        <v>#N/A</v>
      </c>
    </row>
    <row r="26" ht="24.95" customHeight="1" spans="1:13">
      <c r="A26" s="54">
        <v>23</v>
      </c>
      <c r="B26" s="54"/>
      <c r="C26" s="54"/>
      <c r="D26" s="54"/>
      <c r="E26" s="58"/>
      <c r="F26" s="54"/>
      <c r="G26" s="55"/>
      <c r="H26" s="60"/>
      <c r="I26" s="59"/>
      <c r="J26" s="53"/>
      <c r="L26" s="49" t="e">
        <f>VLOOKUP(B:B,'[1]在职名册（员工）'!H:H,1,0)</f>
        <v>#N/A</v>
      </c>
      <c r="M26" s="49" t="e">
        <f>VLOOKUP(C:C,'[1]在职名册（员工）'!H:H,1,0)</f>
        <v>#N/A</v>
      </c>
    </row>
    <row r="27" ht="24.95" customHeight="1" spans="1:13">
      <c r="A27" s="54">
        <v>24</v>
      </c>
      <c r="B27" s="54"/>
      <c r="C27" s="54"/>
      <c r="D27" s="54"/>
      <c r="E27" s="58"/>
      <c r="F27" s="54"/>
      <c r="G27" s="55"/>
      <c r="H27" s="60"/>
      <c r="I27" s="59"/>
      <c r="J27" s="53"/>
      <c r="L27" s="49" t="e">
        <f>VLOOKUP(B:B,'[1]在职名册（员工）'!H:H,1,0)</f>
        <v>#N/A</v>
      </c>
      <c r="M27" s="49" t="e">
        <f>VLOOKUP(C:C,'[1]在职名册（员工）'!H:H,1,0)</f>
        <v>#N/A</v>
      </c>
    </row>
    <row r="28" ht="24.95" customHeight="1" spans="1:13">
      <c r="A28" s="54">
        <v>25</v>
      </c>
      <c r="B28" s="55"/>
      <c r="C28" s="55"/>
      <c r="D28" s="55"/>
      <c r="E28" s="58"/>
      <c r="F28" s="54"/>
      <c r="G28" s="55"/>
      <c r="H28" s="60"/>
      <c r="I28" s="59"/>
      <c r="J28" s="53"/>
      <c r="K28" s="48"/>
      <c r="L28" s="49" t="e">
        <f>VLOOKUP(B:B,'[1]在职名册（员工）'!H:H,1,0)</f>
        <v>#N/A</v>
      </c>
      <c r="M28" s="49" t="e">
        <f>VLOOKUP(C:C,'[1]在职名册（员工）'!H:H,1,0)</f>
        <v>#N/A</v>
      </c>
    </row>
    <row r="29" ht="24.95" customHeight="1" spans="1:13">
      <c r="A29" s="54">
        <v>26</v>
      </c>
      <c r="B29" s="55"/>
      <c r="C29" s="55"/>
      <c r="D29" s="55"/>
      <c r="E29" s="58"/>
      <c r="F29" s="54"/>
      <c r="G29" s="55"/>
      <c r="H29" s="59"/>
      <c r="I29" s="59"/>
      <c r="J29" s="53"/>
      <c r="L29" s="49" t="e">
        <f>VLOOKUP(B:B,'[1]在职名册（员工）'!H:H,1,0)</f>
        <v>#N/A</v>
      </c>
      <c r="M29" s="49" t="e">
        <f>VLOOKUP(C:C,'[1]在职名册（员工）'!H:H,1,0)</f>
        <v>#N/A</v>
      </c>
    </row>
    <row r="30" ht="24.95" customHeight="1" spans="1:13">
      <c r="A30" s="54">
        <v>27</v>
      </c>
      <c r="B30" s="55"/>
      <c r="C30" s="55"/>
      <c r="D30" s="55"/>
      <c r="E30" s="58"/>
      <c r="F30" s="54"/>
      <c r="G30" s="55"/>
      <c r="H30" s="59"/>
      <c r="I30" s="59"/>
      <c r="J30" s="53"/>
      <c r="L30" s="49" t="e">
        <f>VLOOKUP(B:B,'[1]在职名册（员工）'!H:H,1,0)</f>
        <v>#N/A</v>
      </c>
      <c r="M30" s="49" t="e">
        <f>VLOOKUP(C:C,'[1]在职名册（员工）'!H:H,1,0)</f>
        <v>#N/A</v>
      </c>
    </row>
    <row r="31" ht="24.95" customHeight="1" spans="1:13">
      <c r="A31" s="54">
        <v>30</v>
      </c>
      <c r="B31" s="55"/>
      <c r="C31" s="55"/>
      <c r="D31" s="55"/>
      <c r="E31" s="58"/>
      <c r="F31" s="54"/>
      <c r="G31" s="55"/>
      <c r="H31" s="60"/>
      <c r="I31" s="59"/>
      <c r="J31" s="53"/>
      <c r="K31" s="48"/>
      <c r="L31" s="49" t="e">
        <f>VLOOKUP(B:B,'[1]在职名册（员工）'!H:H,1,0)</f>
        <v>#N/A</v>
      </c>
      <c r="M31" s="49" t="e">
        <f>VLOOKUP(C:C,'[1]在职名册（员工）'!H:H,1,0)</f>
        <v>#N/A</v>
      </c>
    </row>
    <row r="32" s="48" customFormat="1" ht="24.95" customHeight="1" spans="1:13">
      <c r="A32" s="54">
        <v>31</v>
      </c>
      <c r="B32" s="55"/>
      <c r="C32" s="55"/>
      <c r="D32" s="55"/>
      <c r="E32" s="58"/>
      <c r="F32" s="54"/>
      <c r="G32" s="55"/>
      <c r="H32" s="59"/>
      <c r="I32" s="59"/>
      <c r="J32" s="53"/>
      <c r="L32" s="49" t="e">
        <f>VLOOKUP(B:B,'[1]在职名册（员工）'!H:H,1,0)</f>
        <v>#N/A</v>
      </c>
      <c r="M32" s="49" t="e">
        <f>VLOOKUP(C:C,'[1]在职名册（员工）'!H:H,1,0)</f>
        <v>#N/A</v>
      </c>
    </row>
    <row r="33" ht="24.95" customHeight="1" spans="1:13">
      <c r="A33" s="54">
        <v>32</v>
      </c>
      <c r="B33" s="55"/>
      <c r="C33" s="55"/>
      <c r="D33" s="55"/>
      <c r="E33" s="58"/>
      <c r="F33" s="54"/>
      <c r="G33" s="55"/>
      <c r="H33" s="59"/>
      <c r="I33" s="59"/>
      <c r="J33" s="53"/>
      <c r="K33" s="48"/>
      <c r="L33" s="49" t="e">
        <f>VLOOKUP(B:B,'[1]在职名册（员工）'!H:H,1,0)</f>
        <v>#N/A</v>
      </c>
      <c r="M33" s="49" t="e">
        <f>VLOOKUP(C:C,'[1]在职名册（员工）'!H:H,1,0)</f>
        <v>#N/A</v>
      </c>
    </row>
    <row r="34" ht="24.95" customHeight="1" spans="1:13">
      <c r="A34" s="54">
        <v>33</v>
      </c>
      <c r="B34" s="55"/>
      <c r="C34" s="55"/>
      <c r="D34" s="55"/>
      <c r="E34" s="58"/>
      <c r="F34" s="54"/>
      <c r="G34" s="55"/>
      <c r="H34" s="59"/>
      <c r="I34" s="59"/>
      <c r="J34" s="53"/>
      <c r="L34" s="49" t="e">
        <f>VLOOKUP(B:B,'[1]在职名册（员工）'!H:H,1,0)</f>
        <v>#N/A</v>
      </c>
      <c r="M34" s="49" t="e">
        <f>VLOOKUP(C:C,'[1]在职名册（员工）'!H:H,1,0)</f>
        <v>#N/A</v>
      </c>
    </row>
    <row r="35" ht="24.95" customHeight="1" spans="1:13">
      <c r="A35" s="54">
        <v>34</v>
      </c>
      <c r="B35" s="55"/>
      <c r="C35" s="55"/>
      <c r="D35" s="55"/>
      <c r="E35" s="58"/>
      <c r="F35" s="54"/>
      <c r="G35" s="55"/>
      <c r="H35" s="59"/>
      <c r="I35" s="59"/>
      <c r="J35" s="53"/>
      <c r="L35" s="49" t="e">
        <f>VLOOKUP(B:B,'[1]在职名册（员工）'!H:H,1,0)</f>
        <v>#N/A</v>
      </c>
      <c r="M35" s="49" t="e">
        <f>VLOOKUP(C:C,'[1]在职名册（员工）'!H:H,1,0)</f>
        <v>#N/A</v>
      </c>
    </row>
    <row r="36" ht="24.95" customHeight="1" spans="1:13">
      <c r="A36" s="54">
        <v>35</v>
      </c>
      <c r="B36" s="55"/>
      <c r="C36" s="55"/>
      <c r="D36" s="55"/>
      <c r="E36" s="58"/>
      <c r="F36" s="54"/>
      <c r="G36" s="55"/>
      <c r="H36" s="59"/>
      <c r="I36" s="59"/>
      <c r="J36" s="53"/>
      <c r="L36" s="49" t="e">
        <f>VLOOKUP(B:B,'[1]在职名册（员工）'!H:H,1,0)</f>
        <v>#N/A</v>
      </c>
      <c r="M36" s="49" t="e">
        <f>VLOOKUP(C:C,'[1]在职名册（员工）'!H:H,1,0)</f>
        <v>#N/A</v>
      </c>
    </row>
    <row r="37" ht="24.95" customHeight="1" spans="1:13">
      <c r="A37" s="54">
        <v>36</v>
      </c>
      <c r="B37" s="55"/>
      <c r="C37" s="55"/>
      <c r="D37" s="55"/>
      <c r="E37" s="58"/>
      <c r="F37" s="54"/>
      <c r="G37" s="55"/>
      <c r="H37" s="59"/>
      <c r="I37" s="59"/>
      <c r="J37" s="53"/>
      <c r="L37" s="49" t="e">
        <f>VLOOKUP(B:B,'[1]在职名册（员工）'!H:H,1,0)</f>
        <v>#N/A</v>
      </c>
      <c r="M37" s="49" t="e">
        <f>VLOOKUP(C:C,'[1]在职名册（员工）'!H:H,1,0)</f>
        <v>#N/A</v>
      </c>
    </row>
    <row r="38" ht="24.95" customHeight="1" spans="1:13">
      <c r="A38" s="54">
        <v>37</v>
      </c>
      <c r="B38" s="55"/>
      <c r="C38" s="55"/>
      <c r="D38" s="55"/>
      <c r="E38" s="58"/>
      <c r="F38" s="54"/>
      <c r="G38" s="55"/>
      <c r="H38" s="59"/>
      <c r="I38" s="59"/>
      <c r="J38" s="53"/>
      <c r="L38" s="49" t="e">
        <f>VLOOKUP(B:B,'[1]在职名册（员工）'!H:H,1,0)</f>
        <v>#N/A</v>
      </c>
      <c r="M38" s="49" t="e">
        <f>VLOOKUP(C:C,'[1]在职名册（员工）'!H:H,1,0)</f>
        <v>#N/A</v>
      </c>
    </row>
    <row r="39" ht="24.95" customHeight="1" spans="1:13">
      <c r="A39" s="54">
        <v>38</v>
      </c>
      <c r="B39" s="55"/>
      <c r="C39" s="55"/>
      <c r="D39" s="55"/>
      <c r="E39" s="58"/>
      <c r="F39" s="54"/>
      <c r="G39" s="55"/>
      <c r="H39" s="59"/>
      <c r="I39" s="59"/>
      <c r="J39" s="53"/>
      <c r="L39" s="49" t="e">
        <f>VLOOKUP(B:B,'[1]在职名册（员工）'!H:H,1,0)</f>
        <v>#N/A</v>
      </c>
      <c r="M39" s="49" t="e">
        <f>VLOOKUP(C:C,'[1]在职名册（员工）'!H:H,1,0)</f>
        <v>#N/A</v>
      </c>
    </row>
    <row r="40" ht="24.95" customHeight="1" spans="1:13">
      <c r="A40" s="54">
        <v>39</v>
      </c>
      <c r="B40" s="55"/>
      <c r="C40" s="55"/>
      <c r="D40" s="55"/>
      <c r="E40" s="58"/>
      <c r="F40" s="54"/>
      <c r="G40" s="55"/>
      <c r="H40" s="59"/>
      <c r="I40" s="59"/>
      <c r="J40" s="53"/>
      <c r="L40" s="49" t="e">
        <f>VLOOKUP(B:B,'[1]在职名册（员工）'!H:H,1,0)</f>
        <v>#N/A</v>
      </c>
      <c r="M40" s="49" t="e">
        <f>VLOOKUP(C:C,'[1]在职名册（员工）'!H:H,1,0)</f>
        <v>#N/A</v>
      </c>
    </row>
    <row r="41" ht="24.95" customHeight="1" spans="1:13">
      <c r="A41" s="54">
        <v>40</v>
      </c>
      <c r="B41" s="55"/>
      <c r="C41" s="55"/>
      <c r="D41" s="55"/>
      <c r="E41" s="58"/>
      <c r="F41" s="54"/>
      <c r="G41" s="55"/>
      <c r="H41" s="59"/>
      <c r="I41" s="59"/>
      <c r="J41" s="53"/>
      <c r="L41" s="49" t="e">
        <f>VLOOKUP(B:B,'[1]在职名册（员工）'!H:H,1,0)</f>
        <v>#N/A</v>
      </c>
      <c r="M41" s="49" t="e">
        <f>VLOOKUP(C:C,'[1]在职名册（员工）'!H:H,1,0)</f>
        <v>#N/A</v>
      </c>
    </row>
    <row r="42" ht="24.95" customHeight="1" spans="1:13">
      <c r="A42" s="54">
        <v>41</v>
      </c>
      <c r="B42" s="55"/>
      <c r="C42" s="55"/>
      <c r="D42" s="55"/>
      <c r="E42" s="58"/>
      <c r="F42" s="54"/>
      <c r="G42" s="55"/>
      <c r="H42" s="59"/>
      <c r="I42" s="59"/>
      <c r="J42" s="53"/>
      <c r="L42" s="49" t="e">
        <f>VLOOKUP(B:B,'[1]在职名册（员工）'!H:H,1,0)</f>
        <v>#N/A</v>
      </c>
      <c r="M42" s="49" t="e">
        <f>VLOOKUP(C:C,'[1]在职名册（员工）'!H:H,1,0)</f>
        <v>#N/A</v>
      </c>
    </row>
    <row r="43" ht="24.95" customHeight="1" spans="1:13">
      <c r="A43" s="54">
        <v>42</v>
      </c>
      <c r="B43" s="55"/>
      <c r="C43" s="55"/>
      <c r="D43" s="55"/>
      <c r="E43" s="58"/>
      <c r="F43" s="54"/>
      <c r="G43" s="55"/>
      <c r="H43" s="59"/>
      <c r="I43" s="59"/>
      <c r="J43" s="53"/>
      <c r="L43" s="49" t="e">
        <f>VLOOKUP(B:B,'[1]在职名册（员工）'!H:H,1,0)</f>
        <v>#N/A</v>
      </c>
      <c r="M43" s="49" t="e">
        <f>VLOOKUP(C:C,'[1]在职名册（员工）'!H:H,1,0)</f>
        <v>#N/A</v>
      </c>
    </row>
    <row r="44" ht="24.95" customHeight="1" spans="1:13">
      <c r="A44" s="54">
        <v>43</v>
      </c>
      <c r="B44" s="55"/>
      <c r="C44" s="55"/>
      <c r="D44" s="55"/>
      <c r="E44" s="58"/>
      <c r="F44" s="54"/>
      <c r="G44" s="55"/>
      <c r="H44" s="59"/>
      <c r="I44" s="59"/>
      <c r="J44" s="53"/>
      <c r="L44" s="49" t="e">
        <f>VLOOKUP(B:B,'[1]在职名册（员工）'!H:H,1,0)</f>
        <v>#N/A</v>
      </c>
      <c r="M44" s="49" t="e">
        <f>VLOOKUP(C:C,'[1]在职名册（员工）'!H:H,1,0)</f>
        <v>#N/A</v>
      </c>
    </row>
    <row r="45" ht="24.95" customHeight="1" spans="1:13">
      <c r="A45" s="54">
        <v>44</v>
      </c>
      <c r="B45" s="55"/>
      <c r="C45" s="55"/>
      <c r="D45" s="55"/>
      <c r="E45" s="58"/>
      <c r="F45" s="54"/>
      <c r="G45" s="55"/>
      <c r="H45" s="59"/>
      <c r="I45" s="59"/>
      <c r="J45" s="53"/>
      <c r="L45" s="49" t="e">
        <f>VLOOKUP(B:B,'[1]在职名册（员工）'!H:H,1,0)</f>
        <v>#N/A</v>
      </c>
      <c r="M45" s="49" t="e">
        <f>VLOOKUP(C:C,'[1]在职名册（员工）'!H:H,1,0)</f>
        <v>#N/A</v>
      </c>
    </row>
    <row r="46" ht="24.95" customHeight="1" spans="1:13">
      <c r="A46" s="54">
        <v>45</v>
      </c>
      <c r="B46" s="55"/>
      <c r="C46" s="55"/>
      <c r="D46" s="55"/>
      <c r="E46" s="58"/>
      <c r="F46" s="54"/>
      <c r="G46" s="55"/>
      <c r="H46" s="59"/>
      <c r="I46" s="59"/>
      <c r="J46" s="53"/>
      <c r="L46" s="49" t="e">
        <f>VLOOKUP(B:B,'[1]在职名册（员工）'!H:H,1,0)</f>
        <v>#N/A</v>
      </c>
      <c r="M46" s="49" t="e">
        <f>VLOOKUP(C:C,'[1]在职名册（员工）'!H:H,1,0)</f>
        <v>#N/A</v>
      </c>
    </row>
    <row r="47" ht="24.95" customHeight="1" spans="1:13">
      <c r="A47" s="54">
        <v>46</v>
      </c>
      <c r="B47" s="55"/>
      <c r="C47" s="55"/>
      <c r="D47" s="55"/>
      <c r="E47" s="58"/>
      <c r="F47" s="54"/>
      <c r="G47" s="55"/>
      <c r="H47" s="59"/>
      <c r="I47" s="59"/>
      <c r="J47" s="53"/>
      <c r="L47" s="49" t="e">
        <f>VLOOKUP(B:B,'[1]在职名册（员工）'!H:H,1,0)</f>
        <v>#N/A</v>
      </c>
      <c r="M47" s="49" t="e">
        <f>VLOOKUP(C:C,'[1]在职名册（员工）'!H:H,1,0)</f>
        <v>#N/A</v>
      </c>
    </row>
    <row r="48" ht="24.95" customHeight="1" spans="1:13">
      <c r="A48" s="54">
        <v>47</v>
      </c>
      <c r="B48" s="55"/>
      <c r="C48" s="55"/>
      <c r="D48" s="55"/>
      <c r="E48" s="58"/>
      <c r="F48" s="54"/>
      <c r="G48" s="55"/>
      <c r="H48" s="59"/>
      <c r="I48" s="59"/>
      <c r="J48" s="53"/>
      <c r="L48" s="49" t="e">
        <f>VLOOKUP(B:B,'[1]在职名册（员工）'!H:H,1,0)</f>
        <v>#N/A</v>
      </c>
      <c r="M48" s="49" t="e">
        <f>VLOOKUP(C:C,'[1]在职名册（员工）'!H:H,1,0)</f>
        <v>#N/A</v>
      </c>
    </row>
    <row r="49" ht="24.95" customHeight="1" spans="1:13">
      <c r="A49" s="54">
        <v>48</v>
      </c>
      <c r="B49" s="55"/>
      <c r="C49" s="55"/>
      <c r="D49" s="55"/>
      <c r="E49" s="58"/>
      <c r="F49" s="54"/>
      <c r="G49" s="55"/>
      <c r="H49" s="59"/>
      <c r="I49" s="59"/>
      <c r="J49" s="53"/>
      <c r="L49" s="49" t="e">
        <f>VLOOKUP(B:B,'[1]在职名册（员工）'!H:H,1,0)</f>
        <v>#N/A</v>
      </c>
      <c r="M49" s="49" t="e">
        <f>VLOOKUP(C:C,'[1]在职名册（员工）'!H:H,1,0)</f>
        <v>#N/A</v>
      </c>
    </row>
    <row r="50" ht="24.95" customHeight="1" spans="1:13">
      <c r="A50" s="54">
        <v>49</v>
      </c>
      <c r="B50" s="55"/>
      <c r="C50" s="55"/>
      <c r="D50" s="55"/>
      <c r="E50" s="58"/>
      <c r="F50" s="54"/>
      <c r="G50" s="55"/>
      <c r="H50" s="59"/>
      <c r="I50" s="59"/>
      <c r="J50" s="53"/>
      <c r="L50" s="49" t="e">
        <f>VLOOKUP(B:B,'[1]在职名册（员工）'!H:H,1,0)</f>
        <v>#N/A</v>
      </c>
      <c r="M50" s="49" t="e">
        <f>VLOOKUP(C:C,'[1]在职名册（员工）'!H:H,1,0)</f>
        <v>#N/A</v>
      </c>
    </row>
    <row r="51" ht="24.95" customHeight="1" spans="1:13">
      <c r="A51" s="54">
        <v>50</v>
      </c>
      <c r="B51" s="55"/>
      <c r="C51" s="55"/>
      <c r="D51" s="55"/>
      <c r="E51" s="58"/>
      <c r="F51" s="54"/>
      <c r="G51" s="55"/>
      <c r="H51" s="59"/>
      <c r="I51" s="59"/>
      <c r="J51" s="53"/>
      <c r="L51" s="49" t="e">
        <f>VLOOKUP(B:B,'[1]在职名册（员工）'!H:H,1,0)</f>
        <v>#N/A</v>
      </c>
      <c r="M51" s="49" t="e">
        <f>VLOOKUP(C:C,'[1]在职名册（员工）'!H:H,1,0)</f>
        <v>#N/A</v>
      </c>
    </row>
    <row r="52" ht="24.95" customHeight="1" spans="1:13">
      <c r="A52" s="54">
        <v>51</v>
      </c>
      <c r="B52" s="55"/>
      <c r="C52" s="55"/>
      <c r="D52" s="55"/>
      <c r="E52" s="58"/>
      <c r="F52" s="54"/>
      <c r="G52" s="55"/>
      <c r="H52" s="59"/>
      <c r="I52" s="59"/>
      <c r="J52" s="53"/>
      <c r="L52" s="49" t="e">
        <f>VLOOKUP(B:B,'[1]在职名册（员工）'!H:H,1,0)</f>
        <v>#N/A</v>
      </c>
      <c r="M52" s="49" t="e">
        <f>VLOOKUP(C:C,'[1]在职名册（员工）'!H:H,1,0)</f>
        <v>#N/A</v>
      </c>
    </row>
    <row r="53" ht="24.95" customHeight="1" spans="1:13">
      <c r="A53" s="54">
        <v>52</v>
      </c>
      <c r="B53" s="55"/>
      <c r="C53" s="55"/>
      <c r="D53" s="55"/>
      <c r="E53" s="58"/>
      <c r="F53" s="54"/>
      <c r="G53" s="55"/>
      <c r="H53" s="59"/>
      <c r="I53" s="59"/>
      <c r="J53" s="53"/>
      <c r="L53" s="49" t="e">
        <f>VLOOKUP(B:B,'[1]在职名册（员工）'!H:H,1,0)</f>
        <v>#N/A</v>
      </c>
      <c r="M53" s="49" t="e">
        <f>VLOOKUP(C:C,'[1]在职名册（员工）'!H:H,1,0)</f>
        <v>#N/A</v>
      </c>
    </row>
    <row r="54" ht="24.95" customHeight="1" spans="1:13">
      <c r="A54" s="54">
        <v>53</v>
      </c>
      <c r="B54" s="55"/>
      <c r="C54" s="55"/>
      <c r="D54" s="55"/>
      <c r="E54" s="58"/>
      <c r="F54" s="54"/>
      <c r="G54" s="55"/>
      <c r="H54" s="59"/>
      <c r="I54" s="59"/>
      <c r="J54" s="53"/>
      <c r="L54" s="49" t="e">
        <f>VLOOKUP(B:B,'[1]在职名册（员工）'!H:H,1,0)</f>
        <v>#N/A</v>
      </c>
      <c r="M54" s="49" t="e">
        <f>VLOOKUP(C:C,'[1]在职名册（员工）'!H:H,1,0)</f>
        <v>#N/A</v>
      </c>
    </row>
    <row r="55" ht="24.95" customHeight="1" spans="1:13">
      <c r="A55" s="54">
        <v>54</v>
      </c>
      <c r="B55" s="55"/>
      <c r="C55" s="55"/>
      <c r="D55" s="55"/>
      <c r="E55" s="58"/>
      <c r="F55" s="54"/>
      <c r="G55" s="55"/>
      <c r="H55" s="59"/>
      <c r="I55" s="59"/>
      <c r="J55" s="53"/>
      <c r="L55" s="49" t="e">
        <f>VLOOKUP(B:B,'[1]在职名册（员工）'!H:H,1,0)</f>
        <v>#N/A</v>
      </c>
      <c r="M55" s="49" t="e">
        <f>VLOOKUP(C:C,'[1]在职名册（员工）'!H:H,1,0)</f>
        <v>#N/A</v>
      </c>
    </row>
    <row r="56" ht="24.95" customHeight="1" spans="1:13">
      <c r="A56" s="54">
        <v>55</v>
      </c>
      <c r="B56" s="55"/>
      <c r="C56" s="55"/>
      <c r="D56" s="55"/>
      <c r="E56" s="58"/>
      <c r="F56" s="54"/>
      <c r="G56" s="55"/>
      <c r="H56" s="59"/>
      <c r="I56" s="59"/>
      <c r="J56" s="53"/>
      <c r="L56" s="49" t="e">
        <f>VLOOKUP(B:B,'[1]在职名册（员工）'!H:H,1,0)</f>
        <v>#N/A</v>
      </c>
      <c r="M56" s="49" t="e">
        <f>VLOOKUP(C:C,'[1]在职名册（员工）'!H:H,1,0)</f>
        <v>#N/A</v>
      </c>
    </row>
    <row r="57" ht="24.95" customHeight="1" spans="1:13">
      <c r="A57" s="54">
        <v>56</v>
      </c>
      <c r="B57" s="55"/>
      <c r="C57" s="55"/>
      <c r="D57" s="55"/>
      <c r="E57" s="58"/>
      <c r="F57" s="54"/>
      <c r="G57" s="55"/>
      <c r="H57" s="59"/>
      <c r="I57" s="59"/>
      <c r="J57" s="53"/>
      <c r="L57" s="49" t="e">
        <f>VLOOKUP(B:B,'[1]在职名册（员工）'!H:H,1,0)</f>
        <v>#N/A</v>
      </c>
      <c r="M57" s="49" t="e">
        <f>VLOOKUP(C:C,'[1]在职名册（员工）'!H:H,1,0)</f>
        <v>#N/A</v>
      </c>
    </row>
    <row r="58" ht="24.95" customHeight="1" spans="1:13">
      <c r="A58" s="54">
        <v>57</v>
      </c>
      <c r="B58" s="55"/>
      <c r="C58" s="55"/>
      <c r="D58" s="55"/>
      <c r="E58" s="58"/>
      <c r="F58" s="54"/>
      <c r="G58" s="55"/>
      <c r="H58" s="59"/>
      <c r="I58" s="59"/>
      <c r="J58" s="53"/>
      <c r="L58" s="49" t="e">
        <f>VLOOKUP(B:B,'[1]在职名册（员工）'!H:H,1,0)</f>
        <v>#N/A</v>
      </c>
      <c r="M58" s="49" t="e">
        <f>VLOOKUP(C:C,'[1]在职名册（员工）'!H:H,1,0)</f>
        <v>#N/A</v>
      </c>
    </row>
    <row r="59" ht="24.95" customHeight="1" spans="1:13">
      <c r="A59" s="54">
        <v>58</v>
      </c>
      <c r="B59" s="55"/>
      <c r="C59" s="55"/>
      <c r="D59" s="55"/>
      <c r="E59" s="58"/>
      <c r="F59" s="54"/>
      <c r="G59" s="55"/>
      <c r="H59" s="59"/>
      <c r="I59" s="59"/>
      <c r="J59" s="53"/>
      <c r="L59" s="49" t="e">
        <f>VLOOKUP(B:B,'[1]在职名册（员工）'!H:H,1,0)</f>
        <v>#N/A</v>
      </c>
      <c r="M59" s="49" t="e">
        <f>VLOOKUP(C:C,'[1]在职名册（员工）'!H:H,1,0)</f>
        <v>#N/A</v>
      </c>
    </row>
    <row r="60" ht="24.95" customHeight="1" spans="1:13">
      <c r="A60" s="54">
        <v>59</v>
      </c>
      <c r="B60" s="55"/>
      <c r="C60" s="55"/>
      <c r="D60" s="55"/>
      <c r="E60" s="58"/>
      <c r="F60" s="54"/>
      <c r="G60" s="55"/>
      <c r="H60" s="59"/>
      <c r="I60" s="59"/>
      <c r="J60" s="53"/>
      <c r="L60" s="49" t="e">
        <f>VLOOKUP(B:B,'[1]在职名册（员工）'!H:H,1,0)</f>
        <v>#N/A</v>
      </c>
      <c r="M60" s="49" t="e">
        <f>VLOOKUP(C:C,'[1]在职名册（员工）'!H:H,1,0)</f>
        <v>#N/A</v>
      </c>
    </row>
    <row r="61" ht="24.95" customHeight="1" spans="1:13">
      <c r="A61" s="54">
        <v>60</v>
      </c>
      <c r="B61" s="55"/>
      <c r="C61" s="55"/>
      <c r="D61" s="55"/>
      <c r="E61" s="58"/>
      <c r="F61" s="54"/>
      <c r="G61" s="55"/>
      <c r="H61" s="60"/>
      <c r="I61" s="59"/>
      <c r="J61" s="53"/>
      <c r="L61" s="49" t="e">
        <f>VLOOKUP(B:B,'[1]在职名册（员工）'!H:H,1,0)</f>
        <v>#N/A</v>
      </c>
      <c r="M61" s="49" t="e">
        <f>VLOOKUP(C:C,'[1]在职名册（员工）'!H:H,1,0)</f>
        <v>#N/A</v>
      </c>
    </row>
    <row r="62" ht="24.95" customHeight="1" spans="1:13">
      <c r="A62" s="54">
        <v>61</v>
      </c>
      <c r="B62" s="55"/>
      <c r="C62" s="55"/>
      <c r="D62" s="55"/>
      <c r="E62" s="58"/>
      <c r="F62" s="54"/>
      <c r="G62" s="55"/>
      <c r="H62" s="60"/>
      <c r="I62" s="59"/>
      <c r="J62" s="53"/>
      <c r="L62" s="49" t="e">
        <f>VLOOKUP(B:B,'[1]在职名册（员工）'!H:H,1,0)</f>
        <v>#N/A</v>
      </c>
      <c r="M62" s="49" t="e">
        <f>VLOOKUP(C:C,'[1]在职名册（员工）'!H:H,1,0)</f>
        <v>#N/A</v>
      </c>
    </row>
    <row r="63" ht="24.95" customHeight="1" spans="1:13">
      <c r="A63" s="54">
        <v>62</v>
      </c>
      <c r="B63" s="55"/>
      <c r="C63" s="55"/>
      <c r="D63" s="55"/>
      <c r="E63" s="58"/>
      <c r="F63" s="54"/>
      <c r="G63" s="55"/>
      <c r="H63" s="60"/>
      <c r="I63" s="59"/>
      <c r="J63" s="53"/>
      <c r="L63" s="49" t="e">
        <f>VLOOKUP(B:B,'[1]在职名册（员工）'!H:H,1,0)</f>
        <v>#N/A</v>
      </c>
      <c r="M63" s="49" t="e">
        <f>VLOOKUP(C:C,'[1]在职名册（员工）'!H:H,1,0)</f>
        <v>#N/A</v>
      </c>
    </row>
    <row r="64" ht="24.95" customHeight="1" spans="1:13">
      <c r="A64" s="54">
        <v>63</v>
      </c>
      <c r="B64" s="55"/>
      <c r="C64" s="55"/>
      <c r="D64" s="55"/>
      <c r="E64" s="58"/>
      <c r="F64" s="54"/>
      <c r="G64" s="55"/>
      <c r="H64" s="60"/>
      <c r="I64" s="59"/>
      <c r="J64" s="53"/>
      <c r="L64" s="49" t="e">
        <f>VLOOKUP(B:B,'[1]在职名册（员工）'!H:H,1,0)</f>
        <v>#N/A</v>
      </c>
      <c r="M64" s="49" t="e">
        <f>VLOOKUP(C:C,'[1]在职名册（员工）'!H:H,1,0)</f>
        <v>#N/A</v>
      </c>
    </row>
    <row r="65" ht="24.95" customHeight="1" spans="1:13">
      <c r="A65" s="54">
        <v>64</v>
      </c>
      <c r="B65" s="55"/>
      <c r="C65" s="55"/>
      <c r="D65" s="55"/>
      <c r="E65" s="58"/>
      <c r="F65" s="54"/>
      <c r="G65" s="55"/>
      <c r="H65" s="60"/>
      <c r="I65" s="59"/>
      <c r="J65" s="53"/>
      <c r="L65" s="49" t="e">
        <f>VLOOKUP(B:B,'[1]在职名册（员工）'!H:H,1,0)</f>
        <v>#N/A</v>
      </c>
      <c r="M65" s="49" t="e">
        <f>VLOOKUP(C:C,'[1]在职名册（员工）'!H:H,1,0)</f>
        <v>#N/A</v>
      </c>
    </row>
    <row r="66" ht="24.95" customHeight="1" spans="1:13">
      <c r="A66" s="54">
        <v>65</v>
      </c>
      <c r="B66" s="55"/>
      <c r="C66" s="55"/>
      <c r="D66" s="55"/>
      <c r="E66" s="58"/>
      <c r="F66" s="54"/>
      <c r="G66" s="55"/>
      <c r="H66" s="60"/>
      <c r="I66" s="59"/>
      <c r="J66" s="53"/>
      <c r="L66" s="49" t="e">
        <f>VLOOKUP(B:B,'[1]在职名册（员工）'!H:H,1,0)</f>
        <v>#N/A</v>
      </c>
      <c r="M66" s="49" t="e">
        <f>VLOOKUP(C:C,'[1]在职名册（员工）'!H:H,1,0)</f>
        <v>#N/A</v>
      </c>
    </row>
    <row r="67" ht="24.95" customHeight="1" spans="1:13">
      <c r="A67" s="54">
        <v>66</v>
      </c>
      <c r="B67" s="55"/>
      <c r="C67" s="55"/>
      <c r="D67" s="55"/>
      <c r="E67" s="58"/>
      <c r="F67" s="54"/>
      <c r="G67" s="55"/>
      <c r="H67" s="60"/>
      <c r="I67" s="59"/>
      <c r="J67" s="53"/>
      <c r="L67" s="49" t="e">
        <f>VLOOKUP(B:B,'[1]在职名册（员工）'!H:H,1,0)</f>
        <v>#N/A</v>
      </c>
      <c r="M67" s="49" t="e">
        <f>VLOOKUP(C:C,'[1]在职名册（员工）'!H:H,1,0)</f>
        <v>#N/A</v>
      </c>
    </row>
    <row r="68" ht="24.95" customHeight="1" spans="1:13">
      <c r="A68" s="54">
        <v>67</v>
      </c>
      <c r="B68" s="55"/>
      <c r="C68" s="55"/>
      <c r="D68" s="55"/>
      <c r="E68" s="58"/>
      <c r="F68" s="54"/>
      <c r="G68" s="55"/>
      <c r="H68" s="60"/>
      <c r="I68" s="59"/>
      <c r="J68" s="53"/>
      <c r="L68" s="49" t="e">
        <f>VLOOKUP(B:B,'[1]在职名册（员工）'!H:H,1,0)</f>
        <v>#N/A</v>
      </c>
      <c r="M68" s="49" t="e">
        <f>VLOOKUP(C:C,'[1]在职名册（员工）'!H:H,1,0)</f>
        <v>#N/A</v>
      </c>
    </row>
    <row r="69" ht="24.95" customHeight="1" spans="1:13">
      <c r="A69" s="54">
        <v>68</v>
      </c>
      <c r="B69" s="55"/>
      <c r="C69" s="55"/>
      <c r="D69" s="55"/>
      <c r="E69" s="58"/>
      <c r="F69" s="54"/>
      <c r="G69" s="55"/>
      <c r="H69" s="60"/>
      <c r="I69" s="59"/>
      <c r="J69" s="53"/>
      <c r="L69" s="49" t="e">
        <f>VLOOKUP(B:B,'[1]在职名册（员工）'!H:H,1,0)</f>
        <v>#N/A</v>
      </c>
      <c r="M69" s="49" t="e">
        <f>VLOOKUP(C:C,'[1]在职名册（员工）'!H:H,1,0)</f>
        <v>#N/A</v>
      </c>
    </row>
    <row r="70" ht="24.95" customHeight="1" spans="1:13">
      <c r="A70" s="54">
        <v>69</v>
      </c>
      <c r="B70" s="55"/>
      <c r="C70" s="54"/>
      <c r="D70" s="55"/>
      <c r="E70" s="58"/>
      <c r="F70" s="54"/>
      <c r="G70" s="55"/>
      <c r="H70" s="60"/>
      <c r="I70" s="59"/>
      <c r="J70" s="53"/>
      <c r="L70" s="49" t="e">
        <f>VLOOKUP(B:B,'[1]在职名册（员工）'!H:H,1,0)</f>
        <v>#N/A</v>
      </c>
      <c r="M70" s="49" t="e">
        <f>VLOOKUP(C:C,'[1]在职名册（员工）'!H:H,1,0)</f>
        <v>#N/A</v>
      </c>
    </row>
    <row r="71" ht="24.95" customHeight="1" spans="1:13">
      <c r="A71" s="54">
        <v>70</v>
      </c>
      <c r="B71" s="55"/>
      <c r="C71" s="54"/>
      <c r="D71" s="55"/>
      <c r="E71" s="58"/>
      <c r="F71" s="54"/>
      <c r="G71" s="55"/>
      <c r="H71" s="60"/>
      <c r="I71" s="59"/>
      <c r="J71" s="53"/>
      <c r="L71" s="49" t="e">
        <f>VLOOKUP(B:B,'[1]在职名册（员工）'!H:H,1,0)</f>
        <v>#N/A</v>
      </c>
      <c r="M71" s="49" t="e">
        <f>VLOOKUP(C:C,'[1]在职名册（员工）'!H:H,1,0)</f>
        <v>#N/A</v>
      </c>
    </row>
    <row r="72" ht="24.95" customHeight="1" spans="1:13">
      <c r="A72" s="54">
        <v>71</v>
      </c>
      <c r="B72" s="55"/>
      <c r="C72" s="54"/>
      <c r="D72" s="55"/>
      <c r="E72" s="58"/>
      <c r="F72" s="54"/>
      <c r="G72" s="55"/>
      <c r="H72" s="59"/>
      <c r="I72" s="59"/>
      <c r="J72" s="53"/>
      <c r="L72" s="49" t="e">
        <f>VLOOKUP(B:B,'[1]在职名册（员工）'!H:H,1,0)</f>
        <v>#N/A</v>
      </c>
      <c r="M72" s="49" t="e">
        <f>VLOOKUP(C:C,'[1]在职名册（员工）'!H:H,1,0)</f>
        <v>#N/A</v>
      </c>
    </row>
    <row r="73" ht="24.95" customHeight="1" spans="1:13">
      <c r="A73" s="54">
        <v>72</v>
      </c>
      <c r="B73" s="55"/>
      <c r="C73" s="55"/>
      <c r="D73" s="55"/>
      <c r="E73" s="58"/>
      <c r="F73" s="54"/>
      <c r="G73" s="55"/>
      <c r="H73" s="60"/>
      <c r="I73" s="59"/>
      <c r="J73" s="53"/>
      <c r="L73" s="49" t="e">
        <f>VLOOKUP(B:B,'[1]在职名册（员工）'!H:H,1,0)</f>
        <v>#N/A</v>
      </c>
      <c r="M73" s="49" t="e">
        <f>VLOOKUP(C:C,'[1]在职名册（员工）'!H:H,1,0)</f>
        <v>#N/A</v>
      </c>
    </row>
    <row r="74" ht="24.95" customHeight="1" spans="1:13">
      <c r="A74" s="54">
        <v>73</v>
      </c>
      <c r="B74" s="55"/>
      <c r="C74" s="55"/>
      <c r="D74" s="55"/>
      <c r="E74" s="58"/>
      <c r="F74" s="54"/>
      <c r="G74" s="55"/>
      <c r="H74" s="60"/>
      <c r="I74" s="59"/>
      <c r="J74" s="53"/>
      <c r="L74" s="49" t="e">
        <f>VLOOKUP(B:B,'[1]在职名册（员工）'!H:H,1,0)</f>
        <v>#N/A</v>
      </c>
      <c r="M74" s="49" t="e">
        <f>VLOOKUP(C:C,'[1]在职名册（员工）'!H:H,1,0)</f>
        <v>#N/A</v>
      </c>
    </row>
    <row r="75" ht="24.95" customHeight="1" spans="1:13">
      <c r="A75" s="54">
        <v>74</v>
      </c>
      <c r="B75" s="55"/>
      <c r="C75" s="55"/>
      <c r="D75" s="55"/>
      <c r="E75" s="58"/>
      <c r="F75" s="54"/>
      <c r="G75" s="55"/>
      <c r="H75" s="59"/>
      <c r="I75" s="59"/>
      <c r="J75" s="53"/>
      <c r="L75" s="49" t="e">
        <f>VLOOKUP(B:B,'[1]在职名册（员工）'!H:H,1,0)</f>
        <v>#N/A</v>
      </c>
      <c r="M75" s="49" t="e">
        <f>VLOOKUP(C:C,'[1]在职名册（员工）'!H:H,1,0)</f>
        <v>#N/A</v>
      </c>
    </row>
    <row r="76" ht="24.95" customHeight="1" spans="1:13">
      <c r="A76" s="54">
        <v>75</v>
      </c>
      <c r="B76" s="55"/>
      <c r="C76" s="54"/>
      <c r="D76" s="55"/>
      <c r="E76" s="58"/>
      <c r="F76" s="54"/>
      <c r="G76" s="55"/>
      <c r="H76" s="60"/>
      <c r="I76" s="59"/>
      <c r="J76" s="53"/>
      <c r="L76" s="49" t="e">
        <f>VLOOKUP(B:B,'[1]在职名册（员工）'!H:H,1,0)</f>
        <v>#N/A</v>
      </c>
      <c r="M76" s="49" t="e">
        <f>VLOOKUP(C:C,'[1]在职名册（员工）'!H:H,1,0)</f>
        <v>#N/A</v>
      </c>
    </row>
    <row r="77" ht="24.95" customHeight="1" spans="1:13">
      <c r="A77" s="54">
        <v>76</v>
      </c>
      <c r="B77" s="55"/>
      <c r="C77" s="54"/>
      <c r="D77" s="55"/>
      <c r="E77" s="58"/>
      <c r="F77" s="54"/>
      <c r="G77" s="55"/>
      <c r="H77" s="60"/>
      <c r="I77" s="59"/>
      <c r="J77" s="53"/>
      <c r="L77" s="49" t="e">
        <f>VLOOKUP(B:B,'[1]在职名册（员工）'!H:H,1,0)</f>
        <v>#N/A</v>
      </c>
      <c r="M77" s="49" t="e">
        <f>VLOOKUP(C:C,'[1]在职名册（员工）'!H:H,1,0)</f>
        <v>#N/A</v>
      </c>
    </row>
    <row r="78" ht="24.95" customHeight="1" spans="1:13">
      <c r="A78" s="54">
        <v>77</v>
      </c>
      <c r="B78" s="55"/>
      <c r="C78" s="54"/>
      <c r="D78" s="55"/>
      <c r="E78" s="58"/>
      <c r="F78" s="54"/>
      <c r="G78" s="55"/>
      <c r="H78" s="59"/>
      <c r="I78" s="59"/>
      <c r="J78" s="53"/>
      <c r="L78" s="49" t="e">
        <f>VLOOKUP(B:B,'[1]在职名册（员工）'!H:H,1,0)</f>
        <v>#N/A</v>
      </c>
      <c r="M78" s="49" t="e">
        <f>VLOOKUP(C:C,'[1]在职名册（员工）'!H:H,1,0)</f>
        <v>#N/A</v>
      </c>
    </row>
    <row r="79" ht="24.95" customHeight="1" spans="1:13">
      <c r="A79" s="54">
        <v>78</v>
      </c>
      <c r="B79" s="55"/>
      <c r="C79" s="55"/>
      <c r="D79" s="55"/>
      <c r="E79" s="58"/>
      <c r="F79" s="54"/>
      <c r="G79" s="55"/>
      <c r="H79" s="60"/>
      <c r="I79" s="59"/>
      <c r="J79" s="53"/>
      <c r="L79" s="49" t="e">
        <f>VLOOKUP(B:B,'[1]在职名册（员工）'!H:H,1,0)</f>
        <v>#N/A</v>
      </c>
      <c r="M79" s="49" t="e">
        <f>VLOOKUP(C:C,'[1]在职名册（员工）'!H:H,1,0)</f>
        <v>#N/A</v>
      </c>
    </row>
    <row r="80" ht="24.95" customHeight="1" spans="1:13">
      <c r="A80" s="54">
        <v>79</v>
      </c>
      <c r="B80" s="55"/>
      <c r="C80" s="55"/>
      <c r="D80" s="55"/>
      <c r="E80" s="58"/>
      <c r="F80" s="54"/>
      <c r="G80" s="55"/>
      <c r="H80" s="60"/>
      <c r="I80" s="59"/>
      <c r="J80" s="53"/>
      <c r="L80" s="49" t="e">
        <f>VLOOKUP(B:B,'[1]在职名册（员工）'!H:H,1,0)</f>
        <v>#N/A</v>
      </c>
      <c r="M80" s="49" t="e">
        <f>VLOOKUP(C:C,'[1]在职名册（员工）'!H:H,1,0)</f>
        <v>#N/A</v>
      </c>
    </row>
    <row r="81" ht="24.95" customHeight="1" spans="1:13">
      <c r="A81" s="54">
        <v>80</v>
      </c>
      <c r="B81" s="55"/>
      <c r="C81" s="55"/>
      <c r="D81" s="55"/>
      <c r="E81" s="58"/>
      <c r="F81" s="54"/>
      <c r="G81" s="55"/>
      <c r="H81" s="59"/>
      <c r="I81" s="59"/>
      <c r="J81" s="53"/>
      <c r="L81" s="49" t="e">
        <f>VLOOKUP(B:B,'[1]在职名册（员工）'!H:H,1,0)</f>
        <v>#N/A</v>
      </c>
      <c r="M81" s="49" t="e">
        <f>VLOOKUP(C:C,'[1]在职名册（员工）'!H:H,1,0)</f>
        <v>#N/A</v>
      </c>
    </row>
    <row r="82" ht="24.95" customHeight="1" spans="1:13">
      <c r="A82" s="54">
        <v>81</v>
      </c>
      <c r="B82" s="54"/>
      <c r="C82" s="55"/>
      <c r="D82" s="54"/>
      <c r="E82" s="58"/>
      <c r="F82" s="54"/>
      <c r="G82" s="55"/>
      <c r="H82" s="60"/>
      <c r="I82" s="59"/>
      <c r="J82" s="53"/>
      <c r="L82" s="49" t="e">
        <f>VLOOKUP(B:B,'[1]在职名册（员工）'!H:H,1,0)</f>
        <v>#N/A</v>
      </c>
      <c r="M82" s="49" t="e">
        <f>VLOOKUP(C:C,'[1]在职名册（员工）'!H:H,1,0)</f>
        <v>#N/A</v>
      </c>
    </row>
    <row r="83" ht="24.95" customHeight="1" spans="1:13">
      <c r="A83" s="54">
        <v>82</v>
      </c>
      <c r="B83" s="54"/>
      <c r="C83" s="54"/>
      <c r="D83" s="54"/>
      <c r="E83" s="58"/>
      <c r="F83" s="54"/>
      <c r="G83" s="55"/>
      <c r="H83" s="60"/>
      <c r="I83" s="59"/>
      <c r="J83" s="53"/>
      <c r="L83" s="49" t="e">
        <f>VLOOKUP(B:B,'[1]在职名册（员工）'!H:H,1,0)</f>
        <v>#N/A</v>
      </c>
      <c r="M83" s="49" t="e">
        <f>VLOOKUP(C:C,'[1]在职名册（员工）'!H:H,1,0)</f>
        <v>#N/A</v>
      </c>
    </row>
    <row r="84" ht="24.95" customHeight="1" spans="1:13">
      <c r="A84" s="54">
        <v>83</v>
      </c>
      <c r="B84" s="54"/>
      <c r="C84" s="54"/>
      <c r="D84" s="54"/>
      <c r="E84" s="58"/>
      <c r="F84" s="54"/>
      <c r="G84" s="55"/>
      <c r="H84" s="59"/>
      <c r="I84" s="59"/>
      <c r="J84" s="53"/>
      <c r="L84" s="49" t="e">
        <f>VLOOKUP(B:B,'[1]在职名册（员工）'!H:H,1,0)</f>
        <v>#N/A</v>
      </c>
      <c r="M84" s="49" t="e">
        <f>VLOOKUP(C:C,'[1]在职名册（员工）'!H:H,1,0)</f>
        <v>#N/A</v>
      </c>
    </row>
    <row r="85" ht="24.95" customHeight="1" spans="1:13">
      <c r="A85" s="54">
        <v>84</v>
      </c>
      <c r="B85" s="55"/>
      <c r="C85" s="54"/>
      <c r="D85" s="55"/>
      <c r="E85" s="58"/>
      <c r="F85" s="54"/>
      <c r="G85" s="55"/>
      <c r="H85" s="60"/>
      <c r="I85" s="59"/>
      <c r="J85" s="53"/>
      <c r="L85" s="49" t="e">
        <f>VLOOKUP(B:B,'[1]在职名册（员工）'!H:H,1,0)</f>
        <v>#N/A</v>
      </c>
      <c r="M85" s="49" t="e">
        <f>VLOOKUP(C:C,'[1]在职名册（员工）'!H:H,1,0)</f>
        <v>#N/A</v>
      </c>
    </row>
    <row r="86" ht="24.95" customHeight="1" spans="1:13">
      <c r="A86" s="54">
        <v>85</v>
      </c>
      <c r="B86" s="55"/>
      <c r="C86" s="54"/>
      <c r="D86" s="55"/>
      <c r="E86" s="58"/>
      <c r="F86" s="54"/>
      <c r="G86" s="55"/>
      <c r="H86" s="60"/>
      <c r="I86" s="59"/>
      <c r="J86" s="53"/>
      <c r="L86" s="49" t="e">
        <f>VLOOKUP(B:B,'[1]在职名册（员工）'!H:H,1,0)</f>
        <v>#N/A</v>
      </c>
      <c r="M86" s="49" t="e">
        <f>VLOOKUP(C:C,'[1]在职名册（员工）'!H:H,1,0)</f>
        <v>#N/A</v>
      </c>
    </row>
    <row r="87" ht="24.95" customHeight="1" spans="1:13">
      <c r="A87" s="54">
        <v>86</v>
      </c>
      <c r="B87" s="55"/>
      <c r="C87" s="54"/>
      <c r="D87" s="55"/>
      <c r="E87" s="58"/>
      <c r="F87" s="54"/>
      <c r="G87" s="55"/>
      <c r="H87" s="59"/>
      <c r="I87" s="59"/>
      <c r="J87" s="53"/>
      <c r="L87" s="49" t="e">
        <f>VLOOKUP(B:B,'[1]在职名册（员工）'!H:H,1,0)</f>
        <v>#N/A</v>
      </c>
      <c r="M87" s="49" t="e">
        <f>VLOOKUP(C:C,'[1]在职名册（员工）'!H:H,1,0)</f>
        <v>#N/A</v>
      </c>
    </row>
    <row r="88" ht="24.95" customHeight="1" spans="1:13">
      <c r="A88" s="54">
        <v>87</v>
      </c>
      <c r="B88" s="55"/>
      <c r="C88" s="55"/>
      <c r="D88" s="55"/>
      <c r="E88" s="58"/>
      <c r="F88" s="54"/>
      <c r="G88" s="55"/>
      <c r="H88" s="60"/>
      <c r="I88" s="59"/>
      <c r="J88" s="53"/>
      <c r="L88" s="49" t="e">
        <f>VLOOKUP(B:B,'[1]在职名册（员工）'!H:H,1,0)</f>
        <v>#N/A</v>
      </c>
      <c r="M88" s="49" t="e">
        <f>VLOOKUP(C:C,'[1]在职名册（员工）'!H:H,1,0)</f>
        <v>#N/A</v>
      </c>
    </row>
    <row r="89" ht="24.95" customHeight="1" spans="1:13">
      <c r="A89" s="54">
        <v>88</v>
      </c>
      <c r="B89" s="55"/>
      <c r="C89" s="55"/>
      <c r="D89" s="55"/>
      <c r="E89" s="58"/>
      <c r="F89" s="54"/>
      <c r="G89" s="55"/>
      <c r="H89" s="60"/>
      <c r="I89" s="59"/>
      <c r="J89" s="53"/>
      <c r="L89" s="49" t="e">
        <f>VLOOKUP(B:B,'[1]在职名册（员工）'!H:H,1,0)</f>
        <v>#N/A</v>
      </c>
      <c r="M89" s="49" t="e">
        <f>VLOOKUP(C:C,'[1]在职名册（员工）'!H:H,1,0)</f>
        <v>#N/A</v>
      </c>
    </row>
    <row r="90" ht="24.95" customHeight="1" spans="1:13">
      <c r="A90" s="54">
        <v>89</v>
      </c>
      <c r="B90" s="55"/>
      <c r="C90" s="55"/>
      <c r="D90" s="55"/>
      <c r="E90" s="58"/>
      <c r="F90" s="54"/>
      <c r="G90" s="55"/>
      <c r="H90" s="59"/>
      <c r="I90" s="59"/>
      <c r="J90" s="53"/>
      <c r="L90" s="49" t="e">
        <f>VLOOKUP(B:B,'[1]在职名册（员工）'!H:H,1,0)</f>
        <v>#N/A</v>
      </c>
      <c r="M90" s="49" t="e">
        <f>VLOOKUP(C:C,'[1]在职名册（员工）'!H:H,1,0)</f>
        <v>#N/A</v>
      </c>
    </row>
    <row r="91" ht="24.95" customHeight="1" spans="1:13">
      <c r="A91" s="54">
        <v>90</v>
      </c>
      <c r="B91" s="55"/>
      <c r="C91" s="55"/>
      <c r="D91" s="55"/>
      <c r="E91" s="58"/>
      <c r="F91" s="54"/>
      <c r="G91" s="55"/>
      <c r="H91" s="60"/>
      <c r="I91" s="59"/>
      <c r="J91" s="53"/>
      <c r="L91" s="49" t="e">
        <f>VLOOKUP(B:B,'[1]在职名册（员工）'!H:H,1,0)</f>
        <v>#N/A</v>
      </c>
      <c r="M91" s="49" t="e">
        <f>VLOOKUP(C:C,'[1]在职名册（员工）'!H:H,1,0)</f>
        <v>#N/A</v>
      </c>
    </row>
    <row r="92" ht="24.95" customHeight="1" spans="1:13">
      <c r="A92" s="54">
        <v>91</v>
      </c>
      <c r="B92" s="55"/>
      <c r="C92" s="55"/>
      <c r="D92" s="55"/>
      <c r="E92" s="58"/>
      <c r="F92" s="54"/>
      <c r="G92" s="55"/>
      <c r="H92" s="60"/>
      <c r="I92" s="59"/>
      <c r="J92" s="53"/>
      <c r="L92" s="49" t="e">
        <f>VLOOKUP(B:B,'[1]在职名册（员工）'!H:H,1,0)</f>
        <v>#N/A</v>
      </c>
      <c r="M92" s="49" t="e">
        <f>VLOOKUP(C:C,'[1]在职名册（员工）'!H:H,1,0)</f>
        <v>#N/A</v>
      </c>
    </row>
    <row r="93" ht="24.95" customHeight="1" spans="1:13">
      <c r="A93" s="54">
        <v>92</v>
      </c>
      <c r="B93" s="55"/>
      <c r="C93" s="55"/>
      <c r="D93" s="55"/>
      <c r="E93" s="58"/>
      <c r="F93" s="54"/>
      <c r="G93" s="55"/>
      <c r="H93" s="59"/>
      <c r="I93" s="59"/>
      <c r="J93" s="53"/>
      <c r="L93" s="49" t="e">
        <f>VLOOKUP(B:B,'[1]在职名册（员工）'!H:H,1,0)</f>
        <v>#N/A</v>
      </c>
      <c r="M93" s="49" t="e">
        <f>VLOOKUP(C:C,'[1]在职名册（员工）'!H:H,1,0)</f>
        <v>#N/A</v>
      </c>
    </row>
    <row r="94" ht="24.95" customHeight="1" spans="1:13">
      <c r="A94" s="54">
        <v>93</v>
      </c>
      <c r="B94" s="55"/>
      <c r="C94" s="55"/>
      <c r="D94" s="55"/>
      <c r="E94" s="58"/>
      <c r="F94" s="54"/>
      <c r="G94" s="55"/>
      <c r="H94" s="60"/>
      <c r="I94" s="59"/>
      <c r="J94" s="53"/>
      <c r="L94" s="49" t="e">
        <f>VLOOKUP(B:B,'[1]在职名册（员工）'!H:H,1,0)</f>
        <v>#N/A</v>
      </c>
      <c r="M94" s="49" t="e">
        <f>VLOOKUP(C:C,'[1]在职名册（员工）'!H:H,1,0)</f>
        <v>#N/A</v>
      </c>
    </row>
    <row r="95" ht="24.95" customHeight="1" spans="1:13">
      <c r="A95" s="54">
        <v>94</v>
      </c>
      <c r="B95" s="55"/>
      <c r="C95" s="54"/>
      <c r="D95" s="55"/>
      <c r="E95" s="58"/>
      <c r="F95" s="54"/>
      <c r="G95" s="55"/>
      <c r="H95" s="60"/>
      <c r="I95" s="59"/>
      <c r="J95" s="53"/>
      <c r="L95" s="49" t="e">
        <f>VLOOKUP(B:B,'[1]在职名册（员工）'!H:H,1,0)</f>
        <v>#N/A</v>
      </c>
      <c r="M95" s="49" t="e">
        <f>VLOOKUP(C:C,'[1]在职名册（员工）'!H:H,1,0)</f>
        <v>#N/A</v>
      </c>
    </row>
    <row r="96" ht="24.95" customHeight="1" spans="1:13">
      <c r="A96" s="54">
        <v>95</v>
      </c>
      <c r="B96" s="55"/>
      <c r="C96" s="54"/>
      <c r="D96" s="55"/>
      <c r="E96" s="58"/>
      <c r="F96" s="54"/>
      <c r="G96" s="55"/>
      <c r="H96" s="59"/>
      <c r="I96" s="59"/>
      <c r="J96" s="53"/>
      <c r="L96" s="49" t="e">
        <f>VLOOKUP(B:B,'[1]在职名册（员工）'!H:H,1,0)</f>
        <v>#N/A</v>
      </c>
      <c r="M96" s="49" t="e">
        <f>VLOOKUP(C:C,'[1]在职名册（员工）'!H:H,1,0)</f>
        <v>#N/A</v>
      </c>
    </row>
    <row r="97" ht="24.95" customHeight="1" spans="1:13">
      <c r="A97" s="54">
        <v>96</v>
      </c>
      <c r="B97" s="54"/>
      <c r="C97" s="54"/>
      <c r="D97" s="55"/>
      <c r="E97" s="58"/>
      <c r="F97" s="54"/>
      <c r="G97" s="55"/>
      <c r="H97" s="60"/>
      <c r="I97" s="59"/>
      <c r="J97" s="53"/>
      <c r="L97" s="49" t="e">
        <f>VLOOKUP(B:B,'[1]在职名册（员工）'!H:H,1,0)</f>
        <v>#N/A</v>
      </c>
      <c r="M97" s="49" t="e">
        <f>VLOOKUP(C:C,'[1]在职名册（员工）'!H:H,1,0)</f>
        <v>#N/A</v>
      </c>
    </row>
    <row r="98" ht="24.95" customHeight="1" spans="1:13">
      <c r="A98" s="54">
        <v>97</v>
      </c>
      <c r="B98" s="54"/>
      <c r="C98" s="54"/>
      <c r="D98" s="55"/>
      <c r="E98" s="58"/>
      <c r="F98" s="54"/>
      <c r="G98" s="55"/>
      <c r="H98" s="60"/>
      <c r="I98" s="59"/>
      <c r="J98" s="53"/>
      <c r="L98" s="49" t="e">
        <f>VLOOKUP(B:B,'[1]在职名册（员工）'!H:H,1,0)</f>
        <v>#N/A</v>
      </c>
      <c r="M98" s="49" t="e">
        <f>VLOOKUP(C:C,'[1]在职名册（员工）'!H:H,1,0)</f>
        <v>#N/A</v>
      </c>
    </row>
    <row r="99" ht="24.95" customHeight="1" spans="1:13">
      <c r="A99" s="54">
        <v>98</v>
      </c>
      <c r="B99" s="54"/>
      <c r="C99" s="54"/>
      <c r="D99" s="55"/>
      <c r="E99" s="58"/>
      <c r="F99" s="54"/>
      <c r="G99" s="55"/>
      <c r="H99" s="59"/>
      <c r="I99" s="59"/>
      <c r="J99" s="53"/>
      <c r="L99" s="49" t="e">
        <f>VLOOKUP(B:B,'[1]在职名册（员工）'!H:H,1,0)</f>
        <v>#N/A</v>
      </c>
      <c r="M99" s="49" t="e">
        <f>VLOOKUP(C:C,'[1]在职名册（员工）'!H:H,1,0)</f>
        <v>#N/A</v>
      </c>
    </row>
    <row r="100" ht="24.95" customHeight="1" spans="1:13">
      <c r="A100" s="54">
        <v>99</v>
      </c>
      <c r="B100" s="55"/>
      <c r="C100" s="55"/>
      <c r="D100" s="55"/>
      <c r="E100" s="58"/>
      <c r="F100" s="54"/>
      <c r="G100" s="55"/>
      <c r="H100" s="60"/>
      <c r="I100" s="59"/>
      <c r="J100" s="53"/>
      <c r="L100" s="49" t="e">
        <f>VLOOKUP(B:B,'[1]在职名册（员工）'!H:H,1,0)</f>
        <v>#N/A</v>
      </c>
      <c r="M100" s="49" t="e">
        <f>VLOOKUP(C:C,'[1]在职名册（员工）'!H:H,1,0)</f>
        <v>#N/A</v>
      </c>
    </row>
    <row r="101" ht="24.95" customHeight="1" spans="1:13">
      <c r="A101" s="54">
        <v>100</v>
      </c>
      <c r="B101" s="55"/>
      <c r="C101" s="55"/>
      <c r="D101" s="55"/>
      <c r="E101" s="58"/>
      <c r="F101" s="54"/>
      <c r="G101" s="55"/>
      <c r="H101" s="60"/>
      <c r="I101" s="59"/>
      <c r="J101" s="53"/>
      <c r="L101" s="49" t="e">
        <f>VLOOKUP(B:B,'[1]在职名册（员工）'!H:H,1,0)</f>
        <v>#N/A</v>
      </c>
      <c r="M101" s="49" t="e">
        <f>VLOOKUP(C:C,'[1]在职名册（员工）'!H:H,1,0)</f>
        <v>#N/A</v>
      </c>
    </row>
    <row r="102" ht="24.95" customHeight="1" spans="1:13">
      <c r="A102" s="54">
        <v>101</v>
      </c>
      <c r="B102" s="55"/>
      <c r="C102" s="55"/>
      <c r="D102" s="55"/>
      <c r="E102" s="58"/>
      <c r="F102" s="54"/>
      <c r="G102" s="55"/>
      <c r="H102" s="60"/>
      <c r="I102" s="59"/>
      <c r="J102" s="53"/>
      <c r="L102" s="49" t="e">
        <f>VLOOKUP(B:B,'[1]在职名册（员工）'!H:H,1,0)</f>
        <v>#N/A</v>
      </c>
      <c r="M102" s="49" t="e">
        <f>VLOOKUP(C:C,'[1]在职名册（员工）'!H:H,1,0)</f>
        <v>#N/A</v>
      </c>
    </row>
    <row r="103" ht="24.95" customHeight="1" spans="1:13">
      <c r="A103" s="54">
        <v>102</v>
      </c>
      <c r="B103" s="55"/>
      <c r="C103" s="55"/>
      <c r="D103" s="55"/>
      <c r="E103" s="58"/>
      <c r="F103" s="54"/>
      <c r="G103" s="55"/>
      <c r="H103" s="60"/>
      <c r="I103" s="59"/>
      <c r="J103" s="53"/>
      <c r="L103" s="49" t="e">
        <f>VLOOKUP(B:B,'[1]在职名册（员工）'!H:H,1,0)</f>
        <v>#N/A</v>
      </c>
      <c r="M103" s="49" t="e">
        <f>VLOOKUP(C:C,'[1]在职名册（员工）'!H:H,1,0)</f>
        <v>#N/A</v>
      </c>
    </row>
    <row r="104" ht="24.95" customHeight="1" spans="1:13">
      <c r="A104" s="54">
        <v>103</v>
      </c>
      <c r="B104" s="55"/>
      <c r="C104" s="55"/>
      <c r="D104" s="55"/>
      <c r="E104" s="58"/>
      <c r="F104" s="54"/>
      <c r="G104" s="55"/>
      <c r="H104" s="60"/>
      <c r="I104" s="59"/>
      <c r="J104" s="53"/>
      <c r="L104" s="49" t="e">
        <f>VLOOKUP(B:B,'[1]在职名册（员工）'!H:H,1,0)</f>
        <v>#N/A</v>
      </c>
      <c r="M104" s="49" t="e">
        <f>VLOOKUP(C:C,'[1]在职名册（员工）'!H:H,1,0)</f>
        <v>#N/A</v>
      </c>
    </row>
    <row r="105" ht="24.95" customHeight="1" spans="1:13">
      <c r="A105" s="54">
        <v>104</v>
      </c>
      <c r="B105" s="55"/>
      <c r="C105" s="55"/>
      <c r="D105" s="55"/>
      <c r="E105" s="58"/>
      <c r="F105" s="54"/>
      <c r="G105" s="55"/>
      <c r="H105" s="60"/>
      <c r="I105" s="59"/>
      <c r="J105" s="53"/>
      <c r="L105" s="49" t="e">
        <f>VLOOKUP(B:B,'[1]在职名册（员工）'!H:H,1,0)</f>
        <v>#N/A</v>
      </c>
      <c r="M105" s="49" t="e">
        <f>VLOOKUP(C:C,'[1]在职名册（员工）'!H:H,1,0)</f>
        <v>#N/A</v>
      </c>
    </row>
    <row r="106" ht="24.95" customHeight="1" spans="1:13">
      <c r="A106" s="54">
        <v>105</v>
      </c>
      <c r="B106" s="55"/>
      <c r="C106" s="55"/>
      <c r="D106" s="55"/>
      <c r="E106" s="58"/>
      <c r="F106" s="54"/>
      <c r="G106" s="55"/>
      <c r="H106" s="60"/>
      <c r="I106" s="59"/>
      <c r="J106" s="53"/>
      <c r="L106" s="49" t="e">
        <f>VLOOKUP(B:B,'[1]在职名册（员工）'!H:H,1,0)</f>
        <v>#N/A</v>
      </c>
      <c r="M106" s="49" t="e">
        <f>VLOOKUP(C:C,'[1]在职名册（员工）'!H:H,1,0)</f>
        <v>#N/A</v>
      </c>
    </row>
    <row r="107" ht="24.95" customHeight="1" spans="1:13">
      <c r="A107" s="54">
        <v>106</v>
      </c>
      <c r="B107" s="55"/>
      <c r="C107" s="55"/>
      <c r="D107" s="55"/>
      <c r="E107" s="58"/>
      <c r="F107" s="54"/>
      <c r="G107" s="55"/>
      <c r="H107" s="60"/>
      <c r="I107" s="59"/>
      <c r="J107" s="53"/>
      <c r="L107" s="49" t="e">
        <f>VLOOKUP(B:B,'[1]在职名册（员工）'!H:H,1,0)</f>
        <v>#N/A</v>
      </c>
      <c r="M107" s="49" t="e">
        <f>VLOOKUP(C:C,'[1]在职名册（员工）'!H:H,1,0)</f>
        <v>#N/A</v>
      </c>
    </row>
    <row r="108" ht="24.95" customHeight="1" spans="1:13">
      <c r="A108" s="54">
        <v>107</v>
      </c>
      <c r="B108" s="55"/>
      <c r="C108" s="55"/>
      <c r="D108" s="55"/>
      <c r="E108" s="58"/>
      <c r="F108" s="54"/>
      <c r="G108" s="55"/>
      <c r="H108" s="60"/>
      <c r="I108" s="60"/>
      <c r="J108" s="53"/>
      <c r="L108" s="49" t="e">
        <f>VLOOKUP(B:B,'[1]在职名册（员工）'!H:H,1,0)</f>
        <v>#N/A</v>
      </c>
      <c r="M108" s="49" t="e">
        <f>VLOOKUP(C:C,'[1]在职名册（员工）'!H:H,1,0)</f>
        <v>#N/A</v>
      </c>
    </row>
    <row r="109" ht="24.95" customHeight="1" spans="1:13">
      <c r="A109" s="54">
        <v>108</v>
      </c>
      <c r="B109" s="55"/>
      <c r="C109" s="55"/>
      <c r="D109" s="55"/>
      <c r="E109" s="58"/>
      <c r="F109" s="54"/>
      <c r="G109" s="55"/>
      <c r="H109" s="60"/>
      <c r="I109" s="59"/>
      <c r="J109" s="53"/>
      <c r="L109" s="49" t="e">
        <f>VLOOKUP(B:B,'[1]在职名册（员工）'!H:H,1,0)</f>
        <v>#N/A</v>
      </c>
      <c r="M109" s="49" t="e">
        <f>VLOOKUP(C:C,'[1]在职名册（员工）'!H:H,1,0)</f>
        <v>#N/A</v>
      </c>
    </row>
    <row r="110" ht="24.95" customHeight="1" spans="1:13">
      <c r="A110" s="54">
        <v>109</v>
      </c>
      <c r="B110" s="55"/>
      <c r="C110" s="55"/>
      <c r="D110" s="55"/>
      <c r="E110" s="58"/>
      <c r="F110" s="54"/>
      <c r="G110" s="55"/>
      <c r="H110" s="60"/>
      <c r="I110" s="59"/>
      <c r="J110" s="53"/>
      <c r="L110" s="49" t="e">
        <f>VLOOKUP(B:B,'[1]在职名册（员工）'!H:H,1,0)</f>
        <v>#N/A</v>
      </c>
      <c r="M110" s="49" t="e">
        <f>VLOOKUP(C:C,'[1]在职名册（员工）'!H:H,1,0)</f>
        <v>#N/A</v>
      </c>
    </row>
    <row r="111" ht="24.95" customHeight="1" spans="1:13">
      <c r="A111" s="54">
        <v>110</v>
      </c>
      <c r="B111" s="55"/>
      <c r="C111" s="55"/>
      <c r="D111" s="55"/>
      <c r="E111" s="58"/>
      <c r="F111" s="54"/>
      <c r="G111" s="55"/>
      <c r="H111" s="60"/>
      <c r="I111" s="60"/>
      <c r="J111" s="53"/>
      <c r="L111" s="49" t="e">
        <f>VLOOKUP(B:B,'[1]在职名册（员工）'!H:H,1,0)</f>
        <v>#N/A</v>
      </c>
      <c r="M111" s="49" t="e">
        <f>VLOOKUP(C:C,'[1]在职名册（员工）'!H:H,1,0)</f>
        <v>#N/A</v>
      </c>
    </row>
    <row r="112" ht="24.95" customHeight="1" spans="1:13">
      <c r="A112" s="54">
        <v>111</v>
      </c>
      <c r="B112" s="55"/>
      <c r="C112" s="55"/>
      <c r="D112" s="55"/>
      <c r="E112" s="58"/>
      <c r="F112" s="54"/>
      <c r="G112" s="55"/>
      <c r="H112" s="60"/>
      <c r="I112" s="59"/>
      <c r="J112" s="53"/>
      <c r="L112" s="49" t="e">
        <f>VLOOKUP(B:B,'[1]在职名册（员工）'!H:H,1,0)</f>
        <v>#N/A</v>
      </c>
      <c r="M112" s="49" t="e">
        <f>VLOOKUP(C:C,'[1]在职名册（员工）'!H:H,1,0)</f>
        <v>#N/A</v>
      </c>
    </row>
    <row r="113" ht="24.95" customHeight="1" spans="1:13">
      <c r="A113" s="54">
        <v>112</v>
      </c>
      <c r="B113" s="55"/>
      <c r="C113" s="55"/>
      <c r="D113" s="55"/>
      <c r="E113" s="58"/>
      <c r="F113" s="54"/>
      <c r="G113" s="55"/>
      <c r="H113" s="60"/>
      <c r="I113" s="59"/>
      <c r="J113" s="53"/>
      <c r="L113" s="49" t="e">
        <f>VLOOKUP(B:B,'[1]在职名册（员工）'!H:H,1,0)</f>
        <v>#N/A</v>
      </c>
      <c r="M113" s="49" t="e">
        <f>VLOOKUP(C:C,'[1]在职名册（员工）'!H:H,1,0)</f>
        <v>#N/A</v>
      </c>
    </row>
    <row r="114" ht="24.95" customHeight="1" spans="1:13">
      <c r="A114" s="54">
        <v>113</v>
      </c>
      <c r="B114" s="55"/>
      <c r="C114" s="55"/>
      <c r="D114" s="55"/>
      <c r="E114" s="58"/>
      <c r="F114" s="54"/>
      <c r="G114" s="55"/>
      <c r="H114" s="60"/>
      <c r="I114" s="60"/>
      <c r="J114" s="53"/>
      <c r="L114" s="49" t="e">
        <f>VLOOKUP(B:B,'[1]在职名册（员工）'!H:H,1,0)</f>
        <v>#N/A</v>
      </c>
      <c r="M114" s="49" t="e">
        <f>VLOOKUP(C:C,'[1]在职名册（员工）'!H:H,1,0)</f>
        <v>#N/A</v>
      </c>
    </row>
    <row r="115" ht="24.95" customHeight="1" spans="1:13">
      <c r="A115" s="54">
        <v>114</v>
      </c>
      <c r="B115" s="55"/>
      <c r="C115" s="55"/>
      <c r="D115" s="55"/>
      <c r="E115" s="58"/>
      <c r="F115" s="54"/>
      <c r="G115" s="55"/>
      <c r="H115" s="60"/>
      <c r="I115" s="59"/>
      <c r="J115" s="53"/>
      <c r="L115" s="49" t="e">
        <f>VLOOKUP(B:B,'[1]在职名册（员工）'!H:H,1,0)</f>
        <v>#N/A</v>
      </c>
      <c r="M115" s="49" t="e">
        <f>VLOOKUP(C:C,'[1]在职名册（员工）'!H:H,1,0)</f>
        <v>#N/A</v>
      </c>
    </row>
    <row r="116" ht="24.95" customHeight="1" spans="1:13">
      <c r="A116" s="54">
        <v>115</v>
      </c>
      <c r="B116" s="55"/>
      <c r="C116" s="55"/>
      <c r="D116" s="55"/>
      <c r="E116" s="58"/>
      <c r="F116" s="54"/>
      <c r="G116" s="55"/>
      <c r="H116" s="60"/>
      <c r="I116" s="59"/>
      <c r="J116" s="53"/>
      <c r="L116" s="49" t="e">
        <f>VLOOKUP(B:B,'[1]在职名册（员工）'!H:H,1,0)</f>
        <v>#N/A</v>
      </c>
      <c r="M116" s="49" t="e">
        <f>VLOOKUP(C:C,'[1]在职名册（员工）'!H:H,1,0)</f>
        <v>#N/A</v>
      </c>
    </row>
    <row r="117" ht="24.95" customHeight="1" spans="1:13">
      <c r="A117" s="54">
        <v>116</v>
      </c>
      <c r="B117" s="55"/>
      <c r="C117" s="55"/>
      <c r="D117" s="55"/>
      <c r="E117" s="58"/>
      <c r="F117" s="54"/>
      <c r="G117" s="55"/>
      <c r="H117" s="60"/>
      <c r="I117" s="60"/>
      <c r="J117" s="53"/>
      <c r="L117" s="49" t="e">
        <f>VLOOKUP(B:B,'[1]在职名册（员工）'!H:H,1,0)</f>
        <v>#N/A</v>
      </c>
      <c r="M117" s="49" t="e">
        <f>VLOOKUP(C:C,'[1]在职名册（员工）'!H:H,1,0)</f>
        <v>#N/A</v>
      </c>
    </row>
    <row r="118" ht="24.95" customHeight="1" spans="1:13">
      <c r="A118" s="54">
        <v>117</v>
      </c>
      <c r="B118" s="55"/>
      <c r="C118" s="55"/>
      <c r="D118" s="55"/>
      <c r="E118" s="58"/>
      <c r="F118" s="54"/>
      <c r="G118" s="55"/>
      <c r="H118" s="60"/>
      <c r="I118" s="59"/>
      <c r="J118" s="53"/>
      <c r="L118" s="49" t="e">
        <f>VLOOKUP(B:B,'[1]在职名册（员工）'!H:H,1,0)</f>
        <v>#N/A</v>
      </c>
      <c r="M118" s="49" t="e">
        <f>VLOOKUP(C:C,'[1]在职名册（员工）'!H:H,1,0)</f>
        <v>#N/A</v>
      </c>
    </row>
    <row r="119" ht="24.95" customHeight="1" spans="1:13">
      <c r="A119" s="54">
        <v>118</v>
      </c>
      <c r="B119" s="55"/>
      <c r="C119" s="55"/>
      <c r="D119" s="55"/>
      <c r="E119" s="58"/>
      <c r="F119" s="54"/>
      <c r="G119" s="55"/>
      <c r="H119" s="60"/>
      <c r="I119" s="59"/>
      <c r="J119" s="53"/>
      <c r="L119" s="49" t="e">
        <f>VLOOKUP(B:B,'[1]在职名册（员工）'!H:H,1,0)</f>
        <v>#N/A</v>
      </c>
      <c r="M119" s="49" t="e">
        <f>VLOOKUP(C:C,'[1]在职名册（员工）'!H:H,1,0)</f>
        <v>#N/A</v>
      </c>
    </row>
    <row r="120" ht="24.95" customHeight="1" spans="1:13">
      <c r="A120" s="54">
        <v>119</v>
      </c>
      <c r="B120" s="63"/>
      <c r="C120" s="63"/>
      <c r="D120" s="63"/>
      <c r="E120" s="65"/>
      <c r="F120" s="66"/>
      <c r="G120" s="63"/>
      <c r="H120" s="67"/>
      <c r="I120" s="71"/>
      <c r="J120" s="72"/>
      <c r="L120" s="49" t="e">
        <f>VLOOKUP(B:B,'[1]在职名册（员工）'!H:H,1,0)</f>
        <v>#N/A</v>
      </c>
      <c r="M120" s="49" t="e">
        <f>VLOOKUP(C:C,'[1]在职名册（员工）'!H:H,1,0)</f>
        <v>#N/A</v>
      </c>
    </row>
    <row r="121" ht="24.95" customHeight="1" spans="1:13">
      <c r="A121" s="54">
        <v>120</v>
      </c>
      <c r="B121" s="64"/>
      <c r="C121" s="64"/>
      <c r="D121" s="64"/>
      <c r="E121" s="68"/>
      <c r="F121" s="69"/>
      <c r="G121" s="55"/>
      <c r="H121" s="70"/>
      <c r="I121" s="60"/>
      <c r="J121" s="53"/>
      <c r="L121" s="49" t="e">
        <f>VLOOKUP(B:B,'[1]在职名册（员工）'!H:H,1,0)</f>
        <v>#N/A</v>
      </c>
      <c r="M121" s="49" t="e">
        <f>VLOOKUP(C:C,'[1]在职名册（员工）'!H:H,1,0)</f>
        <v>#N/A</v>
      </c>
    </row>
    <row r="122" ht="24.95" customHeight="1" spans="1:13">
      <c r="A122" s="54">
        <v>121</v>
      </c>
      <c r="B122" s="64"/>
      <c r="C122" s="64"/>
      <c r="D122" s="64"/>
      <c r="E122" s="68"/>
      <c r="F122" s="69"/>
      <c r="G122" s="55"/>
      <c r="H122" s="70"/>
      <c r="I122" s="60"/>
      <c r="J122" s="53"/>
      <c r="L122" s="49" t="e">
        <f>VLOOKUP(B:B,'[1]在职名册（员工）'!H:H,1,0)</f>
        <v>#N/A</v>
      </c>
      <c r="M122" s="49" t="e">
        <f>VLOOKUP(C:C,'[1]在职名册（员工）'!H:H,1,0)</f>
        <v>#N/A</v>
      </c>
    </row>
    <row r="123" ht="24.95" customHeight="1" spans="1:13">
      <c r="A123" s="54">
        <v>122</v>
      </c>
      <c r="B123" s="64"/>
      <c r="C123" s="64"/>
      <c r="D123" s="64"/>
      <c r="E123" s="68"/>
      <c r="F123" s="69"/>
      <c r="G123" s="63"/>
      <c r="H123" s="60"/>
      <c r="I123" s="60"/>
      <c r="J123" s="53"/>
      <c r="L123" s="49" t="e">
        <f>VLOOKUP(B:B,'[1]在职名册（员工）'!H:H,1,0)</f>
        <v>#N/A</v>
      </c>
      <c r="M123" s="49" t="e">
        <f>VLOOKUP(C:C,'[1]在职名册（员工）'!H:H,1,0)</f>
        <v>#N/A</v>
      </c>
    </row>
    <row r="124" ht="24.95" customHeight="1" spans="1:13">
      <c r="A124" s="54">
        <v>123</v>
      </c>
      <c r="B124" s="55"/>
      <c r="C124" s="55"/>
      <c r="D124" s="55"/>
      <c r="E124" s="68"/>
      <c r="F124" s="69"/>
      <c r="G124" s="55"/>
      <c r="H124" s="70"/>
      <c r="I124" s="60"/>
      <c r="J124" s="53"/>
      <c r="L124" s="49" t="e">
        <f>VLOOKUP(B:B,'[1]在职名册（员工）'!H:H,1,0)</f>
        <v>#N/A</v>
      </c>
      <c r="M124" s="49" t="e">
        <f>VLOOKUP(C:C,'[1]在职名册（员工）'!H:H,1,0)</f>
        <v>#N/A</v>
      </c>
    </row>
    <row r="125" ht="24.95" customHeight="1" spans="1:13">
      <c r="A125" s="54">
        <v>124</v>
      </c>
      <c r="B125" s="55"/>
      <c r="C125" s="55"/>
      <c r="D125" s="55"/>
      <c r="E125" s="68"/>
      <c r="F125" s="69"/>
      <c r="G125" s="55"/>
      <c r="H125" s="70"/>
      <c r="I125" s="60"/>
      <c r="J125" s="53"/>
      <c r="L125" s="49" t="e">
        <f>VLOOKUP(B:B,'[1]在职名册（员工）'!H:H,1,0)</f>
        <v>#N/A</v>
      </c>
      <c r="M125" s="49" t="e">
        <f>VLOOKUP(C:C,'[1]在职名册（员工）'!H:H,1,0)</f>
        <v>#N/A</v>
      </c>
    </row>
    <row r="126" ht="24.95" customHeight="1" spans="1:13">
      <c r="A126" s="54">
        <v>125</v>
      </c>
      <c r="B126" s="55"/>
      <c r="C126" s="55"/>
      <c r="D126" s="55"/>
      <c r="E126" s="68"/>
      <c r="F126" s="69"/>
      <c r="G126" s="63"/>
      <c r="H126" s="60"/>
      <c r="I126" s="60"/>
      <c r="J126" s="53"/>
      <c r="L126" s="49" t="e">
        <f>VLOOKUP(B:B,'[1]在职名册（员工）'!H:H,1,0)</f>
        <v>#N/A</v>
      </c>
      <c r="M126" s="49" t="e">
        <f>VLOOKUP(C:C,'[1]在职名册（员工）'!H:H,1,0)</f>
        <v>#N/A</v>
      </c>
    </row>
    <row r="127" ht="24.95" customHeight="1" spans="1:13">
      <c r="A127" s="54">
        <v>126</v>
      </c>
      <c r="B127" s="55"/>
      <c r="C127" s="55"/>
      <c r="D127" s="55"/>
      <c r="E127" s="68"/>
      <c r="F127" s="69"/>
      <c r="G127" s="55"/>
      <c r="H127" s="70"/>
      <c r="I127" s="60"/>
      <c r="J127" s="53"/>
      <c r="L127" s="49" t="e">
        <f>VLOOKUP(B:B,'[1]在职名册（员工）'!H:H,1,0)</f>
        <v>#N/A</v>
      </c>
      <c r="M127" s="49" t="e">
        <f>VLOOKUP(C:C,'[1]在职名册（员工）'!H:H,1,0)</f>
        <v>#N/A</v>
      </c>
    </row>
    <row r="128" ht="24.95" customHeight="1" spans="1:13">
      <c r="A128" s="54">
        <v>127</v>
      </c>
      <c r="B128" s="55"/>
      <c r="C128" s="55"/>
      <c r="D128" s="55"/>
      <c r="E128" s="68"/>
      <c r="F128" s="69"/>
      <c r="G128" s="55"/>
      <c r="H128" s="70"/>
      <c r="I128" s="60"/>
      <c r="J128" s="53"/>
      <c r="L128" s="49" t="e">
        <f>VLOOKUP(B:B,'[1]在职名册（员工）'!H:H,1,0)</f>
        <v>#N/A</v>
      </c>
      <c r="M128" s="49" t="e">
        <f>VLOOKUP(C:C,'[1]在职名册（员工）'!H:H,1,0)</f>
        <v>#N/A</v>
      </c>
    </row>
    <row r="129" ht="24.95" customHeight="1" spans="1:13">
      <c r="A129" s="54">
        <v>128</v>
      </c>
      <c r="B129" s="55"/>
      <c r="C129" s="55"/>
      <c r="D129" s="55"/>
      <c r="E129" s="68"/>
      <c r="F129" s="69"/>
      <c r="G129" s="63"/>
      <c r="H129" s="60"/>
      <c r="I129" s="60"/>
      <c r="J129" s="53"/>
      <c r="L129" s="49" t="e">
        <f>VLOOKUP(B:B,'[1]在职名册（员工）'!H:H,1,0)</f>
        <v>#N/A</v>
      </c>
      <c r="M129" s="49" t="e">
        <f>VLOOKUP(C:C,'[1]在职名册（员工）'!H:H,1,0)</f>
        <v>#N/A</v>
      </c>
    </row>
    <row r="130" ht="24.95" customHeight="1" spans="1:13">
      <c r="A130" s="54">
        <v>129</v>
      </c>
      <c r="B130" s="55"/>
      <c r="C130" s="55"/>
      <c r="D130" s="55"/>
      <c r="E130" s="58"/>
      <c r="F130" s="54"/>
      <c r="G130" s="55"/>
      <c r="H130" s="70"/>
      <c r="I130" s="60"/>
      <c r="J130" s="53"/>
      <c r="L130" s="49" t="e">
        <f>VLOOKUP(B:B,'[1]在职名册（员工）'!H:H,1,0)</f>
        <v>#N/A</v>
      </c>
      <c r="M130" s="49" t="e">
        <f>VLOOKUP(C:C,'[1]在职名册（员工）'!H:H,1,0)</f>
        <v>#N/A</v>
      </c>
    </row>
    <row r="131" ht="24.95" customHeight="1" spans="1:13">
      <c r="A131" s="54">
        <v>130</v>
      </c>
      <c r="B131" s="55"/>
      <c r="C131" s="55"/>
      <c r="D131" s="55"/>
      <c r="E131" s="58"/>
      <c r="F131" s="54"/>
      <c r="G131" s="55"/>
      <c r="H131" s="70"/>
      <c r="I131" s="60"/>
      <c r="J131" s="53"/>
      <c r="L131" s="49" t="e">
        <f>VLOOKUP(B:B,'[1]在职名册（员工）'!H:H,1,0)</f>
        <v>#N/A</v>
      </c>
      <c r="M131" s="49" t="e">
        <f>VLOOKUP(C:C,'[1]在职名册（员工）'!H:H,1,0)</f>
        <v>#N/A</v>
      </c>
    </row>
    <row r="132" ht="24.95" customHeight="1" spans="1:13">
      <c r="A132" s="54">
        <v>131</v>
      </c>
      <c r="B132" s="55"/>
      <c r="C132" s="55"/>
      <c r="D132" s="55"/>
      <c r="E132" s="58"/>
      <c r="F132" s="54"/>
      <c r="G132" s="63"/>
      <c r="H132" s="60"/>
      <c r="I132" s="60"/>
      <c r="J132" s="53"/>
      <c r="L132" s="49" t="e">
        <f>VLOOKUP(B:B,'[1]在职名册（员工）'!H:H,1,0)</f>
        <v>#N/A</v>
      </c>
      <c r="M132" s="49" t="e">
        <f>VLOOKUP(C:C,'[1]在职名册（员工）'!H:H,1,0)</f>
        <v>#N/A</v>
      </c>
    </row>
    <row r="133" ht="24.95" customHeight="1" spans="1:13">
      <c r="A133" s="54">
        <v>132</v>
      </c>
      <c r="B133" s="55"/>
      <c r="C133" s="55"/>
      <c r="D133" s="55"/>
      <c r="E133" s="58"/>
      <c r="F133" s="54"/>
      <c r="G133" s="55"/>
      <c r="H133" s="70"/>
      <c r="I133" s="60"/>
      <c r="J133" s="53"/>
      <c r="L133" s="49" t="e">
        <f>VLOOKUP(B:B,'[1]在职名册（员工）'!H:H,1,0)</f>
        <v>#N/A</v>
      </c>
      <c r="M133" s="49" t="e">
        <f>VLOOKUP(C:C,'[1]在职名册（员工）'!H:H,1,0)</f>
        <v>#N/A</v>
      </c>
    </row>
    <row r="134" ht="24.95" customHeight="1" spans="1:13">
      <c r="A134" s="54">
        <v>133</v>
      </c>
      <c r="B134" s="55"/>
      <c r="C134" s="55"/>
      <c r="D134" s="55"/>
      <c r="E134" s="58"/>
      <c r="F134" s="54"/>
      <c r="G134" s="55"/>
      <c r="H134" s="70"/>
      <c r="I134" s="60"/>
      <c r="J134" s="53"/>
      <c r="L134" s="49" t="e">
        <f>VLOOKUP(B:B,'[1]在职名册（员工）'!H:H,1,0)</f>
        <v>#N/A</v>
      </c>
      <c r="M134" s="49" t="e">
        <f>VLOOKUP(C:C,'[1]在职名册（员工）'!H:H,1,0)</f>
        <v>#N/A</v>
      </c>
    </row>
    <row r="135" ht="24.95" customHeight="1" spans="1:13">
      <c r="A135" s="54">
        <v>134</v>
      </c>
      <c r="B135" s="55"/>
      <c r="C135" s="55"/>
      <c r="D135" s="55"/>
      <c r="E135" s="58"/>
      <c r="F135" s="54"/>
      <c r="G135" s="63"/>
      <c r="H135" s="60"/>
      <c r="I135" s="60"/>
      <c r="J135" s="53"/>
      <c r="L135" s="49" t="e">
        <f>VLOOKUP(B:B,'[1]在职名册（员工）'!H:H,1,0)</f>
        <v>#N/A</v>
      </c>
      <c r="M135" s="49" t="e">
        <f>VLOOKUP(C:C,'[1]在职名册（员工）'!H:H,1,0)</f>
        <v>#N/A</v>
      </c>
    </row>
    <row r="136" ht="24.95" customHeight="1" spans="1:13">
      <c r="A136" s="54">
        <v>135</v>
      </c>
      <c r="B136" s="55"/>
      <c r="C136" s="55"/>
      <c r="D136" s="55"/>
      <c r="E136" s="58"/>
      <c r="F136" s="54"/>
      <c r="G136" s="55"/>
      <c r="H136" s="70"/>
      <c r="I136" s="60"/>
      <c r="J136" s="53"/>
      <c r="L136" s="49" t="e">
        <f>VLOOKUP(B:B,'[1]在职名册（员工）'!H:H,1,0)</f>
        <v>#N/A</v>
      </c>
      <c r="M136" s="49" t="e">
        <f>VLOOKUP(C:C,'[1]在职名册（员工）'!H:H,1,0)</f>
        <v>#N/A</v>
      </c>
    </row>
    <row r="137" ht="24.95" customHeight="1" spans="1:13">
      <c r="A137" s="54">
        <v>136</v>
      </c>
      <c r="B137" s="55"/>
      <c r="C137" s="55"/>
      <c r="D137" s="55"/>
      <c r="E137" s="58"/>
      <c r="F137" s="54"/>
      <c r="G137" s="55"/>
      <c r="H137" s="70"/>
      <c r="I137" s="60"/>
      <c r="J137" s="53"/>
      <c r="L137" s="49" t="e">
        <f>VLOOKUP(B:B,'[1]在职名册（员工）'!H:H,1,0)</f>
        <v>#N/A</v>
      </c>
      <c r="M137" s="49" t="e">
        <f>VLOOKUP(C:C,'[1]在职名册（员工）'!H:H,1,0)</f>
        <v>#N/A</v>
      </c>
    </row>
    <row r="138" ht="24.95" customHeight="1" spans="1:13">
      <c r="A138" s="54">
        <v>137</v>
      </c>
      <c r="B138" s="55"/>
      <c r="C138" s="55"/>
      <c r="D138" s="55"/>
      <c r="E138" s="58"/>
      <c r="F138" s="66"/>
      <c r="G138" s="63"/>
      <c r="H138" s="60"/>
      <c r="I138" s="60"/>
      <c r="J138" s="53"/>
      <c r="L138" s="49" t="e">
        <f>VLOOKUP(B:B,'[1]在职名册（员工）'!H:H,1,0)</f>
        <v>#N/A</v>
      </c>
      <c r="M138" s="49" t="e">
        <f>VLOOKUP(C:C,'[1]在职名册（员工）'!H:H,1,0)</f>
        <v>#N/A</v>
      </c>
    </row>
    <row r="139" ht="24.95" customHeight="1" spans="1:13">
      <c r="A139" s="54">
        <v>138</v>
      </c>
      <c r="B139" s="55"/>
      <c r="C139" s="55"/>
      <c r="D139" s="55"/>
      <c r="E139" s="58"/>
      <c r="F139" s="54"/>
      <c r="G139" s="55"/>
      <c r="H139" s="70"/>
      <c r="I139" s="60"/>
      <c r="J139" s="53"/>
      <c r="L139" s="49" t="e">
        <f>VLOOKUP(B:B,'[1]在职名册（员工）'!H:H,1,0)</f>
        <v>#N/A</v>
      </c>
      <c r="M139" s="49" t="e">
        <f>VLOOKUP(C:C,'[1]在职名册（员工）'!H:H,1,0)</f>
        <v>#N/A</v>
      </c>
    </row>
    <row r="140" ht="24.95" customHeight="1" spans="1:13">
      <c r="A140" s="54">
        <v>139</v>
      </c>
      <c r="B140" s="55"/>
      <c r="C140" s="55"/>
      <c r="D140" s="55"/>
      <c r="E140" s="58"/>
      <c r="F140" s="54"/>
      <c r="G140" s="55"/>
      <c r="H140" s="70"/>
      <c r="I140" s="60"/>
      <c r="J140" s="53"/>
      <c r="L140" s="49" t="e">
        <f>VLOOKUP(B:B,'[1]在职名册（员工）'!H:H,1,0)</f>
        <v>#N/A</v>
      </c>
      <c r="M140" s="49" t="e">
        <f>VLOOKUP(C:C,'[1]在职名册（员工）'!H:H,1,0)</f>
        <v>#N/A</v>
      </c>
    </row>
    <row r="141" ht="24.95" customHeight="1" spans="1:13">
      <c r="A141" s="54">
        <v>140</v>
      </c>
      <c r="B141" s="55"/>
      <c r="C141" s="55"/>
      <c r="D141" s="55"/>
      <c r="E141" s="58"/>
      <c r="F141" s="66"/>
      <c r="G141" s="63"/>
      <c r="H141" s="60"/>
      <c r="I141" s="60"/>
      <c r="J141" s="53"/>
      <c r="L141" s="49" t="e">
        <f>VLOOKUP(B:B,'[1]在职名册（员工）'!H:H,1,0)</f>
        <v>#N/A</v>
      </c>
      <c r="M141" s="49" t="e">
        <f>VLOOKUP(C:C,'[1]在职名册（员工）'!H:H,1,0)</f>
        <v>#N/A</v>
      </c>
    </row>
    <row r="142" ht="24.95" customHeight="1" spans="1:13">
      <c r="A142" s="54">
        <v>141</v>
      </c>
      <c r="B142" s="55"/>
      <c r="C142" s="55"/>
      <c r="D142" s="55"/>
      <c r="E142" s="58"/>
      <c r="F142" s="54"/>
      <c r="G142" s="55"/>
      <c r="H142" s="70"/>
      <c r="I142" s="60"/>
      <c r="J142" s="53"/>
      <c r="L142" s="49" t="e">
        <f>VLOOKUP(B:B,'[1]在职名册（员工）'!H:H,1,0)</f>
        <v>#N/A</v>
      </c>
      <c r="M142" s="49" t="e">
        <f>VLOOKUP(C:C,'[1]在职名册（员工）'!H:H,1,0)</f>
        <v>#N/A</v>
      </c>
    </row>
    <row r="143" ht="24.95" customHeight="1" spans="1:13">
      <c r="A143" s="54">
        <v>142</v>
      </c>
      <c r="B143" s="55"/>
      <c r="C143" s="55"/>
      <c r="D143" s="55"/>
      <c r="E143" s="58"/>
      <c r="F143" s="54"/>
      <c r="G143" s="55"/>
      <c r="H143" s="70"/>
      <c r="I143" s="60"/>
      <c r="J143" s="53"/>
      <c r="L143" s="49" t="e">
        <f>VLOOKUP(B:B,'[1]在职名册（员工）'!H:H,1,0)</f>
        <v>#N/A</v>
      </c>
      <c r="M143" s="49" t="e">
        <f>VLOOKUP(C:C,'[1]在职名册（员工）'!H:H,1,0)</f>
        <v>#N/A</v>
      </c>
    </row>
    <row r="144" ht="24.95" customHeight="1" spans="1:13">
      <c r="A144" s="54">
        <v>143</v>
      </c>
      <c r="B144" s="55"/>
      <c r="C144" s="55"/>
      <c r="D144" s="55"/>
      <c r="E144" s="58"/>
      <c r="F144" s="54"/>
      <c r="G144" s="55"/>
      <c r="H144" s="60"/>
      <c r="I144" s="60"/>
      <c r="J144" s="53"/>
      <c r="L144" s="49" t="e">
        <f>VLOOKUP(B:B,'[1]在职名册（员工）'!H:H,1,0)</f>
        <v>#N/A</v>
      </c>
      <c r="M144" s="49" t="e">
        <f>VLOOKUP(C:C,'[1]在职名册（员工）'!H:H,1,0)</f>
        <v>#N/A</v>
      </c>
    </row>
    <row r="145" ht="24.95" customHeight="1" spans="1:13">
      <c r="A145" s="54">
        <v>144</v>
      </c>
      <c r="B145" s="55"/>
      <c r="C145" s="55"/>
      <c r="D145" s="55"/>
      <c r="E145" s="58"/>
      <c r="F145" s="54"/>
      <c r="G145" s="55"/>
      <c r="H145" s="70"/>
      <c r="I145" s="60"/>
      <c r="J145" s="53"/>
      <c r="L145" s="49" t="e">
        <f>VLOOKUP(B:B,'[1]在职名册（员工）'!H:H,1,0)</f>
        <v>#N/A</v>
      </c>
      <c r="M145" s="49" t="e">
        <f>VLOOKUP(C:C,'[1]在职名册（员工）'!H:H,1,0)</f>
        <v>#N/A</v>
      </c>
    </row>
    <row r="146" ht="24.95" customHeight="1" spans="1:13">
      <c r="A146" s="54">
        <v>145</v>
      </c>
      <c r="B146" s="55"/>
      <c r="C146" s="55"/>
      <c r="D146" s="55"/>
      <c r="E146" s="58"/>
      <c r="F146" s="54"/>
      <c r="G146" s="55"/>
      <c r="H146" s="70"/>
      <c r="I146" s="60"/>
      <c r="J146" s="53"/>
      <c r="L146" s="49" t="e">
        <f>VLOOKUP(B:B,'[1]在职名册（员工）'!H:H,1,0)</f>
        <v>#N/A</v>
      </c>
      <c r="M146" s="49" t="e">
        <f>VLOOKUP(C:C,'[1]在职名册（员工）'!H:H,1,0)</f>
        <v>#N/A</v>
      </c>
    </row>
    <row r="147" ht="24.95" customHeight="1" spans="1:13">
      <c r="A147" s="54">
        <v>146</v>
      </c>
      <c r="B147" s="55"/>
      <c r="C147" s="55"/>
      <c r="D147" s="55"/>
      <c r="E147" s="58"/>
      <c r="F147" s="54"/>
      <c r="G147" s="55"/>
      <c r="H147" s="60"/>
      <c r="I147" s="60"/>
      <c r="J147" s="53"/>
      <c r="L147" s="49" t="e">
        <f>VLOOKUP(B:B,'[1]在职名册（员工）'!H:H,1,0)</f>
        <v>#N/A</v>
      </c>
      <c r="M147" s="49" t="e">
        <f>VLOOKUP(C:C,'[1]在职名册（员工）'!H:H,1,0)</f>
        <v>#N/A</v>
      </c>
    </row>
    <row r="148" ht="24.95" customHeight="1" spans="1:13">
      <c r="A148" s="54">
        <v>147</v>
      </c>
      <c r="B148" s="55"/>
      <c r="C148" s="55"/>
      <c r="D148" s="55"/>
      <c r="E148" s="58"/>
      <c r="F148" s="54"/>
      <c r="G148" s="55"/>
      <c r="H148" s="70"/>
      <c r="I148" s="60"/>
      <c r="J148" s="53"/>
      <c r="L148" s="49" t="e">
        <f>VLOOKUP(B:B,'[1]在职名册（员工）'!H:H,1,0)</f>
        <v>#N/A</v>
      </c>
      <c r="M148" s="49" t="e">
        <f>VLOOKUP(C:C,'[1]在职名册（员工）'!H:H,1,0)</f>
        <v>#N/A</v>
      </c>
    </row>
    <row r="149" ht="24.95" customHeight="1" spans="1:13">
      <c r="A149" s="54">
        <v>148</v>
      </c>
      <c r="B149" s="55"/>
      <c r="C149" s="55"/>
      <c r="D149" s="55"/>
      <c r="E149" s="58"/>
      <c r="F149" s="54"/>
      <c r="G149" s="55"/>
      <c r="H149" s="70"/>
      <c r="I149" s="60"/>
      <c r="J149" s="53"/>
      <c r="L149" s="49" t="e">
        <f>VLOOKUP(B:B,'[1]在职名册（员工）'!H:H,1,0)</f>
        <v>#N/A</v>
      </c>
      <c r="M149" s="49" t="e">
        <f>VLOOKUP(C:C,'[1]在职名册（员工）'!H:H,1,0)</f>
        <v>#N/A</v>
      </c>
    </row>
    <row r="150" ht="24.95" customHeight="1" spans="1:13">
      <c r="A150" s="54">
        <v>149</v>
      </c>
      <c r="B150" s="55"/>
      <c r="C150" s="55"/>
      <c r="D150" s="55"/>
      <c r="E150" s="58"/>
      <c r="F150" s="66"/>
      <c r="G150" s="63"/>
      <c r="H150" s="60"/>
      <c r="I150" s="60"/>
      <c r="J150" s="53"/>
      <c r="L150" s="49" t="e">
        <f>VLOOKUP(B:B,'[1]在职名册（员工）'!H:H,1,0)</f>
        <v>#N/A</v>
      </c>
      <c r="M150" s="49" t="e">
        <f>VLOOKUP(C:C,'[1]在职名册（员工）'!H:H,1,0)</f>
        <v>#N/A</v>
      </c>
    </row>
    <row r="151" ht="24.95" customHeight="1" spans="1:13">
      <c r="A151" s="54">
        <v>150</v>
      </c>
      <c r="B151" s="55"/>
      <c r="C151" s="55"/>
      <c r="D151" s="55"/>
      <c r="E151" s="58"/>
      <c r="F151" s="54"/>
      <c r="G151" s="55"/>
      <c r="H151" s="70"/>
      <c r="I151" s="60"/>
      <c r="J151" s="53"/>
      <c r="L151" s="49" t="e">
        <f>VLOOKUP(B:B,'[1]在职名册（员工）'!H:H,1,0)</f>
        <v>#N/A</v>
      </c>
      <c r="M151" s="49" t="e">
        <f>VLOOKUP(C:C,'[1]在职名册（员工）'!H:H,1,0)</f>
        <v>#N/A</v>
      </c>
    </row>
    <row r="152" ht="24.95" customHeight="1" spans="1:13">
      <c r="A152" s="54">
        <v>151</v>
      </c>
      <c r="B152" s="55"/>
      <c r="C152" s="55"/>
      <c r="D152" s="55"/>
      <c r="E152" s="58"/>
      <c r="F152" s="54"/>
      <c r="G152" s="55"/>
      <c r="H152" s="70"/>
      <c r="I152" s="60"/>
      <c r="J152" s="53"/>
      <c r="L152" s="49" t="e">
        <f>VLOOKUP(B:B,'[1]在职名册（员工）'!H:H,1,0)</f>
        <v>#N/A</v>
      </c>
      <c r="M152" s="49" t="e">
        <f>VLOOKUP(C:C,'[1]在职名册（员工）'!H:H,1,0)</f>
        <v>#N/A</v>
      </c>
    </row>
    <row r="153" ht="24.95" customHeight="1" spans="1:13">
      <c r="A153" s="54">
        <v>152</v>
      </c>
      <c r="B153" s="55"/>
      <c r="C153" s="55"/>
      <c r="D153" s="55"/>
      <c r="E153" s="58"/>
      <c r="F153" s="54"/>
      <c r="G153" s="55"/>
      <c r="H153" s="60"/>
      <c r="I153" s="60"/>
      <c r="J153" s="53"/>
      <c r="L153" s="49" t="e">
        <f>VLOOKUP(B:B,'[1]在职名册（员工）'!H:H,1,0)</f>
        <v>#N/A</v>
      </c>
      <c r="M153" s="49" t="e">
        <f>VLOOKUP(C:C,'[1]在职名册（员工）'!H:H,1,0)</f>
        <v>#N/A</v>
      </c>
    </row>
    <row r="154" ht="24.95" customHeight="1" spans="1:13">
      <c r="A154" s="54">
        <v>153</v>
      </c>
      <c r="B154" s="55"/>
      <c r="C154" s="55"/>
      <c r="D154" s="55"/>
      <c r="E154" s="58"/>
      <c r="F154" s="54"/>
      <c r="G154" s="55"/>
      <c r="H154" s="70"/>
      <c r="I154" s="60"/>
      <c r="J154" s="53"/>
      <c r="L154" s="49" t="e">
        <f>VLOOKUP(B:B,'[1]在职名册（员工）'!H:H,1,0)</f>
        <v>#N/A</v>
      </c>
      <c r="M154" s="49" t="e">
        <f>VLOOKUP(C:C,'[1]在职名册（员工）'!H:H,1,0)</f>
        <v>#N/A</v>
      </c>
    </row>
    <row r="155" ht="24.95" customHeight="1" spans="1:13">
      <c r="A155" s="54">
        <v>154</v>
      </c>
      <c r="B155" s="55"/>
      <c r="C155" s="55"/>
      <c r="D155" s="55"/>
      <c r="E155" s="58"/>
      <c r="F155" s="54"/>
      <c r="G155" s="55"/>
      <c r="H155" s="70"/>
      <c r="I155" s="60"/>
      <c r="J155" s="53"/>
      <c r="L155" s="49" t="e">
        <f>VLOOKUP(B:B,'[1]在职名册（员工）'!H:H,1,0)</f>
        <v>#N/A</v>
      </c>
      <c r="M155" s="49" t="e">
        <f>VLOOKUP(C:C,'[1]在职名册（员工）'!H:H,1,0)</f>
        <v>#N/A</v>
      </c>
    </row>
    <row r="156" ht="24.95" customHeight="1" spans="1:13">
      <c r="A156" s="54">
        <v>155</v>
      </c>
      <c r="B156" s="55"/>
      <c r="C156" s="55"/>
      <c r="D156" s="55"/>
      <c r="E156" s="58"/>
      <c r="F156" s="66"/>
      <c r="G156" s="63"/>
      <c r="H156" s="60"/>
      <c r="I156" s="60"/>
      <c r="J156" s="53"/>
      <c r="L156" s="49" t="e">
        <f>VLOOKUP(B:B,'[1]在职名册（员工）'!H:H,1,0)</f>
        <v>#N/A</v>
      </c>
      <c r="M156" s="49" t="e">
        <f>VLOOKUP(C:C,'[1]在职名册（员工）'!H:H,1,0)</f>
        <v>#N/A</v>
      </c>
    </row>
    <row r="157" ht="24.95" customHeight="1" spans="1:13">
      <c r="A157" s="54">
        <v>156</v>
      </c>
      <c r="B157" s="55"/>
      <c r="C157" s="55"/>
      <c r="D157" s="55"/>
      <c r="E157" s="58"/>
      <c r="F157" s="54"/>
      <c r="G157" s="55"/>
      <c r="H157" s="70"/>
      <c r="I157" s="70"/>
      <c r="J157" s="53"/>
      <c r="L157" s="49" t="e">
        <f>VLOOKUP(B:B,'[1]在职名册（员工）'!H:H,1,0)</f>
        <v>#N/A</v>
      </c>
      <c r="M157" s="49" t="e">
        <f>VLOOKUP(C:C,'[1]在职名册（员工）'!H:H,1,0)</f>
        <v>#N/A</v>
      </c>
    </row>
    <row r="158" ht="24.95" customHeight="1" spans="1:13">
      <c r="A158" s="54">
        <v>157</v>
      </c>
      <c r="B158" s="55"/>
      <c r="C158" s="55"/>
      <c r="D158" s="55"/>
      <c r="E158" s="58"/>
      <c r="F158" s="54"/>
      <c r="G158" s="55"/>
      <c r="H158" s="70"/>
      <c r="I158" s="60"/>
      <c r="J158" s="55"/>
      <c r="L158" s="49" t="e">
        <f>VLOOKUP(B:B,'[1]在职名册（员工）'!H:H,1,0)</f>
        <v>#N/A</v>
      </c>
      <c r="M158" s="49" t="e">
        <f>VLOOKUP(C:C,'[1]在职名册（员工）'!H:H,1,0)</f>
        <v>#N/A</v>
      </c>
    </row>
    <row r="159" ht="24.95" customHeight="1" spans="1:13">
      <c r="A159" s="54">
        <v>158</v>
      </c>
      <c r="B159" s="55"/>
      <c r="C159" s="55"/>
      <c r="D159" s="55"/>
      <c r="E159" s="58"/>
      <c r="F159" s="66"/>
      <c r="G159" s="63"/>
      <c r="H159" s="60"/>
      <c r="I159" s="60"/>
      <c r="J159" s="53"/>
      <c r="L159" s="49" t="e">
        <f>VLOOKUP(B:B,'[1]在职名册（员工）'!H:H,1,0)</f>
        <v>#N/A</v>
      </c>
      <c r="M159" s="49" t="e">
        <f>VLOOKUP(C:C,'[1]在职名册（员工）'!H:H,1,0)</f>
        <v>#N/A</v>
      </c>
    </row>
    <row r="160" ht="24.95" customHeight="1" spans="1:13">
      <c r="A160" s="54">
        <v>159</v>
      </c>
      <c r="B160" s="55"/>
      <c r="C160" s="55"/>
      <c r="D160" s="55"/>
      <c r="E160" s="58"/>
      <c r="F160" s="54"/>
      <c r="G160" s="55"/>
      <c r="H160" s="70"/>
      <c r="I160" s="70"/>
      <c r="J160" s="53"/>
      <c r="L160" s="49" t="e">
        <f>VLOOKUP(B:B,'[1]在职名册（员工）'!H:H,1,0)</f>
        <v>#N/A</v>
      </c>
      <c r="M160" s="49" t="e">
        <f>VLOOKUP(C:C,'[1]在职名册（员工）'!H:H,1,0)</f>
        <v>#N/A</v>
      </c>
    </row>
    <row r="161" ht="24.95" customHeight="1" spans="1:13">
      <c r="A161" s="54">
        <v>160</v>
      </c>
      <c r="B161" s="55"/>
      <c r="C161" s="55"/>
      <c r="D161" s="55"/>
      <c r="E161" s="58"/>
      <c r="F161" s="54"/>
      <c r="G161" s="55"/>
      <c r="H161" s="70"/>
      <c r="I161" s="60"/>
      <c r="J161" s="55"/>
      <c r="L161" s="49" t="e">
        <f>VLOOKUP(B:B,'[1]在职名册（员工）'!H:H,1,0)</f>
        <v>#N/A</v>
      </c>
      <c r="M161" s="49" t="e">
        <f>VLOOKUP(C:C,'[1]在职名册（员工）'!H:H,1,0)</f>
        <v>#N/A</v>
      </c>
    </row>
    <row r="162" ht="24.95" customHeight="1" spans="1:13">
      <c r="A162" s="54">
        <v>161</v>
      </c>
      <c r="B162" s="55"/>
      <c r="C162" s="55"/>
      <c r="D162" s="55"/>
      <c r="E162" s="58"/>
      <c r="F162" s="54"/>
      <c r="G162" s="63"/>
      <c r="H162" s="60"/>
      <c r="I162" s="60"/>
      <c r="J162" s="53"/>
      <c r="L162" s="49" t="e">
        <f>VLOOKUP(B:B,'[1]在职名册（员工）'!H:H,1,0)</f>
        <v>#N/A</v>
      </c>
      <c r="M162" s="49" t="e">
        <f>VLOOKUP(C:C,'[1]在职名册（员工）'!H:H,1,0)</f>
        <v>#N/A</v>
      </c>
    </row>
    <row r="163" ht="24.95" customHeight="1" spans="1:13">
      <c r="A163" s="54">
        <v>162</v>
      </c>
      <c r="B163" s="55"/>
      <c r="C163" s="55"/>
      <c r="D163" s="55"/>
      <c r="E163" s="58"/>
      <c r="F163" s="54"/>
      <c r="G163" s="55"/>
      <c r="H163" s="70"/>
      <c r="I163" s="70"/>
      <c r="J163" s="53"/>
      <c r="L163" s="49" t="e">
        <f>VLOOKUP(B:B,'[1]在职名册（员工）'!H:H,1,0)</f>
        <v>#N/A</v>
      </c>
      <c r="M163" s="49" t="e">
        <f>VLOOKUP(C:C,'[1]在职名册（员工）'!H:H,1,0)</f>
        <v>#N/A</v>
      </c>
    </row>
    <row r="164" ht="24.95" customHeight="1" spans="1:13">
      <c r="A164" s="54">
        <v>163</v>
      </c>
      <c r="B164" s="55"/>
      <c r="C164" s="55"/>
      <c r="D164" s="55"/>
      <c r="E164" s="58"/>
      <c r="F164" s="54"/>
      <c r="G164" s="55"/>
      <c r="H164" s="70"/>
      <c r="I164" s="60"/>
      <c r="J164" s="55"/>
      <c r="L164" s="49" t="e">
        <f>VLOOKUP(B:B,'[1]在职名册（员工）'!H:H,1,0)</f>
        <v>#N/A</v>
      </c>
      <c r="M164" s="49" t="e">
        <f>VLOOKUP(C:C,'[1]在职名册（员工）'!H:H,1,0)</f>
        <v>#N/A</v>
      </c>
    </row>
    <row r="165" ht="24.95" customHeight="1" spans="1:13">
      <c r="A165" s="54">
        <v>164</v>
      </c>
      <c r="B165" s="55"/>
      <c r="C165" s="55"/>
      <c r="D165" s="55"/>
      <c r="E165" s="58"/>
      <c r="F165" s="54"/>
      <c r="G165" s="63"/>
      <c r="H165" s="60"/>
      <c r="I165" s="60"/>
      <c r="J165" s="53"/>
      <c r="L165" s="49" t="e">
        <f>VLOOKUP(B:B,'[1]在职名册（员工）'!H:H,1,0)</f>
        <v>#N/A</v>
      </c>
      <c r="M165" s="49" t="e">
        <f>VLOOKUP(C:C,'[1]在职名册（员工）'!H:H,1,0)</f>
        <v>#N/A</v>
      </c>
    </row>
    <row r="166" ht="24.95" customHeight="1" spans="1:13">
      <c r="A166" s="54">
        <v>165</v>
      </c>
      <c r="B166" s="55"/>
      <c r="C166" s="55"/>
      <c r="D166" s="55"/>
      <c r="E166" s="58"/>
      <c r="F166" s="54"/>
      <c r="G166" s="55"/>
      <c r="H166" s="70"/>
      <c r="I166" s="70"/>
      <c r="J166" s="53"/>
      <c r="L166" s="49" t="e">
        <f>VLOOKUP(B:B,'[1]在职名册（员工）'!H:H,1,0)</f>
        <v>#N/A</v>
      </c>
      <c r="M166" s="49" t="e">
        <f>VLOOKUP(C:C,'[1]在职名册（员工）'!H:H,1,0)</f>
        <v>#N/A</v>
      </c>
    </row>
    <row r="167" ht="24.95" customHeight="1" spans="1:13">
      <c r="A167" s="54">
        <v>166</v>
      </c>
      <c r="B167" s="55"/>
      <c r="C167" s="55"/>
      <c r="D167" s="55"/>
      <c r="E167" s="58"/>
      <c r="F167" s="54"/>
      <c r="G167" s="55"/>
      <c r="H167" s="70"/>
      <c r="I167" s="60"/>
      <c r="J167" s="55"/>
      <c r="L167" s="49" t="e">
        <f>VLOOKUP(B:B,'[1]在职名册（员工）'!H:H,1,0)</f>
        <v>#N/A</v>
      </c>
      <c r="M167" s="49" t="e">
        <f>VLOOKUP(C:C,'[1]在职名册（员工）'!H:H,1,0)</f>
        <v>#N/A</v>
      </c>
    </row>
    <row r="168" ht="24.95" customHeight="1" spans="1:13">
      <c r="A168" s="54">
        <v>167</v>
      </c>
      <c r="B168" s="55"/>
      <c r="C168" s="55"/>
      <c r="D168" s="55"/>
      <c r="E168" s="58"/>
      <c r="F168" s="54"/>
      <c r="G168" s="63"/>
      <c r="H168" s="60"/>
      <c r="I168" s="60"/>
      <c r="J168" s="53"/>
      <c r="L168" s="49" t="e">
        <f>VLOOKUP(B:B,'[1]在职名册（员工）'!H:H,1,0)</f>
        <v>#N/A</v>
      </c>
      <c r="M168" s="49" t="e">
        <f>VLOOKUP(C:C,'[1]在职名册（员工）'!H:H,1,0)</f>
        <v>#N/A</v>
      </c>
    </row>
    <row r="169" ht="24.95" customHeight="1" spans="1:13">
      <c r="A169" s="54">
        <v>168</v>
      </c>
      <c r="B169" s="55"/>
      <c r="C169" s="55"/>
      <c r="D169" s="55"/>
      <c r="E169" s="58"/>
      <c r="F169" s="54"/>
      <c r="G169" s="55"/>
      <c r="H169" s="60"/>
      <c r="I169" s="60"/>
      <c r="J169" s="53"/>
      <c r="L169" s="49" t="e">
        <f>VLOOKUP(B:B,'[1]在职名册（员工）'!H:H,1,0)</f>
        <v>#N/A</v>
      </c>
      <c r="M169" s="49" t="e">
        <f>VLOOKUP(C:C,'[1]在职名册（员工）'!H:H,1,0)</f>
        <v>#N/A</v>
      </c>
    </row>
    <row r="170" ht="24.95" customHeight="1" spans="1:13">
      <c r="A170" s="54">
        <v>169</v>
      </c>
      <c r="B170" s="55"/>
      <c r="C170" s="55"/>
      <c r="D170" s="55"/>
      <c r="E170" s="58"/>
      <c r="F170" s="54"/>
      <c r="G170" s="55"/>
      <c r="H170" s="60"/>
      <c r="I170" s="60"/>
      <c r="J170" s="55"/>
      <c r="L170" s="49" t="e">
        <f>VLOOKUP(B:B,'[1]在职名册（员工）'!H:H,1,0)</f>
        <v>#N/A</v>
      </c>
      <c r="M170" s="49" t="e">
        <f>VLOOKUP(C:C,'[1]在职名册（员工）'!H:H,1,0)</f>
        <v>#N/A</v>
      </c>
    </row>
    <row r="171" ht="24.95" customHeight="1" spans="1:13">
      <c r="A171" s="54">
        <v>170</v>
      </c>
      <c r="B171" s="55"/>
      <c r="C171" s="55"/>
      <c r="D171" s="55"/>
      <c r="E171" s="58"/>
      <c r="F171" s="54"/>
      <c r="G171" s="63"/>
      <c r="H171" s="60"/>
      <c r="I171" s="60"/>
      <c r="J171" s="53"/>
      <c r="L171" s="49" t="e">
        <f>VLOOKUP(B:B,'[1]在职名册（员工）'!H:H,1,0)</f>
        <v>#N/A</v>
      </c>
      <c r="M171" s="49" t="e">
        <f>VLOOKUP(C:C,'[1]在职名册（员工）'!H:H,1,0)</f>
        <v>#N/A</v>
      </c>
    </row>
    <row r="172" ht="24.95" customHeight="1" spans="1:13">
      <c r="A172" s="54">
        <v>171</v>
      </c>
      <c r="B172" s="55"/>
      <c r="C172" s="55"/>
      <c r="D172" s="55"/>
      <c r="E172" s="58"/>
      <c r="F172" s="54"/>
      <c r="G172" s="55"/>
      <c r="H172" s="60"/>
      <c r="I172" s="60"/>
      <c r="J172" s="53"/>
      <c r="L172" s="49" t="e">
        <f>VLOOKUP(B:B,'[1]在职名册（员工）'!H:H,1,0)</f>
        <v>#N/A</v>
      </c>
      <c r="M172" s="49" t="e">
        <f>VLOOKUP(C:C,'[1]在职名册（员工）'!H:H,1,0)</f>
        <v>#N/A</v>
      </c>
    </row>
    <row r="173" ht="24.95" customHeight="1" spans="1:13">
      <c r="A173" s="54">
        <v>172</v>
      </c>
      <c r="B173" s="55"/>
      <c r="C173" s="55"/>
      <c r="D173" s="55"/>
      <c r="E173" s="58"/>
      <c r="F173" s="54"/>
      <c r="G173" s="55"/>
      <c r="H173" s="60"/>
      <c r="I173" s="60"/>
      <c r="J173" s="55"/>
      <c r="L173" s="49" t="e">
        <f>VLOOKUP(B:B,'[1]在职名册（员工）'!H:H,1,0)</f>
        <v>#N/A</v>
      </c>
      <c r="M173" s="49" t="e">
        <f>VLOOKUP(C:C,'[1]在职名册（员工）'!H:H,1,0)</f>
        <v>#N/A</v>
      </c>
    </row>
    <row r="174" ht="24.95" customHeight="1" spans="1:13">
      <c r="A174" s="54">
        <v>173</v>
      </c>
      <c r="B174" s="55"/>
      <c r="C174" s="55"/>
      <c r="D174" s="55"/>
      <c r="E174" s="58"/>
      <c r="F174" s="54"/>
      <c r="G174" s="63"/>
      <c r="H174" s="60"/>
      <c r="I174" s="60"/>
      <c r="J174" s="53"/>
      <c r="L174" s="49" t="e">
        <f>VLOOKUP(B:B,'[1]在职名册（员工）'!H:H,1,0)</f>
        <v>#N/A</v>
      </c>
      <c r="M174" s="49" t="e">
        <f>VLOOKUP(C:C,'[1]在职名册（员工）'!H:H,1,0)</f>
        <v>#N/A</v>
      </c>
    </row>
    <row r="175" ht="24.95" customHeight="1" spans="1:13">
      <c r="A175" s="54">
        <v>174</v>
      </c>
      <c r="B175" s="55"/>
      <c r="C175" s="55"/>
      <c r="D175" s="55"/>
      <c r="E175" s="58"/>
      <c r="F175" s="54"/>
      <c r="G175" s="55"/>
      <c r="H175" s="60"/>
      <c r="I175" s="60"/>
      <c r="J175" s="55"/>
      <c r="L175" s="49" t="e">
        <f>VLOOKUP(B:B,'[1]在职名册（员工）'!H:H,1,0)</f>
        <v>#N/A</v>
      </c>
      <c r="M175" s="49" t="e">
        <f>VLOOKUP(C:C,'[1]在职名册（员工）'!H:H,1,0)</f>
        <v>#N/A</v>
      </c>
    </row>
    <row r="176" ht="24.95" customHeight="1" spans="1:13">
      <c r="A176" s="54">
        <v>175</v>
      </c>
      <c r="B176" s="55"/>
      <c r="C176" s="55"/>
      <c r="D176" s="55"/>
      <c r="E176" s="58"/>
      <c r="F176" s="54"/>
      <c r="G176" s="55"/>
      <c r="H176" s="60"/>
      <c r="I176" s="60"/>
      <c r="J176" s="53"/>
      <c r="L176" s="49" t="e">
        <f>VLOOKUP(B:B,'[1]在职名册（员工）'!H:H,1,0)</f>
        <v>#N/A</v>
      </c>
      <c r="M176" s="49" t="e">
        <f>VLOOKUP(C:C,'[1]在职名册（员工）'!H:H,1,0)</f>
        <v>#N/A</v>
      </c>
    </row>
    <row r="177" ht="24.95" customHeight="1" spans="1:13">
      <c r="A177" s="54">
        <v>176</v>
      </c>
      <c r="B177" s="55"/>
      <c r="C177" s="55"/>
      <c r="D177" s="55"/>
      <c r="E177" s="58"/>
      <c r="F177" s="54"/>
      <c r="G177" s="63"/>
      <c r="H177" s="60"/>
      <c r="I177" s="60"/>
      <c r="J177" s="53"/>
      <c r="L177" s="49" t="e">
        <f>VLOOKUP(B:B,'[1]在职名册（员工）'!H:H,1,0)</f>
        <v>#N/A</v>
      </c>
      <c r="M177" s="49" t="e">
        <f>VLOOKUP(C:C,'[1]在职名册（员工）'!H:H,1,0)</f>
        <v>#N/A</v>
      </c>
    </row>
    <row r="178" ht="24.95" customHeight="1" spans="1:13">
      <c r="A178" s="54">
        <v>177</v>
      </c>
      <c r="B178" s="55"/>
      <c r="C178" s="55"/>
      <c r="D178" s="55"/>
      <c r="E178" s="58"/>
      <c r="F178" s="54"/>
      <c r="G178" s="55"/>
      <c r="H178" s="59"/>
      <c r="I178" s="60"/>
      <c r="J178" s="55"/>
      <c r="L178" s="49" t="e">
        <f>VLOOKUP(B:B,'[1]在职名册（员工）'!H:H,1,0)</f>
        <v>#N/A</v>
      </c>
      <c r="M178" s="49" t="e">
        <f>VLOOKUP(C:C,'[1]在职名册（员工）'!H:H,1,0)</f>
        <v>#N/A</v>
      </c>
    </row>
    <row r="179" ht="24.95" customHeight="1" spans="1:13">
      <c r="A179" s="54">
        <v>178</v>
      </c>
      <c r="B179" s="55"/>
      <c r="C179" s="55"/>
      <c r="D179" s="55"/>
      <c r="E179" s="58"/>
      <c r="F179" s="54"/>
      <c r="G179" s="55"/>
      <c r="H179" s="60"/>
      <c r="I179" s="60"/>
      <c r="J179" s="55"/>
      <c r="L179" s="49" t="e">
        <f>VLOOKUP(B:B,'[1]在职名册（员工）'!H:H,1,0)</f>
        <v>#N/A</v>
      </c>
      <c r="M179" s="49" t="e">
        <f>VLOOKUP(C:C,'[1]在职名册（员工）'!H:H,1,0)</f>
        <v>#N/A</v>
      </c>
    </row>
    <row r="180" ht="24.95" customHeight="1" spans="1:13">
      <c r="A180" s="54">
        <v>179</v>
      </c>
      <c r="B180" s="55"/>
      <c r="C180" s="55"/>
      <c r="D180" s="55"/>
      <c r="E180" s="58"/>
      <c r="F180" s="54"/>
      <c r="G180" s="63"/>
      <c r="H180" s="60"/>
      <c r="I180" s="60"/>
      <c r="J180" s="53"/>
      <c r="L180" s="49" t="e">
        <f>VLOOKUP(B:B,'[1]在职名册（员工）'!H:H,1,0)</f>
        <v>#N/A</v>
      </c>
      <c r="M180" s="49" t="e">
        <f>VLOOKUP(C:C,'[1]在职名册（员工）'!H:H,1,0)</f>
        <v>#N/A</v>
      </c>
    </row>
    <row r="181" ht="24.95" customHeight="1" spans="1:13">
      <c r="A181" s="54">
        <v>180</v>
      </c>
      <c r="B181" s="55"/>
      <c r="C181" s="55"/>
      <c r="D181" s="55"/>
      <c r="E181" s="58"/>
      <c r="F181" s="54"/>
      <c r="G181" s="55"/>
      <c r="H181" s="60"/>
      <c r="I181" s="60"/>
      <c r="J181" s="55"/>
      <c r="L181" s="49" t="e">
        <f>VLOOKUP(B:B,'[1]在职名册（员工）'!H:H,1,0)</f>
        <v>#N/A</v>
      </c>
      <c r="M181" s="49" t="e">
        <f>VLOOKUP(C:C,'[1]在职名册（员工）'!H:H,1,0)</f>
        <v>#N/A</v>
      </c>
    </row>
    <row r="182" ht="24.95" customHeight="1" spans="1:13">
      <c r="A182" s="54">
        <v>181</v>
      </c>
      <c r="B182" s="55"/>
      <c r="C182" s="55"/>
      <c r="D182" s="55"/>
      <c r="E182" s="58"/>
      <c r="F182" s="54"/>
      <c r="G182" s="55"/>
      <c r="H182" s="60"/>
      <c r="I182" s="60"/>
      <c r="J182" s="53"/>
      <c r="L182" s="49" t="e">
        <f>VLOOKUP(B:B,'[1]在职名册（员工）'!H:H,1,0)</f>
        <v>#N/A</v>
      </c>
      <c r="M182" s="49" t="e">
        <f>VLOOKUP(C:C,'[1]在职名册（员工）'!H:H,1,0)</f>
        <v>#N/A</v>
      </c>
    </row>
    <row r="183" ht="24.95" customHeight="1" spans="1:13">
      <c r="A183" s="54">
        <v>182</v>
      </c>
      <c r="B183" s="55"/>
      <c r="C183" s="55"/>
      <c r="D183" s="55"/>
      <c r="E183" s="58"/>
      <c r="F183" s="54"/>
      <c r="G183" s="63"/>
      <c r="H183" s="60"/>
      <c r="I183" s="60"/>
      <c r="J183" s="53"/>
      <c r="L183" s="49" t="e">
        <f>VLOOKUP(B:B,'[1]在职名册（员工）'!H:H,1,0)</f>
        <v>#N/A</v>
      </c>
      <c r="M183" s="49" t="e">
        <f>VLOOKUP(C:C,'[1]在职名册（员工）'!H:H,1,0)</f>
        <v>#N/A</v>
      </c>
    </row>
    <row r="184" ht="24.95" customHeight="1" spans="1:10">
      <c r="A184" s="54"/>
      <c r="B184" s="73"/>
      <c r="C184" s="73"/>
      <c r="D184" s="73"/>
      <c r="E184" s="74"/>
      <c r="F184" s="75"/>
      <c r="G184" s="55"/>
      <c r="H184" s="76"/>
      <c r="I184" s="76"/>
      <c r="J184" s="73"/>
    </row>
    <row r="185" ht="24.95" customHeight="1" spans="1:10">
      <c r="A185" s="54"/>
      <c r="B185" s="73"/>
      <c r="C185" s="73"/>
      <c r="D185" s="73"/>
      <c r="E185" s="74"/>
      <c r="F185" s="75"/>
      <c r="G185" s="55"/>
      <c r="H185" s="76"/>
      <c r="I185" s="76"/>
      <c r="J185" s="73"/>
    </row>
    <row r="186" ht="24.95" customHeight="1" spans="1:10">
      <c r="A186" s="54"/>
      <c r="B186" s="73"/>
      <c r="C186" s="73"/>
      <c r="D186" s="73"/>
      <c r="E186" s="74"/>
      <c r="F186" s="75"/>
      <c r="G186" s="55"/>
      <c r="H186" s="76"/>
      <c r="I186" s="76"/>
      <c r="J186" s="73"/>
    </row>
    <row r="187" ht="24.95" customHeight="1" spans="1:10">
      <c r="A187" s="54"/>
      <c r="B187" s="73"/>
      <c r="C187" s="73"/>
      <c r="D187" s="73"/>
      <c r="E187" s="74"/>
      <c r="F187" s="75"/>
      <c r="G187" s="55"/>
      <c r="H187" s="76"/>
      <c r="I187" s="76"/>
      <c r="J187" s="73"/>
    </row>
    <row r="188" ht="24.95" customHeight="1" spans="1:10">
      <c r="A188" s="54"/>
      <c r="B188" s="73"/>
      <c r="C188" s="73"/>
      <c r="D188" s="73"/>
      <c r="E188" s="74"/>
      <c r="F188" s="75"/>
      <c r="G188" s="55"/>
      <c r="H188" s="76"/>
      <c r="I188" s="76"/>
      <c r="J188" s="73"/>
    </row>
    <row r="189" ht="24.95" customHeight="1" spans="1:10">
      <c r="A189" s="54"/>
      <c r="B189" s="73"/>
      <c r="C189" s="73"/>
      <c r="D189" s="73"/>
      <c r="E189" s="74"/>
      <c r="F189" s="75"/>
      <c r="G189" s="55"/>
      <c r="H189" s="76"/>
      <c r="I189" s="76"/>
      <c r="J189" s="73"/>
    </row>
    <row r="190" ht="24.95" customHeight="1" spans="1:10">
      <c r="A190" s="54"/>
      <c r="B190" s="73"/>
      <c r="C190" s="73"/>
      <c r="D190" s="73"/>
      <c r="E190" s="74"/>
      <c r="F190" s="75"/>
      <c r="G190" s="55"/>
      <c r="H190" s="76"/>
      <c r="I190" s="76"/>
      <c r="J190" s="73"/>
    </row>
    <row r="191" ht="24.95" customHeight="1" spans="1:10">
      <c r="A191" s="54"/>
      <c r="B191" s="73"/>
      <c r="C191" s="73"/>
      <c r="D191" s="73"/>
      <c r="E191" s="74"/>
      <c r="F191" s="75"/>
      <c r="G191" s="55"/>
      <c r="H191" s="76"/>
      <c r="I191" s="76"/>
      <c r="J191" s="73"/>
    </row>
    <row r="192" ht="24.95" customHeight="1" spans="1:10">
      <c r="A192" s="54"/>
      <c r="B192" s="73"/>
      <c r="C192" s="73"/>
      <c r="D192" s="73"/>
      <c r="E192" s="74"/>
      <c r="F192" s="75"/>
      <c r="G192" s="55"/>
      <c r="H192" s="76"/>
      <c r="I192" s="76"/>
      <c r="J192" s="73"/>
    </row>
    <row r="193" ht="24.95" customHeight="1" spans="1:10">
      <c r="A193" s="54"/>
      <c r="B193" s="73"/>
      <c r="C193" s="73"/>
      <c r="D193" s="73"/>
      <c r="E193" s="74"/>
      <c r="F193" s="75"/>
      <c r="G193" s="55"/>
      <c r="H193" s="76"/>
      <c r="I193" s="76"/>
      <c r="J193" s="73"/>
    </row>
    <row r="194" ht="24.95" customHeight="1" spans="1:10">
      <c r="A194" s="54"/>
      <c r="B194" s="73"/>
      <c r="C194" s="73"/>
      <c r="D194" s="73"/>
      <c r="E194" s="74"/>
      <c r="F194" s="75"/>
      <c r="G194" s="55"/>
      <c r="H194" s="76"/>
      <c r="I194" s="76"/>
      <c r="J194" s="73"/>
    </row>
    <row r="195" ht="24.95" customHeight="1" spans="1:10">
      <c r="A195" s="54"/>
      <c r="B195" s="73"/>
      <c r="C195" s="73"/>
      <c r="D195" s="73"/>
      <c r="E195" s="74"/>
      <c r="F195" s="75"/>
      <c r="G195" s="55"/>
      <c r="H195" s="76"/>
      <c r="I195" s="76"/>
      <c r="J195" s="73"/>
    </row>
    <row r="196" ht="24.95" customHeight="1" spans="1:10">
      <c r="A196" s="54"/>
      <c r="B196" s="73"/>
      <c r="C196" s="73"/>
      <c r="D196" s="73"/>
      <c r="E196" s="74"/>
      <c r="F196" s="75"/>
      <c r="G196" s="55"/>
      <c r="H196" s="76"/>
      <c r="I196" s="76"/>
      <c r="J196" s="73"/>
    </row>
    <row r="197" ht="24.95" customHeight="1" spans="1:10">
      <c r="A197" s="54"/>
      <c r="B197" s="73"/>
      <c r="C197" s="73"/>
      <c r="D197" s="73"/>
      <c r="E197" s="74"/>
      <c r="F197" s="75"/>
      <c r="G197" s="55"/>
      <c r="H197" s="76"/>
      <c r="I197" s="76"/>
      <c r="J197" s="73"/>
    </row>
    <row r="198" ht="24.95" customHeight="1" spans="1:10">
      <c r="A198" s="54"/>
      <c r="B198" s="73"/>
      <c r="C198" s="73"/>
      <c r="D198" s="73"/>
      <c r="E198" s="74"/>
      <c r="F198" s="75"/>
      <c r="G198" s="55"/>
      <c r="H198" s="76"/>
      <c r="I198" s="76"/>
      <c r="J198" s="73"/>
    </row>
    <row r="199" ht="24.95" customHeight="1" spans="1:10">
      <c r="A199" s="54"/>
      <c r="B199" s="73"/>
      <c r="C199" s="73"/>
      <c r="D199" s="73"/>
      <c r="E199" s="74"/>
      <c r="F199" s="75"/>
      <c r="G199" s="55"/>
      <c r="H199" s="76"/>
      <c r="I199" s="76"/>
      <c r="J199" s="73"/>
    </row>
    <row r="200" ht="24.95" customHeight="1" spans="1:10">
      <c r="A200" s="54"/>
      <c r="B200" s="73"/>
      <c r="C200" s="73"/>
      <c r="D200" s="73"/>
      <c r="E200" s="74"/>
      <c r="F200" s="75"/>
      <c r="G200" s="55"/>
      <c r="H200" s="76"/>
      <c r="I200" s="76"/>
      <c r="J200" s="73"/>
    </row>
    <row r="201" ht="24.95" customHeight="1" spans="1:10">
      <c r="A201" s="54"/>
      <c r="B201" s="73"/>
      <c r="C201" s="73"/>
      <c r="D201" s="73"/>
      <c r="E201" s="74"/>
      <c r="F201" s="75"/>
      <c r="G201" s="55"/>
      <c r="H201" s="76"/>
      <c r="I201" s="76"/>
      <c r="J201" s="73"/>
    </row>
    <row r="202" ht="24.95" customHeight="1" spans="1:10">
      <c r="A202" s="54"/>
      <c r="B202" s="73"/>
      <c r="C202" s="73"/>
      <c r="D202" s="73"/>
      <c r="E202" s="74"/>
      <c r="F202" s="75"/>
      <c r="G202" s="55"/>
      <c r="H202" s="76"/>
      <c r="I202" s="76"/>
      <c r="J202" s="73"/>
    </row>
    <row r="203" ht="24.95" customHeight="1" spans="1:10">
      <c r="A203" s="54"/>
      <c r="B203" s="73"/>
      <c r="C203" s="73"/>
      <c r="D203" s="73"/>
      <c r="E203" s="74"/>
      <c r="F203" s="75"/>
      <c r="G203" s="55"/>
      <c r="H203" s="76"/>
      <c r="I203" s="76"/>
      <c r="J203" s="73"/>
    </row>
    <row r="204" ht="24.95" customHeight="1" spans="1:10">
      <c r="A204" s="54"/>
      <c r="B204" s="73"/>
      <c r="C204" s="73"/>
      <c r="D204" s="73"/>
      <c r="E204" s="74"/>
      <c r="F204" s="75"/>
      <c r="G204" s="55"/>
      <c r="H204" s="76"/>
      <c r="I204" s="76"/>
      <c r="J204" s="73"/>
    </row>
    <row r="205" ht="24.95" customHeight="1" spans="1:10">
      <c r="A205" s="54"/>
      <c r="B205" s="73"/>
      <c r="C205" s="73"/>
      <c r="D205" s="73"/>
      <c r="E205" s="74"/>
      <c r="F205" s="75"/>
      <c r="G205" s="55"/>
      <c r="H205" s="76"/>
      <c r="I205" s="76"/>
      <c r="J205" s="73"/>
    </row>
    <row r="206" ht="24.95" customHeight="1" spans="1:10">
      <c r="A206" s="54"/>
      <c r="B206" s="73"/>
      <c r="C206" s="73"/>
      <c r="D206" s="73"/>
      <c r="E206" s="74"/>
      <c r="F206" s="75"/>
      <c r="G206" s="55"/>
      <c r="H206" s="76"/>
      <c r="I206" s="76"/>
      <c r="J206" s="73"/>
    </row>
    <row r="207" ht="24.95" customHeight="1" spans="1:10">
      <c r="A207" s="54"/>
      <c r="B207" s="73"/>
      <c r="C207" s="73"/>
      <c r="D207" s="73"/>
      <c r="E207" s="74"/>
      <c r="F207" s="75"/>
      <c r="G207" s="55"/>
      <c r="H207" s="76"/>
      <c r="I207" s="76"/>
      <c r="J207" s="73"/>
    </row>
    <row r="208" ht="24.95" customHeight="1" spans="1:10">
      <c r="A208" s="54"/>
      <c r="B208" s="73"/>
      <c r="C208" s="73"/>
      <c r="D208" s="73"/>
      <c r="E208" s="74"/>
      <c r="F208" s="75"/>
      <c r="G208" s="55"/>
      <c r="H208" s="76"/>
      <c r="I208" s="76"/>
      <c r="J208" s="73"/>
    </row>
    <row r="209" ht="24.95" customHeight="1" spans="1:10">
      <c r="A209" s="54"/>
      <c r="B209" s="73"/>
      <c r="C209" s="73"/>
      <c r="D209" s="73"/>
      <c r="E209" s="74"/>
      <c r="F209" s="75"/>
      <c r="G209" s="55"/>
      <c r="H209" s="76"/>
      <c r="I209" s="76"/>
      <c r="J209" s="73"/>
    </row>
    <row r="210" ht="24.95" customHeight="1" spans="1:10">
      <c r="A210" s="54"/>
      <c r="B210" s="73"/>
      <c r="C210" s="73"/>
      <c r="D210" s="73"/>
      <c r="E210" s="74"/>
      <c r="F210" s="75"/>
      <c r="G210" s="55"/>
      <c r="H210" s="76"/>
      <c r="I210" s="76"/>
      <c r="J210" s="73"/>
    </row>
    <row r="211" ht="24.95" customHeight="1" spans="1:10">
      <c r="A211" s="54"/>
      <c r="B211" s="73"/>
      <c r="C211" s="73"/>
      <c r="D211" s="73"/>
      <c r="E211" s="74"/>
      <c r="F211" s="75"/>
      <c r="G211" s="55"/>
      <c r="H211" s="76"/>
      <c r="I211" s="76"/>
      <c r="J211" s="73"/>
    </row>
    <row r="212" ht="24.95" customHeight="1" spans="1:10">
      <c r="A212" s="54"/>
      <c r="B212" s="73"/>
      <c r="C212" s="73"/>
      <c r="D212" s="73"/>
      <c r="E212" s="74"/>
      <c r="F212" s="75"/>
      <c r="G212" s="55"/>
      <c r="H212" s="76"/>
      <c r="I212" s="76"/>
      <c r="J212" s="73"/>
    </row>
    <row r="213" ht="24.95" customHeight="1" spans="1:10">
      <c r="A213" s="54"/>
      <c r="B213" s="73"/>
      <c r="C213" s="73"/>
      <c r="D213" s="73"/>
      <c r="E213" s="74"/>
      <c r="F213" s="75"/>
      <c r="G213" s="55"/>
      <c r="H213" s="76"/>
      <c r="I213" s="76"/>
      <c r="J213" s="73"/>
    </row>
    <row r="214" ht="24.95" customHeight="1" spans="1:10">
      <c r="A214" s="54"/>
      <c r="B214" s="73"/>
      <c r="C214" s="73"/>
      <c r="D214" s="73"/>
      <c r="E214" s="74"/>
      <c r="F214" s="75"/>
      <c r="G214" s="55"/>
      <c r="H214" s="76"/>
      <c r="I214" s="76"/>
      <c r="J214" s="73"/>
    </row>
    <row r="215" ht="24.95" customHeight="1" spans="1:10">
      <c r="A215" s="54"/>
      <c r="B215" s="73"/>
      <c r="C215" s="73"/>
      <c r="D215" s="73"/>
      <c r="E215" s="74"/>
      <c r="F215" s="75"/>
      <c r="G215" s="55"/>
      <c r="H215" s="76"/>
      <c r="I215" s="76"/>
      <c r="J215" s="73"/>
    </row>
    <row r="216" ht="24.95" customHeight="1" spans="1:10">
      <c r="A216" s="54"/>
      <c r="B216" s="73"/>
      <c r="C216" s="73"/>
      <c r="D216" s="73"/>
      <c r="E216" s="74"/>
      <c r="F216" s="75"/>
      <c r="G216" s="55"/>
      <c r="H216" s="76"/>
      <c r="I216" s="76"/>
      <c r="J216" s="73"/>
    </row>
    <row r="217" ht="24.95" customHeight="1" spans="1:10">
      <c r="A217" s="54"/>
      <c r="B217" s="73"/>
      <c r="C217" s="73"/>
      <c r="D217" s="73"/>
      <c r="E217" s="74"/>
      <c r="F217" s="75"/>
      <c r="G217" s="55"/>
      <c r="H217" s="76"/>
      <c r="I217" s="76"/>
      <c r="J217" s="73"/>
    </row>
    <row r="218" ht="24.95" customHeight="1" spans="1:10">
      <c r="A218" s="54"/>
      <c r="B218" s="73"/>
      <c r="C218" s="73"/>
      <c r="D218" s="73"/>
      <c r="E218" s="74"/>
      <c r="F218" s="75"/>
      <c r="G218" s="55"/>
      <c r="H218" s="76"/>
      <c r="I218" s="76"/>
      <c r="J218" s="73"/>
    </row>
    <row r="219" ht="24.95" customHeight="1" spans="1:10">
      <c r="A219" s="54"/>
      <c r="B219" s="73"/>
      <c r="C219" s="73"/>
      <c r="D219" s="73"/>
      <c r="E219" s="74"/>
      <c r="F219" s="75"/>
      <c r="G219" s="55"/>
      <c r="H219" s="76"/>
      <c r="I219" s="76"/>
      <c r="J219" s="73"/>
    </row>
    <row r="220" ht="24.95" customHeight="1" spans="1:10">
      <c r="A220" s="54"/>
      <c r="B220" s="73"/>
      <c r="C220" s="73"/>
      <c r="D220" s="73"/>
      <c r="E220" s="74"/>
      <c r="F220" s="75"/>
      <c r="G220" s="55"/>
      <c r="H220" s="76"/>
      <c r="I220" s="76"/>
      <c r="J220" s="73"/>
    </row>
    <row r="221" spans="1:10">
      <c r="A221" s="54"/>
      <c r="B221" s="73"/>
      <c r="C221" s="73"/>
      <c r="D221" s="73"/>
      <c r="E221" s="74"/>
      <c r="F221" s="75"/>
      <c r="G221" s="55"/>
      <c r="H221" s="76"/>
      <c r="I221" s="76"/>
      <c r="J221" s="73"/>
    </row>
    <row r="222" spans="1:10">
      <c r="A222" s="54"/>
      <c r="B222" s="73"/>
      <c r="C222" s="73"/>
      <c r="D222" s="73"/>
      <c r="E222" s="74"/>
      <c r="F222" s="75"/>
      <c r="G222" s="55"/>
      <c r="H222" s="76"/>
      <c r="I222" s="76"/>
      <c r="J222" s="73"/>
    </row>
    <row r="223" spans="1:10">
      <c r="A223" s="54"/>
      <c r="B223" s="73"/>
      <c r="C223" s="73"/>
      <c r="D223" s="73"/>
      <c r="E223" s="74"/>
      <c r="F223" s="75"/>
      <c r="G223" s="55"/>
      <c r="H223" s="76"/>
      <c r="I223" s="76"/>
      <c r="J223" s="73"/>
    </row>
    <row r="224" spans="1:10">
      <c r="A224" s="54"/>
      <c r="B224" s="73"/>
      <c r="C224" s="73"/>
      <c r="D224" s="73"/>
      <c r="E224" s="74"/>
      <c r="F224" s="75"/>
      <c r="G224" s="55"/>
      <c r="H224" s="76"/>
      <c r="I224" s="76"/>
      <c r="J224" s="73"/>
    </row>
  </sheetData>
  <autoFilter xmlns:etc="http://www.wps.cn/officeDocument/2017/etCustomData" ref="A2:L183" etc:filterBottomFollowUsedRange="0">
    <extLst/>
  </autoFilter>
  <sortState ref="B10:H18">
    <sortCondition ref="E10:E18"/>
  </sortState>
  <pageMargins left="0.75" right="0.75" top="1" bottom="1" header="0.5" footer="0.5"/>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HW33"/>
  <sheetViews>
    <sheetView workbookViewId="0">
      <selection activeCell="F22" sqref="F22"/>
    </sheetView>
  </sheetViews>
  <sheetFormatPr defaultColWidth="9" defaultRowHeight="21" customHeight="1"/>
  <cols>
    <col min="1" max="1" width="4.25" style="3" customWidth="1"/>
    <col min="2" max="2" width="7" style="3" customWidth="1"/>
    <col min="3" max="3" width="7.5" style="4" customWidth="1"/>
    <col min="4" max="4" width="6.75" style="5" customWidth="1"/>
    <col min="5" max="5" width="12.625" style="3" customWidth="1"/>
    <col min="6" max="6" width="20.375" style="6" customWidth="1"/>
    <col min="7" max="7" width="12.125" style="7" customWidth="1"/>
    <col min="8" max="8" width="5.125" style="8" customWidth="1"/>
    <col min="9" max="9" width="11" style="9" customWidth="1"/>
    <col min="10" max="11" width="5" style="10" customWidth="1"/>
    <col min="12" max="12" width="35.875" style="11" customWidth="1"/>
    <col min="13" max="13" width="6.625" style="3" customWidth="1"/>
    <col min="14" max="14" width="12" style="12" customWidth="1"/>
    <col min="15" max="15" width="10.375" style="12" customWidth="1"/>
    <col min="16" max="16" width="9" style="3" customWidth="1"/>
    <col min="17" max="16384" width="9" style="3"/>
  </cols>
  <sheetData>
    <row r="1" ht="29.1" customHeight="1" spans="1:15">
      <c r="A1" s="13" t="s">
        <v>6279</v>
      </c>
      <c r="B1" s="13"/>
      <c r="C1" s="13"/>
      <c r="D1" s="13"/>
      <c r="E1" s="13"/>
      <c r="F1" s="13"/>
      <c r="G1" s="13"/>
      <c r="H1" s="13"/>
      <c r="I1" s="13"/>
      <c r="J1" s="13"/>
      <c r="K1" s="13"/>
      <c r="L1" s="13"/>
      <c r="M1" s="13"/>
      <c r="N1" s="13"/>
      <c r="O1" s="13"/>
    </row>
    <row r="2" s="1" customFormat="1" ht="17.1" customHeight="1" spans="1:15">
      <c r="A2" s="14" t="s">
        <v>10</v>
      </c>
      <c r="B2" s="14"/>
      <c r="C2" s="14"/>
      <c r="D2" s="14"/>
      <c r="E2" s="14"/>
      <c r="F2" s="23" t="s">
        <v>11</v>
      </c>
      <c r="G2" s="24"/>
      <c r="H2" s="24"/>
      <c r="I2" s="24"/>
      <c r="J2" s="24"/>
      <c r="K2" s="24"/>
      <c r="L2" s="24"/>
      <c r="M2" s="39" t="s">
        <v>6280</v>
      </c>
      <c r="N2" s="39"/>
      <c r="O2" s="39"/>
    </row>
    <row r="3" s="1" customFormat="1" ht="18" customHeight="1" spans="1:231">
      <c r="A3" s="15" t="s">
        <v>0</v>
      </c>
      <c r="B3" s="14" t="s">
        <v>24</v>
      </c>
      <c r="C3" s="14" t="s">
        <v>25</v>
      </c>
      <c r="D3" s="16" t="s">
        <v>27</v>
      </c>
      <c r="E3" s="25" t="s">
        <v>29</v>
      </c>
      <c r="F3" s="26" t="s">
        <v>32</v>
      </c>
      <c r="G3" s="27" t="s">
        <v>33</v>
      </c>
      <c r="H3" s="28" t="s">
        <v>34</v>
      </c>
      <c r="I3" s="37" t="s">
        <v>35</v>
      </c>
      <c r="J3" s="38" t="s">
        <v>36</v>
      </c>
      <c r="K3" s="39" t="s">
        <v>37</v>
      </c>
      <c r="L3" s="16" t="s">
        <v>39</v>
      </c>
      <c r="M3" s="39" t="s">
        <v>1</v>
      </c>
      <c r="N3" s="27" t="s">
        <v>54</v>
      </c>
      <c r="O3" s="27" t="s">
        <v>55</v>
      </c>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47"/>
      <c r="DT3" s="47"/>
      <c r="DU3" s="47"/>
      <c r="DV3" s="47"/>
      <c r="DW3" s="47"/>
      <c r="DX3" s="47"/>
      <c r="DY3" s="47"/>
      <c r="DZ3" s="47"/>
      <c r="EA3" s="47"/>
      <c r="EB3" s="47"/>
      <c r="EC3" s="47"/>
      <c r="ED3" s="47"/>
      <c r="EE3" s="47"/>
      <c r="EF3" s="47"/>
      <c r="EG3" s="47"/>
      <c r="EH3" s="47"/>
      <c r="EI3" s="47"/>
      <c r="EJ3" s="47"/>
      <c r="EK3" s="47"/>
      <c r="EL3" s="47"/>
      <c r="EM3" s="47"/>
      <c r="EN3" s="47"/>
      <c r="EO3" s="47"/>
      <c r="EP3" s="47"/>
      <c r="EQ3" s="47"/>
      <c r="ER3" s="47"/>
      <c r="ES3" s="47"/>
      <c r="ET3" s="47"/>
      <c r="EU3" s="47"/>
      <c r="EV3" s="47"/>
      <c r="EW3" s="47"/>
      <c r="EX3" s="47"/>
      <c r="EY3" s="47"/>
      <c r="EZ3" s="47"/>
      <c r="FA3" s="47"/>
      <c r="FB3" s="47"/>
      <c r="FC3" s="47"/>
      <c r="FD3" s="47"/>
      <c r="FE3" s="47"/>
      <c r="FF3" s="47"/>
      <c r="FG3" s="47"/>
      <c r="FH3" s="47"/>
      <c r="FI3" s="47"/>
      <c r="FJ3" s="47"/>
      <c r="FK3" s="47"/>
      <c r="FL3" s="47"/>
      <c r="FM3" s="47"/>
      <c r="FN3" s="47"/>
      <c r="FO3" s="47"/>
      <c r="FP3" s="47"/>
      <c r="FQ3" s="47"/>
      <c r="FR3" s="47"/>
      <c r="FS3" s="47"/>
      <c r="FT3" s="47"/>
      <c r="FU3" s="47"/>
      <c r="FV3" s="47"/>
      <c r="FW3" s="47"/>
      <c r="FX3" s="47"/>
      <c r="FY3" s="47"/>
      <c r="FZ3" s="47"/>
      <c r="GA3" s="47"/>
      <c r="GB3" s="47"/>
      <c r="GC3" s="47"/>
      <c r="GD3" s="47"/>
      <c r="GE3" s="47"/>
      <c r="GF3" s="47"/>
      <c r="GG3" s="47"/>
      <c r="GH3" s="47"/>
      <c r="GI3" s="47"/>
      <c r="GJ3" s="47"/>
      <c r="GK3" s="47"/>
      <c r="GL3" s="47"/>
      <c r="GM3" s="47"/>
      <c r="GN3" s="47"/>
      <c r="GO3" s="47"/>
      <c r="GP3" s="47"/>
      <c r="GQ3" s="47"/>
      <c r="GR3" s="47"/>
      <c r="GS3" s="47"/>
      <c r="GT3" s="47"/>
      <c r="GU3" s="47"/>
      <c r="GV3" s="47"/>
      <c r="GW3" s="47"/>
      <c r="GX3" s="47"/>
      <c r="GY3" s="47"/>
      <c r="GZ3" s="47"/>
      <c r="HA3" s="47"/>
      <c r="HB3" s="47"/>
      <c r="HC3" s="47"/>
      <c r="HD3" s="47"/>
      <c r="HE3" s="47"/>
      <c r="HF3" s="47"/>
      <c r="HG3" s="47"/>
      <c r="HH3" s="47"/>
      <c r="HI3" s="47"/>
      <c r="HJ3" s="47"/>
      <c r="HK3" s="47"/>
      <c r="HL3" s="47"/>
      <c r="HM3" s="47"/>
      <c r="HN3" s="47"/>
      <c r="HO3" s="47"/>
      <c r="HP3" s="47"/>
      <c r="HQ3" s="47"/>
      <c r="HR3" s="47"/>
      <c r="HS3" s="47"/>
      <c r="HT3" s="47"/>
      <c r="HU3" s="47"/>
      <c r="HV3" s="47"/>
      <c r="HW3" s="47"/>
    </row>
    <row r="4" s="2" customFormat="1" customHeight="1" spans="1:15">
      <c r="A4" s="17">
        <v>1</v>
      </c>
      <c r="B4" s="17" t="s">
        <v>6281</v>
      </c>
      <c r="C4" s="18" t="s">
        <v>755</v>
      </c>
      <c r="D4" s="19" t="s">
        <v>1861</v>
      </c>
      <c r="E4" s="17">
        <v>13221488288</v>
      </c>
      <c r="F4" s="29" t="s">
        <v>6282</v>
      </c>
      <c r="G4" s="30">
        <v>50357</v>
      </c>
      <c r="H4" s="31" t="str">
        <f t="shared" ref="H4:H13" si="0">IF(B4="","",IF(MOD(MID(F4,17,1),2),"男","女"))</f>
        <v>男</v>
      </c>
      <c r="I4" s="40" t="str">
        <f t="shared" ref="I4:I13" si="1">TEXT(MID(F4,7,8),"0000-00-00")</f>
        <v>1983-06-20</v>
      </c>
      <c r="J4" s="41">
        <f ca="1" t="shared" ref="J4:J13" si="2">IF(I4="","",YEAR(TODAY())-YEAR(I4))</f>
        <v>43</v>
      </c>
      <c r="K4" s="17" t="s">
        <v>69</v>
      </c>
      <c r="L4" s="42" t="s">
        <v>6283</v>
      </c>
      <c r="M4" s="17" t="s">
        <v>72</v>
      </c>
      <c r="N4" s="30">
        <v>45419</v>
      </c>
      <c r="O4" s="30"/>
    </row>
    <row r="5" s="2" customFormat="1" customHeight="1" spans="1:15">
      <c r="A5" s="17">
        <v>2</v>
      </c>
      <c r="B5" s="17" t="s">
        <v>6284</v>
      </c>
      <c r="C5" s="18" t="s">
        <v>755</v>
      </c>
      <c r="D5" s="19" t="s">
        <v>1861</v>
      </c>
      <c r="E5" s="17">
        <v>13586753505</v>
      </c>
      <c r="F5" s="29" t="s">
        <v>6285</v>
      </c>
      <c r="G5" s="30">
        <v>46048</v>
      </c>
      <c r="H5" s="31" t="str">
        <f t="shared" si="0"/>
        <v>男</v>
      </c>
      <c r="I5" s="40" t="str">
        <f t="shared" si="1"/>
        <v>1979-05-21</v>
      </c>
      <c r="J5" s="41">
        <f ca="1" t="shared" si="2"/>
        <v>47</v>
      </c>
      <c r="K5" s="17" t="s">
        <v>69</v>
      </c>
      <c r="L5" s="42" t="s">
        <v>6286</v>
      </c>
      <c r="M5" s="17" t="s">
        <v>72</v>
      </c>
      <c r="N5" s="30">
        <v>45419</v>
      </c>
      <c r="O5" s="30">
        <v>45425</v>
      </c>
    </row>
    <row r="6" s="2" customFormat="1" customHeight="1" spans="1:15">
      <c r="A6" s="17">
        <v>3</v>
      </c>
      <c r="B6" s="17" t="s">
        <v>6287</v>
      </c>
      <c r="C6" s="18" t="s">
        <v>755</v>
      </c>
      <c r="D6" s="19" t="s">
        <v>1861</v>
      </c>
      <c r="E6" s="17">
        <v>13738849618</v>
      </c>
      <c r="F6" s="29" t="s">
        <v>6288</v>
      </c>
      <c r="G6" s="30">
        <v>45755</v>
      </c>
      <c r="H6" s="31" t="str">
        <f t="shared" si="0"/>
        <v>男</v>
      </c>
      <c r="I6" s="40" t="str">
        <f t="shared" si="1"/>
        <v>1979-02-27</v>
      </c>
      <c r="J6" s="41">
        <f ca="1" t="shared" si="2"/>
        <v>47</v>
      </c>
      <c r="K6" s="17" t="s">
        <v>69</v>
      </c>
      <c r="L6" s="42" t="s">
        <v>6289</v>
      </c>
      <c r="M6" s="17" t="s">
        <v>72</v>
      </c>
      <c r="N6" s="30">
        <v>45419</v>
      </c>
      <c r="O6" s="30">
        <v>45425</v>
      </c>
    </row>
    <row r="7" s="2" customFormat="1" customHeight="1" spans="1:15">
      <c r="A7" s="17">
        <v>4</v>
      </c>
      <c r="B7" s="17" t="s">
        <v>6290</v>
      </c>
      <c r="C7" s="18" t="s">
        <v>755</v>
      </c>
      <c r="D7" s="19" t="s">
        <v>1861</v>
      </c>
      <c r="E7" s="32" t="s">
        <v>6291</v>
      </c>
      <c r="F7" s="29" t="s">
        <v>6292</v>
      </c>
      <c r="G7" s="30">
        <v>49944</v>
      </c>
      <c r="H7" s="31" t="str">
        <f t="shared" si="0"/>
        <v>男</v>
      </c>
      <c r="I7" s="40" t="str">
        <f t="shared" si="1"/>
        <v>1982-11-05</v>
      </c>
      <c r="J7" s="41">
        <f ca="1" t="shared" si="2"/>
        <v>44</v>
      </c>
      <c r="K7" s="17" t="s">
        <v>69</v>
      </c>
      <c r="L7" s="42" t="s">
        <v>6293</v>
      </c>
      <c r="M7" s="17" t="s">
        <v>72</v>
      </c>
      <c r="N7" s="30">
        <v>45421</v>
      </c>
      <c r="O7" s="30"/>
    </row>
    <row r="8" s="2" customFormat="1" customHeight="1" spans="1:15">
      <c r="A8" s="17">
        <v>5</v>
      </c>
      <c r="B8" s="17" t="s">
        <v>6294</v>
      </c>
      <c r="C8" s="18" t="s">
        <v>755</v>
      </c>
      <c r="D8" s="19" t="s">
        <v>1861</v>
      </c>
      <c r="E8" s="32">
        <v>13819860555</v>
      </c>
      <c r="F8" s="29" t="s">
        <v>6295</v>
      </c>
      <c r="G8" s="30">
        <v>50407</v>
      </c>
      <c r="H8" s="31" t="str">
        <f t="shared" si="0"/>
        <v>男</v>
      </c>
      <c r="I8" s="40" t="str">
        <f t="shared" si="1"/>
        <v>1983-07-18</v>
      </c>
      <c r="J8" s="41">
        <f ca="1" t="shared" si="2"/>
        <v>43</v>
      </c>
      <c r="K8" s="17" t="s">
        <v>69</v>
      </c>
      <c r="L8" s="42" t="s">
        <v>6296</v>
      </c>
      <c r="M8" s="17" t="s">
        <v>72</v>
      </c>
      <c r="N8" s="30">
        <v>45425</v>
      </c>
      <c r="O8" s="30">
        <v>45435</v>
      </c>
    </row>
    <row r="9" s="2" customFormat="1" customHeight="1" spans="1:15">
      <c r="A9" s="17">
        <v>6</v>
      </c>
      <c r="B9" s="17" t="s">
        <v>6297</v>
      </c>
      <c r="C9" s="18" t="s">
        <v>755</v>
      </c>
      <c r="D9" s="19" t="s">
        <v>1861</v>
      </c>
      <c r="E9" s="32" t="s">
        <v>6298</v>
      </c>
      <c r="F9" s="29" t="s">
        <v>6299</v>
      </c>
      <c r="G9" s="30">
        <v>51106</v>
      </c>
      <c r="H9" s="31" t="str">
        <f t="shared" si="0"/>
        <v>男</v>
      </c>
      <c r="I9" s="40" t="str">
        <f t="shared" si="1"/>
        <v>1983-07-31</v>
      </c>
      <c r="J9" s="41">
        <f ca="1" t="shared" si="2"/>
        <v>43</v>
      </c>
      <c r="K9" s="17" t="s">
        <v>69</v>
      </c>
      <c r="L9" s="42" t="s">
        <v>6300</v>
      </c>
      <c r="M9" s="17" t="s">
        <v>72</v>
      </c>
      <c r="N9" s="30">
        <v>45430</v>
      </c>
      <c r="O9" s="30"/>
    </row>
    <row r="10" s="2" customFormat="1" customHeight="1" spans="1:15">
      <c r="A10" s="17">
        <v>7</v>
      </c>
      <c r="B10" s="17" t="s">
        <v>6301</v>
      </c>
      <c r="C10" s="18" t="s">
        <v>755</v>
      </c>
      <c r="D10" s="19" t="s">
        <v>1861</v>
      </c>
      <c r="E10" s="32">
        <v>15381981656</v>
      </c>
      <c r="F10" s="29" t="s">
        <v>6302</v>
      </c>
      <c r="G10" s="30">
        <v>50354</v>
      </c>
      <c r="H10" s="31" t="str">
        <f t="shared" si="0"/>
        <v>男</v>
      </c>
      <c r="I10" s="40" t="str">
        <f t="shared" si="1"/>
        <v>1986-02-21</v>
      </c>
      <c r="J10" s="41">
        <f ca="1" t="shared" si="2"/>
        <v>40</v>
      </c>
      <c r="K10" s="17" t="s">
        <v>69</v>
      </c>
      <c r="L10" s="42" t="s">
        <v>6303</v>
      </c>
      <c r="M10" s="17" t="s">
        <v>72</v>
      </c>
      <c r="N10" s="30">
        <v>45446</v>
      </c>
      <c r="O10" s="30"/>
    </row>
    <row r="11" s="2" customFormat="1" customHeight="1" spans="1:15">
      <c r="A11" s="17">
        <v>8</v>
      </c>
      <c r="B11" s="17" t="s">
        <v>6304</v>
      </c>
      <c r="C11" s="18" t="s">
        <v>755</v>
      </c>
      <c r="D11" s="19" t="s">
        <v>1861</v>
      </c>
      <c r="E11" s="32">
        <v>18069177883</v>
      </c>
      <c r="F11" s="29" t="s">
        <v>6305</v>
      </c>
      <c r="G11" s="30">
        <v>49657</v>
      </c>
      <c r="H11" s="31" t="str">
        <f t="shared" si="0"/>
        <v>男</v>
      </c>
      <c r="I11" s="40" t="str">
        <f t="shared" si="1"/>
        <v>1977-06-08</v>
      </c>
      <c r="J11" s="41">
        <f ca="1" t="shared" si="2"/>
        <v>49</v>
      </c>
      <c r="K11" s="17" t="s">
        <v>69</v>
      </c>
      <c r="L11" s="42" t="s">
        <v>6306</v>
      </c>
      <c r="M11" s="17" t="s">
        <v>72</v>
      </c>
      <c r="N11" s="30">
        <v>45474</v>
      </c>
      <c r="O11" s="30"/>
    </row>
    <row r="12" s="2" customFormat="1" customHeight="1" spans="1:15">
      <c r="A12" s="20">
        <v>9</v>
      </c>
      <c r="B12" s="20" t="s">
        <v>6307</v>
      </c>
      <c r="C12" s="21" t="s">
        <v>755</v>
      </c>
      <c r="D12" s="22" t="s">
        <v>1861</v>
      </c>
      <c r="E12" s="33"/>
      <c r="F12" s="34" t="s">
        <v>6308</v>
      </c>
      <c r="G12" s="35"/>
      <c r="H12" s="36" t="str">
        <f t="shared" si="0"/>
        <v>男</v>
      </c>
      <c r="I12" s="43" t="str">
        <f t="shared" si="1"/>
        <v>1978-09-04</v>
      </c>
      <c r="J12" s="44">
        <f ca="1" t="shared" si="2"/>
        <v>48</v>
      </c>
      <c r="K12" s="20" t="s">
        <v>69</v>
      </c>
      <c r="L12" s="45" t="s">
        <v>6309</v>
      </c>
      <c r="M12" s="20" t="s">
        <v>72</v>
      </c>
      <c r="N12" s="35">
        <v>45720</v>
      </c>
      <c r="O12" s="35"/>
    </row>
    <row r="13" s="2" customFormat="1" customHeight="1" spans="1:15">
      <c r="A13" s="20">
        <v>10</v>
      </c>
      <c r="B13" s="20" t="s">
        <v>6310</v>
      </c>
      <c r="C13" s="21" t="s">
        <v>755</v>
      </c>
      <c r="D13" s="22" t="s">
        <v>1861</v>
      </c>
      <c r="E13" s="33"/>
      <c r="F13" s="34" t="s">
        <v>6311</v>
      </c>
      <c r="G13" s="35"/>
      <c r="H13" s="36" t="str">
        <f t="shared" si="0"/>
        <v>男</v>
      </c>
      <c r="I13" s="43" t="str">
        <f t="shared" si="1"/>
        <v>1985-10-16</v>
      </c>
      <c r="J13" s="44">
        <f ca="1" t="shared" si="2"/>
        <v>41</v>
      </c>
      <c r="K13" s="20" t="s">
        <v>69</v>
      </c>
      <c r="L13" s="45" t="s">
        <v>6312</v>
      </c>
      <c r="M13" s="20" t="s">
        <v>72</v>
      </c>
      <c r="N13" s="35">
        <v>45720</v>
      </c>
      <c r="O13" s="35"/>
    </row>
    <row r="14" s="2" customFormat="1" customHeight="1" spans="1:15">
      <c r="A14" s="20">
        <v>11</v>
      </c>
      <c r="B14" s="20" t="s">
        <v>6313</v>
      </c>
      <c r="C14" s="21" t="s">
        <v>755</v>
      </c>
      <c r="D14" s="22" t="s">
        <v>1861</v>
      </c>
      <c r="E14" s="33"/>
      <c r="F14" s="34" t="s">
        <v>6314</v>
      </c>
      <c r="G14" s="35"/>
      <c r="H14" s="36" t="s">
        <v>633</v>
      </c>
      <c r="I14" s="46">
        <v>31372</v>
      </c>
      <c r="J14" s="44">
        <v>40</v>
      </c>
      <c r="K14" s="20" t="s">
        <v>69</v>
      </c>
      <c r="L14" s="45" t="s">
        <v>1541</v>
      </c>
      <c r="M14" s="20" t="s">
        <v>72</v>
      </c>
      <c r="N14" s="35">
        <v>45740</v>
      </c>
      <c r="O14" s="35"/>
    </row>
    <row r="15" s="2" customFormat="1" customHeight="1" spans="1:15">
      <c r="A15" s="20">
        <v>12</v>
      </c>
      <c r="B15" s="20"/>
      <c r="C15" s="21"/>
      <c r="D15" s="22"/>
      <c r="E15" s="33"/>
      <c r="F15" s="34"/>
      <c r="G15" s="35"/>
      <c r="H15" s="36"/>
      <c r="I15" s="43"/>
      <c r="J15" s="44"/>
      <c r="K15" s="20"/>
      <c r="L15" s="45"/>
      <c r="M15" s="20"/>
      <c r="N15" s="35"/>
      <c r="O15" s="35"/>
    </row>
    <row r="16" s="2" customFormat="1" customHeight="1" spans="1:15">
      <c r="A16" s="20">
        <v>13</v>
      </c>
      <c r="B16" s="20"/>
      <c r="C16" s="21"/>
      <c r="D16" s="22"/>
      <c r="E16" s="33"/>
      <c r="F16" s="34"/>
      <c r="G16" s="35"/>
      <c r="H16" s="36"/>
      <c r="I16" s="43"/>
      <c r="J16" s="44"/>
      <c r="K16" s="20"/>
      <c r="L16" s="45"/>
      <c r="M16" s="20"/>
      <c r="N16" s="35"/>
      <c r="O16" s="35"/>
    </row>
    <row r="17" s="2" customFormat="1" customHeight="1" spans="1:15">
      <c r="A17" s="20">
        <v>14</v>
      </c>
      <c r="B17" s="20"/>
      <c r="C17" s="21"/>
      <c r="D17" s="22"/>
      <c r="E17" s="33"/>
      <c r="F17" s="34"/>
      <c r="G17" s="35"/>
      <c r="H17" s="36"/>
      <c r="I17" s="43"/>
      <c r="J17" s="44"/>
      <c r="K17" s="20"/>
      <c r="L17" s="45"/>
      <c r="M17" s="20"/>
      <c r="N17" s="35"/>
      <c r="O17" s="35"/>
    </row>
    <row r="18" s="2" customFormat="1" customHeight="1" spans="1:15">
      <c r="A18" s="20">
        <v>15</v>
      </c>
      <c r="B18" s="20"/>
      <c r="C18" s="21"/>
      <c r="D18" s="22"/>
      <c r="E18" s="33"/>
      <c r="F18" s="34"/>
      <c r="G18" s="35"/>
      <c r="H18" s="36"/>
      <c r="I18" s="43"/>
      <c r="J18" s="44"/>
      <c r="K18" s="20"/>
      <c r="L18" s="45"/>
      <c r="M18" s="20"/>
      <c r="N18" s="35"/>
      <c r="O18" s="35"/>
    </row>
    <row r="19" s="2" customFormat="1" customHeight="1" spans="1:15">
      <c r="A19" s="20">
        <v>16</v>
      </c>
      <c r="B19" s="20"/>
      <c r="C19" s="21"/>
      <c r="D19" s="22"/>
      <c r="E19" s="33"/>
      <c r="F19" s="34"/>
      <c r="G19" s="35"/>
      <c r="H19" s="36"/>
      <c r="I19" s="43"/>
      <c r="J19" s="44"/>
      <c r="K19" s="20"/>
      <c r="L19" s="45"/>
      <c r="M19" s="20"/>
      <c r="N19" s="35"/>
      <c r="O19" s="35"/>
    </row>
    <row r="20" s="2" customFormat="1" customHeight="1" spans="1:15">
      <c r="A20" s="20">
        <v>17</v>
      </c>
      <c r="B20" s="20"/>
      <c r="C20" s="21"/>
      <c r="D20" s="22"/>
      <c r="E20" s="33"/>
      <c r="F20" s="34"/>
      <c r="G20" s="35"/>
      <c r="H20" s="36"/>
      <c r="I20" s="43"/>
      <c r="J20" s="44"/>
      <c r="K20" s="20"/>
      <c r="L20" s="45"/>
      <c r="M20" s="20"/>
      <c r="N20" s="35"/>
      <c r="O20" s="35"/>
    </row>
    <row r="21" s="2" customFormat="1" customHeight="1" spans="1:15">
      <c r="A21" s="20">
        <v>18</v>
      </c>
      <c r="B21" s="20"/>
      <c r="C21" s="21"/>
      <c r="D21" s="22"/>
      <c r="E21" s="33"/>
      <c r="F21" s="34"/>
      <c r="G21" s="35"/>
      <c r="H21" s="36"/>
      <c r="I21" s="43"/>
      <c r="J21" s="44"/>
      <c r="K21" s="20"/>
      <c r="L21" s="45"/>
      <c r="M21" s="20"/>
      <c r="N21" s="35"/>
      <c r="O21" s="35"/>
    </row>
    <row r="22" s="2" customFormat="1" customHeight="1" spans="1:15">
      <c r="A22" s="20">
        <v>19</v>
      </c>
      <c r="B22" s="20"/>
      <c r="C22" s="21"/>
      <c r="D22" s="22"/>
      <c r="E22" s="33"/>
      <c r="F22" s="34"/>
      <c r="G22" s="35"/>
      <c r="H22" s="36"/>
      <c r="I22" s="43"/>
      <c r="J22" s="44"/>
      <c r="K22" s="20"/>
      <c r="L22" s="45"/>
      <c r="M22" s="20"/>
      <c r="N22" s="35"/>
      <c r="O22" s="35"/>
    </row>
    <row r="23" s="2" customFormat="1" customHeight="1" spans="1:15">
      <c r="A23" s="20">
        <v>20</v>
      </c>
      <c r="B23" s="20"/>
      <c r="C23" s="21"/>
      <c r="D23" s="22"/>
      <c r="E23" s="33"/>
      <c r="F23" s="34"/>
      <c r="G23" s="35"/>
      <c r="H23" s="36"/>
      <c r="I23" s="43"/>
      <c r="J23" s="44"/>
      <c r="K23" s="20"/>
      <c r="L23" s="45"/>
      <c r="M23" s="20"/>
      <c r="N23" s="35"/>
      <c r="O23" s="35"/>
    </row>
    <row r="33" customHeight="1" spans="1:1">
      <c r="A33" s="3" t="s">
        <v>180</v>
      </c>
    </row>
  </sheetData>
  <mergeCells count="4">
    <mergeCell ref="A1:O1"/>
    <mergeCell ref="A2:E2"/>
    <mergeCell ref="F2:L2"/>
    <mergeCell ref="M2:O2"/>
  </mergeCells>
  <pageMargins left="0.75" right="0.75" top="1" bottom="1" header="0.5" footer="0.5"/>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工号编制说明</vt:lpstr>
      <vt:lpstr>在职名册（员工）</vt:lpstr>
      <vt:lpstr>离职名册（2021-2026）</vt:lpstr>
      <vt:lpstr>在职名册 (学生)</vt:lpstr>
      <vt:lpstr>周月人数报表</vt:lpstr>
      <vt:lpstr>202401</vt:lpstr>
      <vt:lpstr>离职名册 (2017-2020)</vt:lpstr>
      <vt:lpstr>员工介绍记录表</vt:lpstr>
      <vt:lpstr>临时工名单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安排</cp:lastModifiedBy>
  <dcterms:created xsi:type="dcterms:W3CDTF">2018-07-23T08:37:00Z</dcterms:created>
  <cp:lastPrinted>2022-12-03T01:30:00Z</cp:lastPrinted>
  <dcterms:modified xsi:type="dcterms:W3CDTF">2026-04-21T05:26:11Z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2052-12.1.0.23122</vt:lpwstr>
  </property>
  <property fmtid="{D5CDD505-2E9C-101B-9397-08002B2CF9AE}" pid="3" name="KSOReadingLayout">
    <vt:bool>true</vt:bool>
  </property>
  <property fmtid="{D5CDD505-2E9C-101B-9397-08002B2CF9AE}" pid="4" name="ICV">
    <vt:lpwstr>99392B8BE3A6470888C263150DBBC917_13</vt:lpwstr>
  </property>
  <property fmtid="{D5CDD505-2E9C-101B-9397-08002B2CF9AE}" pid="5" name="CalculationRule">
    <vt:i4>0</vt:i4>
  </property>
</Properties>
</file>