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rpan/Documents/Voctua-v0/"/>
    </mc:Choice>
  </mc:AlternateContent>
  <xr:revisionPtr revIDLastSave="0" documentId="8_{961AD854-E9D7-0F4E-87E0-17C42F277603}" xr6:coauthVersionLast="47" xr6:coauthVersionMax="47" xr10:uidLastSave="{00000000-0000-0000-0000-000000000000}"/>
  <bookViews>
    <workbookView xWindow="40760" yWindow="10340" windowWidth="28040" windowHeight="17440" xr2:uid="{75AC87FC-C267-E74D-BC22-F81E8AF1A9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</calcChain>
</file>

<file path=xl/sharedStrings.xml><?xml version="1.0" encoding="utf-8"?>
<sst xmlns="http://schemas.openxmlformats.org/spreadsheetml/2006/main" count="268" uniqueCount="123">
  <si>
    <t>Source</t>
  </si>
  <si>
    <t>Number</t>
  </si>
  <si>
    <t>Length</t>
  </si>
  <si>
    <t>Description</t>
  </si>
  <si>
    <t>Partner</t>
  </si>
  <si>
    <t>Source Marking</t>
  </si>
  <si>
    <t>Partner Marking</t>
  </si>
  <si>
    <t>ToolheadPCB</t>
  </si>
  <si>
    <t>FramePCB</t>
  </si>
  <si>
    <t>Umbilical Cord</t>
  </si>
  <si>
    <t>Source connector</t>
  </si>
  <si>
    <t>Partner Connector</t>
  </si>
  <si>
    <t>2x7 Micro-Fit</t>
  </si>
  <si>
    <t>220-240mm</t>
  </si>
  <si>
    <t>FPCB.J1</t>
  </si>
  <si>
    <t>TPCB.J1</t>
  </si>
  <si>
    <t>1x4 JST XH</t>
  </si>
  <si>
    <t>Extrusion Motor</t>
  </si>
  <si>
    <t>Hotend Fan</t>
  </si>
  <si>
    <t>FPCB.J2.A1</t>
  </si>
  <si>
    <t>FPCB.J2.A2</t>
  </si>
  <si>
    <t>FPCB.J2.B1</t>
  </si>
  <si>
    <t>FPCB.J2.B2</t>
  </si>
  <si>
    <t>1x1 Dupont</t>
  </si>
  <si>
    <t>1x2 JST XH</t>
  </si>
  <si>
    <t>001</t>
  </si>
  <si>
    <t>002.0</t>
  </si>
  <si>
    <t>002.1</t>
  </si>
  <si>
    <t>003.0</t>
  </si>
  <si>
    <t>003.1</t>
  </si>
  <si>
    <t>Controller</t>
  </si>
  <si>
    <t>0.5mm/20awg Ferrule</t>
  </si>
  <si>
    <t>004.0</t>
  </si>
  <si>
    <t>004.1</t>
  </si>
  <si>
    <t>Hotend Thermistor</t>
  </si>
  <si>
    <t>005.0</t>
  </si>
  <si>
    <t>005.1</t>
  </si>
  <si>
    <t>FPCB.J6.HT.0</t>
  </si>
  <si>
    <t>FPCB.J6.HT.1</t>
  </si>
  <si>
    <t>006.0</t>
  </si>
  <si>
    <t>006.1</t>
  </si>
  <si>
    <t>Chamber Thermistor</t>
  </si>
  <si>
    <t>FPCB.J8.CT.0</t>
  </si>
  <si>
    <t>CTRL.SPI1.GND</t>
  </si>
  <si>
    <t>1x2 Dupont</t>
  </si>
  <si>
    <t>FPCB.J8.CT.1</t>
  </si>
  <si>
    <t>FPCB.J7.XS (-)</t>
  </si>
  <si>
    <t>FPCB.J7.XS (+)</t>
  </si>
  <si>
    <t>FPCB.J5.HE (+)</t>
  </si>
  <si>
    <t>FPCB.J5.HE (-)</t>
  </si>
  <si>
    <t>FPCB.J4.PC (-)</t>
  </si>
  <si>
    <t>FPCB.J4.PC (+)</t>
  </si>
  <si>
    <t>FPCB.J3.HF (+)</t>
  </si>
  <si>
    <t>FPCB.J3.HF (-)</t>
  </si>
  <si>
    <t>CTRL.SPI1.MOSI</t>
  </si>
  <si>
    <t>007.0</t>
  </si>
  <si>
    <t>007.1</t>
  </si>
  <si>
    <t>FPCB.J9.NP.GND (-)</t>
  </si>
  <si>
    <t>FPCB.J9.NP.5V (+)</t>
  </si>
  <si>
    <t>FPCB.J9.NP.DATA</t>
  </si>
  <si>
    <t>CTRL.NEOPWR1.GND (-)</t>
  </si>
  <si>
    <t>CTRL.Z-PROBE.5V (+)</t>
  </si>
  <si>
    <t>CTRL.NEOPWR1.5V (+)</t>
  </si>
  <si>
    <t>CTRL.NEOPWR1.PA8</t>
  </si>
  <si>
    <t>CTRL.FAN0.12V (+)</t>
  </si>
  <si>
    <t>CTRL.EM.1A</t>
  </si>
  <si>
    <t>CTRL.EM.2A</t>
  </si>
  <si>
    <t>CTRL.EM.1B</t>
  </si>
  <si>
    <t>CTRL.EM.2B</t>
  </si>
  <si>
    <t>CTRL.FAN1.PC7 (-)</t>
  </si>
  <si>
    <t>CTRL.FAN0.PC6 (-)</t>
  </si>
  <si>
    <t>CTRL.E0.PC8 (-)</t>
  </si>
  <si>
    <t>CTRL.E0.12V (+)</t>
  </si>
  <si>
    <t>CTRL.TH0.PA0</t>
  </si>
  <si>
    <t>CTRL.TH0.GND</t>
  </si>
  <si>
    <t>CTRL.X-STOP.PC0 (-)</t>
  </si>
  <si>
    <t>CTRL.X-STOP.GND (+)</t>
  </si>
  <si>
    <t>002.2</t>
  </si>
  <si>
    <t>002.3</t>
  </si>
  <si>
    <t>008.0</t>
  </si>
  <si>
    <t>008.1</t>
  </si>
  <si>
    <t>009.0</t>
  </si>
  <si>
    <t>009.1</t>
  </si>
  <si>
    <t>009.2</t>
  </si>
  <si>
    <t>Neopixel</t>
  </si>
  <si>
    <t>Part Cooling</t>
  </si>
  <si>
    <t>Heater</t>
  </si>
  <si>
    <t>X-Endstop</t>
  </si>
  <si>
    <t>1x3 JST XH</t>
  </si>
  <si>
    <t>010.0</t>
  </si>
  <si>
    <t>Neopixel Strip 1</t>
  </si>
  <si>
    <t>010.1</t>
  </si>
  <si>
    <t>010.2</t>
  </si>
  <si>
    <t>FPCB.J10.GND (-)</t>
  </si>
  <si>
    <t>010.3</t>
  </si>
  <si>
    <t>FPCB.J10.5V (+)</t>
  </si>
  <si>
    <t>FPCB.J10.OUT</t>
  </si>
  <si>
    <t>FPCB.J10.IN</t>
  </si>
  <si>
    <t>NPS1.GND (-)</t>
  </si>
  <si>
    <t>NPS1.5V (+)</t>
  </si>
  <si>
    <t>NPS1.IN</t>
  </si>
  <si>
    <t>NPS1.OUT</t>
  </si>
  <si>
    <t>Solder</t>
  </si>
  <si>
    <t>011.0</t>
  </si>
  <si>
    <t>011.1</t>
  </si>
  <si>
    <t>011.2</t>
  </si>
  <si>
    <t>011.3</t>
  </si>
  <si>
    <t>Neopixel Strip 2</t>
  </si>
  <si>
    <t>FPCB.J11.GND (-)</t>
  </si>
  <si>
    <t>FPCB.J11.5V (+)</t>
  </si>
  <si>
    <t>FPCB.J11.IN</t>
  </si>
  <si>
    <t>FPCB.J11.OUT</t>
  </si>
  <si>
    <t>Neopixel Strip 3</t>
  </si>
  <si>
    <t>012.0</t>
  </si>
  <si>
    <t>FPCB.J12.GND (-)</t>
  </si>
  <si>
    <t>012.1</t>
  </si>
  <si>
    <t>FPCB.J12.5V (+)</t>
  </si>
  <si>
    <t>012.2</t>
  </si>
  <si>
    <t>FPCB.J12.IN</t>
  </si>
  <si>
    <t>012.3</t>
  </si>
  <si>
    <t>FPCB.J12.OUT</t>
  </si>
  <si>
    <t>Source Marking with Number</t>
  </si>
  <si>
    <t>Partner Marking with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</si>
</sst>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applyNumberFormat="1" applyFont="1"/>
    <xf numFmtId="0" fontId="0" fillId="0" borderId="0" xfId="0" applyFont="1"/>
    <xf numFmtId="0" fontId="0" fillId="0" borderId="0" xfId="0" applyNumberFormat="1"/>
    <xf numFmtId="0" fontId="0" fillId="0" borderId="0" xfId="0" applyNumberFormat="1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0DCDB8-1DEE-6C49-AF09-C9A229568550}" name="Table1" displayName="Table1" ref="A1:K33" totalsRowShown="0">
  <autoFilter ref="A1:K33" xr:uid="{EF0DCDB8-1DEE-6C49-AF09-C9A229568550}"/>
  <tableColumns count="11">
    <tableColumn id="1" xr3:uid="{A74B058B-C7B9-2F45-AD94-0A35DC2DDF44}" name="Number" dataDxfId="2"/>
    <tableColumn id="2" xr3:uid="{43313E40-7C59-7044-ABE5-1D66597A37BA}" name="Source"/>
    <tableColumn id="3" xr3:uid="{8D163813-44D6-9449-B46A-0C7488DE1628}" name="Partner"/>
    <tableColumn id="4" xr3:uid="{7921C2B2-C65A-3B41-9AF8-77D4CF2C6C19}" name="Description"/>
    <tableColumn id="5" xr3:uid="{4AD9C597-AB3C-9F48-A0DD-2C8F6E1628F1}" name="Source Marking"/>
    <tableColumn id="6" xr3:uid="{3DC0043E-8F54-0940-9600-949458FB5758}" name="Partner Marking"/>
    <tableColumn id="8" xr3:uid="{C0B89C69-587C-6248-AF03-39F54C399403}" name="Source connector"/>
    <tableColumn id="9" xr3:uid="{434085AC-7658-E34C-9C7E-1EDE2DF26D23}" name="Partner Connector"/>
    <tableColumn id="7" xr3:uid="{56BC9ED3-4B18-1748-9826-DB2D6E904FF0}" name="Length"/>
    <tableColumn id="10" xr3:uid="{0533A449-1D54-D340-A4F0-50E3C23BC506}" name="Source Marking with Number" dataDxfId="1">
      <calculatedColumnFormula>Table1[[#This Row],[Number]] &amp; " - " &amp; Table1[[#This Row],[Source Marking]]</calculatedColumnFormula>
    </tableColumn>
    <tableColumn id="11" xr3:uid="{C737A799-FF9E-2C42-972F-00CE1020BE4C}" name="Partner Marking with Number" dataDxfId="0">
      <calculatedColumnFormula>Table1[[#This Row],[Number]] &amp; " - " &amp; Table1[[#This Row],[Partner Marking]]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1517-1FFA-BF41-89DF-0A1EC5FCE4D0}">
  <dimension ref="A1:K33"/>
  <sheetViews>
    <sheetView tabSelected="1" zoomScale="113" workbookViewId="0">
      <selection activeCell="K3" sqref="K3"/>
    </sheetView>
  </sheetViews>
  <sheetFormatPr baseColWidth="10" defaultRowHeight="16" x14ac:dyDescent="0.2"/>
  <cols>
    <col min="2" max="2" width="21.83203125" customWidth="1"/>
    <col min="3" max="3" width="22.6640625" customWidth="1"/>
    <col min="4" max="4" width="26.33203125" customWidth="1"/>
    <col min="5" max="5" width="20.83203125" customWidth="1"/>
    <col min="6" max="6" width="24.33203125" bestFit="1" customWidth="1"/>
    <col min="7" max="8" width="20.83203125" customWidth="1"/>
    <col min="10" max="10" width="29" bestFit="1" customWidth="1"/>
    <col min="11" max="11" width="29.6640625" bestFit="1" customWidth="1"/>
  </cols>
  <sheetData>
    <row r="1" spans="1:11" x14ac:dyDescent="0.2">
      <c r="A1" t="s">
        <v>1</v>
      </c>
      <c r="B1" t="s">
        <v>0</v>
      </c>
      <c r="C1" t="s">
        <v>4</v>
      </c>
      <c r="D1" t="s">
        <v>3</v>
      </c>
      <c r="E1" t="s">
        <v>5</v>
      </c>
      <c r="F1" t="s">
        <v>6</v>
      </c>
      <c r="G1" t="s">
        <v>10</v>
      </c>
      <c r="H1" t="s">
        <v>11</v>
      </c>
      <c r="I1" t="s">
        <v>2</v>
      </c>
      <c r="J1" t="s">
        <v>121</v>
      </c>
      <c r="K1" t="s">
        <v>122</v>
      </c>
    </row>
    <row r="2" spans="1:11" x14ac:dyDescent="0.2">
      <c r="A2" s="2" t="s">
        <v>25</v>
      </c>
      <c r="B2" t="s">
        <v>7</v>
      </c>
      <c r="C2" t="s">
        <v>8</v>
      </c>
      <c r="D2" t="s">
        <v>9</v>
      </c>
      <c r="E2" t="s">
        <v>15</v>
      </c>
      <c r="F2" t="s">
        <v>14</v>
      </c>
      <c r="G2" t="s">
        <v>12</v>
      </c>
      <c r="H2" t="s">
        <v>12</v>
      </c>
      <c r="I2" t="s">
        <v>13</v>
      </c>
      <c r="J2" s="5" t="str">
        <f>Table1[[#This Row],[Number]] &amp; " - " &amp; Table1[[#This Row],[Source Marking]]</f>
        <v>001 - TPCB.J1</v>
      </c>
      <c r="K2" t="str">
        <f>Table1[[#This Row],[Number]] &amp; " - " &amp; Table1[[#This Row],[Partner Marking]]</f>
        <v>001 - FPCB.J1</v>
      </c>
    </row>
    <row r="3" spans="1:11" x14ac:dyDescent="0.2">
      <c r="A3" s="2" t="s">
        <v>26</v>
      </c>
      <c r="B3" t="s">
        <v>8</v>
      </c>
      <c r="C3" t="s">
        <v>30</v>
      </c>
      <c r="D3" t="s">
        <v>17</v>
      </c>
      <c r="E3" t="s">
        <v>19</v>
      </c>
      <c r="F3" t="s">
        <v>65</v>
      </c>
      <c r="G3" t="s">
        <v>16</v>
      </c>
      <c r="H3" t="s">
        <v>16</v>
      </c>
      <c r="J3" s="5" t="str">
        <f>Table1[[#This Row],[Number]] &amp; " - " &amp; Table1[[#This Row],[Source Marking]]</f>
        <v>002.0 - FPCB.J2.A1</v>
      </c>
      <c r="K3" t="str">
        <f>Table1[[#This Row],[Number]] &amp; " - " &amp; Table1[[#This Row],[Partner Marking]]</f>
        <v>002.0 - CTRL.EM.1A</v>
      </c>
    </row>
    <row r="4" spans="1:11" x14ac:dyDescent="0.2">
      <c r="A4" s="2" t="s">
        <v>27</v>
      </c>
      <c r="B4" t="s">
        <v>8</v>
      </c>
      <c r="C4" t="s">
        <v>30</v>
      </c>
      <c r="D4" t="s">
        <v>17</v>
      </c>
      <c r="E4" t="s">
        <v>20</v>
      </c>
      <c r="F4" t="s">
        <v>66</v>
      </c>
      <c r="G4" t="s">
        <v>16</v>
      </c>
      <c r="H4" t="s">
        <v>16</v>
      </c>
      <c r="J4" s="5" t="str">
        <f>Table1[[#This Row],[Number]] &amp; " - " &amp; Table1[[#This Row],[Source Marking]]</f>
        <v>002.1 - FPCB.J2.A2</v>
      </c>
      <c r="K4" t="str">
        <f>Table1[[#This Row],[Number]] &amp; " - " &amp; Table1[[#This Row],[Partner Marking]]</f>
        <v>002.1 - CTRL.EM.2A</v>
      </c>
    </row>
    <row r="5" spans="1:11" x14ac:dyDescent="0.2">
      <c r="A5" s="2" t="s">
        <v>77</v>
      </c>
      <c r="B5" t="s">
        <v>8</v>
      </c>
      <c r="C5" t="s">
        <v>30</v>
      </c>
      <c r="D5" t="s">
        <v>17</v>
      </c>
      <c r="E5" t="s">
        <v>21</v>
      </c>
      <c r="F5" t="s">
        <v>67</v>
      </c>
      <c r="G5" t="s">
        <v>16</v>
      </c>
      <c r="H5" t="s">
        <v>16</v>
      </c>
      <c r="J5" s="5" t="str">
        <f>Table1[[#This Row],[Number]] &amp; " - " &amp; Table1[[#This Row],[Source Marking]]</f>
        <v>002.2 - FPCB.J2.B1</v>
      </c>
      <c r="K5" t="str">
        <f>Table1[[#This Row],[Number]] &amp; " - " &amp; Table1[[#This Row],[Partner Marking]]</f>
        <v>002.2 - CTRL.EM.1B</v>
      </c>
    </row>
    <row r="6" spans="1:11" x14ac:dyDescent="0.2">
      <c r="A6" s="2" t="s">
        <v>78</v>
      </c>
      <c r="B6" t="s">
        <v>8</v>
      </c>
      <c r="C6" t="s">
        <v>30</v>
      </c>
      <c r="D6" t="s">
        <v>17</v>
      </c>
      <c r="E6" t="s">
        <v>22</v>
      </c>
      <c r="F6" t="s">
        <v>68</v>
      </c>
      <c r="G6" t="s">
        <v>16</v>
      </c>
      <c r="H6" t="s">
        <v>16</v>
      </c>
      <c r="J6" s="5" t="str">
        <f>Table1[[#This Row],[Number]] &amp; " - " &amp; Table1[[#This Row],[Source Marking]]</f>
        <v>002.3 - FPCB.J2.B2</v>
      </c>
      <c r="K6" t="str">
        <f>Table1[[#This Row],[Number]] &amp; " - " &amp; Table1[[#This Row],[Partner Marking]]</f>
        <v>002.3 - CTRL.EM.2B</v>
      </c>
    </row>
    <row r="7" spans="1:11" x14ac:dyDescent="0.2">
      <c r="A7" s="2" t="s">
        <v>28</v>
      </c>
      <c r="B7" t="s">
        <v>8</v>
      </c>
      <c r="C7" t="s">
        <v>30</v>
      </c>
      <c r="D7" t="s">
        <v>18</v>
      </c>
      <c r="E7" t="s">
        <v>53</v>
      </c>
      <c r="F7" t="s">
        <v>69</v>
      </c>
      <c r="G7" t="s">
        <v>24</v>
      </c>
      <c r="H7" t="s">
        <v>23</v>
      </c>
      <c r="J7" s="5" t="str">
        <f>Table1[[#This Row],[Number]] &amp; " - " &amp; Table1[[#This Row],[Source Marking]]</f>
        <v>003.0 - FPCB.J3.HF (-)</v>
      </c>
      <c r="K7" t="str">
        <f>Table1[[#This Row],[Number]] &amp; " - " &amp; Table1[[#This Row],[Partner Marking]]</f>
        <v>003.0 - CTRL.FAN1.PC7 (-)</v>
      </c>
    </row>
    <row r="8" spans="1:11" x14ac:dyDescent="0.2">
      <c r="A8" s="2" t="s">
        <v>29</v>
      </c>
      <c r="B8" t="s">
        <v>8</v>
      </c>
      <c r="C8" t="s">
        <v>30</v>
      </c>
      <c r="D8" t="s">
        <v>18</v>
      </c>
      <c r="E8" t="s">
        <v>52</v>
      </c>
      <c r="F8" t="s">
        <v>61</v>
      </c>
      <c r="G8" t="s">
        <v>24</v>
      </c>
      <c r="H8" t="s">
        <v>23</v>
      </c>
      <c r="J8" s="5" t="str">
        <f>Table1[[#This Row],[Number]] &amp; " - " &amp; Table1[[#This Row],[Source Marking]]</f>
        <v>003.1 - FPCB.J3.HF (+)</v>
      </c>
      <c r="K8" t="str">
        <f>Table1[[#This Row],[Number]] &amp; " - " &amp; Table1[[#This Row],[Partner Marking]]</f>
        <v>003.1 - CTRL.Z-PROBE.5V (+)</v>
      </c>
    </row>
    <row r="9" spans="1:11" x14ac:dyDescent="0.2">
      <c r="A9" s="3" t="s">
        <v>32</v>
      </c>
      <c r="B9" t="s">
        <v>8</v>
      </c>
      <c r="C9" t="s">
        <v>30</v>
      </c>
      <c r="D9" s="4" t="s">
        <v>85</v>
      </c>
      <c r="E9" s="4" t="s">
        <v>50</v>
      </c>
      <c r="F9" s="4" t="s">
        <v>70</v>
      </c>
      <c r="G9" t="s">
        <v>24</v>
      </c>
      <c r="H9" t="s">
        <v>24</v>
      </c>
      <c r="I9" s="1"/>
      <c r="J9" s="6" t="str">
        <f>Table1[[#This Row],[Number]] &amp; " - " &amp; Table1[[#This Row],[Source Marking]]</f>
        <v>004.0 - FPCB.J4.PC (-)</v>
      </c>
      <c r="K9" s="1" t="str">
        <f>Table1[[#This Row],[Number]] &amp; " - " &amp; Table1[[#This Row],[Partner Marking]]</f>
        <v>004.0 - CTRL.FAN0.PC6 (-)</v>
      </c>
    </row>
    <row r="10" spans="1:11" x14ac:dyDescent="0.2">
      <c r="A10" s="2" t="s">
        <v>33</v>
      </c>
      <c r="B10" t="s">
        <v>8</v>
      </c>
      <c r="C10" t="s">
        <v>30</v>
      </c>
      <c r="D10" s="4" t="s">
        <v>85</v>
      </c>
      <c r="E10" s="4" t="s">
        <v>51</v>
      </c>
      <c r="F10" s="4" t="s">
        <v>64</v>
      </c>
      <c r="G10" t="s">
        <v>24</v>
      </c>
      <c r="H10" t="s">
        <v>24</v>
      </c>
      <c r="J10" s="5" t="str">
        <f>Table1[[#This Row],[Number]] &amp; " - " &amp; Table1[[#This Row],[Source Marking]]</f>
        <v>004.1 - FPCB.J4.PC (+)</v>
      </c>
      <c r="K10" t="str">
        <f>Table1[[#This Row],[Number]] &amp; " - " &amp; Table1[[#This Row],[Partner Marking]]</f>
        <v>004.1 - CTRL.FAN0.12V (+)</v>
      </c>
    </row>
    <row r="11" spans="1:11" x14ac:dyDescent="0.2">
      <c r="A11" s="2" t="s">
        <v>35</v>
      </c>
      <c r="B11" t="s">
        <v>8</v>
      </c>
      <c r="C11" t="s">
        <v>30</v>
      </c>
      <c r="D11" t="s">
        <v>86</v>
      </c>
      <c r="E11" t="s">
        <v>49</v>
      </c>
      <c r="F11" t="s">
        <v>71</v>
      </c>
      <c r="G11" t="s">
        <v>31</v>
      </c>
      <c r="H11" t="s">
        <v>31</v>
      </c>
      <c r="J11" s="5" t="str">
        <f>Table1[[#This Row],[Number]] &amp; " - " &amp; Table1[[#This Row],[Source Marking]]</f>
        <v>005.0 - FPCB.J5.HE (-)</v>
      </c>
      <c r="K11" t="str">
        <f>Table1[[#This Row],[Number]] &amp; " - " &amp; Table1[[#This Row],[Partner Marking]]</f>
        <v>005.0 - CTRL.E0.PC8 (-)</v>
      </c>
    </row>
    <row r="12" spans="1:11" x14ac:dyDescent="0.2">
      <c r="A12" s="2" t="s">
        <v>36</v>
      </c>
      <c r="B12" t="s">
        <v>8</v>
      </c>
      <c r="C12" t="s">
        <v>30</v>
      </c>
      <c r="D12" t="s">
        <v>86</v>
      </c>
      <c r="E12" t="s">
        <v>48</v>
      </c>
      <c r="F12" t="s">
        <v>72</v>
      </c>
      <c r="G12" t="s">
        <v>31</v>
      </c>
      <c r="H12" t="s">
        <v>31</v>
      </c>
      <c r="J12" s="5" t="str">
        <f>Table1[[#This Row],[Number]] &amp; " - " &amp; Table1[[#This Row],[Source Marking]]</f>
        <v>005.1 - FPCB.J5.HE (+)</v>
      </c>
      <c r="K12" t="str">
        <f>Table1[[#This Row],[Number]] &amp; " - " &amp; Table1[[#This Row],[Partner Marking]]</f>
        <v>005.1 - CTRL.E0.12V (+)</v>
      </c>
    </row>
    <row r="13" spans="1:11" x14ac:dyDescent="0.2">
      <c r="A13" s="2" t="s">
        <v>39</v>
      </c>
      <c r="B13" t="s">
        <v>8</v>
      </c>
      <c r="C13" t="s">
        <v>30</v>
      </c>
      <c r="D13" t="s">
        <v>34</v>
      </c>
      <c r="E13" t="s">
        <v>37</v>
      </c>
      <c r="F13" t="s">
        <v>73</v>
      </c>
      <c r="G13" t="s">
        <v>24</v>
      </c>
      <c r="H13" t="s">
        <v>24</v>
      </c>
      <c r="J13" s="5" t="str">
        <f>Table1[[#This Row],[Number]] &amp; " - " &amp; Table1[[#This Row],[Source Marking]]</f>
        <v>006.0 - FPCB.J6.HT.0</v>
      </c>
      <c r="K13" t="str">
        <f>Table1[[#This Row],[Number]] &amp; " - " &amp; Table1[[#This Row],[Partner Marking]]</f>
        <v>006.0 - CTRL.TH0.PA0</v>
      </c>
    </row>
    <row r="14" spans="1:11" x14ac:dyDescent="0.2">
      <c r="A14" s="2" t="s">
        <v>40</v>
      </c>
      <c r="B14" t="s">
        <v>8</v>
      </c>
      <c r="C14" t="s">
        <v>30</v>
      </c>
      <c r="D14" t="s">
        <v>34</v>
      </c>
      <c r="E14" t="s">
        <v>38</v>
      </c>
      <c r="F14" t="s">
        <v>74</v>
      </c>
      <c r="G14" t="s">
        <v>24</v>
      </c>
      <c r="H14" t="s">
        <v>24</v>
      </c>
      <c r="J14" s="5" t="str">
        <f>Table1[[#This Row],[Number]] &amp; " - " &amp; Table1[[#This Row],[Source Marking]]</f>
        <v>006.1 - FPCB.J6.HT.1</v>
      </c>
      <c r="K14" t="str">
        <f>Table1[[#This Row],[Number]] &amp; " - " &amp; Table1[[#This Row],[Partner Marking]]</f>
        <v>006.1 - CTRL.TH0.GND</v>
      </c>
    </row>
    <row r="15" spans="1:11" x14ac:dyDescent="0.2">
      <c r="A15" s="2" t="s">
        <v>55</v>
      </c>
      <c r="B15" t="s">
        <v>8</v>
      </c>
      <c r="C15" t="s">
        <v>30</v>
      </c>
      <c r="D15" t="s">
        <v>87</v>
      </c>
      <c r="E15" t="s">
        <v>46</v>
      </c>
      <c r="F15" t="s">
        <v>75</v>
      </c>
      <c r="G15" t="s">
        <v>24</v>
      </c>
      <c r="H15" t="s">
        <v>24</v>
      </c>
      <c r="J15" s="5" t="str">
        <f>Table1[[#This Row],[Number]] &amp; " - " &amp; Table1[[#This Row],[Source Marking]]</f>
        <v>007.0 - FPCB.J7.XS (-)</v>
      </c>
      <c r="K15" t="str">
        <f>Table1[[#This Row],[Number]] &amp; " - " &amp; Table1[[#This Row],[Partner Marking]]</f>
        <v>007.0 - CTRL.X-STOP.PC0 (-)</v>
      </c>
    </row>
    <row r="16" spans="1:11" x14ac:dyDescent="0.2">
      <c r="A16" s="2" t="s">
        <v>56</v>
      </c>
      <c r="B16" t="s">
        <v>8</v>
      </c>
      <c r="C16" t="s">
        <v>30</v>
      </c>
      <c r="D16" t="s">
        <v>87</v>
      </c>
      <c r="E16" t="s">
        <v>47</v>
      </c>
      <c r="F16" t="s">
        <v>76</v>
      </c>
      <c r="G16" t="s">
        <v>24</v>
      </c>
      <c r="H16" t="s">
        <v>24</v>
      </c>
      <c r="J16" s="5" t="str">
        <f>Table1[[#This Row],[Number]] &amp; " - " &amp; Table1[[#This Row],[Source Marking]]</f>
        <v>007.1 - FPCB.J7.XS (+)</v>
      </c>
      <c r="K16" t="str">
        <f>Table1[[#This Row],[Number]] &amp; " - " &amp; Table1[[#This Row],[Partner Marking]]</f>
        <v>007.1 - CTRL.X-STOP.GND (+)</v>
      </c>
    </row>
    <row r="17" spans="1:11" x14ac:dyDescent="0.2">
      <c r="A17" s="2" t="s">
        <v>79</v>
      </c>
      <c r="B17" t="s">
        <v>8</v>
      </c>
      <c r="C17" t="s">
        <v>30</v>
      </c>
      <c r="D17" t="s">
        <v>41</v>
      </c>
      <c r="E17" t="s">
        <v>42</v>
      </c>
      <c r="F17" t="s">
        <v>43</v>
      </c>
      <c r="G17" t="s">
        <v>24</v>
      </c>
      <c r="H17" t="s">
        <v>44</v>
      </c>
      <c r="J17" s="5" t="str">
        <f>Table1[[#This Row],[Number]] &amp; " - " &amp; Table1[[#This Row],[Source Marking]]</f>
        <v>008.0 - FPCB.J8.CT.0</v>
      </c>
      <c r="K17" t="str">
        <f>Table1[[#This Row],[Number]] &amp; " - " &amp; Table1[[#This Row],[Partner Marking]]</f>
        <v>008.0 - CTRL.SPI1.GND</v>
      </c>
    </row>
    <row r="18" spans="1:11" x14ac:dyDescent="0.2">
      <c r="A18" s="2" t="s">
        <v>80</v>
      </c>
      <c r="B18" t="s">
        <v>8</v>
      </c>
      <c r="C18" t="s">
        <v>30</v>
      </c>
      <c r="D18" t="s">
        <v>41</v>
      </c>
      <c r="E18" t="s">
        <v>45</v>
      </c>
      <c r="F18" t="s">
        <v>54</v>
      </c>
      <c r="G18" t="s">
        <v>24</v>
      </c>
      <c r="H18" t="s">
        <v>44</v>
      </c>
      <c r="J18" s="5" t="str">
        <f>Table1[[#This Row],[Number]] &amp; " - " &amp; Table1[[#This Row],[Source Marking]]</f>
        <v>008.1 - FPCB.J8.CT.1</v>
      </c>
      <c r="K18" t="str">
        <f>Table1[[#This Row],[Number]] &amp; " - " &amp; Table1[[#This Row],[Partner Marking]]</f>
        <v>008.1 - CTRL.SPI1.MOSI</v>
      </c>
    </row>
    <row r="19" spans="1:11" x14ac:dyDescent="0.2">
      <c r="A19" s="2" t="s">
        <v>81</v>
      </c>
      <c r="B19" t="s">
        <v>8</v>
      </c>
      <c r="C19" t="s">
        <v>30</v>
      </c>
      <c r="D19" t="s">
        <v>84</v>
      </c>
      <c r="E19" t="s">
        <v>57</v>
      </c>
      <c r="F19" t="s">
        <v>60</v>
      </c>
      <c r="G19" t="s">
        <v>88</v>
      </c>
      <c r="H19" t="s">
        <v>88</v>
      </c>
      <c r="J19" s="5" t="str">
        <f>Table1[[#This Row],[Number]] &amp; " - " &amp; Table1[[#This Row],[Source Marking]]</f>
        <v>009.0 - FPCB.J9.NP.GND (-)</v>
      </c>
      <c r="K19" t="str">
        <f>Table1[[#This Row],[Number]] &amp; " - " &amp; Table1[[#This Row],[Partner Marking]]</f>
        <v>009.0 - CTRL.NEOPWR1.GND (-)</v>
      </c>
    </row>
    <row r="20" spans="1:11" x14ac:dyDescent="0.2">
      <c r="A20" s="2" t="s">
        <v>82</v>
      </c>
      <c r="B20" t="s">
        <v>8</v>
      </c>
      <c r="C20" t="s">
        <v>30</v>
      </c>
      <c r="D20" t="s">
        <v>84</v>
      </c>
      <c r="E20" t="s">
        <v>58</v>
      </c>
      <c r="F20" t="s">
        <v>62</v>
      </c>
      <c r="G20" t="s">
        <v>88</v>
      </c>
      <c r="H20" t="s">
        <v>88</v>
      </c>
      <c r="J20" s="5" t="str">
        <f>Table1[[#This Row],[Number]] &amp; " - " &amp; Table1[[#This Row],[Source Marking]]</f>
        <v>009.1 - FPCB.J9.NP.5V (+)</v>
      </c>
      <c r="K20" t="str">
        <f>Table1[[#This Row],[Number]] &amp; " - " &amp; Table1[[#This Row],[Partner Marking]]</f>
        <v>009.1 - CTRL.NEOPWR1.5V (+)</v>
      </c>
    </row>
    <row r="21" spans="1:11" x14ac:dyDescent="0.2">
      <c r="A21" s="2" t="s">
        <v>83</v>
      </c>
      <c r="B21" t="s">
        <v>8</v>
      </c>
      <c r="C21" t="s">
        <v>30</v>
      </c>
      <c r="D21" t="s">
        <v>84</v>
      </c>
      <c r="E21" t="s">
        <v>59</v>
      </c>
      <c r="F21" t="s">
        <v>63</v>
      </c>
      <c r="G21" t="s">
        <v>88</v>
      </c>
      <c r="H21" t="s">
        <v>88</v>
      </c>
      <c r="J21" s="5" t="str">
        <f>Table1[[#This Row],[Number]] &amp; " - " &amp; Table1[[#This Row],[Source Marking]]</f>
        <v>009.2 - FPCB.J9.NP.DATA</v>
      </c>
      <c r="K21" t="str">
        <f>Table1[[#This Row],[Number]] &amp; " - " &amp; Table1[[#This Row],[Partner Marking]]</f>
        <v>009.2 - CTRL.NEOPWR1.PA8</v>
      </c>
    </row>
    <row r="22" spans="1:11" x14ac:dyDescent="0.2">
      <c r="A22" s="2" t="s">
        <v>89</v>
      </c>
      <c r="B22" t="s">
        <v>8</v>
      </c>
      <c r="C22" t="s">
        <v>90</v>
      </c>
      <c r="D22" t="s">
        <v>90</v>
      </c>
      <c r="E22" t="s">
        <v>93</v>
      </c>
      <c r="F22" t="s">
        <v>98</v>
      </c>
      <c r="G22" t="s">
        <v>16</v>
      </c>
      <c r="H22" t="s">
        <v>102</v>
      </c>
      <c r="J22" s="5" t="str">
        <f>Table1[[#This Row],[Number]] &amp; " - " &amp; Table1[[#This Row],[Source Marking]]</f>
        <v>010.0 - FPCB.J10.GND (-)</v>
      </c>
      <c r="K22" t="str">
        <f>Table1[[#This Row],[Number]] &amp; " - " &amp; Table1[[#This Row],[Partner Marking]]</f>
        <v>010.0 - NPS1.GND (-)</v>
      </c>
    </row>
    <row r="23" spans="1:11" x14ac:dyDescent="0.2">
      <c r="A23" s="2" t="s">
        <v>91</v>
      </c>
      <c r="B23" t="s">
        <v>8</v>
      </c>
      <c r="C23" t="s">
        <v>90</v>
      </c>
      <c r="D23" t="s">
        <v>90</v>
      </c>
      <c r="E23" t="s">
        <v>95</v>
      </c>
      <c r="F23" t="s">
        <v>99</v>
      </c>
      <c r="G23" t="s">
        <v>16</v>
      </c>
      <c r="H23" t="s">
        <v>102</v>
      </c>
      <c r="J23" s="5" t="str">
        <f>Table1[[#This Row],[Number]] &amp; " - " &amp; Table1[[#This Row],[Source Marking]]</f>
        <v>010.1 - FPCB.J10.5V (+)</v>
      </c>
      <c r="K23" t="str">
        <f>Table1[[#This Row],[Number]] &amp; " - " &amp; Table1[[#This Row],[Partner Marking]]</f>
        <v>010.1 - NPS1.5V (+)</v>
      </c>
    </row>
    <row r="24" spans="1:11" x14ac:dyDescent="0.2">
      <c r="A24" s="2" t="s">
        <v>92</v>
      </c>
      <c r="B24" t="s">
        <v>8</v>
      </c>
      <c r="C24" t="s">
        <v>90</v>
      </c>
      <c r="D24" t="s">
        <v>90</v>
      </c>
      <c r="E24" t="s">
        <v>97</v>
      </c>
      <c r="F24" t="s">
        <v>100</v>
      </c>
      <c r="G24" t="s">
        <v>16</v>
      </c>
      <c r="H24" t="s">
        <v>102</v>
      </c>
      <c r="J24" s="5" t="str">
        <f>Table1[[#This Row],[Number]] &amp; " - " &amp; Table1[[#This Row],[Source Marking]]</f>
        <v>010.2 - FPCB.J10.IN</v>
      </c>
      <c r="K24" t="str">
        <f>Table1[[#This Row],[Number]] &amp; " - " &amp; Table1[[#This Row],[Partner Marking]]</f>
        <v>010.2 - NPS1.IN</v>
      </c>
    </row>
    <row r="25" spans="1:11" x14ac:dyDescent="0.2">
      <c r="A25" s="2" t="s">
        <v>94</v>
      </c>
      <c r="B25" t="s">
        <v>8</v>
      </c>
      <c r="C25" t="s">
        <v>90</v>
      </c>
      <c r="D25" t="s">
        <v>90</v>
      </c>
      <c r="E25" t="s">
        <v>96</v>
      </c>
      <c r="F25" t="s">
        <v>101</v>
      </c>
      <c r="G25" t="s">
        <v>16</v>
      </c>
      <c r="H25" t="s">
        <v>102</v>
      </c>
      <c r="J25" s="5" t="str">
        <f>Table1[[#This Row],[Number]] &amp; " - " &amp; Table1[[#This Row],[Source Marking]]</f>
        <v>010.3 - FPCB.J10.OUT</v>
      </c>
      <c r="K25" t="str">
        <f>Table1[[#This Row],[Number]] &amp; " - " &amp; Table1[[#This Row],[Partner Marking]]</f>
        <v>010.3 - NPS1.OUT</v>
      </c>
    </row>
    <row r="26" spans="1:11" x14ac:dyDescent="0.2">
      <c r="A26" s="2" t="s">
        <v>103</v>
      </c>
      <c r="B26" t="s">
        <v>8</v>
      </c>
      <c r="C26" t="s">
        <v>107</v>
      </c>
      <c r="D26" t="s">
        <v>107</v>
      </c>
      <c r="E26" t="s">
        <v>108</v>
      </c>
      <c r="F26" t="s">
        <v>98</v>
      </c>
      <c r="G26" t="s">
        <v>16</v>
      </c>
      <c r="H26" t="s">
        <v>102</v>
      </c>
      <c r="J26" s="5" t="str">
        <f>Table1[[#This Row],[Number]] &amp; " - " &amp; Table1[[#This Row],[Source Marking]]</f>
        <v>011.0 - FPCB.J11.GND (-)</v>
      </c>
      <c r="K26" t="str">
        <f>Table1[[#This Row],[Number]] &amp; " - " &amp; Table1[[#This Row],[Partner Marking]]</f>
        <v>011.0 - NPS1.GND (-)</v>
      </c>
    </row>
    <row r="27" spans="1:11" x14ac:dyDescent="0.2">
      <c r="A27" s="2" t="s">
        <v>104</v>
      </c>
      <c r="B27" t="s">
        <v>8</v>
      </c>
      <c r="C27" t="s">
        <v>107</v>
      </c>
      <c r="D27" t="s">
        <v>107</v>
      </c>
      <c r="E27" t="s">
        <v>109</v>
      </c>
      <c r="F27" t="s">
        <v>99</v>
      </c>
      <c r="G27" t="s">
        <v>16</v>
      </c>
      <c r="H27" t="s">
        <v>102</v>
      </c>
      <c r="J27" s="5" t="str">
        <f>Table1[[#This Row],[Number]] &amp; " - " &amp; Table1[[#This Row],[Source Marking]]</f>
        <v>011.1 - FPCB.J11.5V (+)</v>
      </c>
      <c r="K27" t="str">
        <f>Table1[[#This Row],[Number]] &amp; " - " &amp; Table1[[#This Row],[Partner Marking]]</f>
        <v>011.1 - NPS1.5V (+)</v>
      </c>
    </row>
    <row r="28" spans="1:11" x14ac:dyDescent="0.2">
      <c r="A28" s="2" t="s">
        <v>105</v>
      </c>
      <c r="B28" t="s">
        <v>8</v>
      </c>
      <c r="C28" t="s">
        <v>107</v>
      </c>
      <c r="D28" t="s">
        <v>107</v>
      </c>
      <c r="E28" t="s">
        <v>110</v>
      </c>
      <c r="F28" t="s">
        <v>100</v>
      </c>
      <c r="G28" t="s">
        <v>16</v>
      </c>
      <c r="H28" t="s">
        <v>102</v>
      </c>
      <c r="J28" s="5" t="str">
        <f>Table1[[#This Row],[Number]] &amp; " - " &amp; Table1[[#This Row],[Source Marking]]</f>
        <v>011.2 - FPCB.J11.IN</v>
      </c>
      <c r="K28" t="str">
        <f>Table1[[#This Row],[Number]] &amp; " - " &amp; Table1[[#This Row],[Partner Marking]]</f>
        <v>011.2 - NPS1.IN</v>
      </c>
    </row>
    <row r="29" spans="1:11" x14ac:dyDescent="0.2">
      <c r="A29" s="2" t="s">
        <v>106</v>
      </c>
      <c r="B29" t="s">
        <v>8</v>
      </c>
      <c r="C29" t="s">
        <v>107</v>
      </c>
      <c r="D29" t="s">
        <v>107</v>
      </c>
      <c r="E29" t="s">
        <v>111</v>
      </c>
      <c r="F29" t="s">
        <v>101</v>
      </c>
      <c r="G29" t="s">
        <v>16</v>
      </c>
      <c r="H29" t="s">
        <v>102</v>
      </c>
      <c r="J29" s="5" t="str">
        <f>Table1[[#This Row],[Number]] &amp; " - " &amp; Table1[[#This Row],[Source Marking]]</f>
        <v>011.3 - FPCB.J11.OUT</v>
      </c>
      <c r="K29" t="str">
        <f>Table1[[#This Row],[Number]] &amp; " - " &amp; Table1[[#This Row],[Partner Marking]]</f>
        <v>011.3 - NPS1.OUT</v>
      </c>
    </row>
    <row r="30" spans="1:11" x14ac:dyDescent="0.2">
      <c r="A30" s="2" t="s">
        <v>113</v>
      </c>
      <c r="B30" t="s">
        <v>8</v>
      </c>
      <c r="C30" t="s">
        <v>112</v>
      </c>
      <c r="D30" t="s">
        <v>112</v>
      </c>
      <c r="E30" t="s">
        <v>114</v>
      </c>
      <c r="F30" t="s">
        <v>98</v>
      </c>
      <c r="G30" t="s">
        <v>16</v>
      </c>
      <c r="H30" t="s">
        <v>102</v>
      </c>
      <c r="J30" s="5" t="str">
        <f>Table1[[#This Row],[Number]] &amp; " - " &amp; Table1[[#This Row],[Source Marking]]</f>
        <v>012.0 - FPCB.J12.GND (-)</v>
      </c>
      <c r="K30" t="str">
        <f>Table1[[#This Row],[Number]] &amp; " - " &amp; Table1[[#This Row],[Partner Marking]]</f>
        <v>012.0 - NPS1.GND (-)</v>
      </c>
    </row>
    <row r="31" spans="1:11" x14ac:dyDescent="0.2">
      <c r="A31" s="2" t="s">
        <v>115</v>
      </c>
      <c r="B31" t="s">
        <v>8</v>
      </c>
      <c r="C31" t="s">
        <v>112</v>
      </c>
      <c r="D31" t="s">
        <v>112</v>
      </c>
      <c r="E31" t="s">
        <v>116</v>
      </c>
      <c r="F31" t="s">
        <v>99</v>
      </c>
      <c r="G31" t="s">
        <v>16</v>
      </c>
      <c r="H31" t="s">
        <v>102</v>
      </c>
      <c r="J31" s="5" t="str">
        <f>Table1[[#This Row],[Number]] &amp; " - " &amp; Table1[[#This Row],[Source Marking]]</f>
        <v>012.1 - FPCB.J12.5V (+)</v>
      </c>
      <c r="K31" t="str">
        <f>Table1[[#This Row],[Number]] &amp; " - " &amp; Table1[[#This Row],[Partner Marking]]</f>
        <v>012.1 - NPS1.5V (+)</v>
      </c>
    </row>
    <row r="32" spans="1:11" x14ac:dyDescent="0.2">
      <c r="A32" s="2" t="s">
        <v>117</v>
      </c>
      <c r="B32" t="s">
        <v>8</v>
      </c>
      <c r="C32" t="s">
        <v>112</v>
      </c>
      <c r="D32" t="s">
        <v>112</v>
      </c>
      <c r="E32" t="s">
        <v>118</v>
      </c>
      <c r="F32" t="s">
        <v>100</v>
      </c>
      <c r="G32" t="s">
        <v>16</v>
      </c>
      <c r="H32" t="s">
        <v>102</v>
      </c>
      <c r="J32" s="5" t="str">
        <f>Table1[[#This Row],[Number]] &amp; " - " &amp; Table1[[#This Row],[Source Marking]]</f>
        <v>012.2 - FPCB.J12.IN</v>
      </c>
      <c r="K32" t="str">
        <f>Table1[[#This Row],[Number]] &amp; " - " &amp; Table1[[#This Row],[Partner Marking]]</f>
        <v>012.2 - NPS1.IN</v>
      </c>
    </row>
    <row r="33" spans="1:11" x14ac:dyDescent="0.2">
      <c r="A33" s="2" t="s">
        <v>119</v>
      </c>
      <c r="B33" t="s">
        <v>8</v>
      </c>
      <c r="C33" t="s">
        <v>112</v>
      </c>
      <c r="D33" t="s">
        <v>112</v>
      </c>
      <c r="E33" t="s">
        <v>120</v>
      </c>
      <c r="F33" t="s">
        <v>101</v>
      </c>
      <c r="G33" t="s">
        <v>16</v>
      </c>
      <c r="H33" t="s">
        <v>102</v>
      </c>
      <c r="J33" s="5" t="str">
        <f>Table1[[#This Row],[Number]] &amp; " - " &amp; Table1[[#This Row],[Source Marking]]</f>
        <v>012.3 - FPCB.J12.OUT</v>
      </c>
      <c r="K33" t="str">
        <f>Table1[[#This Row],[Number]] &amp; " - " &amp; Table1[[#This Row],[Partner Marking]]</f>
        <v>012.3 - NPS1.OUT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Almén</dc:creator>
  <cp:lastModifiedBy>Jerry Almén</cp:lastModifiedBy>
  <dcterms:created xsi:type="dcterms:W3CDTF">2022-08-22T20:38:43Z</dcterms:created>
  <dcterms:modified xsi:type="dcterms:W3CDTF">2022-08-22T23:02:16Z</dcterms:modified>
</cp:coreProperties>
</file>