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FinTech/Projects/awesome_retirement_portfolio_projector_tool/paola/"/>
    </mc:Choice>
  </mc:AlternateContent>
  <xr:revisionPtr revIDLastSave="0" documentId="13_ncr:1_{60879910-DCF8-8D49-90CB-E8784C8F13BA}" xr6:coauthVersionLast="47" xr6:coauthVersionMax="47" xr10:uidLastSave="{00000000-0000-0000-0000-000000000000}"/>
  <bookViews>
    <workbookView xWindow="380" yWindow="500" windowWidth="28040" windowHeight="16140" xr2:uid="{E26525CA-416E-8C42-B628-E3219ADAE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A3" i="1"/>
</calcChain>
</file>

<file path=xl/sharedStrings.xml><?xml version="1.0" encoding="utf-8"?>
<sst xmlns="http://schemas.openxmlformats.org/spreadsheetml/2006/main" count="39" uniqueCount="33">
  <si>
    <t>APPL</t>
  </si>
  <si>
    <t>XLB</t>
  </si>
  <si>
    <t>GOOG</t>
  </si>
  <si>
    <t>Equity %</t>
  </si>
  <si>
    <t>FI %</t>
  </si>
  <si>
    <t>Other %</t>
  </si>
  <si>
    <t>SPY</t>
  </si>
  <si>
    <t>AGG</t>
  </si>
  <si>
    <t>Aggresive</t>
  </si>
  <si>
    <t>Moderate</t>
  </si>
  <si>
    <t>Conservative</t>
  </si>
  <si>
    <t>EQUITY</t>
  </si>
  <si>
    <t>FI</t>
  </si>
  <si>
    <t>Constraints for optimization</t>
  </si>
  <si>
    <t>75-90%</t>
  </si>
  <si>
    <t>40-60%</t>
  </si>
  <si>
    <t>10-20%</t>
  </si>
  <si>
    <t>Portfolio to optimize</t>
  </si>
  <si>
    <t>Optimized allocation</t>
  </si>
  <si>
    <t>The additional instruments, extendable to more variety of markets: International, Fixed Income (Corporate&amp;Soberan distinction, Duration distinction)</t>
  </si>
  <si>
    <t>Quantity</t>
  </si>
  <si>
    <t>Price</t>
  </si>
  <si>
    <t>Current allocation</t>
  </si>
  <si>
    <t>Current portfolio value</t>
  </si>
  <si>
    <t>Security/ETF asset class allocation</t>
  </si>
  <si>
    <t>Risk level</t>
  </si>
  <si>
    <t>Aggressive</t>
  </si>
  <si>
    <t>+ Historical Prices</t>
  </si>
  <si>
    <t>1 - EQUITY</t>
  </si>
  <si>
    <t>2 - EQUITY</t>
  </si>
  <si>
    <t>3 - EQUITY</t>
  </si>
  <si>
    <t xml:space="preserve">Client Portfolio </t>
  </si>
  <si>
    <t>Additional Instruments for diversification in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</si>
</sst>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1" applyNumberFormat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9" fontId="0" fillId="0" borderId="9" xfId="0" applyNumberFormat="1" applyBorder="1"/>
    <xf numFmtId="9" fontId="0" fillId="0" borderId="5" xfId="0" applyNumberFormat="1" applyBorder="1"/>
    <xf numFmtId="9" fontId="0" fillId="0" borderId="10" xfId="0" applyNumberFormat="1" applyBorder="1"/>
    <xf numFmtId="0" fontId="0" fillId="0" borderId="12" xfId="0" applyFill="1" applyBorder="1"/>
    <xf numFmtId="9" fontId="0" fillId="0" borderId="0" xfId="0" applyNumberFormat="1" applyBorder="1"/>
    <xf numFmtId="9" fontId="0" fillId="0" borderId="7" xfId="0" applyNumberFormat="1" applyBorder="1"/>
    <xf numFmtId="0" fontId="1" fillId="0" borderId="1" xfId="0" applyFont="1" applyBorder="1" applyAlignment="1">
      <alignment horizontal="center"/>
    </xf>
    <xf numFmtId="44" fontId="0" fillId="0" borderId="0" xfId="1" applyFont="1"/>
    <xf numFmtId="0" fontId="1" fillId="0" borderId="1" xfId="0" applyFont="1" applyFill="1" applyBorder="1"/>
    <xf numFmtId="0" fontId="3" fillId="2" borderId="15" xfId="3" applyBorder="1"/>
    <xf numFmtId="0" fontId="3" fillId="2" borderId="16" xfId="3" applyBorder="1"/>
    <xf numFmtId="0" fontId="3" fillId="2" borderId="17" xfId="3" applyBorder="1"/>
    <xf numFmtId="0" fontId="1" fillId="0" borderId="18" xfId="0" applyFont="1" applyFill="1" applyBorder="1"/>
    <xf numFmtId="9" fontId="0" fillId="0" borderId="19" xfId="2" applyFont="1" applyBorder="1"/>
    <xf numFmtId="9" fontId="0" fillId="0" borderId="20" xfId="2" applyFont="1" applyBorder="1"/>
    <xf numFmtId="0" fontId="3" fillId="2" borderId="21" xfId="3" applyBorder="1"/>
    <xf numFmtId="0" fontId="3" fillId="2" borderId="22" xfId="3" applyBorder="1"/>
    <xf numFmtId="9" fontId="3" fillId="2" borderId="23" xfId="3" applyNumberFormat="1" applyBorder="1"/>
    <xf numFmtId="9" fontId="3" fillId="2" borderId="11" xfId="3" applyNumberFormat="1" applyBorder="1"/>
    <xf numFmtId="9" fontId="3" fillId="2" borderId="16" xfId="3" applyNumberFormat="1" applyBorder="1"/>
    <xf numFmtId="9" fontId="3" fillId="2" borderId="24" xfId="3" applyNumberFormat="1" applyBorder="1"/>
    <xf numFmtId="9" fontId="3" fillId="2" borderId="25" xfId="3" applyNumberFormat="1" applyBorder="1"/>
    <xf numFmtId="9" fontId="3" fillId="2" borderId="17" xfId="3" applyNumberFormat="1" applyBorder="1"/>
    <xf numFmtId="0" fontId="0" fillId="3" borderId="1" xfId="0" applyFill="1" applyBorder="1"/>
    <xf numFmtId="0" fontId="4" fillId="0" borderId="0" xfId="0" quotePrefix="1" applyFont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13</xdr:row>
      <xdr:rowOff>165100</xdr:rowOff>
    </xdr:from>
    <xdr:to>
      <xdr:col>3</xdr:col>
      <xdr:colOff>2597150</xdr:colOff>
      <xdr:row>18</xdr:row>
      <xdr:rowOff>38100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7031A75A-D858-EF43-A0D2-7F1218632D26}"/>
            </a:ext>
          </a:extLst>
        </xdr:cNvPr>
        <xdr:cNvSpPr/>
      </xdr:nvSpPr>
      <xdr:spPr>
        <a:xfrm rot="5400000">
          <a:off x="2593975" y="1203325"/>
          <a:ext cx="889000" cy="417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406399</xdr:colOff>
      <xdr:row>18</xdr:row>
      <xdr:rowOff>63499</xdr:rowOff>
    </xdr:from>
    <xdr:to>
      <xdr:col>7</xdr:col>
      <xdr:colOff>130174</xdr:colOff>
      <xdr:row>24</xdr:row>
      <xdr:rowOff>28574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7B821B1A-2291-924E-B047-5272D48AC07A}"/>
            </a:ext>
          </a:extLst>
        </xdr:cNvPr>
        <xdr:cNvSpPr/>
      </xdr:nvSpPr>
      <xdr:spPr>
        <a:xfrm>
          <a:off x="7912099" y="3759199"/>
          <a:ext cx="854075" cy="1184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C2B-E9C5-1445-ADB6-5D3EC6CF1884}">
  <dimension ref="A1:J26"/>
  <sheetViews>
    <sheetView showGridLines="0" tabSelected="1" workbookViewId="0">
      <selection activeCell="D10" sqref="D10"/>
    </sheetView>
  </sheetViews>
  <sheetFormatPr baseColWidth="10" defaultRowHeight="16" x14ac:dyDescent="0.2"/>
  <cols>
    <col min="1" max="1" width="11.5" bestFit="1" customWidth="1"/>
    <col min="4" max="4" width="38" bestFit="1" customWidth="1"/>
    <col min="5" max="5" width="18.33203125" bestFit="1" customWidth="1"/>
    <col min="6" max="6" width="11.33203125" customWidth="1"/>
    <col min="7" max="7" width="14.83203125" customWidth="1"/>
    <col min="8" max="8" width="13.1640625" customWidth="1"/>
    <col min="9" max="10" width="18.33203125" bestFit="1" customWidth="1"/>
    <col min="11" max="11" width="18.1640625" bestFit="1" customWidth="1"/>
    <col min="12" max="12" width="18.33203125" bestFit="1" customWidth="1"/>
    <col min="13" max="13" width="18.1640625" bestFit="1" customWidth="1"/>
    <col min="14" max="14" width="18.33203125" bestFit="1" customWidth="1"/>
    <col min="15" max="15" width="19.1640625" customWidth="1"/>
  </cols>
  <sheetData>
    <row r="1" spans="1:10" ht="17" thickBot="1" x14ac:dyDescent="0.25">
      <c r="G1" s="42" t="s">
        <v>24</v>
      </c>
      <c r="H1" s="43"/>
      <c r="I1" s="44"/>
    </row>
    <row r="2" spans="1:10" x14ac:dyDescent="0.2">
      <c r="A2" t="s">
        <v>23</v>
      </c>
      <c r="D2" s="4" t="s">
        <v>31</v>
      </c>
      <c r="E2" s="5" t="s">
        <v>20</v>
      </c>
      <c r="F2" s="23" t="s">
        <v>21</v>
      </c>
      <c r="G2" s="29" t="s">
        <v>3</v>
      </c>
      <c r="H2" s="30" t="s">
        <v>4</v>
      </c>
      <c r="I2" s="23" t="s">
        <v>5</v>
      </c>
      <c r="J2" s="26" t="s">
        <v>22</v>
      </c>
    </row>
    <row r="3" spans="1:10" x14ac:dyDescent="0.2">
      <c r="A3" s="21">
        <f>SUMPRODUCT(E3:E6,F3:F6)</f>
        <v>11612.619999999999</v>
      </c>
      <c r="D3" s="6" t="s">
        <v>0</v>
      </c>
      <c r="E3" s="2">
        <v>5</v>
      </c>
      <c r="F3" s="24">
        <v>145.79</v>
      </c>
      <c r="G3" s="31">
        <v>1</v>
      </c>
      <c r="H3" s="32">
        <v>0</v>
      </c>
      <c r="I3" s="33">
        <v>0</v>
      </c>
      <c r="J3" s="27">
        <f>(E3*F3)/$A$3</f>
        <v>6.2772225389274766E-2</v>
      </c>
    </row>
    <row r="4" spans="1:10" x14ac:dyDescent="0.2">
      <c r="D4" s="6" t="s">
        <v>1</v>
      </c>
      <c r="E4" s="2">
        <v>20</v>
      </c>
      <c r="F4" s="24">
        <v>86.16</v>
      </c>
      <c r="G4" s="31">
        <v>1</v>
      </c>
      <c r="H4" s="32">
        <v>0</v>
      </c>
      <c r="I4" s="33">
        <v>0</v>
      </c>
      <c r="J4" s="27">
        <f t="shared" ref="J4:J6" si="0">(E4*F4)/$A$3</f>
        <v>0.14839028574085777</v>
      </c>
    </row>
    <row r="5" spans="1:10" x14ac:dyDescent="0.2">
      <c r="A5" t="s">
        <v>25</v>
      </c>
      <c r="D5" s="6" t="s">
        <v>2</v>
      </c>
      <c r="E5" s="2">
        <v>3</v>
      </c>
      <c r="F5" s="24">
        <v>2757.77</v>
      </c>
      <c r="G5" s="31">
        <v>1</v>
      </c>
      <c r="H5" s="32">
        <v>0</v>
      </c>
      <c r="I5" s="33">
        <v>0</v>
      </c>
      <c r="J5" s="27">
        <f t="shared" si="0"/>
        <v>0.71244129231818487</v>
      </c>
    </row>
    <row r="6" spans="1:10" ht="17" thickBot="1" x14ac:dyDescent="0.25">
      <c r="A6" t="s">
        <v>26</v>
      </c>
      <c r="D6" s="12" t="s">
        <v>6</v>
      </c>
      <c r="E6" s="13">
        <v>2</v>
      </c>
      <c r="F6" s="25">
        <v>443.58</v>
      </c>
      <c r="G6" s="34">
        <v>1</v>
      </c>
      <c r="H6" s="35">
        <v>0</v>
      </c>
      <c r="I6" s="36">
        <v>0</v>
      </c>
      <c r="J6" s="28">
        <f t="shared" si="0"/>
        <v>7.6396196551682574E-2</v>
      </c>
    </row>
    <row r="7" spans="1:10" x14ac:dyDescent="0.2">
      <c r="D7" s="8"/>
      <c r="E7" s="9"/>
      <c r="F7" s="9"/>
      <c r="G7" s="18"/>
      <c r="H7" s="18"/>
      <c r="I7" s="19"/>
    </row>
    <row r="8" spans="1:10" x14ac:dyDescent="0.2">
      <c r="D8" s="8"/>
      <c r="E8" s="9"/>
      <c r="F8" s="9"/>
      <c r="G8" s="9"/>
      <c r="H8" s="9"/>
      <c r="I8" s="10"/>
    </row>
    <row r="9" spans="1:10" x14ac:dyDescent="0.2">
      <c r="D9" s="11" t="s">
        <v>32</v>
      </c>
      <c r="E9" s="2"/>
      <c r="F9" s="2"/>
      <c r="G9" s="2"/>
      <c r="H9" s="2"/>
      <c r="I9" s="7"/>
    </row>
    <row r="10" spans="1:10" x14ac:dyDescent="0.2">
      <c r="D10" s="6" t="s">
        <v>6</v>
      </c>
      <c r="E10" s="2"/>
      <c r="F10" s="2"/>
      <c r="G10" s="3">
        <v>1</v>
      </c>
      <c r="H10" s="3">
        <v>0</v>
      </c>
      <c r="I10" s="15">
        <v>0</v>
      </c>
    </row>
    <row r="11" spans="1:10" ht="17" thickBot="1" x14ac:dyDescent="0.25">
      <c r="D11" s="12" t="s">
        <v>7</v>
      </c>
      <c r="E11" s="13"/>
      <c r="F11" s="13"/>
      <c r="G11" s="14">
        <v>0</v>
      </c>
      <c r="H11" s="14">
        <v>1</v>
      </c>
      <c r="I11" s="16">
        <v>0</v>
      </c>
    </row>
    <row r="12" spans="1:10" x14ac:dyDescent="0.2">
      <c r="D12" s="17" t="s">
        <v>19</v>
      </c>
    </row>
    <row r="16" spans="1:10" ht="26" x14ac:dyDescent="0.3">
      <c r="E16" s="38" t="s">
        <v>27</v>
      </c>
    </row>
    <row r="21" spans="4:10" x14ac:dyDescent="0.2">
      <c r="D21" s="1" t="s">
        <v>13</v>
      </c>
      <c r="E21" s="20" t="s">
        <v>11</v>
      </c>
      <c r="F21" s="20" t="s">
        <v>12</v>
      </c>
      <c r="I21" s="22" t="s">
        <v>17</v>
      </c>
      <c r="J21" s="22" t="s">
        <v>18</v>
      </c>
    </row>
    <row r="22" spans="4:10" x14ac:dyDescent="0.2">
      <c r="D22" s="40" t="s">
        <v>8</v>
      </c>
      <c r="E22" s="41" t="s">
        <v>14</v>
      </c>
      <c r="F22" s="40" t="s">
        <v>28</v>
      </c>
      <c r="I22" s="2" t="s">
        <v>0</v>
      </c>
      <c r="J22" s="37"/>
    </row>
    <row r="23" spans="4:10" x14ac:dyDescent="0.2">
      <c r="D23" s="2" t="s">
        <v>9</v>
      </c>
      <c r="E23" s="2" t="s">
        <v>15</v>
      </c>
      <c r="F23" s="39" t="s">
        <v>29</v>
      </c>
      <c r="I23" s="2" t="s">
        <v>1</v>
      </c>
      <c r="J23" s="37"/>
    </row>
    <row r="24" spans="4:10" x14ac:dyDescent="0.2">
      <c r="D24" s="2" t="s">
        <v>10</v>
      </c>
      <c r="E24" s="2" t="s">
        <v>16</v>
      </c>
      <c r="F24" s="39" t="s">
        <v>30</v>
      </c>
      <c r="I24" s="2" t="s">
        <v>2</v>
      </c>
      <c r="J24" s="37"/>
    </row>
    <row r="25" spans="4:10" x14ac:dyDescent="0.2">
      <c r="I25" s="2" t="s">
        <v>6</v>
      </c>
      <c r="J25" s="37"/>
    </row>
    <row r="26" spans="4:10" x14ac:dyDescent="0.2">
      <c r="I26" s="2" t="s">
        <v>7</v>
      </c>
      <c r="J26" s="37"/>
    </row>
  </sheetData>
  <mergeCells count="1">
    <mergeCell ref="G1:I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2021-08-11T12:05:03Z</dcterms:created>
  <dcterms:modified xsi:type="dcterms:W3CDTF">2021-08-12T14:28:31Z</dcterms:modified>
</cp:coreProperties>
</file>