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UTEL\B2 - Investigacion de Operaciones\"/>
    </mc:Choice>
  </mc:AlternateContent>
  <xr:revisionPtr revIDLastSave="0" documentId="13_ncr:1_{7993D6E1-F106-47CF-9263-0DC600B3D529}" xr6:coauthVersionLast="47" xr6:coauthVersionMax="47" xr10:uidLastSave="{00000000-0000-0000-0000-000000000000}"/>
  <bookViews>
    <workbookView xWindow="-120" yWindow="-120" windowWidth="20730" windowHeight="11310" firstSheet="1" activeTab="1" xr2:uid="{E9967275-3D41-440C-A576-13AF11DB8E3F}"/>
  </bookViews>
  <sheets>
    <sheet name="Hoja2" sheetId="2" state="hidden" r:id="rId1"/>
    <sheet name="Hoja3" sheetId="3" r:id="rId2"/>
    <sheet name="Informe de respuestas 1" sheetId="5" r:id="rId3"/>
  </sheets>
  <definedNames>
    <definedName name="solver_adj" localSheetId="0" hidden="1">Hoja2!$F$15:$F$17</definedName>
    <definedName name="solver_adj" localSheetId="1" hidden="1">Hoja3!$B$6:$D$6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Hoja2!$F$13</definedName>
    <definedName name="solver_lhs1" localSheetId="1" hidden="1">Hoja3!$B$6:$D$6</definedName>
    <definedName name="solver_lhs2" localSheetId="0" hidden="1">Hoja2!$G$15</definedName>
    <definedName name="solver_lhs2" localSheetId="1" hidden="1">Hoja3!$B$6:$D$6</definedName>
    <definedName name="solver_lhs3" localSheetId="0" hidden="1">Hoja2!$G$16</definedName>
    <definedName name="solver_lhs3" localSheetId="1" hidden="1">Hoja3!$E$11</definedName>
    <definedName name="solver_lhs4" localSheetId="0" hidden="1">Hoja2!$G$17</definedName>
    <definedName name="solver_lhs4" localSheetId="1" hidden="1">Hoja3!$E$12</definedName>
    <definedName name="solver_lhs5" localSheetId="1" hidden="1">Hoja3!$E$13</definedName>
    <definedName name="solver_lhs6" localSheetId="1" hidden="1">Hoja3!$E$14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6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opt" localSheetId="0" hidden="1">Hoja2!$C$21</definedName>
    <definedName name="solver_opt" localSheetId="1" hidden="1">Hoja3!$C$3</definedName>
    <definedName name="solver_opt" localSheetId="2" hidden="1">'Informe de respuestas 1'!$G$15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4</definedName>
    <definedName name="solver_rel2" localSheetId="0" hidden="1">1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hs1" localSheetId="0" hidden="1">Hoja2!$F$11</definedName>
    <definedName name="solver_rhs1" localSheetId="1" hidden="1">"entero"</definedName>
    <definedName name="solver_rhs2" localSheetId="0" hidden="1">Hoja2!$E$15</definedName>
    <definedName name="solver_rhs2" localSheetId="1" hidden="1">0</definedName>
    <definedName name="solver_rhs3" localSheetId="0" hidden="1">Hoja2!$E$16</definedName>
    <definedName name="solver_rhs3" localSheetId="1" hidden="1">Hoja3!$F$11</definedName>
    <definedName name="solver_rhs4" localSheetId="0" hidden="1">Hoja2!$E$17</definedName>
    <definedName name="solver_rhs4" localSheetId="1" hidden="1">Hoja3!$F$12</definedName>
    <definedName name="solver_rhs5" localSheetId="1" hidden="1">Hoja3!$F$13</definedName>
    <definedName name="solver_rhs6" localSheetId="1" hidden="1">Hoja3!$F$14</definedName>
    <definedName name="solver_rlx" localSheetId="0" hidden="1">2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C3" i="3"/>
  <c r="E11" i="3"/>
  <c r="D8" i="3" l="1"/>
  <c r="C8" i="3"/>
  <c r="B8" i="3"/>
  <c r="E12" i="3"/>
  <c r="G6" i="3"/>
  <c r="H6" i="3"/>
  <c r="E14" i="3"/>
  <c r="E13" i="3"/>
  <c r="C21" i="2"/>
  <c r="C14" i="2"/>
  <c r="D9" i="3" l="1"/>
  <c r="I6" i="3"/>
  <c r="G9" i="3" l="1"/>
  <c r="E9" i="3"/>
  <c r="F13" i="2"/>
  <c r="G16" i="2"/>
  <c r="G17" i="2"/>
  <c r="G15" i="2"/>
  <c r="G13" i="2" l="1"/>
</calcChain>
</file>

<file path=xl/sharedStrings.xml><?xml version="1.0" encoding="utf-8"?>
<sst xmlns="http://schemas.openxmlformats.org/spreadsheetml/2006/main" count="117" uniqueCount="78">
  <si>
    <t>X1</t>
  </si>
  <si>
    <t>X2</t>
  </si>
  <si>
    <t>X3</t>
  </si>
  <si>
    <t>Restricciones</t>
  </si>
  <si>
    <t>FO</t>
  </si>
  <si>
    <t>&lt;=</t>
  </si>
  <si>
    <t>X1,X2,X3&gt;=0</t>
  </si>
  <si>
    <t>Inversión posible</t>
  </si>
  <si>
    <t>Empresa (acciones)</t>
  </si>
  <si>
    <t>Precio por acción</t>
  </si>
  <si>
    <t>Rendimiento anual estimado por acción</t>
  </si>
  <si>
    <t>Comunicaciones
Mexicanas</t>
  </si>
  <si>
    <t>Transportes
Transatlántico</t>
  </si>
  <si>
    <t>Herrajes El Forjador</t>
  </si>
  <si>
    <t>Funcion Objetivo</t>
  </si>
  <si>
    <t>Cartera</t>
  </si>
  <si>
    <t>60x1+25x2+20x3</t>
  </si>
  <si>
    <t xml:space="preserve">Las acciones tienen que ser menores o iguales a la cartera </t>
  </si>
  <si>
    <t>ACCIONES</t>
  </si>
  <si>
    <t>MONTO POR EMPRESA</t>
  </si>
  <si>
    <t>7x1+9x2+4x3</t>
  </si>
  <si>
    <r>
      <rPr>
        <sz val="11"/>
        <color theme="3" tint="0.249977111117893"/>
        <rFont val="Aptos Narrow"/>
        <family val="2"/>
        <scheme val="minor"/>
      </rPr>
      <t>60X1</t>
    </r>
    <r>
      <rPr>
        <sz val="11"/>
        <color theme="1"/>
        <rFont val="Aptos Narrow"/>
        <family val="2"/>
        <scheme val="minor"/>
      </rPr>
      <t>+</t>
    </r>
    <r>
      <rPr>
        <sz val="11"/>
        <color theme="9" tint="0.39997558519241921"/>
        <rFont val="Aptos Narrow"/>
        <family val="2"/>
        <scheme val="minor"/>
      </rPr>
      <t>25X2</t>
    </r>
    <r>
      <rPr>
        <sz val="11"/>
        <color theme="1"/>
        <rFont val="Aptos Narrow"/>
        <family val="2"/>
        <scheme val="minor"/>
      </rPr>
      <t>+</t>
    </r>
    <r>
      <rPr>
        <sz val="11"/>
        <color rgb="FFFFC000"/>
        <rFont val="Aptos Narrow"/>
        <family val="2"/>
        <scheme val="minor"/>
      </rPr>
      <t>20X3</t>
    </r>
  </si>
  <si>
    <t>FO (MAX)</t>
  </si>
  <si>
    <t>VARIABLE</t>
  </si>
  <si>
    <t>R1</t>
  </si>
  <si>
    <t>R2</t>
  </si>
  <si>
    <t>R3</t>
  </si>
  <si>
    <t>R4</t>
  </si>
  <si>
    <t>X1,X2,X3 =Enetros</t>
  </si>
  <si>
    <t>TOTAL</t>
  </si>
  <si>
    <t>DUALIDAD</t>
  </si>
  <si>
    <t>TOTAL CON I.</t>
  </si>
  <si>
    <t>Microsoft Excel 16.0 Informe de respuestas</t>
  </si>
  <si>
    <t>Hoja de cálculo: [Proyecto semana 7.xlsx]Hoja3</t>
  </si>
  <si>
    <t>Informe creado: 12/06/2024 09:57:35 p. m.</t>
  </si>
  <si>
    <t>Resultado: Solver se detuvo a solicitud del usuario.</t>
  </si>
  <si>
    <t>Motor de Solver</t>
  </si>
  <si>
    <t>Motor: Simplex LP</t>
  </si>
  <si>
    <t>Tiempo de la solución: 6.297 segundos.</t>
  </si>
  <si>
    <t>Iteraciones: 3 Subproblemas: 0</t>
  </si>
  <si>
    <t>Opciones de Solver</t>
  </si>
  <si>
    <t>Tiempo máximo Ilimitado,  Iteraciones Ilimitado, Precision 0.000001, Usar escala automática, Mostrar resultados de iteraciones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</si>
  <si>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</si>
  <si>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</si>
  <si>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</si>
  <si>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</si>
  <si>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</si>
  <si>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</si>
  <si>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</si>
  <si>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</si>
  <si>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Valor de la celda</t>
  </si>
  <si>
    <t>Fórmula</t>
  </si>
  <si>
    <t>Estado</t>
  </si>
  <si>
    <t>Demora</t>
  </si>
  <si>
    <t>$C$3</t>
  </si>
  <si>
    <t>FO ACCIONES</t>
  </si>
  <si>
    <t>$B$6</t>
  </si>
  <si>
    <t>ACCIONES X1</t>
  </si>
  <si>
    <t>$C$6</t>
  </si>
  <si>
    <t>ACCIONES X2</t>
  </si>
  <si>
    <t>$D$6</t>
  </si>
  <si>
    <t>ACCIONES X3</t>
  </si>
  <si>
    <t>$E$14</t>
  </si>
  <si>
    <t>$E$14&lt;=$F$14</t>
  </si>
  <si>
    <t>Vinculante</t>
  </si>
  <si>
    <t>$E$13</t>
  </si>
  <si>
    <t>$E$13&lt;=$F$13</t>
  </si>
  <si>
    <t>$E$12</t>
  </si>
  <si>
    <t>$E$12&lt;=$F$12</t>
  </si>
  <si>
    <t>No vinculante</t>
  </si>
  <si>
    <t>$E$11</t>
  </si>
  <si>
    <t>$E$11&lt;=$F$11</t>
  </si>
  <si>
    <t>$B$6&gt;=0</t>
  </si>
  <si>
    <t>$C$6&gt;=0</t>
  </si>
  <si>
    <t>$D$6&gt;=0</t>
  </si>
  <si>
    <t>$B$6:$D$6=Entero</t>
  </si>
  <si>
    <t>$B$6:$D$6</t>
  </si>
  <si>
    <t>$B$6:$D$6 &gt;=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</si>
</sst>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color theme="9" tint="0.39997558519241921"/>
      <name val="Aptos Narrow"/>
      <family val="2"/>
      <scheme val="minor"/>
    </font>
    <font>
      <sz val="11"/>
      <color rgb="FFFFC000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b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4" fontId="0" fillId="0" borderId="0" xfId="1" applyFont="1" applyFill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0" fillId="0" borderId="2" xfId="0" applyBorder="1" applyAlignment="1">
      <alignment wrapText="1"/>
    </xf>
    <xf numFmtId="49" fontId="0" fillId="0" borderId="1" xfId="1" applyNumberFormat="1" applyFont="1" applyFill="1" applyBorder="1" applyAlignment="1">
      <alignment horizontal="center" vertical="center"/>
    </xf>
    <xf numFmtId="44" fontId="0" fillId="0" borderId="1" xfId="1" applyFont="1" applyBorder="1"/>
    <xf numFmtId="44" fontId="0" fillId="0" borderId="1" xfId="0" applyNumberFormat="1" applyBorder="1"/>
    <xf numFmtId="0" fontId="0" fillId="0" borderId="3" xfId="0" applyBorder="1"/>
    <xf numFmtId="0" fontId="0" fillId="0" borderId="1" xfId="1" applyNumberFormat="1" applyFont="1" applyFill="1" applyBorder="1" applyAlignment="1">
      <alignment horizontal="center" vertical="center"/>
    </xf>
    <xf numFmtId="2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9" fontId="0" fillId="5" borderId="1" xfId="2" applyFont="1" applyFill="1" applyBorder="1"/>
    <xf numFmtId="44" fontId="0" fillId="5" borderId="1" xfId="0" applyNumberFormat="1" applyFill="1" applyBorder="1" applyAlignment="1">
      <alignment horizontal="center" vertical="center"/>
    </xf>
    <xf numFmtId="0" fontId="0" fillId="0" borderId="6" xfId="0" applyFill="1" applyBorder="1" applyAlignment="1"/>
    <xf numFmtId="0" fontId="7" fillId="0" borderId="5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0" xfId="0" applyNumberFormat="1" applyFill="1" applyBorder="1" applyAlignment="1"/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left"/>
    </xf>
    <xf numFmtId="44" fontId="0" fillId="0" borderId="2" xfId="1" applyFont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9C1A-037B-421A-BA5F-D6A17B7F08EE}">
  <dimension ref="B2:G21"/>
  <sheetViews>
    <sheetView topLeftCell="A4" zoomScale="115" zoomScaleNormal="115" workbookViewId="0">
      <selection activeCell="E17" sqref="E17"/>
    </sheetView>
  </sheetViews>
  <sheetFormatPr baseColWidth="10" defaultRowHeight="15" x14ac:dyDescent="0.25"/>
  <cols>
    <col min="1" max="1" width="11.42578125" customWidth="1"/>
    <col min="2" max="2" width="22.5703125" bestFit="1" customWidth="1"/>
    <col min="3" max="3" width="26.28515625" customWidth="1"/>
    <col min="4" max="4" width="20" bestFit="1" customWidth="1"/>
    <col min="5" max="5" width="16.7109375" bestFit="1" customWidth="1"/>
    <col min="6" max="7" width="13.28515625" bestFit="1" customWidth="1"/>
  </cols>
  <sheetData>
    <row r="2" spans="2:7" ht="31.5" x14ac:dyDescent="0.25">
      <c r="B2" s="5" t="s">
        <v>8</v>
      </c>
      <c r="C2" s="5" t="s">
        <v>9</v>
      </c>
      <c r="D2" s="6" t="s">
        <v>10</v>
      </c>
      <c r="E2" s="5" t="s">
        <v>7</v>
      </c>
    </row>
    <row r="3" spans="2:7" ht="31.5" x14ac:dyDescent="0.25">
      <c r="B3" s="6" t="s">
        <v>11</v>
      </c>
      <c r="C3" s="4">
        <v>60</v>
      </c>
      <c r="D3" s="4">
        <v>7</v>
      </c>
      <c r="E3" s="4">
        <v>600000</v>
      </c>
    </row>
    <row r="4" spans="2:7" ht="31.5" x14ac:dyDescent="0.25">
      <c r="B4" s="6" t="s">
        <v>12</v>
      </c>
      <c r="C4" s="4">
        <v>25</v>
      </c>
      <c r="D4" s="4">
        <v>9</v>
      </c>
      <c r="E4" s="4">
        <v>250000</v>
      </c>
    </row>
    <row r="5" spans="2:7" ht="15.75" x14ac:dyDescent="0.25">
      <c r="B5" s="5" t="s">
        <v>13</v>
      </c>
      <c r="C5" s="4">
        <v>20</v>
      </c>
      <c r="D5" s="4">
        <v>4</v>
      </c>
      <c r="E5" s="4">
        <v>300000</v>
      </c>
    </row>
    <row r="6" spans="2:7" x14ac:dyDescent="0.25">
      <c r="C6" s="8"/>
      <c r="D6" s="8"/>
      <c r="E6" s="8">
        <v>800000</v>
      </c>
    </row>
    <row r="7" spans="2:7" x14ac:dyDescent="0.25">
      <c r="C7" s="8"/>
      <c r="D7" s="8"/>
      <c r="E7" s="8"/>
    </row>
    <row r="8" spans="2:7" x14ac:dyDescent="0.25">
      <c r="C8" s="8"/>
      <c r="D8" s="8"/>
      <c r="E8" s="8"/>
    </row>
    <row r="9" spans="2:7" x14ac:dyDescent="0.25">
      <c r="B9" t="s">
        <v>17</v>
      </c>
    </row>
    <row r="10" spans="2:7" x14ac:dyDescent="0.25">
      <c r="B10" t="s">
        <v>15</v>
      </c>
      <c r="C10" s="7">
        <v>800000</v>
      </c>
    </row>
    <row r="11" spans="2:7" x14ac:dyDescent="0.25">
      <c r="B11" s="1" t="s">
        <v>14</v>
      </c>
      <c r="C11" s="1" t="s">
        <v>21</v>
      </c>
      <c r="D11" s="1" t="s">
        <v>20</v>
      </c>
      <c r="E11" s="1" t="s">
        <v>5</v>
      </c>
      <c r="F11" s="11">
        <v>800000</v>
      </c>
    </row>
    <row r="12" spans="2:7" ht="30" x14ac:dyDescent="0.25">
      <c r="F12" s="13" t="s">
        <v>18</v>
      </c>
      <c r="G12" s="9" t="s">
        <v>19</v>
      </c>
    </row>
    <row r="13" spans="2:7" x14ac:dyDescent="0.25">
      <c r="B13" s="1" t="s">
        <v>4</v>
      </c>
      <c r="C13" s="10" t="s">
        <v>16</v>
      </c>
      <c r="D13" s="1" t="s">
        <v>5</v>
      </c>
      <c r="E13" s="1">
        <v>800</v>
      </c>
      <c r="F13" s="1">
        <f>+SUM(F15:F17)</f>
        <v>35000</v>
      </c>
      <c r="G13" s="12">
        <f>+SUM(G15:G17)</f>
        <v>1150000</v>
      </c>
    </row>
    <row r="14" spans="2:7" x14ac:dyDescent="0.25">
      <c r="B14" s="1"/>
      <c r="C14" s="14">
        <f>+SUM(F15:F17)</f>
        <v>35000</v>
      </c>
      <c r="D14" s="1" t="s">
        <v>5</v>
      </c>
      <c r="E14" s="1">
        <v>800</v>
      </c>
      <c r="F14" s="1"/>
      <c r="G14" s="12"/>
    </row>
    <row r="15" spans="2:7" x14ac:dyDescent="0.25">
      <c r="B15" s="1" t="s">
        <v>0</v>
      </c>
      <c r="C15" s="1">
        <v>60</v>
      </c>
      <c r="D15" s="1" t="s">
        <v>5</v>
      </c>
      <c r="E15" s="1">
        <v>600000</v>
      </c>
      <c r="F15" s="1">
        <v>10000</v>
      </c>
      <c r="G15" s="11">
        <f>+F15*C15</f>
        <v>600000</v>
      </c>
    </row>
    <row r="16" spans="2:7" x14ac:dyDescent="0.25">
      <c r="B16" s="1" t="s">
        <v>1</v>
      </c>
      <c r="C16" s="1">
        <v>25</v>
      </c>
      <c r="D16" s="1" t="s">
        <v>5</v>
      </c>
      <c r="E16" s="1">
        <v>250000</v>
      </c>
      <c r="F16" s="1">
        <v>10000</v>
      </c>
      <c r="G16" s="11">
        <f>+F16*C16</f>
        <v>250000</v>
      </c>
    </row>
    <row r="17" spans="2:7" x14ac:dyDescent="0.25">
      <c r="B17" s="1" t="s">
        <v>2</v>
      </c>
      <c r="C17" s="1">
        <v>20</v>
      </c>
      <c r="D17" s="1" t="s">
        <v>5</v>
      </c>
      <c r="E17" s="1">
        <v>300000</v>
      </c>
      <c r="F17" s="1">
        <v>15000</v>
      </c>
      <c r="G17" s="11">
        <f>+F17*C17</f>
        <v>300000</v>
      </c>
    </row>
    <row r="19" spans="2:7" x14ac:dyDescent="0.25">
      <c r="B19" t="s">
        <v>23</v>
      </c>
    </row>
    <row r="21" spans="2:7" x14ac:dyDescent="0.25">
      <c r="B21" t="s">
        <v>22</v>
      </c>
      <c r="C21" s="15" t="b">
        <f>+SUM(G15:G17)&lt;=801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7364-F298-4E0B-9719-A2E593D312DF}">
  <dimension ref="A2:I17"/>
  <sheetViews>
    <sheetView tabSelected="1" workbookViewId="0">
      <selection activeCell="A16" sqref="A16:C17"/>
    </sheetView>
  </sheetViews>
  <sheetFormatPr baseColWidth="10" defaultRowHeight="15" x14ac:dyDescent="0.25"/>
  <cols>
    <col min="4" max="4" width="12.5703125" bestFit="1" customWidth="1"/>
    <col min="6" max="6" width="13" customWidth="1"/>
    <col min="7" max="7" width="12.5703125" bestFit="1" customWidth="1"/>
  </cols>
  <sheetData>
    <row r="2" spans="1:9" x14ac:dyDescent="0.25">
      <c r="C2" s="23" t="s">
        <v>18</v>
      </c>
    </row>
    <row r="3" spans="1:9" x14ac:dyDescent="0.25">
      <c r="B3" s="21" t="s">
        <v>4</v>
      </c>
      <c r="C3" s="19">
        <f>+SUMPRODUCT(B6:D6,B7:D7)</f>
        <v>179166.66666666666</v>
      </c>
    </row>
    <row r="5" spans="1:9" x14ac:dyDescent="0.25">
      <c r="B5" s="2" t="s">
        <v>0</v>
      </c>
      <c r="C5" s="2" t="s">
        <v>1</v>
      </c>
      <c r="D5" s="2" t="s">
        <v>2</v>
      </c>
      <c r="F5" s="17" t="s">
        <v>0</v>
      </c>
      <c r="G5" s="17" t="s">
        <v>1</v>
      </c>
      <c r="H5" s="17" t="s">
        <v>2</v>
      </c>
      <c r="I5" s="24" t="s">
        <v>29</v>
      </c>
    </row>
    <row r="6" spans="1:9" x14ac:dyDescent="0.25">
      <c r="A6" s="3" t="s">
        <v>18</v>
      </c>
      <c r="B6" s="26">
        <v>4166.6666666666661</v>
      </c>
      <c r="C6" s="26">
        <v>10000</v>
      </c>
      <c r="D6" s="26">
        <v>15000</v>
      </c>
      <c r="F6" s="18">
        <f>+B6*F7</f>
        <v>249999.99999999997</v>
      </c>
      <c r="G6" s="18">
        <f t="shared" ref="G6:H6" si="0">+C6*G7</f>
        <v>250000</v>
      </c>
      <c r="H6" s="18">
        <f t="shared" si="0"/>
        <v>300000</v>
      </c>
      <c r="I6" s="25">
        <f>+SUM(F6:H6)</f>
        <v>800000</v>
      </c>
    </row>
    <row r="7" spans="1:9" x14ac:dyDescent="0.25">
      <c r="B7" s="2">
        <v>7</v>
      </c>
      <c r="C7" s="2">
        <v>9</v>
      </c>
      <c r="D7" s="2">
        <v>4</v>
      </c>
      <c r="F7" s="20">
        <v>60</v>
      </c>
      <c r="G7" s="20">
        <v>25</v>
      </c>
      <c r="H7" s="20">
        <v>20</v>
      </c>
    </row>
    <row r="8" spans="1:9" x14ac:dyDescent="0.25">
      <c r="B8" s="4">
        <f>+B6*B7</f>
        <v>29166.666666666664</v>
      </c>
      <c r="C8" s="42">
        <f t="shared" ref="C8:D8" si="1">+C6*C7</f>
        <v>90000</v>
      </c>
      <c r="D8" s="42">
        <f t="shared" si="1"/>
        <v>60000</v>
      </c>
      <c r="F8" s="27"/>
      <c r="G8" s="27"/>
      <c r="H8" s="27"/>
    </row>
    <row r="9" spans="1:9" x14ac:dyDescent="0.25">
      <c r="B9" s="28" t="s">
        <v>29</v>
      </c>
      <c r="C9" s="28"/>
      <c r="D9" s="29">
        <f>+SUM(B8:D8)</f>
        <v>179166.66666666666</v>
      </c>
      <c r="E9" s="30">
        <f>D9/I6</f>
        <v>0.22395833333333331</v>
      </c>
      <c r="F9" s="3" t="s">
        <v>31</v>
      </c>
      <c r="G9" s="31">
        <f>+I6+D9</f>
        <v>979166.66666666663</v>
      </c>
      <c r="H9" s="27"/>
    </row>
    <row r="11" spans="1:9" x14ac:dyDescent="0.25">
      <c r="A11" s="3" t="s">
        <v>24</v>
      </c>
      <c r="B11" s="2">
        <v>60</v>
      </c>
      <c r="C11" s="2">
        <v>25</v>
      </c>
      <c r="D11" s="2">
        <v>20</v>
      </c>
      <c r="E11" s="18">
        <f>+SUMPRODUCT(B11:D11,$B$6:$D$6)</f>
        <v>800000</v>
      </c>
      <c r="F11" s="2">
        <v>800000</v>
      </c>
    </row>
    <row r="12" spans="1:9" x14ac:dyDescent="0.25">
      <c r="A12" s="3" t="s">
        <v>25</v>
      </c>
      <c r="B12" s="2">
        <v>60</v>
      </c>
      <c r="C12" s="2">
        <v>0</v>
      </c>
      <c r="D12" s="2">
        <v>0</v>
      </c>
      <c r="E12" s="18">
        <f>+SUMPRODUCT(B12:D12,$B$6:$D$6)</f>
        <v>249999.99999999997</v>
      </c>
      <c r="F12" s="2">
        <v>600000</v>
      </c>
    </row>
    <row r="13" spans="1:9" x14ac:dyDescent="0.25">
      <c r="A13" s="3" t="s">
        <v>26</v>
      </c>
      <c r="B13" s="2">
        <v>0</v>
      </c>
      <c r="C13" s="2">
        <v>25</v>
      </c>
      <c r="D13" s="2">
        <v>0</v>
      </c>
      <c r="E13" s="18">
        <f t="shared" ref="E12:E14" si="2">+SUMPRODUCT(B13:D13,$B$6:$D$6)</f>
        <v>250000</v>
      </c>
      <c r="F13" s="2">
        <v>250000</v>
      </c>
    </row>
    <row r="14" spans="1:9" x14ac:dyDescent="0.25">
      <c r="A14" s="3" t="s">
        <v>27</v>
      </c>
      <c r="B14" s="2">
        <v>0</v>
      </c>
      <c r="C14" s="2">
        <v>0</v>
      </c>
      <c r="D14" s="2">
        <v>20</v>
      </c>
      <c r="E14" s="18">
        <f t="shared" si="2"/>
        <v>300000</v>
      </c>
      <c r="F14" s="2">
        <v>300000</v>
      </c>
    </row>
    <row r="16" spans="1:9" x14ac:dyDescent="0.25">
      <c r="A16" s="3" t="s">
        <v>30</v>
      </c>
      <c r="B16" s="22" t="s">
        <v>6</v>
      </c>
      <c r="C16" s="22"/>
    </row>
    <row r="17" spans="2:3" x14ac:dyDescent="0.25">
      <c r="B17" s="22" t="s">
        <v>28</v>
      </c>
      <c r="C17" s="22"/>
    </row>
  </sheetData>
  <scenarios current="0">
    <scenario name="Maximizacion de Inversion " count="3" user="Sergio" comment="Creado por Sergio el 6/12/2024">
      <inputCells r="B6" val="4167"/>
      <inputCells r="C6" val="10000"/>
      <inputCells r="D6" val="14999"/>
    </scenario>
  </scenarios>
  <mergeCells count="3">
    <mergeCell ref="B16:C16"/>
    <mergeCell ref="B17:C17"/>
    <mergeCell ref="B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B5EFC-FC40-4A3E-BDBD-33CE80DFDDE6}">
  <dimension ref="A1:G39"/>
  <sheetViews>
    <sheetView showGridLines="0" workbookViewId="0">
      <selection activeCell="F12" sqref="F12"/>
    </sheetView>
  </sheetViews>
  <sheetFormatPr baseColWidth="10" defaultRowHeight="15" outlineLevelRow="1" x14ac:dyDescent="0.25"/>
  <cols>
    <col min="1" max="1" width="2.28515625" customWidth="1"/>
    <col min="2" max="2" width="16.7109375" bestFit="1" customWidth="1"/>
    <col min="3" max="3" width="12.7109375" bestFit="1" customWidth="1"/>
    <col min="4" max="4" width="15.5703125" bestFit="1" customWidth="1"/>
    <col min="5" max="5" width="13" bestFit="1" customWidth="1"/>
    <col min="6" max="6" width="13.140625" bestFit="1" customWidth="1"/>
    <col min="7" max="7" width="12" bestFit="1" customWidth="1"/>
  </cols>
  <sheetData>
    <row r="1" spans="1:5" x14ac:dyDescent="0.25">
      <c r="A1" s="16" t="s">
        <v>32</v>
      </c>
    </row>
    <row r="2" spans="1:5" x14ac:dyDescent="0.25">
      <c r="A2" s="16" t="s">
        <v>33</v>
      </c>
    </row>
    <row r="3" spans="1:5" x14ac:dyDescent="0.25">
      <c r="A3" s="16" t="s">
        <v>34</v>
      </c>
    </row>
    <row r="4" spans="1:5" x14ac:dyDescent="0.25">
      <c r="A4" s="16" t="s">
        <v>35</v>
      </c>
    </row>
    <row r="5" spans="1:5" x14ac:dyDescent="0.25">
      <c r="A5" s="16" t="s">
        <v>36</v>
      </c>
    </row>
    <row r="6" spans="1:5" hidden="1" outlineLevel="1" x14ac:dyDescent="0.25">
      <c r="A6" s="16"/>
      <c r="B6" t="s">
        <v>37</v>
      </c>
    </row>
    <row r="7" spans="1:5" hidden="1" outlineLevel="1" x14ac:dyDescent="0.25">
      <c r="A7" s="16"/>
      <c r="B7" t="s">
        <v>38</v>
      </c>
    </row>
    <row r="8" spans="1:5" hidden="1" outlineLevel="1" x14ac:dyDescent="0.25">
      <c r="A8" s="16"/>
      <c r="B8" t="s">
        <v>39</v>
      </c>
    </row>
    <row r="9" spans="1:5" collapsed="1" x14ac:dyDescent="0.25">
      <c r="A9" s="16" t="s">
        <v>40</v>
      </c>
    </row>
    <row r="10" spans="1:5" hidden="1" outlineLevel="1" x14ac:dyDescent="0.25">
      <c r="B10" t="s">
        <v>41</v>
      </c>
    </row>
    <row r="11" spans="1:5" hidden="1" outlineLevel="1" x14ac:dyDescent="0.25">
      <c r="B11" t="s">
        <v>42</v>
      </c>
    </row>
    <row r="12" spans="1:5" collapsed="1" x14ac:dyDescent="0.25"/>
    <row r="14" spans="1:5" ht="15.75" thickBot="1" x14ac:dyDescent="0.3">
      <c r="A14" t="s">
        <v>43</v>
      </c>
    </row>
    <row r="15" spans="1:5" ht="15.75" thickBot="1" x14ac:dyDescent="0.3">
      <c r="B15" s="33" t="s">
        <v>44</v>
      </c>
      <c r="C15" s="33" t="s">
        <v>45</v>
      </c>
      <c r="D15" s="33" t="s">
        <v>46</v>
      </c>
      <c r="E15" s="33" t="s">
        <v>47</v>
      </c>
    </row>
    <row r="16" spans="1:5" ht="15.75" thickBot="1" x14ac:dyDescent="0.3">
      <c r="B16" s="32" t="s">
        <v>54</v>
      </c>
      <c r="C16" s="32" t="s">
        <v>55</v>
      </c>
      <c r="D16" s="36">
        <v>179165</v>
      </c>
      <c r="E16" s="36">
        <v>179166.66666666666</v>
      </c>
    </row>
    <row r="19" spans="1:7" ht="15.75" thickBot="1" x14ac:dyDescent="0.3">
      <c r="A19" t="s">
        <v>48</v>
      </c>
    </row>
    <row r="20" spans="1:7" ht="15.75" thickBot="1" x14ac:dyDescent="0.3">
      <c r="B20" s="33" t="s">
        <v>44</v>
      </c>
      <c r="C20" s="33" t="s">
        <v>45</v>
      </c>
      <c r="D20" s="33" t="s">
        <v>46</v>
      </c>
      <c r="E20" s="33" t="s">
        <v>47</v>
      </c>
      <c r="F20" s="33" t="s">
        <v>49</v>
      </c>
    </row>
    <row r="21" spans="1:7" x14ac:dyDescent="0.25">
      <c r="B21" s="40" t="s">
        <v>76</v>
      </c>
      <c r="C21" s="39"/>
      <c r="D21" s="39"/>
      <c r="E21" s="39"/>
      <c r="F21" s="39"/>
    </row>
    <row r="22" spans="1:7" hidden="1" outlineLevel="1" x14ac:dyDescent="0.25">
      <c r="B22" s="35" t="s">
        <v>56</v>
      </c>
      <c r="C22" s="35" t="s">
        <v>57</v>
      </c>
      <c r="D22" s="37">
        <v>4167</v>
      </c>
      <c r="E22" s="37">
        <v>4166.6666666666661</v>
      </c>
      <c r="F22" s="35" t="s">
        <v>49</v>
      </c>
    </row>
    <row r="23" spans="1:7" hidden="1" outlineLevel="1" x14ac:dyDescent="0.25">
      <c r="B23" s="35" t="s">
        <v>58</v>
      </c>
      <c r="C23" s="35" t="s">
        <v>59</v>
      </c>
      <c r="D23" s="37">
        <v>10000</v>
      </c>
      <c r="E23" s="37">
        <v>10000</v>
      </c>
      <c r="F23" s="35" t="s">
        <v>49</v>
      </c>
    </row>
    <row r="24" spans="1:7" ht="15.75" hidden="1" outlineLevel="1" thickBot="1" x14ac:dyDescent="0.3">
      <c r="B24" s="32" t="s">
        <v>60</v>
      </c>
      <c r="C24" s="32" t="s">
        <v>61</v>
      </c>
      <c r="D24" s="36">
        <v>14999</v>
      </c>
      <c r="E24" s="36">
        <v>15000</v>
      </c>
      <c r="F24" s="32" t="s">
        <v>49</v>
      </c>
    </row>
    <row r="25" spans="1:7" collapsed="1" x14ac:dyDescent="0.25">
      <c r="B25" s="34"/>
      <c r="C25" s="34"/>
      <c r="D25" s="38"/>
      <c r="E25" s="38"/>
      <c r="F25" s="34"/>
    </row>
    <row r="28" spans="1:7" ht="15.75" thickBot="1" x14ac:dyDescent="0.3">
      <c r="A28" t="s">
        <v>3</v>
      </c>
    </row>
    <row r="29" spans="1:7" ht="15.75" thickBot="1" x14ac:dyDescent="0.3">
      <c r="B29" s="33" t="s">
        <v>44</v>
      </c>
      <c r="C29" s="33" t="s">
        <v>45</v>
      </c>
      <c r="D29" s="33" t="s">
        <v>50</v>
      </c>
      <c r="E29" s="33" t="s">
        <v>51</v>
      </c>
      <c r="F29" s="33" t="s">
        <v>52</v>
      </c>
      <c r="G29" s="33" t="s">
        <v>53</v>
      </c>
    </row>
    <row r="30" spans="1:7" x14ac:dyDescent="0.25">
      <c r="B30" s="35" t="s">
        <v>62</v>
      </c>
      <c r="C30" s="35" t="s">
        <v>27</v>
      </c>
      <c r="D30" s="37">
        <v>300000</v>
      </c>
      <c r="E30" s="35" t="s">
        <v>63</v>
      </c>
      <c r="F30" s="35" t="s">
        <v>64</v>
      </c>
      <c r="G30" s="35">
        <v>0</v>
      </c>
    </row>
    <row r="31" spans="1:7" x14ac:dyDescent="0.25">
      <c r="B31" s="35" t="s">
        <v>65</v>
      </c>
      <c r="C31" s="35" t="s">
        <v>26</v>
      </c>
      <c r="D31" s="37">
        <v>250000</v>
      </c>
      <c r="E31" s="35" t="s">
        <v>66</v>
      </c>
      <c r="F31" s="35" t="s">
        <v>64</v>
      </c>
      <c r="G31" s="35">
        <v>0</v>
      </c>
    </row>
    <row r="32" spans="1:7" x14ac:dyDescent="0.25">
      <c r="B32" s="35" t="s">
        <v>67</v>
      </c>
      <c r="C32" s="35" t="s">
        <v>25</v>
      </c>
      <c r="D32" s="37">
        <v>249999.99999999997</v>
      </c>
      <c r="E32" s="35" t="s">
        <v>68</v>
      </c>
      <c r="F32" s="35" t="s">
        <v>69</v>
      </c>
      <c r="G32" s="35">
        <v>350000</v>
      </c>
    </row>
    <row r="33" spans="2:7" x14ac:dyDescent="0.25">
      <c r="B33" s="35" t="s">
        <v>70</v>
      </c>
      <c r="C33" s="35" t="s">
        <v>24</v>
      </c>
      <c r="D33" s="37">
        <v>800000</v>
      </c>
      <c r="E33" s="35" t="s">
        <v>71</v>
      </c>
      <c r="F33" s="35" t="s">
        <v>64</v>
      </c>
      <c r="G33" s="35">
        <v>0</v>
      </c>
    </row>
    <row r="34" spans="2:7" x14ac:dyDescent="0.25">
      <c r="B34" s="41" t="s">
        <v>77</v>
      </c>
      <c r="C34" s="35"/>
      <c r="D34" s="37"/>
      <c r="E34" s="35"/>
      <c r="F34" s="35"/>
      <c r="G34" s="35"/>
    </row>
    <row r="35" spans="2:7" hidden="1" outlineLevel="1" x14ac:dyDescent="0.25">
      <c r="B35" s="35" t="s">
        <v>56</v>
      </c>
      <c r="C35" s="35" t="s">
        <v>57</v>
      </c>
      <c r="D35" s="37">
        <v>4166.6666666666661</v>
      </c>
      <c r="E35" s="35" t="s">
        <v>72</v>
      </c>
      <c r="F35" s="35" t="s">
        <v>69</v>
      </c>
      <c r="G35" s="37">
        <v>4166.6666666666661</v>
      </c>
    </row>
    <row r="36" spans="2:7" hidden="1" outlineLevel="1" x14ac:dyDescent="0.25">
      <c r="B36" s="35" t="s">
        <v>58</v>
      </c>
      <c r="C36" s="35" t="s">
        <v>59</v>
      </c>
      <c r="D36" s="37">
        <v>10000</v>
      </c>
      <c r="E36" s="35" t="s">
        <v>73</v>
      </c>
      <c r="F36" s="35" t="s">
        <v>69</v>
      </c>
      <c r="G36" s="37">
        <v>10000</v>
      </c>
    </row>
    <row r="37" spans="2:7" hidden="1" outlineLevel="1" x14ac:dyDescent="0.25">
      <c r="B37" s="35" t="s">
        <v>60</v>
      </c>
      <c r="C37" s="35" t="s">
        <v>61</v>
      </c>
      <c r="D37" s="37">
        <v>15000</v>
      </c>
      <c r="E37" s="35" t="s">
        <v>74</v>
      </c>
      <c r="F37" s="35" t="s">
        <v>69</v>
      </c>
      <c r="G37" s="37">
        <v>15000</v>
      </c>
    </row>
    <row r="38" spans="2:7" collapsed="1" x14ac:dyDescent="0.25">
      <c r="B38" s="35"/>
      <c r="C38" s="35"/>
      <c r="D38" s="37"/>
      <c r="E38" s="35"/>
      <c r="F38" s="35"/>
      <c r="G38" s="37"/>
    </row>
    <row r="39" spans="2:7" ht="15.75" thickBot="1" x14ac:dyDescent="0.3">
      <c r="B39" s="32" t="s">
        <v>75</v>
      </c>
      <c r="C39" s="32"/>
      <c r="D39" s="32"/>
      <c r="E39" s="32"/>
      <c r="F39" s="32"/>
      <c r="G39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Informe de respuestas 1</vt:lpstr>
    </vt:vector>
  </TitlesOfParts>
  <Company>SMG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MG</dc:creator>
  <cp:lastModifiedBy>Sergio MG</cp:lastModifiedBy>
  <dcterms:created xsi:type="dcterms:W3CDTF">2024-06-10T02:40:30Z</dcterms:created>
  <dcterms:modified xsi:type="dcterms:W3CDTF">2024-06-13T04:17:28Z</dcterms:modified>
</cp:coreProperties>
</file>