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worldhealthorg-my.sharepoint.com/personal/kazif_who_int/Documents/Desktop/Covid Vaccine Landscape/"/>
    </mc:Choice>
  </mc:AlternateContent>
  <xr:revisionPtr revIDLastSave="0" documentId="8_{F9D6F7FA-3715-47D1-9087-E543A057C195}" xr6:coauthVersionLast="41" xr6:coauthVersionMax="41" xr10:uidLastSave="{00000000-0000-0000-0000-000000000000}"/>
  <bookViews>
    <workbookView xWindow="20370" yWindow="-120" windowWidth="29040" windowHeight="15840" xr2:uid="{CE8819EB-353F-4246-BE3A-6C6FEE2110F7}"/>
  </bookViews>
  <sheets>
    <sheet name="Summary" sheetId="13" r:id="rId1"/>
    <sheet name="Clinical" sheetId="2" r:id="rId2"/>
    <sheet name="Pre-Clinical" sheetId="12" r:id="rId3"/>
  </sheets>
  <definedNames>
    <definedName name="_xlnm._FilterDatabase" localSheetId="1" hidden="1">Clinical!$A$5:$W$138</definedName>
    <definedName name="_xlnm._FilterDatabase" localSheetId="2" hidden="1">'Pre-Clinical'!$A$4:$G$4</definedName>
    <definedName name="_xlnm.Print_Area" localSheetId="0">Summary!$A$1:$O$63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0" i="13" l="1"/>
  <c r="D18" i="13"/>
  <c r="C39" i="13"/>
  <c r="C38" i="13"/>
  <c r="C37" i="13"/>
  <c r="C36" i="13"/>
  <c r="C35" i="13"/>
  <c r="C34" i="13"/>
  <c r="C33" i="13"/>
  <c r="C32" i="13"/>
  <c r="C31" i="13"/>
  <c r="C62" i="13"/>
  <c r="C61" i="13"/>
  <c r="C60" i="13"/>
  <c r="C54" i="13"/>
  <c r="C52" i="13"/>
  <c r="C51" i="13"/>
  <c r="C50" i="13"/>
  <c r="C48" i="13"/>
  <c r="C40" i="13" l="1"/>
  <c r="C47" i="13"/>
  <c r="D47" i="13" s="1"/>
  <c r="M6" i="13"/>
  <c r="C58" i="13" l="1"/>
  <c r="I56" i="13"/>
  <c r="I55" i="13"/>
  <c r="I54" i="13"/>
  <c r="I52" i="13"/>
  <c r="I53" i="13"/>
  <c r="D20" i="13"/>
  <c r="L22" i="13" s="1"/>
  <c r="D30" i="13" l="1"/>
  <c r="D62" i="13"/>
  <c r="L20" i="13"/>
  <c r="C59" i="13"/>
  <c r="D59" i="13" s="1"/>
  <c r="C49" i="13"/>
  <c r="I48" i="13" s="1"/>
  <c r="I47" i="13"/>
  <c r="D34" i="13"/>
  <c r="D38" i="13"/>
  <c r="D31" i="13"/>
  <c r="D35" i="13"/>
  <c r="D39" i="13"/>
  <c r="D32" i="13"/>
  <c r="D36" i="13"/>
  <c r="D33" i="13"/>
  <c r="D37" i="13"/>
  <c r="D61" i="13"/>
  <c r="C53" i="13"/>
  <c r="I49" i="13" s="1"/>
  <c r="D58" i="13"/>
  <c r="D60" i="13"/>
  <c r="D49" i="13" l="1"/>
  <c r="C63" i="13"/>
  <c r="D63" i="13" s="1"/>
  <c r="D53" i="13"/>
  <c r="C55" i="13"/>
  <c r="C56" i="13" l="1"/>
  <c r="I57" i="13"/>
  <c r="I50" i="13"/>
  <c r="D55" i="13"/>
</calcChain>
</file>

<file path=xl/sharedStrings.xml><?xml version="1.0" encoding="utf-8"?>
<sst xmlns="http://schemas.openxmlformats.org/spreadsheetml/2006/main" count="1947" uniqueCount="762">
  <si>
    <t>COVID-19 - Landscape of novel coronavirus candidate vaccine development worldwide</t>
  </si>
  <si>
    <t>All</t>
  </si>
  <si>
    <t>Phase 1</t>
  </si>
  <si>
    <t>Phase 1/2</t>
  </si>
  <si>
    <t>Phase 2</t>
  </si>
  <si>
    <t>Phase 2/3</t>
  </si>
  <si>
    <t>Phase 3</t>
  </si>
  <si>
    <t>Summary Information on Vaccine Products in Clinical Development</t>
  </si>
  <si>
    <t>1. -  Number of vaccines in clinical development</t>
  </si>
  <si>
    <t>2. - Number of vaccines in pre-clinical development</t>
  </si>
  <si>
    <t>Vaccines in clinical development</t>
  </si>
  <si>
    <t>Vaccines in pre-clinical development</t>
  </si>
  <si>
    <t>3. -  Candidates in clinical phase</t>
  </si>
  <si>
    <t>Filter</t>
  </si>
  <si>
    <t>Select phase of development (default is all)</t>
  </si>
  <si>
    <t>Platform</t>
  </si>
  <si>
    <t>Candidate vaccines (no. and %)</t>
  </si>
  <si>
    <t>PS</t>
  </si>
  <si>
    <t>Protein subunit</t>
  </si>
  <si>
    <t>VVnr</t>
  </si>
  <si>
    <t>Viral Vector (non-replicating)</t>
  </si>
  <si>
    <t>DNA</t>
  </si>
  <si>
    <t>IV</t>
  </si>
  <si>
    <t>Inactivated Virus</t>
  </si>
  <si>
    <t>RNA</t>
  </si>
  <si>
    <t>VVr</t>
  </si>
  <si>
    <t>Viral Vector (replicating)</t>
  </si>
  <si>
    <t>VLP</t>
  </si>
  <si>
    <t>Virus Like Particle</t>
  </si>
  <si>
    <t>VVr + APC</t>
  </si>
  <si>
    <t>VVr + Antigen Presenting Cell</t>
  </si>
  <si>
    <t>LAV</t>
  </si>
  <si>
    <t>Live Attenuated Virus</t>
  </si>
  <si>
    <t>VVnr + APC</t>
  </si>
  <si>
    <t>VVnr + Antigen Presenting Cell</t>
  </si>
  <si>
    <t>4. -  Dosage, schedule and route of admistration of candidates in clinical phase</t>
  </si>
  <si>
    <t>Dosage &amp; schedule</t>
  </si>
  <si>
    <t>1 dose</t>
  </si>
  <si>
    <t>Day 0</t>
  </si>
  <si>
    <t>2 doses</t>
  </si>
  <si>
    <t>3 doses</t>
  </si>
  <si>
    <t>Day 0 + 14</t>
  </si>
  <si>
    <t>other not specified</t>
  </si>
  <si>
    <t>Day 0 + 21</t>
  </si>
  <si>
    <t>Day 0 + 28</t>
  </si>
  <si>
    <t>Day 0 + 28 + 56</t>
  </si>
  <si>
    <t>TBD / No Data (ND)</t>
  </si>
  <si>
    <t>Route of admininstration</t>
  </si>
  <si>
    <t>Oral</t>
  </si>
  <si>
    <t>Injectable</t>
  </si>
  <si>
    <t>SC</t>
  </si>
  <si>
    <t>Sub cutaneous</t>
  </si>
  <si>
    <t>ID</t>
  </si>
  <si>
    <t>Intra dermal</t>
  </si>
  <si>
    <t>IM</t>
  </si>
  <si>
    <t>Intra muscular</t>
  </si>
  <si>
    <t>Landscape of candidate vaccines in clinical development</t>
  </si>
  <si>
    <t>New information that has been added this week is highlighted in yellow</t>
  </si>
  <si>
    <t>(NCT04510207 *) This Phase 3 trial assesses both the Wuhan and Beijing vaccine in the same study.</t>
  </si>
  <si>
    <t xml:space="preserve">Information highlighted in red indicates a change in the development of the vaccine </t>
  </si>
  <si>
    <t>Current status of clinical evaluation (Trial registries and public reports)</t>
  </si>
  <si>
    <t>Phase 3 endpoints as per protocol</t>
  </si>
  <si>
    <t>Vaccine platform acronymn</t>
  </si>
  <si>
    <t>Vaccine platform description</t>
  </si>
  <si>
    <t xml:space="preserve">Type of candidate vaccine </t>
  </si>
  <si>
    <t>Number of doses</t>
  </si>
  <si>
    <t>Dosing schedule</t>
  </si>
  <si>
    <t>Route of administration</t>
  </si>
  <si>
    <t xml:space="preserve">Developers </t>
  </si>
  <si>
    <t>Phase</t>
  </si>
  <si>
    <t>Number of virologically confirmed (PCR or NAAT positive) symptomatic cases of COVID-19</t>
  </si>
  <si>
    <t>Efficacy  compared to placebo for the prevention of SARS-CoV-2 infection</t>
  </si>
  <si>
    <t xml:space="preserve">Efficacy  against severe and non-severe COVID-19: hospital admissions </t>
  </si>
  <si>
    <t xml:space="preserve">Efficacy  for the prevention of COVID-19-related Emergency Department visits </t>
  </si>
  <si>
    <t>Efficacy of vaccine against severe and non-severe COVID-19</t>
  </si>
  <si>
    <t>Efficacy of vaccine against severe and non-severe COVID-19: number of deaths</t>
  </si>
  <si>
    <t>Efficacy:  seronversion rates</t>
  </si>
  <si>
    <t>Assess humoral immunogenicity : antibody quantification</t>
  </si>
  <si>
    <t xml:space="preserve">Safety and immunogenicity of a booster dose  </t>
  </si>
  <si>
    <t>Inactivated virus</t>
  </si>
  <si>
    <t>SARS-CoV-2 vaccine (inactivated)</t>
  </si>
  <si>
    <t>Sinovac Research and Development Co., Ltd</t>
  </si>
  <si>
    <t>NCT04383574</t>
  </si>
  <si>
    <t>NCT04456595</t>
  </si>
  <si>
    <t>X</t>
  </si>
  <si>
    <t>Study Report</t>
  </si>
  <si>
    <t>NCT04352608</t>
  </si>
  <si>
    <t>NCT04508075</t>
  </si>
  <si>
    <t>NCT04551547</t>
  </si>
  <si>
    <t> NCT04582344</t>
  </si>
  <si>
    <t>NCT04617483</t>
  </si>
  <si>
    <t>NCT04651790</t>
  </si>
  <si>
    <t>Inactivated SARS-CoV-2 vaccine (Vero cell)</t>
  </si>
  <si>
    <t xml:space="preserve">Sinopharm + China National Biotec Group Co + Wuhan Institute of Biological Products </t>
  </si>
  <si>
    <t>ChiCTR2000031809</t>
  </si>
  <si>
    <t>ChiCTR2000034780</t>
  </si>
  <si>
    <t>ChiCTR2000039000</t>
  </si>
  <si>
    <t>NCT04510207 *</t>
  </si>
  <si>
    <t>Interim Report</t>
  </si>
  <si>
    <t>NCT04612972</t>
  </si>
  <si>
    <t>Sinopharm  + China National Biotec Group Co + Beijing Institute of Biological Products</t>
  </si>
  <si>
    <t>ChiCTR2000032459</t>
  </si>
  <si>
    <t>NCT04560881</t>
  </si>
  <si>
    <t>NCT04510207*</t>
  </si>
  <si>
    <t>Viral vector (Non-replicating)</t>
  </si>
  <si>
    <t>ChAdOx1-S - (AZD1222) (Covishield)</t>
  </si>
  <si>
    <t>1-2</t>
  </si>
  <si>
    <t>AstraZeneca + University of Oxford</t>
  </si>
  <si>
    <t>PACTR202005681895696</t>
  </si>
  <si>
    <t>PACTR202006922165132</t>
  </si>
  <si>
    <t>NCT04686773</t>
  </si>
  <si>
    <t>NCT04400838</t>
  </si>
  <si>
    <t>ISRCTN89951424</t>
  </si>
  <si>
    <t>2020-001072-15</t>
  </si>
  <si>
    <t>NCT04516746</t>
  </si>
  <si>
    <t>NCT04540393</t>
  </si>
  <si>
    <t>NCT04568031</t>
  </si>
  <si>
    <t>NCT04536051</t>
  </si>
  <si>
    <t>EUCTR2020-005226-28-DE</t>
  </si>
  <si>
    <t>NCT04444674</t>
  </si>
  <si>
    <t>NCT04324606</t>
  </si>
  <si>
    <t>CTRI/2020/08/027170</t>
  </si>
  <si>
    <t>NCT04684446</t>
  </si>
  <si>
    <t>Recombinant novel coronavirus vaccine (Adenovirus type 5 vector)</t>
  </si>
  <si>
    <t xml:space="preserve">IM </t>
  </si>
  <si>
    <t>CanSino Biological Inc./Beijing Institute of Biotechnology</t>
  </si>
  <si>
    <t>ChiCTR2000030906</t>
  </si>
  <si>
    <t>ChiCTR2000031781</t>
  </si>
  <si>
    <t>NCT04526990</t>
  </si>
  <si>
    <t>NCT04313127</t>
  </si>
  <si>
    <t>NCT04398147</t>
  </si>
  <si>
    <t>NCT04566770</t>
  </si>
  <si>
    <t>NCT04540419</t>
  </si>
  <si>
    <t>NCT04568811</t>
  </si>
  <si>
    <t>NCT04341389</t>
  </si>
  <si>
    <t>NCT04552366</t>
  </si>
  <si>
    <t>Gam-COVID-Vac  Adeno-based (rAd26-S+rAd5-S)</t>
  </si>
  <si>
    <t xml:space="preserve">Gamaleya Research Institute ; Health Ministry of the Russian Federation
</t>
  </si>
  <si>
    <t>NCT04436471</t>
  </si>
  <si>
    <t>NCT04530396</t>
  </si>
  <si>
    <t>NCT04437875</t>
  </si>
  <si>
    <t>NCT04564716</t>
  </si>
  <si>
    <t>NCT04713488</t>
  </si>
  <si>
    <t>NCT04587219</t>
  </si>
  <si>
    <t>NCT04642339</t>
  </si>
  <si>
    <t>NCT04640233</t>
  </si>
  <si>
    <t>NCT04656613</t>
  </si>
  <si>
    <t>NCT04741061</t>
  </si>
  <si>
    <t>Ad26.COV2.S</t>
  </si>
  <si>
    <t xml:space="preserve">Day 0 or Day 0 +56 </t>
  </si>
  <si>
    <t>Janssen Pharmaceutical</t>
  </si>
  <si>
    <t>NCT04509947</t>
  </si>
  <si>
    <t>NCT04436276</t>
  </si>
  <si>
    <t>EUCTR2020-002584-63-DE</t>
  </si>
  <si>
    <t>NCT04505722</t>
  </si>
  <si>
    <t>NCT04535453</t>
  </si>
  <si>
    <t>NCT04614948</t>
  </si>
  <si>
    <t>SARS-CoV-2 rS/Matrix M1-Adjuvant (Full length recombinant SARS CoV-2 glycoprotein nanoparticle vaccine adjuvanted with Matrix M)</t>
  </si>
  <si>
    <t>Novavax</t>
  </si>
  <si>
    <t xml:space="preserve">NCT04368988
</t>
  </si>
  <si>
    <t> NCT04533399</t>
  </si>
  <si>
    <t>NCT04611802</t>
  </si>
  <si>
    <t>EUCTR2020-004123-16-GB</t>
  </si>
  <si>
    <t> NCT04583995</t>
  </si>
  <si>
    <t>RNA based vaccine</t>
  </si>
  <si>
    <t>mRNA -1273</t>
  </si>
  <si>
    <t>Moderna + National Institute of Allergy and Infectious Diseases (NIAID)</t>
  </si>
  <si>
    <t>NCT04283461</t>
  </si>
  <si>
    <t>NCT04677660</t>
  </si>
  <si>
    <t>NCT04405076</t>
  </si>
  <si>
    <t>NCT04649151</t>
  </si>
  <si>
    <t>NCT04470427</t>
  </si>
  <si>
    <t>NCT04712110</t>
  </si>
  <si>
    <t>BNT162 (3 LNP-mRNAs )</t>
  </si>
  <si>
    <t xml:space="preserve"> Pfizer/BioNTech  + Fosun Pharma </t>
  </si>
  <si>
    <t>NCT04523571</t>
  </si>
  <si>
    <t>2020-001038-36</t>
  </si>
  <si>
    <t>NCT04649021</t>
  </si>
  <si>
    <t>NCT04368728</t>
  </si>
  <si>
    <t>NCT04588480</t>
  </si>
  <si>
    <t>ChiCTR2000034825</t>
  </si>
  <si>
    <t> NCT04380701</t>
  </si>
  <si>
    <t>NCT04713553</t>
  </si>
  <si>
    <t>NCT04537949</t>
  </si>
  <si>
    <t>EUCTR2020-003267-26-DE</t>
  </si>
  <si>
    <t xml:space="preserve">Recombinant SARS-CoV-2 vaccine (CHO Cell) </t>
  </si>
  <si>
    <t>2-3</t>
  </si>
  <si>
    <t>Day 0 + 28 or Day 0 + 28 + 56</t>
  </si>
  <si>
    <t>Anhui Zhifei Longcom Biopharmaceutical + Institute of Microbiology, Chinese Academy of Sciences</t>
  </si>
  <si>
    <t>NCT04445194</t>
  </si>
  <si>
    <t> NCT04550351</t>
  </si>
  <si>
    <t>NCT04466085</t>
  </si>
  <si>
    <t>ChiCTR2000035691 </t>
  </si>
  <si>
    <t>NCT04646590</t>
  </si>
  <si>
    <t> NCT04636333</t>
  </si>
  <si>
    <t>CVnCoV Vaccine</t>
  </si>
  <si>
    <t>CureVac AG</t>
  </si>
  <si>
    <t>NCT04449276</t>
  </si>
  <si>
    <t> NCT04515147</t>
  </si>
  <si>
    <t>NCT04652102</t>
  </si>
  <si>
    <t>NCT04674189</t>
  </si>
  <si>
    <t>PER-054-20</t>
  </si>
  <si>
    <t>SARS-CoV-2 vaccine (vero cells)</t>
  </si>
  <si>
    <t>Institute of Medical Biology + Chinese Academy of Medical Sciences</t>
  </si>
  <si>
    <t>NCT04470609</t>
  </si>
  <si>
    <t>NCT04659239</t>
  </si>
  <si>
    <t>NCT04412538</t>
  </si>
  <si>
    <t>QazCovid-in® - COVID-19 inactivated vaccine</t>
  </si>
  <si>
    <t>Research Institute for Biological Safety Problems, Rep of Kazakhstan</t>
  </si>
  <si>
    <t>NCT04530357</t>
  </si>
  <si>
    <t>NCT04691908</t>
  </si>
  <si>
    <t>DNA based vaccine</t>
  </si>
  <si>
    <t>INO-4800+electroporation </t>
  </si>
  <si>
    <t xml:space="preserve">ID </t>
  </si>
  <si>
    <t xml:space="preserve">Inovio Pharmaceuticals + International Vaccine Institute + Advaccine (Suzhou) Biopharmaceutical Co., Ltd </t>
  </si>
  <si>
    <t>NCT04336410</t>
  </si>
  <si>
    <t>NCT04447781</t>
  </si>
  <si>
    <t>ChiCTR2000040146 </t>
  </si>
  <si>
    <t>NCT04642638</t>
  </si>
  <si>
    <t>ChiCTR2000038152 </t>
  </si>
  <si>
    <t>AG0301-COVID19</t>
  </si>
  <si>
    <t>AnGes + Takara Bio + Osaka University</t>
  </si>
  <si>
    <t>NCT04463472</t>
  </si>
  <si>
    <t>NCT04655625</t>
  </si>
  <si>
    <t>NCT04527081</t>
  </si>
  <si>
    <t>jRCT2051200085</t>
  </si>
  <si>
    <t>nCov vaccine</t>
  </si>
  <si>
    <t>Zydus Cadila</t>
  </si>
  <si>
    <t>CTRI/2020/07/026352</t>
  </si>
  <si>
    <t>GX-19</t>
  </si>
  <si>
    <t>Genexine Consortium</t>
  </si>
  <si>
    <t>NCT04445389</t>
  </si>
  <si>
    <t>NCT04715997</t>
  </si>
  <si>
    <t>Whole-Virion Inactivated SARS-CoV-2 Vaccine (BBV152)</t>
  </si>
  <si>
    <t>Bharat Biotech International Limited</t>
  </si>
  <si>
    <t xml:space="preserve">NCT04471519 </t>
  </si>
  <si>
    <t>NCT04641481; CTRI/2020/11/028976</t>
  </si>
  <si>
    <t>Interim Study Report</t>
  </si>
  <si>
    <t>CTRI/2020/07/026300</t>
  </si>
  <si>
    <t>CTRI/2020/09/027674</t>
  </si>
  <si>
    <t>KBP-COVID-19 (RBD-based)</t>
  </si>
  <si>
    <t>Kentucky Bioprocessing Inc.</t>
  </si>
  <si>
    <t>NCT04473690</t>
  </si>
  <si>
    <t xml:space="preserve"> SARS-CoV-2 vaccine formulation 1 with adjuvant 1 (S protein (baculovirus production)</t>
  </si>
  <si>
    <t>Sanofi Pasteur + GSK</t>
  </si>
  <si>
    <t>NCT04537208</t>
  </si>
  <si>
    <t>ARCT-021 </t>
  </si>
  <si>
    <t>ND</t>
  </si>
  <si>
    <t xml:space="preserve">Arcturus Therapeutics </t>
  </si>
  <si>
    <t>NCT04480957</t>
  </si>
  <si>
    <t>NCT04668339</t>
  </si>
  <si>
    <t>NCT04728347</t>
  </si>
  <si>
    <t>Virus like particle</t>
  </si>
  <si>
    <t>RBD SARS-CoV-2 HBsAg VLP vaccine</t>
  </si>
  <si>
    <t>Serum Institute of India + Accelagen Pty + SpyBiotech</t>
  </si>
  <si>
    <t>ACTRN12620000817943</t>
  </si>
  <si>
    <t>ACTRN12620001308987</t>
  </si>
  <si>
    <t xml:space="preserve">Inactivated SARS-CoV-2 vaccine (Vero cell) </t>
  </si>
  <si>
    <t>1,2 or 3</t>
  </si>
  <si>
    <t>Beijing Minhai Biotechnology Co</t>
  </si>
  <si>
    <t>ChiCTR2000038804</t>
  </si>
  <si>
    <t>ChiCTR2000039462 </t>
  </si>
  <si>
    <t xml:space="preserve"> GRAd-COV2 (Replication defective Simian Adenovirus (GRAd) encoding S)</t>
  </si>
  <si>
    <t>ReiThera + Leukocare + Univercells</t>
  </si>
  <si>
    <t>NCT04528641</t>
  </si>
  <si>
    <t xml:space="preserve"> VXA-CoV2-1 Ad5 adjuvanted Oral Vaccine platform</t>
  </si>
  <si>
    <t>Vaxart</t>
  </si>
  <si>
    <t>NCT04563702</t>
  </si>
  <si>
    <t>MVA-SARS-2-S</t>
  </si>
  <si>
    <t>University of Munich (Ludwig-Maximilians)</t>
  </si>
  <si>
    <t>NCT04569383</t>
  </si>
  <si>
    <t xml:space="preserve">SCB-2019 + AS03 or CpG 1018 adjuvant plus Alum adjuvant  (Native like Trimeric subunit Spike Protein vaccine)  </t>
  </si>
  <si>
    <t>Clover Biopharmaceuticals Inc./GSK/Dynavax</t>
  </si>
  <si>
    <t>NCT04405908</t>
  </si>
  <si>
    <t>NCT04672395</t>
  </si>
  <si>
    <t>Report</t>
  </si>
  <si>
    <t xml:space="preserve"> COVAX-19® Recombinant spike protein + adjuvant</t>
  </si>
  <si>
    <t xml:space="preserve">Vaxine Pty Ltd. </t>
  </si>
  <si>
    <t>NCT04453852</t>
  </si>
  <si>
    <t xml:space="preserve">MF59 adjuvanted SARS-CoV-2 Sclamp vaccine </t>
  </si>
  <si>
    <t>CSL Ltd. + Seqirus + University of Queensland</t>
  </si>
  <si>
    <t>Development has been suspended and the candidate vaccine has been removed from the landscape summary analysis</t>
  </si>
  <si>
    <t>MVC-COV1901 (S-2P protein + CpG 1018)</t>
  </si>
  <si>
    <t>Medigen Vaccine Biologics + Dynavax + National Institute of Allergy and Infectious Diseases (NIAID)</t>
  </si>
  <si>
    <t>NCT04487210</t>
  </si>
  <si>
    <t xml:space="preserve">NCT04695652 </t>
  </si>
  <si>
    <t>FINLAY-FR anti-SARS-CoV-2 Vaccine (RBD + adjuvant)</t>
  </si>
  <si>
    <t xml:space="preserve">Instituto Finlay de Vacunas </t>
  </si>
  <si>
    <t xml:space="preserve">RPCEC00000338 </t>
  </si>
  <si>
    <t>RPCEC00000332</t>
  </si>
  <si>
    <t>RPCEC00000347</t>
  </si>
  <si>
    <t>RPCEC00000340</t>
  </si>
  <si>
    <t>EpiVacCorona (EpiVacCorona vaccine based on peptide antigens for the prevention of COVID-19)</t>
  </si>
  <si>
    <t>Federal Budgetary Research Institution State Research Center of Virology and Biotechnology "Vector"</t>
  </si>
  <si>
    <t>NCT04527575</t>
  </si>
  <si>
    <t xml:space="preserve">RBD (baculovirus production expressed in Sf9 cells)  Recombinant SARS-CoV-2 vaccine (Sf9 Cell) </t>
  </si>
  <si>
    <t>West China Hospital + Sichuan University</t>
  </si>
  <si>
    <t>ChiCTR2000037518</t>
  </si>
  <si>
    <t xml:space="preserve">ChiCTR2000039994 </t>
  </si>
  <si>
    <t xml:space="preserve">NCT04530656 </t>
  </si>
  <si>
    <t xml:space="preserve">NCT04640402 </t>
  </si>
  <si>
    <t>NCT04718467</t>
  </si>
  <si>
    <t>IMP CoVac-1 (SARS-CoV-2 HLA-DR peptides)</t>
  </si>
  <si>
    <t>University Hospital Tuebingen</t>
  </si>
  <si>
    <t>NCT04546841</t>
  </si>
  <si>
    <t>UB-612 (Multitope peptide based S1-RBD-protein based vaccine)</t>
  </si>
  <si>
    <t>COVAXX + United Biomedical Inc</t>
  </si>
  <si>
    <t>NCT04545749</t>
  </si>
  <si>
    <t>NCT04683224</t>
  </si>
  <si>
    <t>Viral vector (Replicating)</t>
  </si>
  <si>
    <t xml:space="preserve"> V591-001  - Measles-vector based (TMV-o38)</t>
  </si>
  <si>
    <t xml:space="preserve"> 1-2</t>
  </si>
  <si>
    <t>Merck &amp; Co. + Themis + Sharp &amp; Dohme + Institute Pasteur + Univeristy of Pittsburgh</t>
  </si>
  <si>
    <t>NCT04497298</t>
  </si>
  <si>
    <t xml:space="preserve">CT04498247 </t>
  </si>
  <si>
    <t>Development has been suspended and the candidate vaccines has been removed from the landscape summary analysis</t>
  </si>
  <si>
    <t>NCT04569786</t>
  </si>
  <si>
    <t>DelNS1-2019-nCoV-RBD-OPT1 (Intranasal flu-based-RBD )</t>
  </si>
  <si>
    <t>IN</t>
  </si>
  <si>
    <t>University of Hong Kong, Xiamen University and Beijing Wantai Biological Pharmacy</t>
  </si>
  <si>
    <t>ChiCTR2000037782</t>
  </si>
  <si>
    <t>ChiCTR2000039715</t>
  </si>
  <si>
    <t>LNP-nCoVsaRNA</t>
  </si>
  <si>
    <t>Imperial College London</t>
  </si>
  <si>
    <t>ISRCTN17072692</t>
  </si>
  <si>
    <t>SARS-CoV-2 mRNA vaccine (ARCoV)</t>
  </si>
  <si>
    <t>Day 0 + 14 or 
Day 0 + 28</t>
  </si>
  <si>
    <t>Academy of Military Science (AMS), Walvax Biotechnology and Suzhou Abogen Biosciences</t>
  </si>
  <si>
    <t>ChiCTR2000034112</t>
  </si>
  <si>
    <t>ChiCTR2000039212 </t>
  </si>
  <si>
    <t xml:space="preserve"> Coronavirus-Like Particle COVID-19 (CoVLP)</t>
  </si>
  <si>
    <t>Medicago Inc.</t>
  </si>
  <si>
    <t>NCT04662697</t>
  </si>
  <si>
    <t>NCT04636697</t>
  </si>
  <si>
    <t>Viral vector (Replicating) + APC</t>
  </si>
  <si>
    <t>Covid-19/aAPC vaccine.   The Covid-19/aAPC vaccine is prepared by applying lentivirus modification with immune modulatory genes and the viral minigenes to the artificial antigen presenting cells (aAPCs).</t>
  </si>
  <si>
    <t>Day 0 + 14 + 28</t>
  </si>
  <si>
    <t xml:space="preserve">	Shenzhen Geno-Immune Medical Institute </t>
  </si>
  <si>
    <t>NCT04299724</t>
  </si>
  <si>
    <t>Viral vector (Non-replicating) + APC</t>
  </si>
  <si>
    <t>LV-SMENP-DC vaccine.   Dendritic cells are modified with lentivirus vectors expressing Covid-19 minigene SMENP and immune modulatory genes. CTLs are activated by LV-DC presenting Covid-19 specific antigens.</t>
  </si>
  <si>
    <t>SC &amp; IV</t>
  </si>
  <si>
    <t xml:space="preserve">Shenzhen Geno-Immune Medical Institute </t>
  </si>
  <si>
    <t xml:space="preserve"> NCT04276896</t>
  </si>
  <si>
    <t>AdimrSC-2f (recombinant RBD +/- Aluminium)</t>
  </si>
  <si>
    <t xml:space="preserve">Adimmune Corporation </t>
  </si>
  <si>
    <t>NCT04522089</t>
  </si>
  <si>
    <t>Covigenix VAX-001 - DNA vaccines + proteo-lipid vehicle (PLV) formulation</t>
  </si>
  <si>
    <t xml:space="preserve">Entos Pharmaceuticals Inc. </t>
  </si>
  <si>
    <t>NCT04591184</t>
  </si>
  <si>
    <t xml:space="preserve">CORVax - Spike (S) Protein Plasmid DNA Vaccine </t>
  </si>
  <si>
    <t>Providence Health &amp; Services</t>
  </si>
  <si>
    <t>NCT04627675</t>
  </si>
  <si>
    <t>ChulaCov19 mRNA vaccine</t>
  </si>
  <si>
    <t>Chulalongkorn University</t>
  </si>
  <si>
    <t xml:space="preserve"> NCT04566276</t>
  </si>
  <si>
    <t>bacTRL-Spike oral DNA vaccine</t>
  </si>
  <si>
    <t>Symvivo Corporation</t>
  </si>
  <si>
    <t>NCT04334980</t>
  </si>
  <si>
    <t>hAd5-S-Fusion+N-ETSD vaccine</t>
  </si>
  <si>
    <t>SC or Oral</t>
  </si>
  <si>
    <t>ImmunityBio, Inc. &amp; NantKwest, Inc.</t>
  </si>
  <si>
    <t>NCT04591717</t>
  </si>
  <si>
    <t>NCT04710303</t>
  </si>
  <si>
    <t>NCT04732468</t>
  </si>
  <si>
    <t>COH04S1 (MVA-SARS-2-S) - Modified vaccinia ankara (sMVA) platform + synthetic SARS-CoV-2</t>
  </si>
  <si>
    <t>City of Hope Medical Center + National Cancer Institute</t>
  </si>
  <si>
    <t>NCT04639466</t>
  </si>
  <si>
    <t>Pre-clinical result</t>
  </si>
  <si>
    <t>rVSV-SARS-CoV-2-S Vaccine </t>
  </si>
  <si>
    <t xml:space="preserve">Israel Institute for Biological Research </t>
  </si>
  <si>
    <t>NCT04608305</t>
  </si>
  <si>
    <t>Dendritic cell vaccine AV-COVID-19.  A vaccine consisting of autologous dendritic cells loaded with antigens from SARS-CoV-2, with or without GM-CSF</t>
  </si>
  <si>
    <t>Aivita Biomedical, Inc. 
National Institute of Health Research and Development, Ministry of Health Republic of Indonesia</t>
  </si>
  <si>
    <t>NCT04690387</t>
  </si>
  <si>
    <t>NCT04386252</t>
  </si>
  <si>
    <t>NCT04685603</t>
  </si>
  <si>
    <t>Live attenuated virus</t>
  </si>
  <si>
    <t>COVI-VAC</t>
  </si>
  <si>
    <t>Day 0  or  
Day 0 + 28</t>
  </si>
  <si>
    <t>Codagenix/Serum Institute of India</t>
  </si>
  <si>
    <t>NCT04619628</t>
  </si>
  <si>
    <t>CIGB-669 (RBD+AgnHB)</t>
  </si>
  <si>
    <t>Day 0 + 14 + 28 or Day 0 +28 + 56</t>
  </si>
  <si>
    <t xml:space="preserve">IN </t>
  </si>
  <si>
    <t xml:space="preserve">Center for Genetic Engineering and Biotechnology (CIGB) </t>
  </si>
  <si>
    <t>RPCEC00000345</t>
  </si>
  <si>
    <t>CIGB-66 (RBD+aluminium hydroxide)  </t>
  </si>
  <si>
    <t>RPCEC00000346</t>
  </si>
  <si>
    <t>RPCEC00000306</t>
  </si>
  <si>
    <t>VLA2001</t>
  </si>
  <si>
    <t>Valneva, National Institute for Health Research, United Kingdom</t>
  </si>
  <si>
    <t>NCT04671017</t>
  </si>
  <si>
    <t>BECOV2</t>
  </si>
  <si>
    <t xml:space="preserve">Biological ELimited </t>
  </si>
  <si>
    <t>CTRI/2020/11/029032</t>
  </si>
  <si>
    <t xml:space="preserve">AdCLD-CoV19 (adenovirus vector) </t>
  </si>
  <si>
    <t>Cellid Co., Ltd.</t>
  </si>
  <si>
    <t>NCT04666012</t>
  </si>
  <si>
    <t>GLS-5310</t>
  </si>
  <si>
    <t>Day 0 + 56 or 
Day 0 + 84</t>
  </si>
  <si>
    <t>GeneOne Life Science, Inc.</t>
  </si>
  <si>
    <t>NCT04673149</t>
  </si>
  <si>
    <t>Recombinant Sars-CoV-2 Spike protein, Aluminum adjuvanted</t>
  </si>
  <si>
    <t>Nanogen Pharmaceutical Biotechnology</t>
  </si>
  <si>
    <t>NCT04683484</t>
  </si>
  <si>
    <t>Recombinant protein vaccine S-268019 (using Baculovirus expression vector system)</t>
  </si>
  <si>
    <t>Shionogi</t>
  </si>
  <si>
    <t>jRCT2051200092</t>
  </si>
  <si>
    <t>AdCOVID, Adenovirus-based platform expresses the receptor-binding domain (RBD) of the Sars-Cov-2 spike protein</t>
  </si>
  <si>
    <t>Altimmune, Inc.</t>
  </si>
  <si>
    <t>NCT04679909</t>
  </si>
  <si>
    <t>SARS-CoV-2-RBD-Fc fusion protein</t>
  </si>
  <si>
    <t>SC or IM</t>
  </si>
  <si>
    <t>University Medical Center Groningen + Akston Biosciences Inc.</t>
  </si>
  <si>
    <t>NCT04681092</t>
  </si>
  <si>
    <t xml:space="preserve">ERUCOV-VAC, inactivated virus </t>
  </si>
  <si>
    <t>Erciyes University</t>
  </si>
  <si>
    <t>NCT04691947</t>
  </si>
  <si>
    <t xml:space="preserve">COVAC-1 and COVAC-2 sub-unit vaccine (spike protein) + SWE adjuvant </t>
  </si>
  <si>
    <t xml:space="preserve">Day 0 + 28 </t>
  </si>
  <si>
    <t>Vaccine and Infectious Disease Organization (VIDO) +Seppic and the Vaccine Formulation Institute (VFI)</t>
  </si>
  <si>
    <t>NCT04702178</t>
  </si>
  <si>
    <t>Landscape of candidate vaccines in pre-clinical development</t>
  </si>
  <si>
    <t>New information that has been added this week.</t>
  </si>
  <si>
    <t>Type of candidate vaccine</t>
  </si>
  <si>
    <t>Coronavirus target</t>
  </si>
  <si>
    <t>Same platform for non-Coronavirus candidates</t>
  </si>
  <si>
    <t>Developers</t>
  </si>
  <si>
    <t>DNA, engineered vaccine inserts compatible with multiple delivery systems</t>
  </si>
  <si>
    <t>SARS-CoV-2 and Sarbeco-CoV</t>
  </si>
  <si>
    <t>DIOSynVax Ltd + University of Cambridge</t>
  </si>
  <si>
    <t>DNA vaccine</t>
  </si>
  <si>
    <t>SARS-CoV2</t>
  </si>
  <si>
    <t>Ege University</t>
  </si>
  <si>
    <t>DNA plasmid vaccine RBD&amp;N</t>
  </si>
  <si>
    <t>Scancell/University of Nottingham/ Nottingham Trent University</t>
  </si>
  <si>
    <t>DNA with electroporation</t>
  </si>
  <si>
    <t>Karolinska Institute / Cobra Biologics (OPENCORONA Project)</t>
  </si>
  <si>
    <t>Chula Vaccine Research Center</t>
  </si>
  <si>
    <t>Takis/Applied DNA Sciences/Evvivax</t>
  </si>
  <si>
    <t>Plasmid DNA, Needle-Free Delivery</t>
  </si>
  <si>
    <t>SARS</t>
  </si>
  <si>
    <t>Immunomic Therapeutics, Inc./EpiVax, Inc./PharmaJet</t>
  </si>
  <si>
    <t>DNA plasmid vaccine S,S1,S2,RBD &amp;N</t>
  </si>
  <si>
    <t>National Research Centre, Egypt</t>
  </si>
  <si>
    <t>BioNet Asia</t>
  </si>
  <si>
    <t>msDNA vaccine</t>
  </si>
  <si>
    <t>Mediphage Bioceuticals/University of Waterloo</t>
  </si>
  <si>
    <t>Entos Pharmaceuticals</t>
  </si>
  <si>
    <t>DNA plasmids containing S-gene</t>
  </si>
  <si>
    <t>Biosun Pharmed</t>
  </si>
  <si>
    <t>DNA plasmid vaccine</t>
  </si>
  <si>
    <t>Globe  Biotech Limited, Bangladesh</t>
  </si>
  <si>
    <t>Plasmid DNA, nanostructured RBD</t>
  </si>
  <si>
    <t>National institute of Chemistry, Slovenia</t>
  </si>
  <si>
    <t>DNA plasmid  vaccine encoding RBD</t>
  </si>
  <si>
    <t>Vaccibody, Oslo Research Park, Norway</t>
  </si>
  <si>
    <t>DNA Immunostimulatory sequences</t>
  </si>
  <si>
    <t xml:space="preserve">Inserm </t>
  </si>
  <si>
    <t>Egg-based, inactivated, whole chimeric Newcastle Disease Virus (NDV) expressing membrane-anchored pre-fusion-stabilized trimeric SARS-CoV-2 S protein (Hexapro) + CpG 1018</t>
  </si>
  <si>
    <t>Institute of Vaccines and Medical Biologicals (IVAC; Vietnam) / Dynavax / PATH</t>
  </si>
  <si>
    <t>Government Pharmaceutical Organization (GPO; Thailand) / Dynavax / PATH</t>
  </si>
  <si>
    <t>SARS-CoV-2</t>
  </si>
  <si>
    <t>Institute Butantan (Brazil) / Dynavax / PATH</t>
  </si>
  <si>
    <t>Inactivated + alum</t>
  </si>
  <si>
    <t>JE, Zika</t>
  </si>
  <si>
    <t>KM Biologics</t>
  </si>
  <si>
    <t>Inactivated</t>
  </si>
  <si>
    <t>Selcuk University</t>
  </si>
  <si>
    <t>Osaka University/ BIKEN/ NIBIOHN</t>
  </si>
  <si>
    <t>Inactivated + CpG 1018</t>
  </si>
  <si>
    <t>Sinovac/Dynavax</t>
  </si>
  <si>
    <t>Valneva/Dynavax</t>
  </si>
  <si>
    <t>Inactivated whole virus</t>
  </si>
  <si>
    <t>Kocak Farma Ilac ve Kimya San. A.S. </t>
  </si>
  <si>
    <t>Inactivated + Alum</t>
  </si>
  <si>
    <t>Shifa Pharmed</t>
  </si>
  <si>
    <t>MMR, IPV</t>
  </si>
  <si>
    <t>Milad Pharmaceutics Co.</t>
  </si>
  <si>
    <t>Zista Kian Azma Co.</t>
  </si>
  <si>
    <t>Codon deoptimized live attenuated vaccines</t>
  </si>
  <si>
    <t>Mehmet Ali Aydinlar University / Acıbadem Labmed Health Services A.S.</t>
  </si>
  <si>
    <t>Indian Immunologicals Ltd/Griffith University</t>
  </si>
  <si>
    <t>LABV</t>
  </si>
  <si>
    <t>Live attenuated bacterial vector</t>
  </si>
  <si>
    <t>Live attenuated bacterial (Pertussis) Vector</t>
  </si>
  <si>
    <t xml:space="preserve">Institut Pasteur Lille </t>
  </si>
  <si>
    <t xml:space="preserve">ALtraBio, TheRex </t>
  </si>
  <si>
    <t>Sendai virus vector</t>
  </si>
  <si>
    <t>ID Pharma</t>
  </si>
  <si>
    <t>Adenovirus-based</t>
  </si>
  <si>
    <t>Ankara University</t>
  </si>
  <si>
    <t>Adeno-associated virus vector (AAVCOVID)</t>
  </si>
  <si>
    <t>Massachusetts Eye and Ear/Massachusetts General Hospital/AveXis</t>
  </si>
  <si>
    <t>MVA encoded VLP</t>
  </si>
  <si>
    <t>LASV, EBOV, MARV, HIV</t>
  </si>
  <si>
    <t>GeoVax/BravoVax</t>
  </si>
  <si>
    <t>MVA-S encoded</t>
  </si>
  <si>
    <t>Multiple candidates</t>
  </si>
  <si>
    <t>DZIF – German Center for Infection Research/IDT Biologika GmbH</t>
  </si>
  <si>
    <t xml:space="preserve">MVA-S </t>
  </si>
  <si>
    <t>IDIBAPS-Hospital Clinic, Spain</t>
  </si>
  <si>
    <t>Adeno5-based</t>
  </si>
  <si>
    <t>Ad5 S (GREVAX™ platform)</t>
  </si>
  <si>
    <t>MERS</t>
  </si>
  <si>
    <t>Greffex</t>
  </si>
  <si>
    <t xml:space="preserve">Oral Ad5 S </t>
  </si>
  <si>
    <t>Zika, VZV, HSV-2 and Norovirus</t>
  </si>
  <si>
    <t>Stabilitech Biopharma Ltd</t>
  </si>
  <si>
    <t>adenovirus-based  +  HLA-matched peptides</t>
  </si>
  <si>
    <t>Pan-Corona</t>
  </si>
  <si>
    <t>Valo Therapeutics Ltd</t>
  </si>
  <si>
    <t>MVA expressing structural proteins</t>
  </si>
  <si>
    <t>Centro Nacional Biotecnología (CNB-CSIC), Spain</t>
  </si>
  <si>
    <t>Parainfluenza virus 5 (PIV5)-based vaccine expressing the spike protein</t>
  </si>
  <si>
    <t>University of Georgia/University of Iowa</t>
  </si>
  <si>
    <t>Recombinant deactivated rabies virus containing S1</t>
  </si>
  <si>
    <t>HeV, NiV, EBOV, LASSA, CCHFV, MERS</t>
  </si>
  <si>
    <t>Bharat Biotech/Thomas Jefferson University</t>
  </si>
  <si>
    <t>Influenza A H1N1 vector</t>
  </si>
  <si>
    <t>Newcastle disease virus expressing the spike protein</t>
  </si>
  <si>
    <t>Icahn School of Medicine at Mount Sinai</t>
  </si>
  <si>
    <t>Newcastle disease virus expressing membrane-anchored spike</t>
  </si>
  <si>
    <t>Lentiviral Vector</t>
  </si>
  <si>
    <t xml:space="preserve">Theravectys – Institut Pasteur </t>
  </si>
  <si>
    <t xml:space="preserve">AIOVA </t>
  </si>
  <si>
    <t>Lentiviral Vector Retro-VLP Particles</t>
  </si>
  <si>
    <t xml:space="preserve">Sorbonne University </t>
  </si>
  <si>
    <t>Ad 5 vector for intranasal administration</t>
  </si>
  <si>
    <t xml:space="preserve">University of Helsinki &amp; University of Eastern Finland </t>
  </si>
  <si>
    <t>Oral vaccine platform</t>
  </si>
  <si>
    <t>InfA, CHIKV, LASV, NORV; EBOV, RVF, HBV, VEE</t>
  </si>
  <si>
    <t xml:space="preserve">Vaxart </t>
  </si>
  <si>
    <t>RBD protein delivered in mannose-conjugated chitosan nanoparticle</t>
  </si>
  <si>
    <t>Ohio State University / Kazakh National Agrarian University</t>
  </si>
  <si>
    <t>Recombinant spike protein with Essai O/W 1849101 adjuvant</t>
  </si>
  <si>
    <t>Kazakh National Agrarian University</t>
  </si>
  <si>
    <t>Peptides</t>
  </si>
  <si>
    <t>Neo7Logic</t>
  </si>
  <si>
    <t>Kazakh National Agrarian University, Kazakhstan / National Scientific Center for Especially Dangerous Infections</t>
  </si>
  <si>
    <t>Recombinant S protein</t>
  </si>
  <si>
    <t>Max-Planck-Institute of Colloids and Interfaces</t>
  </si>
  <si>
    <t>RBD protein (baculovirus production) + FAR-Squalene adjuvant</t>
  </si>
  <si>
    <t>Farmacológicos Veterinarios SAC (FARVET SAC) / Universidad Peruana Cayetano Heredia (UPCH)</t>
  </si>
  <si>
    <t>Protein Subunit</t>
  </si>
  <si>
    <t>RBD-protein</t>
  </si>
  <si>
    <t>Mynvax</t>
  </si>
  <si>
    <t>Izmir Biomedicine and Genome Center</t>
  </si>
  <si>
    <t>Peptide + novel adjuvant</t>
  </si>
  <si>
    <t>Bogazici University</t>
  </si>
  <si>
    <t>S subunit intranasal liposomal formulation with GLA/3M052 adjs.</t>
  </si>
  <si>
    <t>University of Virginia</t>
  </si>
  <si>
    <t>S-Protein (Subunit) + Adjuvant, E coli based Expression</t>
  </si>
  <si>
    <t>Helix Biogen Consult, Ogbomoso &amp; Trinity Immonoefficient Laboratory, Ogbomoso, Oyo State, Nigeria.</t>
  </si>
  <si>
    <t>Protein Subunit S,N,M&amp;S1 protein</t>
  </si>
  <si>
    <t>University of San Martin and CONICET, Argentina</t>
  </si>
  <si>
    <t>RBD protein fused with Fc of IgG + Adj.</t>
  </si>
  <si>
    <t>Chulalongkorn University/GPO, Thailand</t>
  </si>
  <si>
    <t>Capsid-like Particle</t>
  </si>
  <si>
    <t>AdaptVac (PREVENT-nCoV consortium)</t>
  </si>
  <si>
    <t>Drosophila S2 insect cell expression system VLPs</t>
  </si>
  <si>
    <t>ExpreS2ion</t>
  </si>
  <si>
    <t>Peptide antigens formulated in LNP</t>
  </si>
  <si>
    <t>IMV Inc</t>
  </si>
  <si>
    <t>S protein</t>
  </si>
  <si>
    <t>WRAIR/USAMRIID</t>
  </si>
  <si>
    <t>S protein +Adjuvant</t>
  </si>
  <si>
    <t>Influenza</t>
  </si>
  <si>
    <t>National Institute of Infectious Disease, Japan/Shionogi/UMN Pharma</t>
  </si>
  <si>
    <t>VLP-recombinant protein + Adjuvant</t>
  </si>
  <si>
    <t>Osaka University/ BIKEN/  National Institutes of Biomedical Innovation, Japan</t>
  </si>
  <si>
    <t>microneedle arrays S1 subunit</t>
  </si>
  <si>
    <t>Univ. of Pittsburgh</t>
  </si>
  <si>
    <t>Peptide</t>
  </si>
  <si>
    <t>Vaxil Bio</t>
  </si>
  <si>
    <t>Adjuvanted protein subunit (RBD)</t>
  </si>
  <si>
    <t>Biological E Ltd</t>
  </si>
  <si>
    <t>Ebola, Marburg, HIV, Zika, Influenza, HPV therapeutic vaccine, BreastCA vaccine</t>
  </si>
  <si>
    <t>Flow Pharma Inc</t>
  </si>
  <si>
    <t>AJ Vaccines</t>
  </si>
  <si>
    <t>Ii-Key peptide</t>
  </si>
  <si>
    <t>Influenza, HIV, SARS-CoV</t>
  </si>
  <si>
    <t>Generex/EpiVax</t>
  </si>
  <si>
    <t>H7N9</t>
  </si>
  <si>
    <t>EpiVax/Univ. of Georgia</t>
  </si>
  <si>
    <t>Protein Subunit EPV-CoV-19</t>
  </si>
  <si>
    <t>EpiVax</t>
  </si>
  <si>
    <t>gp-96 backbone</t>
  </si>
  <si>
    <t>NSCLC, HIV, Malaria, Zika</t>
  </si>
  <si>
    <t>Heat Biologics/Univ. Of Miami</t>
  </si>
  <si>
    <t xml:space="preserve">Subunit vaccine </t>
  </si>
  <si>
    <t>FBRI SRC VB VECTOR, Rospotrebnadzor, Koltsovo</t>
  </si>
  <si>
    <t>S1 or RBD protein</t>
  </si>
  <si>
    <t>Baylor College of Medicine</t>
  </si>
  <si>
    <t>Subunit protein, plant produced</t>
  </si>
  <si>
    <t>iBio/CC-Pharming</t>
  </si>
  <si>
    <t>Recombinant protein, nanoparticles (based on S-protein and other epitopes)</t>
  </si>
  <si>
    <t>Saint-Petersburg scientific research institute of vaccines and serums</t>
  </si>
  <si>
    <t xml:space="preserve"> Cross-reactive T-cell recombinant vaccine based on SARS-CoV-2 nucleoprotein (N) expressed in E.coli</t>
  </si>
  <si>
    <t>various (cross-immunity)</t>
  </si>
  <si>
    <t>FSUE SPbSRIVS FMBA of Russia (St. Petersburg Institute of Vaccines)</t>
  </si>
  <si>
    <t>COVID-19 XWG-03 truncated S (spike) proteins</t>
  </si>
  <si>
    <t>HPV</t>
  </si>
  <si>
    <t>Innovax/Xiamen Univ./GSK</t>
  </si>
  <si>
    <t>Adjuvanted microsphere peptide</t>
  </si>
  <si>
    <t>VIDO-InterVac, University of Saskatchewan</t>
  </si>
  <si>
    <t>Synthetic Long Peptide Vaccine candidate for S and M proteins</t>
  </si>
  <si>
    <t>OncoGen</t>
  </si>
  <si>
    <t>Oral  E. coli-based protein expression system of S and N proteins</t>
  </si>
  <si>
    <t>MIGAL Galilee Research Institute</t>
  </si>
  <si>
    <t>Nanoparticle vaccine</t>
  </si>
  <si>
    <t>LakePharma, Inc.</t>
  </si>
  <si>
    <t>Plant-based subunit (RBD-Fc + Adjuvant)</t>
  </si>
  <si>
    <t>Baiya Phytopharm/ Chula Vaccine Research Center</t>
  </si>
  <si>
    <t>OMV-based vaccine</t>
  </si>
  <si>
    <t>Flu A, Plague</t>
  </si>
  <si>
    <t>Quadram Institute Biosciences</t>
  </si>
  <si>
    <t>BiOMViS Srl/Univ. of Trento</t>
  </si>
  <si>
    <t>structurally modified spherical particles of the tobacco mosaic virus (TMV)</t>
  </si>
  <si>
    <t>Rubella, Rotavirus</t>
  </si>
  <si>
    <t>Lomonosov Moscow State University</t>
  </si>
  <si>
    <t>Spike-based</t>
  </si>
  <si>
    <t>Hepatitis C</t>
  </si>
  <si>
    <t>University of Alberta</t>
  </si>
  <si>
    <t>Recombinant S1-Fc fusion protein</t>
  </si>
  <si>
    <t>AnyGo Technology</t>
  </si>
  <si>
    <t>Recombinant protein</t>
  </si>
  <si>
    <t>Yisheng Biopharma</t>
  </si>
  <si>
    <t>Recombinant S protein in IC-BEVS (Viral vector vaccine
(based on baculovirus expression system in insect cell line)</t>
  </si>
  <si>
    <t>Vabiotech, Vietnam and University of Bristol, UK</t>
  </si>
  <si>
    <t>Orally delivered, heat stable subunit</t>
  </si>
  <si>
    <t>Applied Biotechnology Institute, Inc.</t>
  </si>
  <si>
    <t>Peptides derived from Spike protein</t>
  </si>
  <si>
    <t>Axon Neuroscience SE</t>
  </si>
  <si>
    <t>MOGAM Institute for Biomedical Research, GC Pharma</t>
  </si>
  <si>
    <t>RBD-based</t>
  </si>
  <si>
    <t>Neovii/Tel Aviv University</t>
  </si>
  <si>
    <t>Outer Membrane Vesicle (OMV)-subunit</t>
  </si>
  <si>
    <t>Intravacc/Epivax</t>
  </si>
  <si>
    <t>Spike-based (epitope screening)</t>
  </si>
  <si>
    <t>ImmunoPrecise/LiteVax BV</t>
  </si>
  <si>
    <t>Spiked-based</t>
  </si>
  <si>
    <t>Nanografi Nano Technology, Middle East Technical University, Ankara University,</t>
  </si>
  <si>
    <t>Recombinant spike with adjuvant</t>
  </si>
  <si>
    <t>Iran</t>
  </si>
  <si>
    <t>Recombinant S protein produced in BEVS</t>
  </si>
  <si>
    <t>Tampere University</t>
  </si>
  <si>
    <t>Protein Subunit Nanoformulated</t>
  </si>
  <si>
    <t xml:space="preserve">Vaxinano, CEA, INRAE </t>
  </si>
  <si>
    <t>Protein Subunit Adenoviral Carrier</t>
  </si>
  <si>
    <t xml:space="preserve">CEA, CNRS </t>
  </si>
  <si>
    <t>Protein DC-targeted epitopes</t>
  </si>
  <si>
    <t xml:space="preserve">LinkinVax, VRI </t>
  </si>
  <si>
    <t>Soluble recombinant S protein produced in CHO cells</t>
  </si>
  <si>
    <t>Center for Advanced Technologies, Uzbekistan</t>
  </si>
  <si>
    <t>BVr</t>
  </si>
  <si>
    <t xml:space="preserve">Bacterial vector (Replicating) </t>
  </si>
  <si>
    <t>Oral Salmonella enteritidis (3934Vac) based protein expression system of RBD</t>
  </si>
  <si>
    <t>Farmacológicos Veterinarios SAC (FARVET SAC)</t>
  </si>
  <si>
    <t xml:space="preserve">YF17D Vector </t>
  </si>
  <si>
    <t>KU Leuven</t>
  </si>
  <si>
    <t>Measles Vector</t>
  </si>
  <si>
    <t>Cadila Healthcare Limited</t>
  </si>
  <si>
    <t>Measles Virus (S, N targets)</t>
  </si>
  <si>
    <t>Zika, H7N9, CHIKV</t>
  </si>
  <si>
    <t>DZIF – German Center for Infection Research/CanVirex AG</t>
  </si>
  <si>
    <t>Horsepox vector expressing S protein</t>
  </si>
  <si>
    <t>Smallpox, Monkeypox</t>
  </si>
  <si>
    <t>Tonix Pharma/Southern Research</t>
  </si>
  <si>
    <t>Live viral vectored vaccine based on attenuated influenza virus backbone (intranasal)</t>
  </si>
  <si>
    <t>BiOCAD and IEM</t>
  </si>
  <si>
    <t>Recombinant vaccine based on Influenza A virus, for the prevention of COVID-19 (intranasal)</t>
  </si>
  <si>
    <t>Attenuated Influenza expressing an antigenic portion of the Spike protein</t>
  </si>
  <si>
    <t>Fundação Oswaldo Cruz and Instituto Buntantan</t>
  </si>
  <si>
    <t>Influenza vector expressing RBD</t>
  </si>
  <si>
    <t>University of Hong Kong</t>
  </si>
  <si>
    <t>Replication-competent VSV chimeric virus technology (VSVΔG) delivering the SARS-CoV-2 Spike (S) glycoprotein.</t>
  </si>
  <si>
    <t>Ebola, Marburg, Lassa</t>
  </si>
  <si>
    <t>IAVI/Merck</t>
  </si>
  <si>
    <t>Replicating VSV vector-based DC-targeting</t>
  </si>
  <si>
    <t>University of Manitoba</t>
  </si>
  <si>
    <t>VSV-S</t>
  </si>
  <si>
    <t>HIV, MERS</t>
  </si>
  <si>
    <t>University of Western Ontario</t>
  </si>
  <si>
    <t>Aurobindo</t>
  </si>
  <si>
    <t>VSV vector</t>
  </si>
  <si>
    <t>M2-deficient single replication (M2SR) influenza vector</t>
  </si>
  <si>
    <t>UW–Madison/FluGen/Bharat Biotech</t>
  </si>
  <si>
    <t>Newcastle disease virus vector (NDV-SARS-CoV-2/Spike)</t>
  </si>
  <si>
    <t>Intravacc/ Wageningen Bioveterinary Research/Utrecht Univ.</t>
  </si>
  <si>
    <t>Avian paramyxovirus vector (APMV)</t>
  </si>
  <si>
    <t>The Lancaster University, UK</t>
  </si>
  <si>
    <t>Intranasal Newcastle disease virus vector (rNDV-LS1-FARVET) expressing RBD protein: rNDV-LS1-HN-RBD/SARS-CoV-2</t>
  </si>
  <si>
    <t>Intranasal Newcastle disease virus vector (rNDV-LS1-FARVET) expressing S1 protein: rNDV-LS1-S1-F/SARS-CoV-2</t>
  </si>
  <si>
    <t>saRNA formulated in a NLC</t>
  </si>
  <si>
    <t>Infectious Disease Research Institute/ Amyris, Inc.</t>
  </si>
  <si>
    <t>LNP-encapsulated mRNA encoding S</t>
  </si>
  <si>
    <t>Self-amplifying RNA</t>
  </si>
  <si>
    <t>Gennova</t>
  </si>
  <si>
    <t>mRNA</t>
  </si>
  <si>
    <t>LNP-mRNA</t>
  </si>
  <si>
    <t>Translate Bio/Sanofi Pasteur</t>
  </si>
  <si>
    <t>CanSino Biologics/Precision NanoSystems</t>
  </si>
  <si>
    <t>LNP-encapsulated mRNA  cocktail encoding VLP</t>
  </si>
  <si>
    <t>Fudan University/ Shanghai JiaoTong University/RNACure Biopharma</t>
  </si>
  <si>
    <t>LNP-encapsulated mRNA encoding RBD</t>
  </si>
  <si>
    <t>Replicating Defective SARS-CoV-2 derived RNAs</t>
  </si>
  <si>
    <t>LNP-encapsulated mRNA</t>
  </si>
  <si>
    <t>University of Tokyo/ Daiichi-Sankyo</t>
  </si>
  <si>
    <t>Liposome-encapsulated mRNA</t>
  </si>
  <si>
    <t>BIOCAD</t>
  </si>
  <si>
    <t>Several mRNA candidates</t>
  </si>
  <si>
    <t>RNAimmune, Inc.</t>
  </si>
  <si>
    <t>China CDC/Tongji University/Stermina</t>
  </si>
  <si>
    <t>mRNA in an intranasal delivery system</t>
  </si>
  <si>
    <t>eTheRNA</t>
  </si>
  <si>
    <t>Greenlight Biosciences</t>
  </si>
  <si>
    <t>Providence Therapeutics</t>
  </si>
  <si>
    <t>Cell Tech Pharmed</t>
  </si>
  <si>
    <t>ReNAP Co.</t>
  </si>
  <si>
    <t>D614G variant LNP-encapsulated mRNA</t>
  </si>
  <si>
    <t>Globe Biotech Ltd</t>
  </si>
  <si>
    <t>Encapsulated mRNA</t>
  </si>
  <si>
    <t xml:space="preserve">CEA </t>
  </si>
  <si>
    <t>Recombinant, prefusion stabilized SARS-CoV-2 Spike antigen</t>
  </si>
  <si>
    <t>Medigen Vaccines Biologics Corp (MVC)/Vaxess Technologies (MIMIX)</t>
  </si>
  <si>
    <t>Multiple peptides fragments targeting (S, M, N) and (NSPs) SARS-CoV-2 proteins to induce T cell responses (CD8)</t>
  </si>
  <si>
    <t>OSE immunotherapeutics</t>
  </si>
  <si>
    <t>Max Planck Institute for Dynamics of Complex Technical Systems</t>
  </si>
  <si>
    <t>Virus-like particle-based Dendritic Cell(DC)-targeting vaccine</t>
  </si>
  <si>
    <t>Bezmialem Vakif University</t>
  </si>
  <si>
    <t>Middle East Technical University</t>
  </si>
  <si>
    <t>Enveloped Virus-Like Particle (eVLP)</t>
  </si>
  <si>
    <t>SARS-CoV-2, SARS-CoV, &amp; MERS-CoV</t>
  </si>
  <si>
    <t>CMV, GBM, Zika</t>
  </si>
  <si>
    <t>VBI Vaccines Inc.</t>
  </si>
  <si>
    <t>S protein integrated in HIV VLPs</t>
  </si>
  <si>
    <t>IrsiCaixa AIDS Research/IRTA-CReSA/Barcelona Supercomputing Centre/Grifols</t>
  </si>
  <si>
    <t>VLP + Adjuvant</t>
  </si>
  <si>
    <t>Mahidol University/ The Government Pharmaceutical Organization (GPO)/Siriraj Hospital</t>
  </si>
  <si>
    <t>Virus-like particles,  lentivirus and baculovirus vehicles</t>
  </si>
  <si>
    <t>Navarrabiomed, Oncoimmunology group</t>
  </si>
  <si>
    <t>Virus-like particle, based on RBD displayed on virus-like particles</t>
  </si>
  <si>
    <t>Saiba GmbH</t>
  </si>
  <si>
    <t>ADDomerTM multiepitope display</t>
  </si>
  <si>
    <t>Imophoron Ltd and Bristol University’s Max Planck Centre</t>
  </si>
  <si>
    <t>Unknown</t>
  </si>
  <si>
    <t>Doherty Institute</t>
  </si>
  <si>
    <t>SARS-CoV1, SARS-CoV2</t>
  </si>
  <si>
    <t>OSIVAX</t>
  </si>
  <si>
    <t>eVLP</t>
  </si>
  <si>
    <t>Malaria</t>
  </si>
  <si>
    <t>ARTES Biotechnology</t>
  </si>
  <si>
    <t>VLPs peptides/whole virus</t>
  </si>
  <si>
    <t>Univ. of Sao Paulo</t>
  </si>
  <si>
    <t>VLPs produced in BEVS</t>
  </si>
  <si>
    <t>Plant derived VLP</t>
  </si>
  <si>
    <t>Shiraz University</t>
  </si>
  <si>
    <t>Myxoma virus co-expressing S, M, N and E proteins</t>
  </si>
  <si>
    <t>Arizona State University</t>
  </si>
  <si>
    <r>
      <t xml:space="preserve">Plasmid driven production of virus -Like-Particles (VLPs) </t>
    </r>
    <r>
      <rPr>
        <sz val="10"/>
        <color theme="1"/>
        <rFont val="Calibri"/>
        <family val="2"/>
        <charset val="1"/>
      </rPr>
      <t>containing S, M, N and E proteins of SARS-CoV-2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</si>
</sst>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67">
    <font>
      <sz val="11"/>
      <color theme="1"/>
      <name val="Calibri"/>
      <family val="2"/>
      <scheme val="minor"/>
    </font>
    <font>
      <sz val="11"/>
      <color theme="1"/>
      <name val="Calibri"/>
      <family val="2"/>
      <scheme val="minor"/>
    </font>
    <font>
      <sz val="11"/>
      <color theme="0"/>
      <name val="Calibri"/>
      <family val="2"/>
      <scheme val="minor"/>
    </font>
    <font>
      <sz val="11"/>
      <color theme="1"/>
      <name val="Candara"/>
      <family val="2"/>
    </font>
    <font>
      <sz val="11"/>
      <color theme="0"/>
      <name val="Candara"/>
      <family val="2"/>
    </font>
    <font>
      <b/>
      <sz val="11"/>
      <color theme="1"/>
      <name val="Candara"/>
      <family val="2"/>
    </font>
    <font>
      <b/>
      <sz val="20"/>
      <color theme="0"/>
      <name val="Calibri"/>
      <family val="2"/>
      <scheme val="minor"/>
    </font>
    <font>
      <sz val="12"/>
      <color theme="1"/>
      <name val="Calibri"/>
      <family val="2"/>
      <scheme val="minor"/>
    </font>
    <font>
      <b/>
      <sz val="11"/>
      <color rgb="FF2F5597"/>
      <name val="Candara"/>
      <family val="2"/>
    </font>
    <font>
      <b/>
      <sz val="14"/>
      <color rgb="FF2F5597"/>
      <name val="Candara"/>
      <family val="2"/>
    </font>
    <font>
      <b/>
      <sz val="11"/>
      <color theme="0"/>
      <name val="Candara"/>
      <family val="2"/>
    </font>
    <font>
      <sz val="12"/>
      <color theme="0"/>
      <name val="Candara"/>
      <family val="2"/>
    </font>
    <font>
      <u/>
      <sz val="11"/>
      <color theme="10"/>
      <name val="Calibri"/>
      <family val="2"/>
      <scheme val="minor"/>
    </font>
    <font>
      <b/>
      <sz val="16"/>
      <name val="Candara"/>
      <family val="2"/>
    </font>
    <font>
      <b/>
      <sz val="20"/>
      <color rgb="FFFFFF00"/>
      <name val="Calibri"/>
      <family val="2"/>
      <scheme val="minor"/>
    </font>
    <font>
      <b/>
      <sz val="16"/>
      <color theme="5"/>
      <name val="Candara"/>
      <family val="2"/>
    </font>
    <font>
      <b/>
      <sz val="16"/>
      <color theme="0"/>
      <name val="Candara"/>
      <family val="2"/>
    </font>
    <font>
      <sz val="11"/>
      <color rgb="FF2F5597"/>
      <name val="Candara"/>
      <family val="2"/>
    </font>
    <font>
      <b/>
      <sz val="20"/>
      <color rgb="FFFFFF00"/>
      <name val="Candara"/>
      <family val="2"/>
    </font>
    <font>
      <b/>
      <sz val="18"/>
      <color rgb="FFFFFF00"/>
      <name val="Calibri"/>
      <family val="2"/>
      <scheme val="minor"/>
    </font>
    <font>
      <sz val="12"/>
      <color theme="1"/>
      <name val="Calibri"/>
      <family val="2"/>
    </font>
    <font>
      <sz val="12"/>
      <color rgb="FF000000"/>
      <name val="Calibri"/>
      <family val="2"/>
    </font>
    <font>
      <b/>
      <sz val="15"/>
      <color theme="0"/>
      <name val="Calibri"/>
      <family val="2"/>
    </font>
    <font>
      <b/>
      <sz val="14"/>
      <color rgb="FFFFFFFF"/>
      <name val="Calibri"/>
      <family val="2"/>
    </font>
    <font>
      <b/>
      <sz val="12"/>
      <color theme="0"/>
      <name val="Calibri"/>
      <family val="2"/>
    </font>
    <font>
      <b/>
      <sz val="12"/>
      <color rgb="FFFFFFFF"/>
      <name val="Calibri"/>
      <family val="2"/>
    </font>
    <font>
      <b/>
      <sz val="12"/>
      <color theme="1"/>
      <name val="Calibri"/>
      <family val="2"/>
    </font>
    <font>
      <sz val="11"/>
      <color rgb="FF000000"/>
      <name val="Calibri"/>
      <family val="2"/>
    </font>
    <font>
      <u/>
      <sz val="11"/>
      <color theme="10"/>
      <name val="Calibri"/>
      <family val="2"/>
    </font>
    <font>
      <b/>
      <sz val="11"/>
      <color rgb="FF000000"/>
      <name val="Calibri"/>
      <family val="2"/>
    </font>
    <font>
      <b/>
      <sz val="11"/>
      <color theme="1"/>
      <name val="Calibri"/>
      <family val="2"/>
    </font>
    <font>
      <b/>
      <sz val="11"/>
      <color rgb="FF1B1E23"/>
      <name val="Calibri"/>
      <family val="2"/>
    </font>
    <font>
      <b/>
      <sz val="9"/>
      <color rgb="FFFFFFFF"/>
      <name val="Calibri"/>
      <family val="2"/>
    </font>
    <font>
      <sz val="11"/>
      <color rgb="FF444444"/>
      <name val="Calibri"/>
      <family val="2"/>
      <charset val="1"/>
    </font>
    <font>
      <i/>
      <sz val="10"/>
      <color theme="1"/>
      <name val="Calibri"/>
      <family val="2"/>
    </font>
    <font>
      <sz val="11"/>
      <color theme="1"/>
      <name val="Calibri"/>
      <family val="2"/>
    </font>
    <font>
      <sz val="11"/>
      <color rgb="FF1B1E23"/>
      <name val="Calibri"/>
      <family val="2"/>
    </font>
    <font>
      <b/>
      <sz val="20"/>
      <color theme="1"/>
      <name val="Calibri"/>
      <family val="2"/>
    </font>
    <font>
      <b/>
      <sz val="14"/>
      <color rgb="FF000000"/>
      <name val="Calibri"/>
      <family val="2"/>
    </font>
    <font>
      <u/>
      <sz val="11"/>
      <color rgb="FF2CA02C"/>
      <name val="Calibri"/>
      <family val="2"/>
    </font>
    <font>
      <sz val="11"/>
      <color rgb="FF0563C1"/>
      <name val="Calibri"/>
      <family val="2"/>
    </font>
    <font>
      <b/>
      <sz val="11"/>
      <name val="Candara"/>
      <family val="2"/>
    </font>
    <font>
      <sz val="11"/>
      <color rgb="FF0000FF"/>
      <name val="Candara"/>
      <family val="2"/>
    </font>
    <font>
      <b/>
      <sz val="18"/>
      <color rgb="FF000000"/>
      <name val="Calibri"/>
      <family val="2"/>
    </font>
    <font>
      <b/>
      <sz val="16"/>
      <color rgb="FF000000"/>
      <name val="Calibri"/>
      <family val="2"/>
    </font>
    <font>
      <b/>
      <sz val="11"/>
      <color rgb="FF000000"/>
      <name val="Calibri"/>
    </font>
    <font>
      <b/>
      <sz val="11"/>
      <color theme="1"/>
      <name val="Calibri"/>
    </font>
    <font>
      <sz val="11"/>
      <color theme="1"/>
      <name val="Calibri"/>
    </font>
    <font>
      <u/>
      <sz val="11"/>
      <color theme="10"/>
      <name val="Calibri"/>
    </font>
    <font>
      <sz val="12"/>
      <color theme="1"/>
      <name val="Calibri"/>
      <family val="2"/>
      <charset val="1"/>
    </font>
    <font>
      <b/>
      <sz val="11"/>
      <color rgb="FF000000"/>
      <name val="Source Sans Pro"/>
      <charset val="1"/>
    </font>
    <font>
      <sz val="12"/>
      <color theme="1"/>
      <name val="Calibri"/>
    </font>
    <font>
      <b/>
      <sz val="11"/>
      <color rgb="FF1B1E23"/>
      <name val="Calibri"/>
    </font>
    <font>
      <b/>
      <sz val="11"/>
      <color rgb="FF1B1E23"/>
      <name val="-Apple-System"/>
      <charset val="1"/>
    </font>
    <font>
      <sz val="11"/>
      <color rgb="FFFF0000"/>
      <name val="Calibri"/>
      <family val="2"/>
    </font>
    <font>
      <i/>
      <sz val="11"/>
      <color rgb="FFFF0000"/>
      <name val="Calibri"/>
      <family val="2"/>
    </font>
    <font>
      <i/>
      <sz val="10"/>
      <color rgb="FFFF0000"/>
      <name val="Calibri"/>
      <family val="2"/>
    </font>
    <font>
      <sz val="11"/>
      <color rgb="FF000000"/>
      <name val="Source Sans Pro"/>
      <charset val="1"/>
    </font>
    <font>
      <b/>
      <sz val="12"/>
      <color theme="1"/>
      <name val="Calibri"/>
    </font>
    <font>
      <b/>
      <sz val="11"/>
      <color rgb="FF000000"/>
      <name val="Calibri"/>
      <family val="2"/>
      <charset val="1"/>
    </font>
    <font>
      <b/>
      <sz val="12"/>
      <color rgb="FF000000"/>
      <name val="Calibri"/>
    </font>
    <font>
      <sz val="13"/>
      <color rgb="FF000000"/>
      <name val="PT Serif"/>
      <charset val="1"/>
    </font>
    <font>
      <sz val="10"/>
      <color rgb="FF000000"/>
      <name val="-Apple-System"/>
      <charset val="1"/>
    </font>
    <font>
      <u/>
      <sz val="11"/>
      <color rgb="FF4472C4"/>
      <name val="Calibri"/>
      <family val="2"/>
    </font>
    <font>
      <sz val="11"/>
      <color rgb="FF4472C4"/>
      <name val="Calibri"/>
      <family val="2"/>
    </font>
    <font>
      <sz val="12"/>
      <color rgb="FF444444"/>
      <name val="Calibri"/>
    </font>
    <font>
      <sz val="10"/>
      <color theme="1"/>
      <name val="Calibri"/>
      <family val="2"/>
      <charset val="1"/>
    </font>
  </fonts>
  <fills count="15">
    <fill>
      <patternFill patternType="none"/>
    </fill>
    <fill>
      <patternFill patternType="gray125"/>
    </fill>
    <fill>
      <patternFill patternType="solid">
        <fgColor rgb="FFFFFF00"/>
        <bgColor indexed="64"/>
      </patternFill>
    </fill>
    <fill>
      <patternFill patternType="solid">
        <fgColor rgb="FF2F5597"/>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
      <patternFill patternType="solid">
        <fgColor rgb="FF8EA9DB"/>
        <bgColor indexed="64"/>
      </patternFill>
    </fill>
    <fill>
      <patternFill patternType="solid">
        <fgColor rgb="FFE7E6E6"/>
        <bgColor indexed="64"/>
      </patternFill>
    </fill>
    <fill>
      <patternFill patternType="solid">
        <fgColor theme="4"/>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2"/>
        <bgColor indexed="64"/>
      </patternFill>
    </fill>
  </fills>
  <borders count="6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rgb="FF2F5597"/>
      </left>
      <right/>
      <top/>
      <bottom/>
      <diagonal/>
    </border>
    <border>
      <left style="thin">
        <color rgb="FF2F5597"/>
      </left>
      <right/>
      <top style="thin">
        <color theme="0" tint="-0.34998626667073579"/>
      </top>
      <bottom style="thin">
        <color theme="0" tint="-0.34998626667073579"/>
      </bottom>
      <diagonal/>
    </border>
    <border>
      <left style="medium">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000000"/>
      </left>
      <right style="thin">
        <color indexed="64"/>
      </right>
      <top style="thin">
        <color rgb="FF000000"/>
      </top>
      <bottom/>
      <diagonal/>
    </border>
    <border>
      <left style="thin">
        <color indexed="64"/>
      </left>
      <right style="thin">
        <color rgb="FF000000"/>
      </right>
      <top style="thin">
        <color rgb="FF000000"/>
      </top>
      <bottom/>
      <diagonal/>
    </border>
    <border>
      <left style="thin">
        <color rgb="FF000000"/>
      </left>
      <right style="thin">
        <color indexed="64"/>
      </right>
      <top style="thin">
        <color indexed="64"/>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rgb="FF000000"/>
      </left>
      <right style="medium">
        <color rgb="FF000000"/>
      </right>
      <top style="medium">
        <color rgb="FF000000"/>
      </top>
      <bottom/>
      <diagonal/>
    </border>
    <border>
      <left style="thin">
        <color rgb="FF000000"/>
      </left>
      <right/>
      <top style="thin">
        <color indexed="64"/>
      </top>
      <bottom/>
      <diagonal/>
    </border>
    <border>
      <left/>
      <right style="thin">
        <color rgb="FF8497B0"/>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929">
    <xf numFmtId="0" fontId="0" fillId="0" borderId="0" xfId="0"/>
    <xf numFmtId="0" fontId="3" fillId="0" borderId="0" xfId="0" applyFont="1" applyAlignment="1" applyProtection="1">
      <alignment vertical="center"/>
    </xf>
    <xf numFmtId="0" fontId="3" fillId="0" borderId="0" xfId="0" applyFont="1" applyAlignment="1" applyProtection="1">
      <alignment horizontal="center" vertical="center"/>
    </xf>
    <xf numFmtId="0" fontId="0" fillId="0" borderId="0" xfId="0" applyAlignment="1" applyProtection="1">
      <alignment vertical="center"/>
    </xf>
    <xf numFmtId="0" fontId="3" fillId="4" borderId="3" xfId="0" applyFont="1" applyFill="1" applyBorder="1" applyAlignment="1" applyProtection="1">
      <alignment horizontal="left" vertical="center" indent="1"/>
    </xf>
    <xf numFmtId="0" fontId="5" fillId="4" borderId="1" xfId="0" applyFont="1" applyFill="1" applyBorder="1" applyAlignment="1" applyProtection="1">
      <alignment horizontal="center" vertical="center"/>
    </xf>
    <xf numFmtId="9" fontId="5" fillId="4" borderId="1" xfId="1"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3" xfId="0" applyFont="1" applyFill="1" applyBorder="1" applyAlignment="1" applyProtection="1">
      <alignment horizontal="left" vertical="center" indent="1"/>
    </xf>
    <xf numFmtId="0" fontId="3" fillId="0" borderId="1" xfId="0" applyFont="1" applyFill="1" applyBorder="1" applyAlignment="1" applyProtection="1">
      <alignment horizontal="center" vertical="center"/>
    </xf>
    <xf numFmtId="9" fontId="3" fillId="0" borderId="1" xfId="1" applyFont="1" applyFill="1" applyBorder="1" applyAlignment="1" applyProtection="1">
      <alignment horizontal="center" vertical="center"/>
    </xf>
    <xf numFmtId="0" fontId="3" fillId="0" borderId="0" xfId="0" applyFont="1" applyBorder="1" applyAlignment="1" applyProtection="1">
      <alignment vertical="center"/>
    </xf>
    <xf numFmtId="0" fontId="3" fillId="0" borderId="0" xfId="0" applyFont="1" applyBorder="1" applyAlignment="1" applyProtection="1">
      <alignment horizontal="center" vertical="center"/>
    </xf>
    <xf numFmtId="0" fontId="7" fillId="0" borderId="0" xfId="0" applyFont="1" applyBorder="1" applyAlignment="1" applyProtection="1">
      <alignment vertical="center"/>
    </xf>
    <xf numFmtId="0" fontId="7" fillId="0" borderId="0" xfId="0" applyFont="1" applyBorder="1" applyAlignment="1" applyProtection="1">
      <alignment horizontal="center" vertical="center"/>
    </xf>
    <xf numFmtId="0" fontId="0" fillId="0" borderId="0" xfId="0" applyBorder="1" applyAlignment="1" applyProtection="1">
      <alignment vertical="center"/>
    </xf>
    <xf numFmtId="0" fontId="2" fillId="3" borderId="0" xfId="0" applyFont="1" applyFill="1" applyBorder="1" applyAlignment="1" applyProtection="1">
      <alignment vertical="center"/>
    </xf>
    <xf numFmtId="0" fontId="2" fillId="3" borderId="0" xfId="0" applyFont="1" applyFill="1" applyBorder="1" applyAlignment="1" applyProtection="1">
      <alignment horizontal="center" vertical="center"/>
    </xf>
    <xf numFmtId="0" fontId="11" fillId="0" borderId="0" xfId="0" applyFont="1" applyBorder="1" applyAlignment="1" applyProtection="1">
      <alignment horizontal="center" vertical="center"/>
    </xf>
    <xf numFmtId="0" fontId="2" fillId="5" borderId="0" xfId="0" applyFont="1" applyFill="1" applyBorder="1" applyAlignment="1" applyProtection="1">
      <alignment vertical="center"/>
    </xf>
    <xf numFmtId="0" fontId="2" fillId="5" borderId="0" xfId="0" applyFont="1" applyFill="1" applyBorder="1" applyAlignment="1" applyProtection="1">
      <alignment horizontal="center" vertical="center"/>
    </xf>
    <xf numFmtId="0" fontId="4" fillId="3" borderId="0" xfId="0" applyFont="1" applyFill="1" applyBorder="1" applyAlignment="1" applyProtection="1">
      <alignment vertical="center"/>
    </xf>
    <xf numFmtId="0" fontId="10" fillId="3" borderId="0" xfId="0" applyFont="1" applyFill="1" applyBorder="1" applyAlignment="1" applyProtection="1">
      <alignment vertical="center"/>
    </xf>
    <xf numFmtId="0" fontId="4" fillId="3" borderId="0" xfId="0" applyFont="1" applyFill="1" applyBorder="1" applyAlignment="1" applyProtection="1">
      <alignment horizontal="center" vertical="center"/>
    </xf>
    <xf numFmtId="0" fontId="3" fillId="0" borderId="0" xfId="0" applyFont="1" applyBorder="1" applyAlignment="1" applyProtection="1">
      <alignment horizontal="left" vertical="center"/>
    </xf>
    <xf numFmtId="0" fontId="3" fillId="0" borderId="0" xfId="0" applyFont="1" applyFill="1" applyBorder="1" applyAlignment="1" applyProtection="1">
      <alignment horizontal="left" vertical="center" indent="1"/>
    </xf>
    <xf numFmtId="0" fontId="5" fillId="0" borderId="0" xfId="0" applyFont="1" applyBorder="1" applyAlignment="1" applyProtection="1">
      <alignment vertical="center"/>
    </xf>
    <xf numFmtId="0" fontId="7" fillId="0" borderId="13" xfId="0" applyFont="1" applyBorder="1" applyAlignment="1" applyProtection="1">
      <alignment horizontal="center" vertical="center"/>
    </xf>
    <xf numFmtId="0" fontId="3" fillId="0" borderId="13" xfId="0" applyFont="1" applyBorder="1" applyAlignment="1" applyProtection="1">
      <alignment vertical="center"/>
    </xf>
    <xf numFmtId="0" fontId="9" fillId="0" borderId="13" xfId="0" applyFont="1" applyBorder="1" applyAlignment="1" applyProtection="1">
      <alignment vertical="center"/>
    </xf>
    <xf numFmtId="0" fontId="6" fillId="5" borderId="13" xfId="0" applyFont="1" applyFill="1" applyBorder="1" applyAlignment="1" applyProtection="1">
      <alignment horizontal="left" vertical="center"/>
    </xf>
    <xf numFmtId="0" fontId="8" fillId="0" borderId="13" xfId="0" applyFont="1" applyBorder="1" applyAlignment="1" applyProtection="1">
      <alignment vertical="center"/>
    </xf>
    <xf numFmtId="0" fontId="10" fillId="3" borderId="13" xfId="0" applyFont="1" applyFill="1" applyBorder="1" applyAlignment="1" applyProtection="1">
      <alignment vertical="center"/>
    </xf>
    <xf numFmtId="0" fontId="5" fillId="4" borderId="14" xfId="0" applyFont="1" applyFill="1" applyBorder="1" applyAlignment="1" applyProtection="1">
      <alignment horizontal="left" vertical="center" indent="1"/>
    </xf>
    <xf numFmtId="0" fontId="3" fillId="0" borderId="13" xfId="0" applyFont="1" applyFill="1" applyBorder="1" applyAlignment="1" applyProtection="1">
      <alignment horizontal="left" vertical="center" indent="3"/>
    </xf>
    <xf numFmtId="0" fontId="5" fillId="0" borderId="13" xfId="0" applyFont="1" applyBorder="1" applyAlignment="1" applyProtection="1">
      <alignment vertical="center"/>
    </xf>
    <xf numFmtId="0" fontId="3" fillId="0" borderId="14" xfId="0" applyFont="1" applyFill="1" applyBorder="1" applyAlignment="1" applyProtection="1">
      <alignment horizontal="left" vertical="center" indent="2"/>
    </xf>
    <xf numFmtId="0" fontId="13" fillId="0" borderId="13" xfId="0" applyFont="1" applyBorder="1" applyAlignment="1" applyProtection="1">
      <alignment vertical="center"/>
    </xf>
    <xf numFmtId="0" fontId="14" fillId="3" borderId="13" xfId="0" applyFont="1" applyFill="1" applyBorder="1" applyAlignment="1" applyProtection="1">
      <alignment horizontal="left" vertical="center"/>
    </xf>
    <xf numFmtId="0" fontId="13" fillId="0" borderId="1" xfId="0" applyFont="1" applyFill="1" applyBorder="1" applyAlignment="1" applyProtection="1">
      <alignment horizontal="center" vertical="center"/>
    </xf>
    <xf numFmtId="0" fontId="13" fillId="0" borderId="0" xfId="0" applyFont="1" applyBorder="1" applyAlignment="1" applyProtection="1">
      <alignment vertical="center"/>
    </xf>
    <xf numFmtId="0" fontId="17" fillId="0" borderId="0" xfId="0" applyFont="1" applyBorder="1" applyAlignment="1" applyProtection="1">
      <alignment vertical="center"/>
    </xf>
    <xf numFmtId="0" fontId="17" fillId="0" borderId="0" xfId="0" applyFont="1" applyAlignment="1" applyProtection="1">
      <alignment vertical="center"/>
    </xf>
    <xf numFmtId="0" fontId="16" fillId="3" borderId="13" xfId="0" applyFont="1" applyFill="1" applyBorder="1" applyAlignment="1" applyProtection="1">
      <alignment vertical="center"/>
    </xf>
    <xf numFmtId="164" fontId="15" fillId="0" borderId="0" xfId="0" applyNumberFormat="1" applyFont="1" applyAlignment="1">
      <alignment horizontal="left" vertical="center" wrapText="1"/>
    </xf>
    <xf numFmtId="164" fontId="18" fillId="3" borderId="0" xfId="0" applyNumberFormat="1" applyFont="1" applyFill="1" applyBorder="1" applyAlignment="1" applyProtection="1">
      <alignment vertical="center"/>
    </xf>
    <xf numFmtId="0" fontId="4" fillId="0" borderId="0" xfId="0" applyFont="1" applyBorder="1" applyAlignment="1" applyProtection="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20" fillId="0" borderId="0" xfId="0" applyFont="1" applyBorder="1" applyAlignment="1">
      <alignment horizontal="center" vertical="center"/>
    </xf>
    <xf numFmtId="0" fontId="21" fillId="0" borderId="0" xfId="0" applyFont="1" applyAlignment="1">
      <alignment horizontal="left" vertical="center"/>
    </xf>
    <xf numFmtId="0" fontId="20" fillId="0" borderId="0" xfId="0" applyFont="1" applyAlignment="1">
      <alignment vertical="center" wrapText="1"/>
    </xf>
    <xf numFmtId="0" fontId="28" fillId="7" borderId="27" xfId="2" applyFont="1" applyFill="1" applyBorder="1" applyAlignment="1">
      <alignment horizontal="center" vertical="center"/>
    </xf>
    <xf numFmtId="0" fontId="28" fillId="7" borderId="28" xfId="2" applyFont="1" applyFill="1" applyBorder="1" applyAlignment="1">
      <alignment horizontal="center" vertical="center"/>
    </xf>
    <xf numFmtId="0" fontId="20" fillId="0" borderId="0" xfId="0" applyFont="1" applyFill="1" applyAlignment="1">
      <alignment vertical="center"/>
    </xf>
    <xf numFmtId="0" fontId="28" fillId="8" borderId="0" xfId="2" applyFont="1" applyFill="1" applyBorder="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center" vertical="center" wrapText="1"/>
    </xf>
    <xf numFmtId="164" fontId="20" fillId="0" borderId="0" xfId="0" applyNumberFormat="1" applyFont="1" applyAlignment="1">
      <alignment horizontal="center" vertical="center"/>
    </xf>
    <xf numFmtId="1" fontId="20" fillId="0" borderId="4" xfId="0" applyNumberFormat="1" applyFont="1" applyBorder="1" applyAlignment="1">
      <alignment horizontal="center" vertical="center"/>
    </xf>
    <xf numFmtId="0" fontId="20" fillId="0" borderId="4" xfId="0" applyFont="1" applyBorder="1" applyAlignment="1">
      <alignment horizontal="center" vertical="center"/>
    </xf>
    <xf numFmtId="0" fontId="20" fillId="0" borderId="4" xfId="0" applyFont="1" applyBorder="1" applyAlignment="1">
      <alignment vertical="center" wrapText="1"/>
    </xf>
    <xf numFmtId="0" fontId="20" fillId="0" borderId="4" xfId="0" applyFont="1" applyFill="1" applyBorder="1" applyAlignment="1">
      <alignment vertical="center" wrapText="1"/>
    </xf>
    <xf numFmtId="0" fontId="20" fillId="0" borderId="4" xfId="0" applyFont="1" applyFill="1" applyBorder="1" applyAlignment="1">
      <alignment horizontal="center" vertical="center"/>
    </xf>
    <xf numFmtId="0" fontId="28" fillId="7" borderId="29" xfId="2" applyFont="1" applyFill="1" applyBorder="1" applyAlignment="1">
      <alignment horizontal="center" vertical="center"/>
    </xf>
    <xf numFmtId="0" fontId="30" fillId="0" borderId="27" xfId="0" applyFont="1" applyFill="1" applyBorder="1" applyAlignment="1">
      <alignment horizontal="center" vertical="center"/>
    </xf>
    <xf numFmtId="0" fontId="20" fillId="0" borderId="4" xfId="0" applyFont="1" applyBorder="1" applyAlignment="1">
      <alignment horizontal="center" vertical="center" wrapText="1"/>
    </xf>
    <xf numFmtId="0" fontId="20" fillId="0" borderId="4" xfId="0" applyFont="1" applyFill="1" applyBorder="1" applyAlignment="1">
      <alignment horizontal="center" vertical="center" wrapText="1"/>
    </xf>
    <xf numFmtId="0" fontId="30" fillId="0" borderId="12" xfId="0" applyFont="1" applyFill="1" applyBorder="1" applyAlignment="1">
      <alignment horizontal="center" vertical="center"/>
    </xf>
    <xf numFmtId="0" fontId="30" fillId="0" borderId="9" xfId="0" applyFont="1" applyFill="1" applyBorder="1" applyAlignment="1">
      <alignment horizontal="center" vertical="center"/>
    </xf>
    <xf numFmtId="0" fontId="30" fillId="0" borderId="18" xfId="0" applyFont="1" applyFill="1" applyBorder="1" applyAlignment="1">
      <alignment horizontal="center" vertical="center"/>
    </xf>
    <xf numFmtId="0" fontId="30" fillId="0" borderId="5"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31" xfId="0" applyFont="1" applyFill="1" applyBorder="1" applyAlignment="1">
      <alignment horizontal="center" vertical="center"/>
    </xf>
    <xf numFmtId="0" fontId="30" fillId="0" borderId="6" xfId="0" applyFont="1" applyFill="1" applyBorder="1" applyAlignment="1">
      <alignment horizontal="center" vertical="center"/>
    </xf>
    <xf numFmtId="0" fontId="29" fillId="0" borderId="29" xfId="0" applyFont="1" applyFill="1" applyBorder="1" applyAlignment="1">
      <alignment horizontal="left" vertical="center"/>
    </xf>
    <xf numFmtId="0" fontId="29" fillId="0" borderId="2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30" fillId="0" borderId="29" xfId="0" applyFont="1" applyFill="1" applyBorder="1" applyAlignment="1">
      <alignment horizontal="center" vertical="center"/>
    </xf>
    <xf numFmtId="0" fontId="30" fillId="0" borderId="23" xfId="0" applyFont="1" applyFill="1" applyBorder="1" applyAlignment="1">
      <alignment horizontal="center" vertical="center"/>
    </xf>
    <xf numFmtId="0" fontId="30" fillId="6" borderId="15"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9" xfId="0" applyFont="1" applyFill="1" applyBorder="1" applyAlignment="1">
      <alignment horizontal="center" vertical="center"/>
    </xf>
    <xf numFmtId="0" fontId="29" fillId="6" borderId="6" xfId="0" applyFont="1" applyFill="1" applyBorder="1" applyAlignment="1">
      <alignment horizontal="center" vertical="center"/>
    </xf>
    <xf numFmtId="0" fontId="30" fillId="6" borderId="28" xfId="0" applyFont="1" applyFill="1" applyBorder="1" applyAlignment="1">
      <alignment horizontal="center" vertical="center"/>
    </xf>
    <xf numFmtId="0" fontId="30" fillId="6" borderId="10" xfId="0" applyFont="1" applyFill="1" applyBorder="1" applyAlignment="1">
      <alignment horizontal="center" vertical="center"/>
    </xf>
    <xf numFmtId="0" fontId="29" fillId="6" borderId="10" xfId="0" applyFont="1" applyFill="1" applyBorder="1" applyAlignment="1">
      <alignment horizontal="left" vertical="center" wrapText="1"/>
    </xf>
    <xf numFmtId="0" fontId="30" fillId="6" borderId="29" xfId="0" applyFont="1" applyFill="1" applyBorder="1" applyAlignment="1">
      <alignment horizontal="center" vertical="center"/>
    </xf>
    <xf numFmtId="0" fontId="30" fillId="6" borderId="6" xfId="0" applyFont="1" applyFill="1" applyBorder="1" applyAlignment="1">
      <alignment horizontal="center" vertical="center"/>
    </xf>
    <xf numFmtId="0" fontId="30" fillId="6" borderId="12" xfId="0" applyFont="1" applyFill="1" applyBorder="1" applyAlignment="1">
      <alignment horizontal="center" vertical="center"/>
    </xf>
    <xf numFmtId="0" fontId="30" fillId="6" borderId="5" xfId="0" applyFont="1" applyFill="1" applyBorder="1" applyAlignment="1">
      <alignment horizontal="center" vertical="center"/>
    </xf>
    <xf numFmtId="0" fontId="30" fillId="0" borderId="25" xfId="0" applyFont="1" applyFill="1" applyBorder="1" applyAlignment="1">
      <alignment horizontal="center" vertical="center"/>
    </xf>
    <xf numFmtId="0" fontId="30" fillId="0" borderId="24" xfId="0" applyFont="1" applyFill="1" applyBorder="1" applyAlignment="1">
      <alignment horizontal="center" vertical="center"/>
    </xf>
    <xf numFmtId="0" fontId="30" fillId="0" borderId="11" xfId="0" applyFont="1" applyFill="1" applyBorder="1" applyAlignment="1">
      <alignment horizontal="center" vertical="center"/>
    </xf>
    <xf numFmtId="0" fontId="29" fillId="0" borderId="11" xfId="0" applyFont="1" applyFill="1" applyBorder="1" applyAlignment="1">
      <alignment horizontal="left" vertical="center" wrapText="1"/>
    </xf>
    <xf numFmtId="0" fontId="30" fillId="0" borderId="7" xfId="0" applyFont="1" applyFill="1" applyBorder="1" applyAlignment="1">
      <alignment horizontal="center" vertical="center"/>
    </xf>
    <xf numFmtId="0" fontId="30" fillId="6" borderId="15" xfId="0" applyFont="1" applyFill="1" applyBorder="1" applyAlignment="1">
      <alignment vertical="center"/>
    </xf>
    <xf numFmtId="0" fontId="30" fillId="0" borderId="22" xfId="0" applyFont="1" applyFill="1" applyBorder="1" applyAlignment="1">
      <alignment horizontal="center" vertical="center"/>
    </xf>
    <xf numFmtId="0" fontId="30" fillId="0" borderId="20" xfId="0" applyFont="1" applyFill="1" applyBorder="1" applyAlignment="1">
      <alignment horizontal="center" vertical="center"/>
    </xf>
    <xf numFmtId="0" fontId="29" fillId="7" borderId="26" xfId="0" applyFont="1" applyFill="1" applyBorder="1" applyAlignment="1">
      <alignment horizontal="left" vertical="center" wrapText="1"/>
    </xf>
    <xf numFmtId="0" fontId="30" fillId="7" borderId="29" xfId="0" applyFont="1" applyFill="1" applyBorder="1" applyAlignment="1">
      <alignment horizontal="center" vertical="center"/>
    </xf>
    <xf numFmtId="0" fontId="33" fillId="0" borderId="46" xfId="0" applyFont="1" applyFill="1" applyBorder="1" applyAlignment="1">
      <alignment horizontal="center"/>
    </xf>
    <xf numFmtId="0" fontId="29" fillId="0" borderId="30" xfId="0" applyFont="1" applyFill="1" applyBorder="1" applyAlignment="1">
      <alignment horizontal="left" vertical="center" wrapText="1"/>
    </xf>
    <xf numFmtId="0" fontId="30" fillId="0" borderId="0" xfId="0" applyFont="1" applyFill="1" applyBorder="1" applyAlignment="1">
      <alignment vertical="center"/>
    </xf>
    <xf numFmtId="0" fontId="29" fillId="6" borderId="0" xfId="0" applyFont="1" applyFill="1" applyAlignment="1">
      <alignment vertical="center"/>
    </xf>
    <xf numFmtId="0" fontId="30" fillId="6" borderId="30" xfId="0" applyFont="1" applyFill="1" applyBorder="1" applyAlignment="1">
      <alignment horizontal="center" vertical="center"/>
    </xf>
    <xf numFmtId="0" fontId="30" fillId="6" borderId="0" xfId="0" applyFont="1" applyFill="1" applyAlignment="1">
      <alignment vertical="center"/>
    </xf>
    <xf numFmtId="0" fontId="28" fillId="6" borderId="0" xfId="2" applyFont="1" applyFill="1" applyBorder="1" applyAlignment="1">
      <alignment horizontal="center" vertical="center"/>
    </xf>
    <xf numFmtId="0" fontId="35" fillId="0" borderId="0" xfId="0" applyFont="1" applyAlignment="1">
      <alignment vertical="center"/>
    </xf>
    <xf numFmtId="0" fontId="35" fillId="0" borderId="4" xfId="0" applyFont="1" applyFill="1" applyBorder="1" applyAlignment="1">
      <alignment horizontal="center" vertical="center"/>
    </xf>
    <xf numFmtId="0" fontId="35" fillId="0" borderId="16" xfId="0" applyFont="1" applyFill="1" applyBorder="1" applyAlignment="1">
      <alignment horizontal="center" vertical="center"/>
    </xf>
    <xf numFmtId="0" fontId="35" fillId="0" borderId="8" xfId="0" applyFont="1" applyFill="1" applyBorder="1" applyAlignment="1">
      <alignment horizontal="center" vertical="center"/>
    </xf>
    <xf numFmtId="0" fontId="26" fillId="0" borderId="0" xfId="0" applyFont="1" applyAlignment="1">
      <alignment horizontal="center" vertical="center"/>
    </xf>
    <xf numFmtId="0" fontId="28" fillId="6" borderId="24" xfId="2" applyFont="1" applyFill="1" applyBorder="1" applyAlignment="1">
      <alignment horizontal="center" vertical="center"/>
    </xf>
    <xf numFmtId="0" fontId="35" fillId="6" borderId="28" xfId="0" applyFont="1" applyFill="1" applyBorder="1" applyAlignment="1">
      <alignment horizontal="center" vertical="center"/>
    </xf>
    <xf numFmtId="0" fontId="35" fillId="6" borderId="29" xfId="0" applyFont="1" applyFill="1" applyBorder="1" applyAlignment="1">
      <alignment horizontal="center" vertical="center"/>
    </xf>
    <xf numFmtId="0" fontId="30" fillId="7" borderId="27" xfId="0" applyFont="1" applyFill="1" applyBorder="1" applyAlignment="1">
      <alignment horizontal="center" vertical="center"/>
    </xf>
    <xf numFmtId="0" fontId="35" fillId="6" borderId="30" xfId="0" applyFont="1" applyFill="1" applyBorder="1" applyAlignment="1">
      <alignment horizontal="center" vertical="center"/>
    </xf>
    <xf numFmtId="0" fontId="35" fillId="0" borderId="23" xfId="0" applyFont="1" applyFill="1" applyBorder="1" applyAlignment="1">
      <alignment horizontal="center" vertical="center"/>
    </xf>
    <xf numFmtId="0" fontId="35" fillId="0" borderId="22" xfId="0" applyFont="1" applyFill="1" applyBorder="1" applyAlignment="1">
      <alignment horizontal="center" vertical="center"/>
    </xf>
    <xf numFmtId="0" fontId="35" fillId="0" borderId="24" xfId="0" applyFont="1" applyFill="1" applyBorder="1" applyAlignment="1">
      <alignment horizontal="center" vertical="center"/>
    </xf>
    <xf numFmtId="0" fontId="30" fillId="7" borderId="28" xfId="0" applyFont="1" applyFill="1" applyBorder="1" applyAlignment="1">
      <alignment horizontal="center" vertical="center"/>
    </xf>
    <xf numFmtId="0" fontId="35" fillId="7" borderId="7" xfId="0" applyFont="1" applyFill="1" applyBorder="1" applyAlignment="1">
      <alignment horizontal="center" vertical="center"/>
    </xf>
    <xf numFmtId="0" fontId="35" fillId="7" borderId="11" xfId="0" applyFont="1" applyFill="1" applyBorder="1" applyAlignment="1">
      <alignment horizontal="center" vertical="center"/>
    </xf>
    <xf numFmtId="0" fontId="28" fillId="0" borderId="0" xfId="2" applyFont="1" applyFill="1" applyBorder="1" applyAlignment="1">
      <alignment horizontal="center" vertical="center"/>
    </xf>
    <xf numFmtId="0" fontId="28" fillId="0" borderId="6" xfId="2" applyFont="1" applyFill="1" applyBorder="1" applyAlignment="1">
      <alignment horizontal="center" vertical="center"/>
    </xf>
    <xf numFmtId="0" fontId="35" fillId="0" borderId="0" xfId="0" applyFont="1" applyFill="1" applyBorder="1" applyAlignment="1">
      <alignment horizontal="center" vertical="center"/>
    </xf>
    <xf numFmtId="0" fontId="30" fillId="7" borderId="30" xfId="0" applyFont="1" applyFill="1" applyBorder="1" applyAlignment="1">
      <alignment horizontal="center" vertical="center"/>
    </xf>
    <xf numFmtId="0" fontId="35" fillId="7" borderId="9" xfId="0" applyFont="1" applyFill="1" applyBorder="1" applyAlignment="1">
      <alignment horizontal="center" vertical="center"/>
    </xf>
    <xf numFmtId="0" fontId="35" fillId="7" borderId="0" xfId="0" applyFont="1" applyFill="1" applyBorder="1" applyAlignment="1">
      <alignment horizontal="center" vertical="center"/>
    </xf>
    <xf numFmtId="0" fontId="35" fillId="7" borderId="10" xfId="0" applyFont="1" applyFill="1" applyBorder="1" applyAlignment="1">
      <alignment horizontal="center" vertical="center"/>
    </xf>
    <xf numFmtId="0" fontId="28" fillId="7" borderId="6" xfId="2" applyFont="1" applyFill="1" applyBorder="1" applyAlignment="1">
      <alignment horizontal="center" vertical="center" wrapText="1"/>
    </xf>
    <xf numFmtId="0" fontId="35" fillId="6" borderId="27" xfId="0" applyFont="1" applyFill="1" applyBorder="1" applyAlignment="1">
      <alignment horizontal="center" vertical="center" wrapText="1"/>
    </xf>
    <xf numFmtId="0" fontId="35" fillId="0" borderId="7" xfId="0" applyFont="1" applyFill="1" applyBorder="1" applyAlignment="1">
      <alignment horizontal="center" vertical="center" wrapText="1"/>
    </xf>
    <xf numFmtId="0" fontId="35" fillId="6" borderId="27" xfId="0" applyFont="1" applyFill="1" applyBorder="1" applyAlignment="1">
      <alignment horizontal="center" vertical="center"/>
    </xf>
    <xf numFmtId="0" fontId="35" fillId="0" borderId="20" xfId="0" applyFont="1" applyFill="1" applyBorder="1" applyAlignment="1">
      <alignment horizontal="center" vertical="center"/>
    </xf>
    <xf numFmtId="0" fontId="35" fillId="0" borderId="7" xfId="0" applyFont="1" applyFill="1" applyBorder="1" applyAlignment="1">
      <alignment horizontal="center" vertical="center"/>
    </xf>
    <xf numFmtId="0" fontId="35" fillId="0" borderId="5" xfId="0" applyFont="1" applyFill="1" applyBorder="1" applyAlignment="1">
      <alignment horizontal="center" vertical="center"/>
    </xf>
    <xf numFmtId="0" fontId="35" fillId="0" borderId="6" xfId="0" applyFont="1" applyFill="1" applyBorder="1" applyAlignment="1">
      <alignment horizontal="center" vertical="center"/>
    </xf>
    <xf numFmtId="0" fontId="35" fillId="7" borderId="45" xfId="0" applyFont="1" applyFill="1" applyBorder="1" applyAlignment="1">
      <alignment horizontal="center" vertical="center"/>
    </xf>
    <xf numFmtId="0" fontId="35" fillId="7" borderId="35" xfId="0" applyFont="1" applyFill="1" applyBorder="1" applyAlignment="1">
      <alignment horizontal="center" vertical="center"/>
    </xf>
    <xf numFmtId="0" fontId="35" fillId="7" borderId="27" xfId="0" applyFont="1" applyFill="1" applyBorder="1" applyAlignment="1">
      <alignment horizontal="center" vertical="center"/>
    </xf>
    <xf numFmtId="0" fontId="35" fillId="7" borderId="8" xfId="0" applyFont="1" applyFill="1" applyBorder="1" applyAlignment="1">
      <alignment horizontal="center" vertical="center"/>
    </xf>
    <xf numFmtId="0" fontId="35" fillId="7" borderId="5" xfId="0" applyFont="1" applyFill="1" applyBorder="1" applyAlignment="1">
      <alignment horizontal="center" vertical="center"/>
    </xf>
    <xf numFmtId="0" fontId="35" fillId="7" borderId="6" xfId="0" applyFont="1" applyFill="1" applyBorder="1" applyAlignment="1">
      <alignment horizontal="center" vertical="center"/>
    </xf>
    <xf numFmtId="0" fontId="35" fillId="7" borderId="30" xfId="0" applyFont="1" applyFill="1" applyBorder="1" applyAlignment="1">
      <alignment horizontal="center" vertical="center"/>
    </xf>
    <xf numFmtId="0" fontId="35" fillId="7" borderId="22" xfId="0" applyFont="1" applyFill="1" applyBorder="1" applyAlignment="1">
      <alignment horizontal="center" vertical="center"/>
    </xf>
    <xf numFmtId="0" fontId="35" fillId="7" borderId="26" xfId="0" applyFont="1" applyFill="1" applyBorder="1" applyAlignment="1">
      <alignment horizontal="center" vertical="center"/>
    </xf>
    <xf numFmtId="0" fontId="35" fillId="7" borderId="25" xfId="0" applyFont="1" applyFill="1" applyBorder="1" applyAlignment="1">
      <alignment horizontal="center" vertical="center"/>
    </xf>
    <xf numFmtId="0" fontId="28" fillId="0" borderId="17" xfId="2" applyFont="1" applyFill="1" applyBorder="1" applyAlignment="1">
      <alignment horizontal="center" vertical="center" wrapText="1"/>
    </xf>
    <xf numFmtId="0" fontId="35" fillId="7" borderId="4" xfId="0" applyFont="1" applyFill="1" applyBorder="1" applyAlignment="1">
      <alignment horizontal="center" vertical="center"/>
    </xf>
    <xf numFmtId="0" fontId="35" fillId="7" borderId="16" xfId="0" applyFont="1" applyFill="1" applyBorder="1" applyAlignment="1">
      <alignment horizontal="center" vertical="center"/>
    </xf>
    <xf numFmtId="0" fontId="29" fillId="0" borderId="28" xfId="0" applyFont="1" applyFill="1" applyBorder="1" applyAlignment="1">
      <alignment vertical="center"/>
    </xf>
    <xf numFmtId="0" fontId="29" fillId="0" borderId="29" xfId="0" applyFont="1" applyFill="1" applyBorder="1" applyAlignment="1">
      <alignment vertical="center"/>
    </xf>
    <xf numFmtId="0" fontId="29" fillId="0" borderId="0" xfId="0" applyFont="1" applyFill="1" applyAlignment="1">
      <alignment vertical="center"/>
    </xf>
    <xf numFmtId="0" fontId="29" fillId="0" borderId="0" xfId="0" applyFont="1" applyFill="1" applyBorder="1" applyAlignment="1">
      <alignment vertical="center"/>
    </xf>
    <xf numFmtId="0" fontId="29" fillId="6" borderId="9" xfId="0" applyFont="1" applyFill="1" applyBorder="1" applyAlignment="1">
      <alignment horizontal="left" vertical="center" wrapText="1"/>
    </xf>
    <xf numFmtId="0" fontId="30" fillId="0" borderId="40" xfId="0" applyFont="1" applyFill="1" applyBorder="1" applyAlignment="1">
      <alignment horizontal="center" vertical="center"/>
    </xf>
    <xf numFmtId="0" fontId="30" fillId="0" borderId="28" xfId="0" applyFont="1" applyFill="1" applyBorder="1" applyAlignment="1">
      <alignment horizontal="center" vertical="center" wrapText="1"/>
    </xf>
    <xf numFmtId="0" fontId="30" fillId="0" borderId="41" xfId="0" applyFont="1" applyFill="1" applyBorder="1" applyAlignment="1">
      <alignment horizontal="center" vertical="center"/>
    </xf>
    <xf numFmtId="0" fontId="29" fillId="0" borderId="10"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29" fillId="7" borderId="9" xfId="0" applyFont="1" applyFill="1" applyBorder="1" applyAlignment="1">
      <alignment horizontal="left" vertical="center" wrapText="1"/>
    </xf>
    <xf numFmtId="0" fontId="30" fillId="0" borderId="20" xfId="0" applyFont="1" applyBorder="1" applyAlignment="1">
      <alignment horizontal="center" vertical="center"/>
    </xf>
    <xf numFmtId="0" fontId="29" fillId="7" borderId="0" xfId="0" applyFont="1" applyFill="1" applyAlignment="1">
      <alignment vertical="center"/>
    </xf>
    <xf numFmtId="0" fontId="28" fillId="7" borderId="21" xfId="2" applyFont="1" applyFill="1" applyBorder="1" applyAlignment="1">
      <alignment horizontal="center" vertical="center"/>
    </xf>
    <xf numFmtId="0" fontId="28" fillId="7" borderId="0" xfId="2" applyFont="1" applyFill="1" applyBorder="1" applyAlignment="1">
      <alignment horizontal="center" vertical="center"/>
    </xf>
    <xf numFmtId="0" fontId="29" fillId="0" borderId="20" xfId="0" applyFont="1" applyFill="1" applyBorder="1" applyAlignment="1">
      <alignment horizontal="left" vertical="center" wrapText="1"/>
    </xf>
    <xf numFmtId="0" fontId="30" fillId="0" borderId="0" xfId="0" applyFont="1" applyFill="1" applyBorder="1" applyAlignment="1">
      <alignment horizontal="center" vertical="center"/>
    </xf>
    <xf numFmtId="0" fontId="30" fillId="0" borderId="22" xfId="0" applyFont="1" applyFill="1" applyBorder="1" applyAlignment="1">
      <alignment horizontal="center" vertical="center" wrapText="1"/>
    </xf>
    <xf numFmtId="0" fontId="29" fillId="0" borderId="22" xfId="0" applyFont="1" applyFill="1" applyBorder="1" applyAlignment="1">
      <alignment horizontal="left" vertical="center" wrapText="1"/>
    </xf>
    <xf numFmtId="16" fontId="30" fillId="0" borderId="22" xfId="0" quotePrefix="1" applyNumberFormat="1" applyFont="1" applyFill="1" applyBorder="1" applyAlignment="1">
      <alignment horizontal="center" vertical="center"/>
    </xf>
    <xf numFmtId="0" fontId="30" fillId="7" borderId="15" xfId="0" applyFont="1" applyFill="1" applyBorder="1" applyAlignment="1">
      <alignment horizontal="center" vertical="center"/>
    </xf>
    <xf numFmtId="0" fontId="30" fillId="7" borderId="6" xfId="0" applyFont="1" applyFill="1" applyBorder="1" applyAlignment="1">
      <alignment horizontal="center" vertical="center"/>
    </xf>
    <xf numFmtId="0" fontId="29" fillId="7" borderId="20" xfId="0" applyFont="1" applyFill="1" applyBorder="1" applyAlignment="1">
      <alignment vertical="center"/>
    </xf>
    <xf numFmtId="0" fontId="30" fillId="6" borderId="20" xfId="0" applyFont="1" applyFill="1" applyBorder="1" applyAlignment="1">
      <alignment horizontal="center" vertical="center"/>
    </xf>
    <xf numFmtId="0" fontId="29" fillId="7" borderId="24" xfId="0" applyFont="1" applyFill="1" applyBorder="1" applyAlignment="1">
      <alignment vertical="center"/>
    </xf>
    <xf numFmtId="0" fontId="30" fillId="6" borderId="24" xfId="0" applyFont="1" applyFill="1" applyBorder="1" applyAlignment="1">
      <alignment horizontal="center" vertical="center"/>
    </xf>
    <xf numFmtId="0" fontId="30" fillId="6" borderId="22" xfId="0" applyFont="1" applyFill="1" applyBorder="1" applyAlignment="1">
      <alignment horizontal="center" vertical="center"/>
    </xf>
    <xf numFmtId="0" fontId="30" fillId="6" borderId="24" xfId="0" applyFont="1" applyFill="1" applyBorder="1" applyAlignment="1">
      <alignment horizontal="left" vertical="center" wrapText="1"/>
    </xf>
    <xf numFmtId="0" fontId="29" fillId="0" borderId="22" xfId="0" applyFont="1" applyFill="1" applyBorder="1" applyAlignment="1">
      <alignment vertical="center"/>
    </xf>
    <xf numFmtId="0" fontId="29" fillId="6" borderId="27" xfId="0" applyFont="1" applyFill="1" applyBorder="1" applyAlignment="1">
      <alignment horizontal="left" vertical="center" wrapText="1"/>
    </xf>
    <xf numFmtId="0" fontId="30" fillId="6" borderId="27" xfId="0" applyFont="1" applyFill="1" applyBorder="1" applyAlignment="1">
      <alignment horizontal="center" vertical="center"/>
    </xf>
    <xf numFmtId="0" fontId="29" fillId="0" borderId="10" xfId="0" applyFont="1" applyFill="1" applyBorder="1" applyAlignment="1">
      <alignment horizontal="left" vertical="center" wrapText="1"/>
    </xf>
    <xf numFmtId="0" fontId="30" fillId="0" borderId="16" xfId="0" applyFont="1" applyFill="1" applyBorder="1" applyAlignment="1">
      <alignment horizontal="center" vertical="center"/>
    </xf>
    <xf numFmtId="0" fontId="30" fillId="0" borderId="4" xfId="0" applyFont="1" applyFill="1" applyBorder="1" applyAlignment="1">
      <alignment horizontal="center" vertical="center"/>
    </xf>
    <xf numFmtId="0" fontId="29" fillId="7" borderId="28" xfId="0" applyFont="1" applyFill="1" applyBorder="1" applyAlignment="1">
      <alignment vertical="center"/>
    </xf>
    <xf numFmtId="0" fontId="30" fillId="7" borderId="16" xfId="0" applyFont="1" applyFill="1" applyBorder="1" applyAlignment="1">
      <alignment horizontal="center" vertical="center"/>
    </xf>
    <xf numFmtId="0" fontId="30" fillId="7" borderId="4" xfId="0" applyFont="1" applyFill="1" applyBorder="1" applyAlignment="1">
      <alignment horizontal="center" vertical="center"/>
    </xf>
    <xf numFmtId="0" fontId="29" fillId="0" borderId="27" xfId="0" applyFont="1" applyFill="1" applyBorder="1" applyAlignment="1">
      <alignment horizontal="left" vertical="center" wrapText="1"/>
    </xf>
    <xf numFmtId="0" fontId="30" fillId="0" borderId="43" xfId="0" applyFont="1" applyFill="1" applyBorder="1" applyAlignment="1">
      <alignment horizontal="center" vertical="center"/>
    </xf>
    <xf numFmtId="0" fontId="30" fillId="7" borderId="27" xfId="0" applyFont="1" applyFill="1" applyBorder="1" applyAlignment="1">
      <alignment horizontal="center" vertical="center" wrapText="1"/>
    </xf>
    <xf numFmtId="0" fontId="29" fillId="7" borderId="0" xfId="0" applyFont="1" applyFill="1" applyBorder="1" applyAlignment="1">
      <alignment horizontal="left" vertical="center" wrapText="1"/>
    </xf>
    <xf numFmtId="0" fontId="30" fillId="7" borderId="37" xfId="0" applyFont="1" applyFill="1" applyBorder="1" applyAlignment="1">
      <alignment horizontal="center" vertical="center"/>
    </xf>
    <xf numFmtId="0" fontId="30" fillId="7" borderId="38" xfId="0" applyFont="1" applyFill="1" applyBorder="1" applyAlignment="1">
      <alignment horizontal="center" vertical="center"/>
    </xf>
    <xf numFmtId="0" fontId="30" fillId="7" borderId="39" xfId="0" applyFont="1" applyFill="1" applyBorder="1" applyAlignment="1">
      <alignment horizontal="center" vertical="center"/>
    </xf>
    <xf numFmtId="0" fontId="30" fillId="0" borderId="44" xfId="0" applyFont="1" applyFill="1" applyBorder="1" applyAlignment="1">
      <alignment horizontal="center" vertical="center"/>
    </xf>
    <xf numFmtId="0" fontId="28" fillId="7" borderId="23" xfId="2" applyFont="1" applyFill="1" applyBorder="1" applyAlignment="1">
      <alignment horizontal="center" vertical="center"/>
    </xf>
    <xf numFmtId="0" fontId="30" fillId="7" borderId="11" xfId="0" applyFont="1" applyFill="1" applyBorder="1" applyAlignment="1">
      <alignment horizontal="center" vertical="center"/>
    </xf>
    <xf numFmtId="0" fontId="29" fillId="7" borderId="11" xfId="0" applyFont="1" applyFill="1" applyBorder="1" applyAlignment="1">
      <alignment horizontal="left" vertical="center" wrapText="1"/>
    </xf>
    <xf numFmtId="0" fontId="30" fillId="7" borderId="24" xfId="0" applyFont="1" applyFill="1" applyBorder="1" applyAlignment="1">
      <alignment horizontal="center" vertical="center"/>
    </xf>
    <xf numFmtId="0" fontId="29" fillId="7" borderId="24" xfId="0" applyFont="1" applyFill="1" applyBorder="1" applyAlignment="1">
      <alignment horizontal="left" vertical="center" wrapText="1"/>
    </xf>
    <xf numFmtId="0" fontId="30" fillId="7" borderId="24" xfId="0" applyFont="1" applyFill="1" applyBorder="1" applyAlignment="1">
      <alignment horizontal="left" vertical="center" wrapText="1"/>
    </xf>
    <xf numFmtId="0" fontId="28" fillId="0" borderId="0" xfId="2" applyFont="1" applyFill="1" applyBorder="1" applyAlignment="1">
      <alignment horizontal="center" vertical="center" wrapText="1"/>
    </xf>
    <xf numFmtId="0" fontId="28" fillId="0" borderId="32" xfId="2" applyFont="1" applyFill="1" applyBorder="1" applyAlignment="1">
      <alignment horizontal="center" vertical="center"/>
    </xf>
    <xf numFmtId="0" fontId="30" fillId="7" borderId="44" xfId="0" applyFont="1" applyFill="1" applyBorder="1" applyAlignment="1">
      <alignment horizontal="center" vertical="center"/>
    </xf>
    <xf numFmtId="0" fontId="28" fillId="7" borderId="36" xfId="2" applyFont="1" applyFill="1" applyBorder="1" applyAlignment="1">
      <alignment horizontal="center" vertical="center" wrapText="1"/>
    </xf>
    <xf numFmtId="0" fontId="29" fillId="7" borderId="4" xfId="0" applyFont="1" applyFill="1" applyBorder="1" applyAlignment="1">
      <alignment vertical="center" wrapText="1"/>
    </xf>
    <xf numFmtId="0" fontId="29" fillId="7" borderId="4" xfId="0" applyFont="1" applyFill="1" applyBorder="1" applyAlignment="1">
      <alignment horizontal="center" vertical="center"/>
    </xf>
    <xf numFmtId="0" fontId="28" fillId="7" borderId="16" xfId="2" applyFont="1" applyFill="1" applyBorder="1" applyAlignment="1">
      <alignment horizontal="center" vertical="center"/>
    </xf>
    <xf numFmtId="0" fontId="28" fillId="0" borderId="4" xfId="2" applyFont="1" applyFill="1" applyBorder="1" applyAlignment="1">
      <alignment horizontal="center" vertical="center"/>
    </xf>
    <xf numFmtId="0" fontId="28" fillId="0" borderId="34" xfId="2" applyFont="1" applyFill="1" applyBorder="1" applyAlignment="1">
      <alignment horizontal="center" vertical="center"/>
    </xf>
    <xf numFmtId="0" fontId="30" fillId="0" borderId="17" xfId="0" applyFont="1" applyFill="1" applyBorder="1" applyAlignment="1">
      <alignment horizontal="center" vertical="center"/>
    </xf>
    <xf numFmtId="0" fontId="35" fillId="0" borderId="0" xfId="0" applyFont="1" applyFill="1" applyBorder="1" applyAlignment="1">
      <alignment vertical="center"/>
    </xf>
    <xf numFmtId="0" fontId="29" fillId="0" borderId="29" xfId="0" applyFont="1" applyFill="1" applyBorder="1" applyAlignment="1">
      <alignment horizontal="center" vertical="center"/>
    </xf>
    <xf numFmtId="0" fontId="30" fillId="6" borderId="29" xfId="0" applyFont="1" applyFill="1" applyBorder="1" applyAlignment="1">
      <alignment horizontal="center" vertical="center" wrapText="1"/>
    </xf>
    <xf numFmtId="0" fontId="29" fillId="0" borderId="27" xfId="0" applyFont="1" applyFill="1" applyBorder="1" applyAlignment="1">
      <alignment horizontal="center" vertical="center"/>
    </xf>
    <xf numFmtId="0" fontId="23" fillId="11" borderId="17" xfId="0" applyFont="1" applyFill="1" applyBorder="1" applyAlignment="1">
      <alignment horizontal="center" vertical="center"/>
    </xf>
    <xf numFmtId="0" fontId="23" fillId="11" borderId="18" xfId="0" applyFont="1" applyFill="1" applyBorder="1" applyAlignment="1">
      <alignment horizontal="center" vertical="center"/>
    </xf>
    <xf numFmtId="0" fontId="23" fillId="11" borderId="5" xfId="0" applyFont="1" applyFill="1" applyBorder="1" applyAlignment="1">
      <alignment horizontal="left" vertical="center" indent="57"/>
    </xf>
    <xf numFmtId="0" fontId="35" fillId="0" borderId="0" xfId="0" applyFont="1" applyBorder="1" applyAlignment="1">
      <alignment vertical="center"/>
    </xf>
    <xf numFmtId="0" fontId="35" fillId="6" borderId="35" xfId="0" applyFont="1" applyFill="1" applyBorder="1" applyAlignment="1">
      <alignment horizontal="center" vertical="center"/>
    </xf>
    <xf numFmtId="0" fontId="30" fillId="0" borderId="4" xfId="0" applyFont="1" applyBorder="1" applyAlignment="1">
      <alignment horizontal="center" vertical="center"/>
    </xf>
    <xf numFmtId="0" fontId="35" fillId="0" borderId="4" xfId="0" applyFont="1" applyBorder="1" applyAlignment="1">
      <alignment horizontal="center" vertical="center"/>
    </xf>
    <xf numFmtId="0" fontId="30" fillId="0" borderId="16" xfId="0" applyFont="1" applyBorder="1" applyAlignment="1">
      <alignment horizontal="center" vertical="center"/>
    </xf>
    <xf numFmtId="0" fontId="35" fillId="0" borderId="16" xfId="0" applyFont="1" applyBorder="1" applyAlignment="1">
      <alignment horizontal="center" vertical="center"/>
    </xf>
    <xf numFmtId="0" fontId="28" fillId="0" borderId="10" xfId="2" applyFont="1" applyFill="1" applyBorder="1" applyAlignment="1">
      <alignment horizontal="center" vertical="center"/>
    </xf>
    <xf numFmtId="0" fontId="28" fillId="7" borderId="10" xfId="2" applyFont="1" applyFill="1" applyBorder="1" applyAlignment="1">
      <alignment horizontal="center" vertical="center"/>
    </xf>
    <xf numFmtId="0" fontId="35" fillId="0" borderId="10" xfId="0" applyFont="1" applyFill="1" applyBorder="1" applyAlignment="1">
      <alignment horizontal="center" vertical="center"/>
    </xf>
    <xf numFmtId="0" fontId="29" fillId="0" borderId="35" xfId="0" applyFont="1" applyFill="1" applyBorder="1" applyAlignment="1">
      <alignment vertical="center"/>
    </xf>
    <xf numFmtId="0" fontId="30" fillId="6" borderId="28" xfId="0" applyFont="1" applyFill="1" applyBorder="1" applyAlignment="1">
      <alignment horizontal="center" vertical="center" wrapText="1"/>
    </xf>
    <xf numFmtId="0" fontId="35" fillId="6" borderId="7" xfId="0" applyFont="1" applyFill="1" applyBorder="1" applyAlignment="1">
      <alignment horizontal="center" vertical="center"/>
    </xf>
    <xf numFmtId="0" fontId="41" fillId="0" borderId="49" xfId="0" applyFont="1" applyBorder="1" applyAlignment="1" applyProtection="1">
      <alignment vertical="center"/>
    </xf>
    <xf numFmtId="0" fontId="3" fillId="0" borderId="0" xfId="0" applyFont="1" applyBorder="1" applyAlignment="1" applyProtection="1">
      <alignment horizontal="left" vertical="center" indent="3"/>
    </xf>
    <xf numFmtId="0" fontId="41" fillId="0" borderId="0" xfId="0" applyFont="1" applyBorder="1" applyAlignment="1" applyProtection="1">
      <alignment vertical="center"/>
    </xf>
    <xf numFmtId="0" fontId="10" fillId="3" borderId="54" xfId="0" applyFont="1" applyFill="1" applyBorder="1" applyAlignment="1" applyProtection="1">
      <alignment vertical="center"/>
    </xf>
    <xf numFmtId="0" fontId="4" fillId="3" borderId="55" xfId="0" applyFont="1" applyFill="1" applyBorder="1" applyAlignment="1" applyProtection="1">
      <alignment vertical="center"/>
    </xf>
    <xf numFmtId="0" fontId="10" fillId="3" borderId="55" xfId="0" applyFont="1" applyFill="1" applyBorder="1" applyAlignment="1" applyProtection="1">
      <alignment horizontal="left" vertical="center" indent="2"/>
    </xf>
    <xf numFmtId="0" fontId="4" fillId="3" borderId="56" xfId="0" applyFont="1" applyFill="1" applyBorder="1" applyAlignment="1" applyProtection="1">
      <alignment horizontal="center" vertical="center"/>
    </xf>
    <xf numFmtId="1" fontId="13" fillId="0" borderId="1" xfId="0" applyNumberFormat="1" applyFont="1" applyFill="1" applyBorder="1" applyAlignment="1" applyProtection="1">
      <alignment horizontal="center" vertical="center"/>
    </xf>
    <xf numFmtId="0" fontId="42" fillId="14" borderId="53" xfId="0" applyFont="1" applyFill="1" applyBorder="1" applyAlignment="1" applyProtection="1">
      <alignment vertical="center"/>
      <protection locked="0"/>
    </xf>
    <xf numFmtId="0" fontId="20" fillId="0" borderId="0" xfId="0" applyFont="1" applyBorder="1" applyAlignment="1">
      <alignment vertical="center"/>
    </xf>
    <xf numFmtId="0" fontId="37" fillId="0" borderId="0" xfId="0" applyFont="1" applyAlignment="1">
      <alignment horizontal="left" vertical="top"/>
    </xf>
    <xf numFmtId="0" fontId="20" fillId="0" borderId="0" xfId="0" applyFont="1" applyAlignment="1">
      <alignment horizontal="center" vertical="top"/>
    </xf>
    <xf numFmtId="0" fontId="20" fillId="0" borderId="0" xfId="0" applyFont="1" applyAlignment="1">
      <alignment horizontal="center" vertical="top" wrapText="1"/>
    </xf>
    <xf numFmtId="0" fontId="21" fillId="0" borderId="0" xfId="0" applyFont="1" applyAlignment="1">
      <alignment horizontal="left" vertical="top"/>
    </xf>
    <xf numFmtId="164" fontId="38" fillId="0" borderId="0" xfId="0" applyNumberFormat="1" applyFont="1" applyAlignment="1">
      <alignment horizontal="left" vertical="top"/>
    </xf>
    <xf numFmtId="0" fontId="26" fillId="0" borderId="0" xfId="0" applyFont="1" applyAlignment="1">
      <alignment horizontal="center" vertical="top"/>
    </xf>
    <xf numFmtId="0" fontId="35" fillId="0" borderId="0" xfId="0" applyFont="1" applyAlignment="1">
      <alignment vertical="top"/>
    </xf>
    <xf numFmtId="0" fontId="20" fillId="0" borderId="0" xfId="0" applyFont="1" applyBorder="1" applyAlignment="1">
      <alignment horizontal="center" vertical="top"/>
    </xf>
    <xf numFmtId="0" fontId="20" fillId="0" borderId="0" xfId="0" applyFont="1" applyBorder="1" applyAlignment="1">
      <alignment vertical="top"/>
    </xf>
    <xf numFmtId="164" fontId="43" fillId="0" borderId="0" xfId="0" applyNumberFormat="1" applyFont="1" applyAlignment="1">
      <alignment horizontal="right" vertical="top"/>
    </xf>
    <xf numFmtId="0" fontId="41" fillId="0" borderId="57" xfId="0" applyFont="1" applyBorder="1" applyAlignment="1" applyProtection="1">
      <alignment horizontal="center" vertical="center"/>
    </xf>
    <xf numFmtId="0" fontId="3" fillId="4" borderId="0" xfId="0" applyFont="1" applyFill="1" applyBorder="1" applyAlignment="1" applyProtection="1">
      <alignment horizontal="center" vertical="center"/>
    </xf>
    <xf numFmtId="164" fontId="44" fillId="0" borderId="0" xfId="0" applyNumberFormat="1" applyFont="1" applyAlignment="1">
      <alignment horizontal="right" vertical="top"/>
    </xf>
    <xf numFmtId="0" fontId="20" fillId="0" borderId="4" xfId="0" applyFont="1" applyBorder="1" applyAlignment="1">
      <alignment vertical="center"/>
    </xf>
    <xf numFmtId="0" fontId="20" fillId="0" borderId="4" xfId="0" applyFont="1" applyFill="1" applyBorder="1" applyAlignment="1">
      <alignment vertical="center"/>
    </xf>
    <xf numFmtId="0" fontId="20" fillId="0" borderId="4" xfId="0" applyFont="1" applyFill="1" applyBorder="1"/>
    <xf numFmtId="0" fontId="29" fillId="7" borderId="20" xfId="0" applyFont="1" applyFill="1" applyBorder="1" applyAlignment="1">
      <alignment horizontal="left" vertical="top" wrapText="1"/>
    </xf>
    <xf numFmtId="0" fontId="29" fillId="0" borderId="0" xfId="0" applyFont="1" applyFill="1" applyAlignment="1">
      <alignment vertical="top" wrapText="1"/>
    </xf>
    <xf numFmtId="0" fontId="24" fillId="12" borderId="5" xfId="0" applyFont="1" applyFill="1" applyBorder="1" applyAlignment="1" applyProtection="1">
      <alignment horizontal="center" vertical="center" wrapText="1"/>
      <protection locked="0"/>
    </xf>
    <xf numFmtId="0" fontId="25" fillId="12" borderId="9" xfId="0" applyFont="1" applyFill="1" applyBorder="1" applyAlignment="1" applyProtection="1">
      <alignment horizontal="center" vertical="center" wrapText="1"/>
      <protection locked="0"/>
    </xf>
    <xf numFmtId="0" fontId="25" fillId="12" borderId="5" xfId="0" applyFont="1" applyFill="1" applyBorder="1" applyAlignment="1" applyProtection="1">
      <alignment horizontal="center" vertical="center" wrapText="1"/>
      <protection locked="0"/>
    </xf>
    <xf numFmtId="0" fontId="24" fillId="9" borderId="48" xfId="0" applyFont="1" applyFill="1" applyBorder="1" applyAlignment="1" applyProtection="1">
      <alignment horizontal="center" vertical="center" wrapText="1"/>
      <protection locked="0"/>
    </xf>
    <xf numFmtId="0" fontId="24" fillId="9" borderId="52" xfId="0" applyFont="1" applyFill="1" applyBorder="1" applyAlignment="1" applyProtection="1">
      <alignment horizontal="center" vertical="center" wrapText="1"/>
      <protection locked="0"/>
    </xf>
    <xf numFmtId="0" fontId="32" fillId="13" borderId="51" xfId="0" applyFont="1" applyFill="1" applyBorder="1" applyAlignment="1" applyProtection="1">
      <alignment horizontal="center" vertical="center" wrapText="1"/>
      <protection locked="0"/>
    </xf>
    <xf numFmtId="0" fontId="32" fillId="13" borderId="28" xfId="0" applyFont="1" applyFill="1" applyBorder="1" applyAlignment="1" applyProtection="1">
      <alignment horizontal="center" vertical="center" wrapText="1"/>
      <protection locked="0"/>
    </xf>
    <xf numFmtId="0" fontId="32" fillId="13" borderId="50" xfId="0" applyFont="1" applyFill="1" applyBorder="1" applyAlignment="1" applyProtection="1">
      <alignment horizontal="center" vertical="center" wrapText="1"/>
      <protection locked="0"/>
    </xf>
    <xf numFmtId="0" fontId="20" fillId="0" borderId="0" xfId="0" applyFont="1" applyAlignment="1" applyProtection="1">
      <alignment vertical="center" wrapText="1"/>
      <protection locked="0"/>
    </xf>
    <xf numFmtId="0" fontId="20" fillId="0" borderId="0" xfId="0" applyFont="1" applyBorder="1" applyAlignment="1" applyProtection="1">
      <alignment vertical="center" wrapText="1"/>
      <protection locked="0"/>
    </xf>
    <xf numFmtId="0" fontId="24" fillId="3" borderId="58" xfId="0" applyFont="1" applyFill="1" applyBorder="1" applyAlignment="1" applyProtection="1">
      <alignment horizontal="center" vertical="center" wrapText="1"/>
      <protection locked="0"/>
    </xf>
    <xf numFmtId="0" fontId="29" fillId="7" borderId="35" xfId="0" applyFont="1" applyFill="1" applyBorder="1" applyAlignment="1">
      <alignment vertical="center"/>
    </xf>
    <xf numFmtId="0" fontId="28" fillId="0" borderId="20" xfId="2" applyFont="1" applyFill="1" applyBorder="1" applyAlignment="1">
      <alignment horizontal="center" vertical="center"/>
    </xf>
    <xf numFmtId="0" fontId="47" fillId="0" borderId="0" xfId="0" applyFont="1" applyFill="1" applyBorder="1" applyAlignment="1">
      <alignment vertical="center"/>
    </xf>
    <xf numFmtId="0" fontId="46" fillId="7" borderId="30" xfId="0" applyFont="1" applyFill="1" applyBorder="1" applyAlignment="1">
      <alignment horizontal="center" vertical="center"/>
    </xf>
    <xf numFmtId="0" fontId="12" fillId="7" borderId="30" xfId="2" applyFill="1" applyBorder="1" applyAlignment="1">
      <alignment horizontal="center" vertical="center"/>
    </xf>
    <xf numFmtId="0" fontId="20" fillId="0" borderId="27" xfId="0" applyFont="1" applyFill="1" applyBorder="1" applyAlignment="1">
      <alignment horizontal="center" vertical="center"/>
    </xf>
    <xf numFmtId="0" fontId="20" fillId="0" borderId="27" xfId="0" applyFont="1" applyBorder="1" applyAlignment="1">
      <alignment horizontal="center" vertical="center"/>
    </xf>
    <xf numFmtId="0" fontId="20" fillId="0" borderId="27" xfId="0" applyFont="1" applyFill="1" applyBorder="1" applyAlignment="1">
      <alignment horizontal="center" vertical="center" wrapText="1"/>
    </xf>
    <xf numFmtId="0" fontId="20" fillId="0" borderId="27" xfId="0" applyFont="1" applyFill="1" applyBorder="1" applyAlignment="1">
      <alignment vertical="center"/>
    </xf>
    <xf numFmtId="0" fontId="20" fillId="0" borderId="9" xfId="0" applyFont="1" applyBorder="1" applyAlignment="1">
      <alignment horizontal="center" vertical="center"/>
    </xf>
    <xf numFmtId="0" fontId="20" fillId="0" borderId="9" xfId="0" applyFont="1" applyBorder="1" applyAlignment="1">
      <alignment vertical="center" wrapText="1"/>
    </xf>
    <xf numFmtId="0" fontId="20" fillId="0" borderId="9" xfId="0" applyFont="1" applyBorder="1" applyAlignment="1">
      <alignment horizontal="center" vertical="center" wrapText="1"/>
    </xf>
    <xf numFmtId="0" fontId="20" fillId="0" borderId="9" xfId="0" applyFont="1" applyFill="1" applyBorder="1" applyAlignment="1">
      <alignment vertical="center" wrapText="1"/>
    </xf>
    <xf numFmtId="0" fontId="20" fillId="0" borderId="11" xfId="0" applyFont="1" applyBorder="1" applyAlignment="1">
      <alignment horizontal="center" vertical="center"/>
    </xf>
    <xf numFmtId="0" fontId="20" fillId="0" borderId="11" xfId="0" applyFont="1" applyBorder="1" applyAlignment="1">
      <alignment vertical="center" wrapText="1"/>
    </xf>
    <xf numFmtId="0" fontId="20" fillId="0" borderId="11" xfId="0" applyFont="1" applyBorder="1" applyAlignment="1">
      <alignment horizontal="center" vertical="center" wrapText="1"/>
    </xf>
    <xf numFmtId="0" fontId="20" fillId="0" borderId="11" xfId="0" applyFont="1" applyFill="1" applyBorder="1" applyAlignment="1">
      <alignment vertical="center" wrapText="1"/>
    </xf>
    <xf numFmtId="0" fontId="49" fillId="0" borderId="27" xfId="0" applyFont="1" applyBorder="1" applyAlignment="1">
      <alignment wrapText="1"/>
    </xf>
    <xf numFmtId="0" fontId="49" fillId="0" borderId="27" xfId="0" applyFont="1" applyBorder="1" applyAlignment="1">
      <alignment horizontal="center" wrapText="1"/>
    </xf>
    <xf numFmtId="0" fontId="25" fillId="12" borderId="59" xfId="0" applyFont="1" applyFill="1" applyBorder="1" applyAlignment="1" applyProtection="1">
      <alignment horizontal="center" vertical="center" wrapText="1"/>
      <protection locked="0"/>
    </xf>
    <xf numFmtId="0" fontId="24" fillId="9" borderId="47" xfId="0" applyFont="1" applyFill="1" applyBorder="1" applyAlignment="1" applyProtection="1">
      <alignment horizontal="center" vertical="center" wrapText="1"/>
      <protection locked="0"/>
    </xf>
    <xf numFmtId="0" fontId="27" fillId="0" borderId="22" xfId="0" applyFont="1" applyFill="1" applyBorder="1" applyAlignment="1">
      <alignment horizontal="center" vertical="center"/>
    </xf>
    <xf numFmtId="0" fontId="27" fillId="0" borderId="24" xfId="0" applyFont="1" applyFill="1" applyBorder="1" applyAlignment="1">
      <alignment horizontal="center" vertical="center"/>
    </xf>
    <xf numFmtId="0" fontId="28" fillId="0" borderId="29" xfId="2" applyFont="1" applyFill="1" applyBorder="1" applyAlignment="1">
      <alignment horizontal="center" vertical="center"/>
    </xf>
    <xf numFmtId="0" fontId="12" fillId="0" borderId="0" xfId="2" applyFill="1" applyAlignment="1">
      <alignment horizontal="center" wrapText="1"/>
    </xf>
    <xf numFmtId="0" fontId="46" fillId="7" borderId="27" xfId="0" applyFont="1" applyFill="1" applyBorder="1" applyAlignment="1">
      <alignment horizontal="center" vertical="center"/>
    </xf>
    <xf numFmtId="0" fontId="28" fillId="0" borderId="7" xfId="2" applyFont="1" applyFill="1" applyBorder="1" applyAlignment="1">
      <alignment horizontal="center" vertical="center"/>
    </xf>
    <xf numFmtId="0" fontId="35" fillId="0" borderId="27" xfId="0" applyFont="1" applyFill="1" applyBorder="1" applyAlignment="1">
      <alignment horizontal="center" vertical="center"/>
    </xf>
    <xf numFmtId="0" fontId="20" fillId="7" borderId="28" xfId="0" applyFont="1" applyFill="1" applyBorder="1" applyAlignment="1">
      <alignment horizontal="center" vertical="center"/>
    </xf>
    <xf numFmtId="0" fontId="49" fillId="0" borderId="0" xfId="0" applyFont="1" applyFill="1" applyAlignment="1">
      <alignment wrapText="1"/>
    </xf>
    <xf numFmtId="0" fontId="20" fillId="0" borderId="4" xfId="0" applyFont="1" applyBorder="1" applyAlignment="1">
      <alignment horizontal="center" vertical="top"/>
    </xf>
    <xf numFmtId="0" fontId="20" fillId="0" borderId="8" xfId="0" applyFont="1" applyBorder="1" applyAlignment="1">
      <alignment horizontal="center" vertical="top"/>
    </xf>
    <xf numFmtId="0" fontId="49" fillId="0" borderId="27" xfId="0" applyFont="1" applyFill="1" applyBorder="1" applyAlignment="1">
      <alignment vertical="top" wrapText="1"/>
    </xf>
    <xf numFmtId="0" fontId="20" fillId="0" borderId="16" xfId="0" applyFont="1" applyBorder="1" applyAlignment="1">
      <alignment horizontal="center" vertical="top" wrapText="1"/>
    </xf>
    <xf numFmtId="0" fontId="49" fillId="0" borderId="0" xfId="0" applyFont="1" applyAlignment="1">
      <alignment vertical="top" wrapText="1"/>
    </xf>
    <xf numFmtId="0" fontId="20" fillId="0" borderId="8" xfId="0" applyFont="1" applyBorder="1" applyAlignment="1">
      <alignment horizontal="center" vertical="center" wrapText="1"/>
    </xf>
    <xf numFmtId="0" fontId="21" fillId="0" borderId="4" xfId="0" applyFont="1" applyFill="1" applyBorder="1" applyAlignment="1">
      <alignment vertical="center" wrapText="1"/>
    </xf>
    <xf numFmtId="1" fontId="20" fillId="0" borderId="0" xfId="0" applyNumberFormat="1" applyFont="1" applyBorder="1" applyAlignment="1">
      <alignment horizontal="center" vertical="center"/>
    </xf>
    <xf numFmtId="0" fontId="20" fillId="0" borderId="4" xfId="0" applyFont="1" applyFill="1" applyBorder="1" applyAlignment="1">
      <alignment vertical="top" wrapText="1"/>
    </xf>
    <xf numFmtId="0" fontId="20" fillId="0" borderId="27" xfId="0" applyFont="1" applyBorder="1" applyAlignment="1">
      <alignment horizontal="center" vertical="center" wrapText="1"/>
    </xf>
    <xf numFmtId="0" fontId="20" fillId="0" borderId="9" xfId="0" applyFont="1" applyBorder="1" applyAlignment="1">
      <alignment vertical="center"/>
    </xf>
    <xf numFmtId="0" fontId="20" fillId="0" borderId="9" xfId="0" applyFont="1" applyFill="1" applyBorder="1"/>
    <xf numFmtId="0" fontId="20" fillId="0" borderId="27" xfId="0" applyFont="1" applyBorder="1" applyAlignment="1">
      <alignment vertical="center"/>
    </xf>
    <xf numFmtId="0" fontId="20" fillId="0" borderId="27" xfId="0" applyFont="1" applyFill="1" applyBorder="1"/>
    <xf numFmtId="0" fontId="12" fillId="0" borderId="30" xfId="2" applyFill="1" applyBorder="1" applyAlignment="1">
      <alignment horizontal="center" wrapText="1"/>
    </xf>
    <xf numFmtId="0" fontId="12" fillId="0" borderId="22" xfId="2" applyFill="1" applyBorder="1" applyAlignment="1">
      <alignment horizontal="center" vertical="center"/>
    </xf>
    <xf numFmtId="0" fontId="12" fillId="7" borderId="0" xfId="2" applyFill="1" applyAlignment="1">
      <alignment horizontal="center" wrapText="1"/>
    </xf>
    <xf numFmtId="0" fontId="30" fillId="6" borderId="20" xfId="0" applyFont="1" applyFill="1" applyBorder="1" applyAlignment="1">
      <alignment horizontal="center" vertical="center" wrapText="1"/>
    </xf>
    <xf numFmtId="0" fontId="28" fillId="7" borderId="20" xfId="2" applyFont="1" applyFill="1" applyBorder="1" applyAlignment="1">
      <alignment horizontal="center" vertical="center" wrapText="1"/>
    </xf>
    <xf numFmtId="0" fontId="28" fillId="7" borderId="24" xfId="2" applyFont="1" applyFill="1" applyBorder="1" applyAlignment="1">
      <alignment horizontal="center" vertical="center" wrapText="1"/>
    </xf>
    <xf numFmtId="0" fontId="12" fillId="7" borderId="24" xfId="2" applyFill="1" applyBorder="1" applyAlignment="1">
      <alignment horizontal="center" wrapText="1"/>
    </xf>
    <xf numFmtId="0" fontId="30" fillId="7" borderId="31" xfId="0" applyFont="1" applyFill="1" applyBorder="1" applyAlignment="1">
      <alignment horizontal="center" vertical="center"/>
    </xf>
    <xf numFmtId="0" fontId="28" fillId="7" borderId="27" xfId="2" applyFont="1" applyFill="1" applyBorder="1" applyAlignment="1">
      <alignment horizontal="center" vertical="center" wrapText="1"/>
    </xf>
    <xf numFmtId="0" fontId="12" fillId="7" borderId="28" xfId="2" applyFill="1" applyBorder="1" applyAlignment="1">
      <alignment horizontal="center" vertical="top" wrapText="1"/>
    </xf>
    <xf numFmtId="0" fontId="30" fillId="0" borderId="22" xfId="0" applyFont="1" applyFill="1" applyBorder="1" applyAlignment="1">
      <alignment horizontal="center" vertical="top" wrapText="1"/>
    </xf>
    <xf numFmtId="0" fontId="30" fillId="0" borderId="21" xfId="0" applyFont="1" applyFill="1" applyBorder="1" applyAlignment="1">
      <alignment horizontal="center" vertical="top"/>
    </xf>
    <xf numFmtId="0" fontId="30" fillId="0" borderId="9" xfId="0" applyFont="1" applyFill="1" applyBorder="1" applyAlignment="1">
      <alignment horizontal="center" vertical="top"/>
    </xf>
    <xf numFmtId="0" fontId="30" fillId="0" borderId="27" xfId="0" applyFont="1" applyFill="1" applyBorder="1" applyAlignment="1">
      <alignment horizontal="center" vertical="top"/>
    </xf>
    <xf numFmtId="0" fontId="29" fillId="0" borderId="10" xfId="0" applyFont="1" applyFill="1" applyBorder="1" applyAlignment="1">
      <alignment horizontal="left" vertical="top" wrapText="1"/>
    </xf>
    <xf numFmtId="0" fontId="46" fillId="7" borderId="28" xfId="0" applyFont="1" applyFill="1" applyBorder="1" applyAlignment="1">
      <alignment horizontal="left" vertical="top" wrapText="1"/>
    </xf>
    <xf numFmtId="0" fontId="30" fillId="0" borderId="10" xfId="0" applyFont="1" applyFill="1" applyBorder="1" applyAlignment="1">
      <alignment horizontal="center" vertical="top"/>
    </xf>
    <xf numFmtId="0" fontId="30" fillId="0" borderId="6" xfId="0" applyFont="1" applyFill="1" applyBorder="1" applyAlignment="1">
      <alignment horizontal="center" vertical="top"/>
    </xf>
    <xf numFmtId="0" fontId="29" fillId="0" borderId="9" xfId="0" applyFont="1" applyFill="1" applyBorder="1" applyAlignment="1">
      <alignment horizontal="left" vertical="top" wrapText="1"/>
    </xf>
    <xf numFmtId="0" fontId="30" fillId="0" borderId="42" xfId="0" applyFont="1" applyFill="1" applyBorder="1" applyAlignment="1">
      <alignment horizontal="center" vertical="top"/>
    </xf>
    <xf numFmtId="0" fontId="28" fillId="7" borderId="32" xfId="2" applyFont="1" applyFill="1" applyBorder="1" applyAlignment="1">
      <alignment horizontal="center" vertical="top"/>
    </xf>
    <xf numFmtId="0" fontId="35" fillId="7" borderId="9" xfId="0" applyFont="1" applyFill="1" applyBorder="1" applyAlignment="1">
      <alignment horizontal="center" vertical="top"/>
    </xf>
    <xf numFmtId="0" fontId="30" fillId="7" borderId="28" xfId="0" applyFont="1" applyFill="1" applyBorder="1" applyAlignment="1">
      <alignment horizontal="center" vertical="top"/>
    </xf>
    <xf numFmtId="0" fontId="35" fillId="0" borderId="34" xfId="0" applyFont="1" applyFill="1" applyBorder="1" applyAlignment="1">
      <alignment horizontal="center" vertical="center"/>
    </xf>
    <xf numFmtId="0" fontId="28" fillId="0" borderId="27" xfId="2" applyFont="1" applyFill="1" applyBorder="1" applyAlignment="1">
      <alignment horizontal="center" vertical="top"/>
    </xf>
    <xf numFmtId="0" fontId="29" fillId="0" borderId="28" xfId="0" applyFont="1" applyFill="1" applyBorder="1" applyAlignment="1">
      <alignment horizontal="left" vertical="top" wrapText="1"/>
    </xf>
    <xf numFmtId="0" fontId="29" fillId="7" borderId="32" xfId="0" applyFont="1" applyFill="1" applyBorder="1" applyAlignment="1">
      <alignment horizontal="left" vertical="top" wrapText="1"/>
    </xf>
    <xf numFmtId="0" fontId="30" fillId="7" borderId="20" xfId="0" applyFont="1" applyFill="1" applyBorder="1" applyAlignment="1">
      <alignment horizontal="center" vertical="top"/>
    </xf>
    <xf numFmtId="0" fontId="30" fillId="0" borderId="28" xfId="0" applyFont="1" applyFill="1" applyBorder="1" applyAlignment="1">
      <alignment horizontal="center" vertical="center"/>
    </xf>
    <xf numFmtId="0" fontId="30" fillId="0" borderId="30" xfId="0" applyFont="1" applyFill="1" applyBorder="1" applyAlignment="1">
      <alignment horizontal="center" vertical="center"/>
    </xf>
    <xf numFmtId="0" fontId="47" fillId="0" borderId="0" xfId="0" applyFont="1" applyAlignment="1">
      <alignment vertical="center"/>
    </xf>
    <xf numFmtId="0" fontId="51" fillId="0" borderId="0" xfId="0" applyFont="1" applyBorder="1" applyAlignment="1">
      <alignment vertical="center"/>
    </xf>
    <xf numFmtId="0" fontId="30" fillId="7" borderId="19" xfId="0" applyFont="1" applyFill="1" applyBorder="1" applyAlignment="1">
      <alignment horizontal="center" vertical="center"/>
    </xf>
    <xf numFmtId="0" fontId="28" fillId="0" borderId="0" xfId="2" applyFont="1" applyFill="1" applyBorder="1" applyAlignment="1">
      <alignment horizontal="center" vertical="top" wrapText="1"/>
    </xf>
    <xf numFmtId="0" fontId="54" fillId="7" borderId="9" xfId="0" applyFont="1" applyFill="1" applyBorder="1" applyAlignment="1">
      <alignment horizontal="center" vertical="center"/>
    </xf>
    <xf numFmtId="0" fontId="54" fillId="7" borderId="9" xfId="0" applyFont="1" applyFill="1" applyBorder="1" applyAlignment="1">
      <alignment horizontal="center" vertical="center" wrapText="1"/>
    </xf>
    <xf numFmtId="0" fontId="54" fillId="7" borderId="9" xfId="0" applyFont="1" applyFill="1" applyBorder="1" applyAlignment="1">
      <alignment horizontal="left" vertical="center" wrapText="1"/>
    </xf>
    <xf numFmtId="0" fontId="54" fillId="7" borderId="42" xfId="0" applyFont="1" applyFill="1" applyBorder="1" applyAlignment="1">
      <alignment horizontal="center" vertical="center"/>
    </xf>
    <xf numFmtId="0" fontId="54" fillId="7" borderId="17" xfId="0" applyFont="1" applyFill="1" applyBorder="1" applyAlignment="1">
      <alignment horizontal="left" vertical="center" wrapText="1"/>
    </xf>
    <xf numFmtId="0" fontId="54" fillId="7" borderId="35" xfId="0" applyFont="1" applyFill="1" applyBorder="1" applyAlignment="1">
      <alignment horizontal="center" vertical="center" wrapText="1"/>
    </xf>
    <xf numFmtId="164" fontId="56" fillId="0" borderId="0" xfId="0" applyNumberFormat="1" applyFont="1" applyAlignment="1">
      <alignment horizontal="left" vertical="center"/>
    </xf>
    <xf numFmtId="0" fontId="29" fillId="0" borderId="8" xfId="0" applyFont="1" applyFill="1" applyBorder="1" applyAlignment="1">
      <alignment vertical="center" wrapText="1"/>
    </xf>
    <xf numFmtId="0" fontId="29" fillId="0" borderId="33" xfId="0" applyFont="1" applyFill="1" applyBorder="1" applyAlignment="1">
      <alignment vertical="center"/>
    </xf>
    <xf numFmtId="0" fontId="20" fillId="0" borderId="27" xfId="0" applyFont="1" applyFill="1" applyBorder="1" applyAlignment="1">
      <alignment vertical="center" wrapText="1"/>
    </xf>
    <xf numFmtId="0" fontId="49" fillId="0" borderId="27" xfId="0" applyFont="1" applyFill="1" applyBorder="1" applyAlignment="1">
      <alignment wrapText="1"/>
    </xf>
    <xf numFmtId="0" fontId="30" fillId="6" borderId="28" xfId="0" applyFont="1" applyFill="1" applyBorder="1" applyAlignment="1">
      <alignment horizontal="center" vertical="top"/>
    </xf>
    <xf numFmtId="0" fontId="29" fillId="0" borderId="20" xfId="0" applyFont="1" applyFill="1" applyBorder="1" applyAlignment="1">
      <alignment horizontal="left" vertical="top" wrapText="1"/>
    </xf>
    <xf numFmtId="0" fontId="30" fillId="6" borderId="29" xfId="0" applyFont="1" applyFill="1" applyBorder="1" applyAlignment="1">
      <alignment horizontal="center" vertical="top"/>
    </xf>
    <xf numFmtId="0" fontId="30" fillId="6" borderId="26" xfId="0" applyFont="1" applyFill="1" applyBorder="1" applyAlignment="1">
      <alignment horizontal="center" vertical="center"/>
    </xf>
    <xf numFmtId="0" fontId="35" fillId="0" borderId="28" xfId="0" applyFont="1" applyFill="1" applyBorder="1" applyAlignment="1">
      <alignment horizontal="center" vertical="center"/>
    </xf>
    <xf numFmtId="0" fontId="35" fillId="0" borderId="30" xfId="0" applyFont="1" applyFill="1" applyBorder="1" applyAlignment="1">
      <alignment horizontal="center" vertical="center"/>
    </xf>
    <xf numFmtId="0" fontId="30" fillId="7" borderId="27" xfId="0" applyFont="1" applyFill="1" applyBorder="1" applyAlignment="1">
      <alignment horizontal="center" vertical="top"/>
    </xf>
    <xf numFmtId="0" fontId="46" fillId="7" borderId="20" xfId="0" applyFont="1" applyFill="1" applyBorder="1" applyAlignment="1">
      <alignment horizontal="center" vertical="top"/>
    </xf>
    <xf numFmtId="0" fontId="51" fillId="7" borderId="27" xfId="0" applyFont="1" applyFill="1" applyBorder="1" applyAlignment="1">
      <alignment horizontal="center" vertical="top"/>
    </xf>
    <xf numFmtId="0" fontId="51" fillId="0" borderId="28" xfId="0" applyFont="1" applyFill="1" applyBorder="1" applyAlignment="1">
      <alignment horizontal="center" vertical="top"/>
    </xf>
    <xf numFmtId="0" fontId="28" fillId="7" borderId="28" xfId="2" applyFont="1" applyFill="1" applyBorder="1" applyAlignment="1">
      <alignment horizontal="center" vertical="top"/>
    </xf>
    <xf numFmtId="0" fontId="30" fillId="7" borderId="16" xfId="0" applyFont="1" applyFill="1" applyBorder="1" applyAlignment="1">
      <alignment horizontal="center" vertical="top"/>
    </xf>
    <xf numFmtId="0" fontId="30" fillId="7" borderId="4" xfId="0" applyFont="1" applyFill="1" applyBorder="1" applyAlignment="1">
      <alignment horizontal="center" vertical="top"/>
    </xf>
    <xf numFmtId="0" fontId="30" fillId="0" borderId="12" xfId="0" applyFont="1" applyFill="1" applyBorder="1" applyAlignment="1">
      <alignment horizontal="center" vertical="center" wrapText="1"/>
    </xf>
    <xf numFmtId="0" fontId="30" fillId="0" borderId="15" xfId="0" applyFont="1" applyFill="1" applyBorder="1" applyAlignment="1">
      <alignment horizontal="center" vertical="center" wrapText="1"/>
    </xf>
    <xf numFmtId="0" fontId="54" fillId="7" borderId="18" xfId="0" applyFont="1" applyFill="1" applyBorder="1" applyAlignment="1">
      <alignment horizontal="center" vertical="center"/>
    </xf>
    <xf numFmtId="0" fontId="30" fillId="7" borderId="29" xfId="0" applyFont="1" applyFill="1" applyBorder="1" applyAlignment="1">
      <alignment horizontal="center" vertical="top"/>
    </xf>
    <xf numFmtId="0" fontId="12" fillId="7" borderId="29" xfId="2" applyFill="1" applyBorder="1" applyAlignment="1">
      <alignment horizontal="center" wrapText="1"/>
    </xf>
    <xf numFmtId="0" fontId="12" fillId="0" borderId="28" xfId="2" applyFill="1" applyBorder="1" applyAlignment="1">
      <alignment horizontal="center" vertical="top" wrapText="1"/>
    </xf>
    <xf numFmtId="0" fontId="28" fillId="7" borderId="21" xfId="2" applyFont="1" applyFill="1" applyBorder="1" applyAlignment="1">
      <alignment horizontal="center" vertical="top" wrapText="1"/>
    </xf>
    <xf numFmtId="0" fontId="35" fillId="7" borderId="18" xfId="0" applyFont="1" applyFill="1" applyBorder="1" applyAlignment="1">
      <alignment horizontal="center" vertical="center"/>
    </xf>
    <xf numFmtId="0" fontId="29" fillId="0" borderId="4" xfId="0" applyFont="1" applyFill="1" applyBorder="1" applyAlignment="1">
      <alignment horizontal="center" vertical="center"/>
    </xf>
    <xf numFmtId="0" fontId="35" fillId="7" borderId="0" xfId="0" applyFont="1" applyFill="1" applyBorder="1" applyAlignment="1">
      <alignment vertical="center"/>
    </xf>
    <xf numFmtId="0" fontId="35" fillId="0" borderId="0"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0" fillId="0" borderId="32" xfId="0" applyFont="1" applyBorder="1" applyAlignment="1">
      <alignment horizontal="center" vertical="center" wrapText="1"/>
    </xf>
    <xf numFmtId="0" fontId="29" fillId="7" borderId="22" xfId="0" applyFont="1" applyFill="1" applyBorder="1" applyAlignment="1">
      <alignment vertical="center"/>
    </xf>
    <xf numFmtId="0" fontId="29" fillId="0" borderId="32" xfId="0" applyFont="1" applyFill="1" applyBorder="1" applyAlignment="1">
      <alignment vertical="center"/>
    </xf>
    <xf numFmtId="0" fontId="51" fillId="7" borderId="28" xfId="0" applyFont="1" applyFill="1" applyBorder="1" applyAlignment="1">
      <alignment horizontal="center" vertical="top"/>
    </xf>
    <xf numFmtId="0" fontId="35" fillId="0" borderId="0" xfId="0" applyFont="1" applyBorder="1" applyAlignment="1">
      <alignment vertical="top"/>
    </xf>
    <xf numFmtId="0" fontId="29" fillId="0" borderId="23" xfId="0" applyFont="1" applyFill="1" applyBorder="1" applyAlignment="1">
      <alignment vertical="center"/>
    </xf>
    <xf numFmtId="0" fontId="30" fillId="0" borderId="23" xfId="0" applyFont="1" applyBorder="1" applyAlignment="1">
      <alignment horizontal="center" vertical="center" wrapText="1"/>
    </xf>
    <xf numFmtId="0" fontId="30" fillId="6" borderId="30" xfId="0" applyFont="1" applyFill="1" applyBorder="1" applyAlignment="1">
      <alignment horizontal="center" vertical="top"/>
    </xf>
    <xf numFmtId="0" fontId="29" fillId="7" borderId="29" xfId="0" applyFont="1" applyFill="1" applyBorder="1" applyAlignment="1">
      <alignment vertical="center"/>
    </xf>
    <xf numFmtId="0" fontId="29" fillId="7" borderId="24" xfId="0" applyFont="1" applyFill="1" applyBorder="1" applyAlignment="1">
      <alignment vertical="top"/>
    </xf>
    <xf numFmtId="0" fontId="30" fillId="6" borderId="24" xfId="0" applyFont="1" applyFill="1" applyBorder="1" applyAlignment="1">
      <alignment horizontal="center" vertical="top"/>
    </xf>
    <xf numFmtId="0" fontId="35" fillId="7" borderId="28" xfId="0" applyFont="1" applyFill="1" applyBorder="1" applyAlignment="1">
      <alignment horizontal="center" vertical="center" wrapText="1"/>
    </xf>
    <xf numFmtId="0" fontId="12" fillId="7" borderId="21" xfId="2" applyFill="1" applyBorder="1" applyAlignment="1">
      <alignment horizontal="center" wrapText="1"/>
    </xf>
    <xf numFmtId="0" fontId="35" fillId="0" borderId="33" xfId="0" applyFont="1" applyFill="1" applyBorder="1" applyAlignment="1">
      <alignment horizontal="center" vertical="center"/>
    </xf>
    <xf numFmtId="0" fontId="30" fillId="7" borderId="7" xfId="0" applyFont="1" applyFill="1" applyBorder="1" applyAlignment="1">
      <alignment horizontal="center" vertical="center" wrapText="1"/>
    </xf>
    <xf numFmtId="0" fontId="28" fillId="7" borderId="30" xfId="2" applyFont="1" applyFill="1" applyBorder="1" applyAlignment="1">
      <alignment horizontal="center" vertical="center"/>
    </xf>
    <xf numFmtId="0" fontId="29" fillId="0" borderId="20" xfId="0" applyFont="1" applyFill="1" applyBorder="1" applyAlignment="1">
      <alignment vertical="center"/>
    </xf>
    <xf numFmtId="0" fontId="29" fillId="0" borderId="24" xfId="0" applyFont="1" applyFill="1" applyBorder="1" applyAlignment="1">
      <alignment vertical="center"/>
    </xf>
    <xf numFmtId="0" fontId="40" fillId="0" borderId="24" xfId="0" applyFont="1" applyFill="1" applyBorder="1" applyAlignment="1">
      <alignment horizontal="center" vertical="center"/>
    </xf>
    <xf numFmtId="0" fontId="35" fillId="0" borderId="21" xfId="0" applyFont="1" applyFill="1" applyBorder="1" applyAlignment="1">
      <alignment horizontal="center" vertical="center"/>
    </xf>
    <xf numFmtId="0" fontId="35" fillId="0" borderId="25" xfId="0" applyFont="1" applyFill="1" applyBorder="1" applyAlignment="1">
      <alignment horizontal="center" vertical="center"/>
    </xf>
    <xf numFmtId="0" fontId="28" fillId="7" borderId="18" xfId="2" applyFont="1" applyFill="1" applyBorder="1" applyAlignment="1">
      <alignment horizontal="center" vertical="center"/>
    </xf>
    <xf numFmtId="0" fontId="35" fillId="7" borderId="29" xfId="0" applyFont="1" applyFill="1" applyBorder="1" applyAlignment="1">
      <alignment horizontal="center" vertical="center"/>
    </xf>
    <xf numFmtId="0" fontId="30" fillId="0" borderId="27" xfId="0" applyFont="1" applyBorder="1" applyAlignment="1">
      <alignment horizontal="center" vertical="center"/>
    </xf>
    <xf numFmtId="0" fontId="28" fillId="7" borderId="20" xfId="2" applyFont="1" applyFill="1" applyBorder="1" applyAlignment="1">
      <alignment horizontal="center" vertical="center"/>
    </xf>
    <xf numFmtId="0" fontId="30" fillId="6" borderId="15" xfId="0" applyFont="1" applyFill="1" applyBorder="1" applyAlignment="1">
      <alignment horizontal="center" vertical="top"/>
    </xf>
    <xf numFmtId="0" fontId="30" fillId="6" borderId="10" xfId="0" applyFont="1" applyFill="1" applyBorder="1" applyAlignment="1">
      <alignment horizontal="center" vertical="top"/>
    </xf>
    <xf numFmtId="0" fontId="30" fillId="6" borderId="15" xfId="0" applyFont="1" applyFill="1" applyBorder="1" applyAlignment="1">
      <alignment vertical="top"/>
    </xf>
    <xf numFmtId="0" fontId="28" fillId="7" borderId="22" xfId="2" applyFont="1" applyFill="1" applyBorder="1" applyAlignment="1">
      <alignment horizontal="center" vertical="center" wrapText="1"/>
    </xf>
    <xf numFmtId="0" fontId="28" fillId="7" borderId="30" xfId="2" applyFont="1" applyFill="1" applyBorder="1" applyAlignment="1">
      <alignment horizontal="center" vertical="center" wrapText="1"/>
    </xf>
    <xf numFmtId="0" fontId="28" fillId="7" borderId="22" xfId="2" applyFont="1" applyFill="1" applyBorder="1" applyAlignment="1">
      <alignment horizontal="center" vertical="center"/>
    </xf>
    <xf numFmtId="0" fontId="29" fillId="6" borderId="30" xfId="0" applyFont="1" applyFill="1" applyBorder="1" applyAlignment="1">
      <alignment horizontal="left" vertical="center" wrapText="1"/>
    </xf>
    <xf numFmtId="0" fontId="30" fillId="0" borderId="24" xfId="0" applyFont="1" applyFill="1" applyBorder="1" applyAlignment="1">
      <alignment horizontal="center" vertical="top"/>
    </xf>
    <xf numFmtId="0" fontId="29" fillId="0" borderId="24" xfId="0" applyFont="1" applyFill="1" applyBorder="1" applyAlignment="1">
      <alignment horizontal="left" vertical="center" wrapText="1"/>
    </xf>
    <xf numFmtId="0" fontId="28" fillId="0" borderId="28" xfId="2" applyFont="1" applyFill="1" applyBorder="1" applyAlignment="1">
      <alignment horizontal="center" vertical="center"/>
    </xf>
    <xf numFmtId="0" fontId="27" fillId="0" borderId="23" xfId="0" applyFont="1" applyFill="1" applyBorder="1" applyAlignment="1">
      <alignment horizontal="center" vertical="center"/>
    </xf>
    <xf numFmtId="0" fontId="27" fillId="0" borderId="0" xfId="0" applyFont="1" applyFill="1" applyBorder="1" applyAlignment="1">
      <alignment horizontal="center" vertical="center"/>
    </xf>
    <xf numFmtId="0" fontId="28" fillId="0" borderId="30" xfId="2" applyFont="1" applyFill="1" applyBorder="1" applyAlignment="1">
      <alignment horizontal="center" vertical="center"/>
    </xf>
    <xf numFmtId="0" fontId="28" fillId="0" borderId="21" xfId="2" applyFont="1" applyFill="1" applyBorder="1" applyAlignment="1">
      <alignment horizontal="center" vertical="center"/>
    </xf>
    <xf numFmtId="0" fontId="35" fillId="7" borderId="24" xfId="0" applyFont="1" applyFill="1" applyBorder="1" applyAlignment="1">
      <alignment horizontal="center" vertical="center"/>
    </xf>
    <xf numFmtId="0" fontId="28" fillId="7" borderId="24" xfId="2" applyFont="1" applyFill="1" applyBorder="1" applyAlignment="1">
      <alignment horizontal="center" vertical="center"/>
    </xf>
    <xf numFmtId="0" fontId="28" fillId="7" borderId="32" xfId="2" applyFont="1" applyFill="1" applyBorder="1" applyAlignment="1">
      <alignment horizontal="center" vertical="center"/>
    </xf>
    <xf numFmtId="0" fontId="12" fillId="7" borderId="29" xfId="2" applyFill="1" applyBorder="1" applyAlignment="1">
      <alignment wrapText="1"/>
    </xf>
    <xf numFmtId="0" fontId="28" fillId="0" borderId="23" xfId="2" applyFont="1" applyFill="1" applyBorder="1" applyAlignment="1">
      <alignment horizontal="center" vertical="center"/>
    </xf>
    <xf numFmtId="0" fontId="36" fillId="0" borderId="0" xfId="0" applyFont="1" applyFill="1" applyAlignment="1">
      <alignment vertical="center" wrapText="1"/>
    </xf>
    <xf numFmtId="0" fontId="28" fillId="0" borderId="0" xfId="2" applyFont="1" applyFill="1" applyAlignment="1">
      <alignment horizontal="center" vertical="center"/>
    </xf>
    <xf numFmtId="0" fontId="35" fillId="0" borderId="29" xfId="0" applyFont="1" applyFill="1" applyBorder="1" applyAlignment="1">
      <alignment horizontal="center" vertical="center"/>
    </xf>
    <xf numFmtId="0" fontId="35" fillId="7" borderId="20" xfId="0" applyFont="1" applyFill="1" applyBorder="1" applyAlignment="1">
      <alignment horizontal="center" vertical="top"/>
    </xf>
    <xf numFmtId="0" fontId="28" fillId="0" borderId="22" xfId="2" applyFont="1" applyFill="1" applyBorder="1" applyAlignment="1">
      <alignment horizontal="center" vertical="center"/>
    </xf>
    <xf numFmtId="0" fontId="35" fillId="7" borderId="21" xfId="0" applyFont="1" applyFill="1" applyBorder="1" applyAlignment="1">
      <alignment horizontal="center" vertical="center"/>
    </xf>
    <xf numFmtId="0" fontId="28" fillId="7" borderId="25" xfId="2" applyFont="1" applyFill="1" applyBorder="1" applyAlignment="1">
      <alignment horizontal="center" vertical="center"/>
    </xf>
    <xf numFmtId="0" fontId="39" fillId="0" borderId="0" xfId="0" applyFont="1" applyFill="1" applyAlignment="1">
      <alignment horizontal="center" vertical="center" wrapText="1"/>
    </xf>
    <xf numFmtId="0" fontId="28" fillId="7" borderId="28" xfId="2" applyFont="1" applyFill="1" applyBorder="1" applyAlignment="1">
      <alignment horizontal="center" vertical="center" wrapText="1"/>
    </xf>
    <xf numFmtId="0" fontId="28" fillId="0" borderId="32" xfId="2" applyFont="1" applyFill="1" applyBorder="1" applyAlignment="1">
      <alignment horizontal="center" vertical="center" wrapText="1"/>
    </xf>
    <xf numFmtId="0" fontId="12" fillId="0" borderId="23" xfId="2" applyFill="1" applyBorder="1" applyAlignment="1">
      <alignment horizontal="center" wrapText="1"/>
    </xf>
    <xf numFmtId="0" fontId="28" fillId="0" borderId="23" xfId="2" applyFont="1" applyFill="1" applyBorder="1" applyAlignment="1">
      <alignment horizontal="center" vertical="center" wrapText="1"/>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29" xfId="0" applyFont="1" applyFill="1" applyBorder="1" applyAlignment="1">
      <alignment horizontal="center" vertical="center" wrapText="1"/>
    </xf>
    <xf numFmtId="0" fontId="35" fillId="7" borderId="24" xfId="0" applyFont="1" applyFill="1" applyBorder="1" applyAlignment="1">
      <alignment horizontal="center" vertical="top" wrapText="1"/>
    </xf>
    <xf numFmtId="0" fontId="12" fillId="7" borderId="24" xfId="2" applyFill="1" applyBorder="1" applyAlignment="1">
      <alignment horizontal="center" vertical="top" wrapText="1"/>
    </xf>
    <xf numFmtId="0" fontId="35" fillId="7" borderId="30" xfId="0" applyFont="1" applyFill="1" applyBorder="1" applyAlignment="1">
      <alignment horizontal="center" vertical="top" wrapText="1"/>
    </xf>
    <xf numFmtId="0" fontId="28" fillId="0" borderId="7" xfId="2" applyFont="1" applyFill="1" applyBorder="1" applyAlignment="1">
      <alignment horizontal="center" vertical="center" wrapText="1"/>
    </xf>
    <xf numFmtId="0" fontId="28" fillId="0" borderId="6" xfId="2" applyFont="1" applyFill="1" applyBorder="1" applyAlignment="1">
      <alignment horizontal="center" vertical="center" wrapText="1"/>
    </xf>
    <xf numFmtId="0" fontId="28" fillId="7" borderId="36" xfId="2" applyFont="1" applyFill="1" applyBorder="1" applyAlignment="1">
      <alignment horizontal="center" vertical="center"/>
    </xf>
    <xf numFmtId="0" fontId="28" fillId="7" borderId="7" xfId="2" applyFont="1" applyFill="1" applyBorder="1" applyAlignment="1">
      <alignment horizontal="center" vertical="center"/>
    </xf>
    <xf numFmtId="0" fontId="35" fillId="7" borderId="36" xfId="0" applyFont="1" applyFill="1" applyBorder="1" applyAlignment="1">
      <alignment horizontal="center" vertical="center"/>
    </xf>
    <xf numFmtId="0" fontId="35" fillId="7" borderId="28" xfId="0" applyFont="1" applyFill="1" applyBorder="1" applyAlignment="1">
      <alignment horizontal="center" vertical="center"/>
    </xf>
    <xf numFmtId="0" fontId="35" fillId="7" borderId="32" xfId="0" applyFont="1" applyFill="1" applyBorder="1" applyAlignment="1">
      <alignment horizontal="center" vertical="center"/>
    </xf>
    <xf numFmtId="0" fontId="29" fillId="7" borderId="4" xfId="0" applyFont="1" applyFill="1" applyBorder="1" applyAlignment="1">
      <alignment vertical="center"/>
    </xf>
    <xf numFmtId="0" fontId="29" fillId="7" borderId="17" xfId="0" applyFont="1" applyFill="1" applyBorder="1" applyAlignment="1">
      <alignment vertical="center"/>
    </xf>
    <xf numFmtId="0" fontId="29" fillId="7" borderId="27" xfId="0" applyFont="1" applyFill="1" applyBorder="1" applyAlignment="1">
      <alignment horizontal="center" vertical="center"/>
    </xf>
    <xf numFmtId="0" fontId="30" fillId="7" borderId="34" xfId="0" applyFont="1" applyFill="1" applyBorder="1" applyAlignment="1">
      <alignment horizontal="center" vertical="center"/>
    </xf>
    <xf numFmtId="0" fontId="29" fillId="7" borderId="5" xfId="0" applyFont="1" applyFill="1" applyBorder="1" applyAlignment="1">
      <alignment horizontal="left" vertical="center" wrapText="1"/>
    </xf>
    <xf numFmtId="0" fontId="29" fillId="0" borderId="21" xfId="0" applyFont="1" applyFill="1" applyBorder="1" applyAlignment="1">
      <alignment horizontal="center" vertical="center"/>
    </xf>
    <xf numFmtId="0" fontId="29" fillId="0" borderId="27" xfId="0" applyFont="1" applyFill="1" applyBorder="1" applyAlignment="1">
      <alignment vertical="center"/>
    </xf>
    <xf numFmtId="0" fontId="29" fillId="0" borderId="28" xfId="0" applyFont="1" applyFill="1" applyBorder="1" applyAlignment="1">
      <alignment horizontal="center" vertical="center"/>
    </xf>
    <xf numFmtId="0" fontId="29" fillId="7" borderId="24" xfId="0" applyFont="1" applyFill="1" applyBorder="1" applyAlignment="1">
      <alignment horizontal="left" vertical="center"/>
    </xf>
    <xf numFmtId="0" fontId="29" fillId="7" borderId="24" xfId="0" applyFont="1" applyFill="1" applyBorder="1" applyAlignment="1">
      <alignment horizontal="center" vertical="center"/>
    </xf>
    <xf numFmtId="0" fontId="31" fillId="7" borderId="0" xfId="0" applyFont="1" applyFill="1" applyAlignment="1">
      <alignment vertical="center"/>
    </xf>
    <xf numFmtId="0" fontId="31" fillId="0" borderId="20" xfId="0" applyFont="1" applyFill="1" applyBorder="1" applyAlignment="1">
      <alignment vertical="center"/>
    </xf>
    <xf numFmtId="0" fontId="12" fillId="0" borderId="20" xfId="2" applyFill="1" applyBorder="1" applyAlignment="1">
      <alignment horizontal="center" vertical="center" wrapText="1"/>
    </xf>
    <xf numFmtId="0" fontId="31" fillId="0" borderId="24" xfId="0" applyFont="1" applyFill="1" applyBorder="1" applyAlignment="1">
      <alignment vertical="center"/>
    </xf>
    <xf numFmtId="0" fontId="12" fillId="0" borderId="24" xfId="2" applyFill="1" applyBorder="1" applyAlignment="1">
      <alignment horizontal="center" wrapText="1"/>
    </xf>
    <xf numFmtId="0" fontId="45" fillId="7" borderId="0" xfId="0" applyFont="1" applyFill="1" applyBorder="1" applyAlignment="1">
      <alignment horizontal="left" vertical="center" wrapText="1"/>
    </xf>
    <xf numFmtId="0" fontId="47" fillId="7" borderId="0" xfId="0" applyFont="1" applyFill="1" applyBorder="1" applyAlignment="1">
      <alignment horizontal="center" vertical="center"/>
    </xf>
    <xf numFmtId="0" fontId="48" fillId="7" borderId="10" xfId="2" applyFont="1" applyFill="1" applyBorder="1" applyAlignment="1">
      <alignment horizontal="center" vertical="center"/>
    </xf>
    <xf numFmtId="0" fontId="53" fillId="0" borderId="27" xfId="0" applyFont="1" applyFill="1" applyBorder="1" applyAlignment="1">
      <alignment wrapText="1"/>
    </xf>
    <xf numFmtId="0" fontId="12" fillId="0" borderId="27" xfId="2" applyFill="1" applyBorder="1" applyAlignment="1">
      <alignment horizontal="center" wrapText="1"/>
    </xf>
    <xf numFmtId="0" fontId="53" fillId="7" borderId="29" xfId="0" applyFont="1" applyFill="1" applyBorder="1" applyAlignment="1">
      <alignment wrapText="1"/>
    </xf>
    <xf numFmtId="0" fontId="45" fillId="7" borderId="0" xfId="0" applyFont="1" applyFill="1" applyAlignment="1">
      <alignment wrapText="1"/>
    </xf>
    <xf numFmtId="0" fontId="12" fillId="7" borderId="0" xfId="2" applyFill="1" applyAlignment="1">
      <alignment horizontal="center"/>
    </xf>
    <xf numFmtId="0" fontId="50" fillId="0" borderId="28" xfId="0" applyFont="1" applyFill="1" applyBorder="1" applyAlignment="1">
      <alignment vertical="top" wrapText="1"/>
    </xf>
    <xf numFmtId="0" fontId="45" fillId="0" borderId="28" xfId="0" applyFont="1" applyFill="1" applyBorder="1" applyAlignment="1">
      <alignment vertical="top" wrapText="1"/>
    </xf>
    <xf numFmtId="0" fontId="20" fillId="0" borderId="20" xfId="0" applyFont="1" applyFill="1" applyBorder="1" applyAlignment="1">
      <alignment vertical="center"/>
    </xf>
    <xf numFmtId="0" fontId="45" fillId="7" borderId="28" xfId="0" applyFont="1" applyFill="1" applyBorder="1" applyAlignment="1">
      <alignment horizontal="left" vertical="center" wrapText="1"/>
    </xf>
    <xf numFmtId="0" fontId="46" fillId="7" borderId="28" xfId="0" applyFont="1" applyFill="1" applyBorder="1" applyAlignment="1">
      <alignment horizontal="center" vertical="top"/>
    </xf>
    <xf numFmtId="0" fontId="51" fillId="7" borderId="32" xfId="0" applyFont="1" applyFill="1" applyBorder="1" applyAlignment="1">
      <alignment horizontal="center" vertical="top"/>
    </xf>
    <xf numFmtId="0" fontId="48" fillId="7" borderId="28" xfId="2" applyFont="1" applyFill="1" applyBorder="1" applyAlignment="1">
      <alignment horizontal="center" vertical="top" wrapText="1"/>
    </xf>
    <xf numFmtId="0" fontId="45" fillId="0" borderId="32" xfId="0" applyFont="1" applyFill="1" applyBorder="1" applyAlignment="1">
      <alignment horizontal="center" vertical="top" wrapText="1"/>
    </xf>
    <xf numFmtId="0" fontId="45" fillId="0" borderId="28" xfId="0" applyFont="1" applyFill="1" applyBorder="1" applyAlignment="1">
      <alignment horizontal="center" vertical="top" wrapText="1"/>
    </xf>
    <xf numFmtId="0" fontId="45" fillId="0" borderId="28" xfId="0" applyFont="1" applyFill="1" applyBorder="1" applyAlignment="1">
      <alignment horizontal="left" vertical="top" wrapText="1"/>
    </xf>
    <xf numFmtId="0" fontId="45" fillId="0" borderId="20" xfId="0" applyFont="1" applyFill="1" applyBorder="1" applyAlignment="1">
      <alignment horizontal="center" vertical="top" wrapText="1"/>
    </xf>
    <xf numFmtId="0" fontId="52" fillId="7" borderId="20" xfId="0" applyFont="1" applyFill="1" applyBorder="1" applyAlignment="1">
      <alignment wrapText="1"/>
    </xf>
    <xf numFmtId="0" fontId="20" fillId="7" borderId="27" xfId="0" applyFont="1" applyFill="1" applyBorder="1" applyAlignment="1">
      <alignment horizontal="center" vertical="center"/>
    </xf>
    <xf numFmtId="0" fontId="51" fillId="0" borderId="28"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29" xfId="0" applyFont="1" applyFill="1" applyBorder="1" applyAlignment="1">
      <alignment horizontal="center" vertical="center"/>
    </xf>
    <xf numFmtId="0" fontId="20" fillId="0" borderId="22" xfId="0" applyFont="1" applyFill="1" applyBorder="1" applyAlignment="1">
      <alignment horizontal="center" vertical="center"/>
    </xf>
    <xf numFmtId="0" fontId="20" fillId="7" borderId="35" xfId="0" applyFont="1" applyFill="1" applyBorder="1" applyAlignment="1">
      <alignment horizontal="center" vertical="center"/>
    </xf>
    <xf numFmtId="0" fontId="35" fillId="0" borderId="35" xfId="0" applyFont="1" applyFill="1" applyBorder="1" applyAlignment="1">
      <alignment horizontal="center" vertical="center"/>
    </xf>
    <xf numFmtId="0" fontId="47" fillId="7" borderId="31" xfId="0" applyFont="1" applyFill="1" applyBorder="1" applyAlignment="1">
      <alignment horizontal="center" vertical="center"/>
    </xf>
    <xf numFmtId="0" fontId="47" fillId="7" borderId="6" xfId="0" applyFont="1" applyFill="1" applyBorder="1" applyAlignment="1">
      <alignment horizontal="center" vertical="center"/>
    </xf>
    <xf numFmtId="0" fontId="35" fillId="7" borderId="20" xfId="0" applyFont="1" applyFill="1" applyBorder="1" applyAlignment="1">
      <alignment horizontal="center" vertical="center"/>
    </xf>
    <xf numFmtId="0" fontId="46" fillId="7" borderId="24" xfId="0" applyFont="1" applyFill="1" applyBorder="1" applyAlignment="1">
      <alignment horizontal="center" vertical="center"/>
    </xf>
    <xf numFmtId="0" fontId="35" fillId="0" borderId="27" xfId="0" applyFont="1" applyBorder="1" applyAlignment="1">
      <alignment horizontal="center" vertical="center"/>
    </xf>
    <xf numFmtId="0" fontId="35" fillId="6" borderId="27" xfId="0" applyFont="1" applyFill="1" applyBorder="1" applyAlignment="1">
      <alignment horizontal="center" vertical="top" wrapText="1"/>
    </xf>
    <xf numFmtId="0" fontId="55" fillId="6" borderId="27" xfId="2" applyFont="1" applyFill="1" applyBorder="1" applyAlignment="1">
      <alignment horizontal="center" vertical="top"/>
    </xf>
    <xf numFmtId="0" fontId="47" fillId="7" borderId="27" xfId="0" applyFont="1" applyFill="1" applyBorder="1" applyAlignment="1">
      <alignment horizontal="center" vertical="center"/>
    </xf>
    <xf numFmtId="0" fontId="51" fillId="0" borderId="27" xfId="0" applyFont="1" applyFill="1" applyBorder="1" applyAlignment="1">
      <alignment horizontal="center" vertical="center"/>
    </xf>
    <xf numFmtId="0" fontId="35" fillId="0" borderId="21" xfId="0" applyFont="1" applyFill="1" applyBorder="1" applyAlignment="1">
      <alignment horizontal="center" vertical="center" wrapText="1"/>
    </xf>
    <xf numFmtId="0" fontId="35" fillId="7" borderId="5" xfId="0" applyFont="1" applyFill="1" applyBorder="1" applyAlignment="1">
      <alignment horizontal="center" vertical="top"/>
    </xf>
    <xf numFmtId="0" fontId="35" fillId="0" borderId="6" xfId="0" applyFont="1" applyFill="1" applyBorder="1" applyAlignment="1">
      <alignment horizontal="center" vertical="center" wrapText="1"/>
    </xf>
    <xf numFmtId="0" fontId="35" fillId="7" borderId="17" xfId="0" applyFont="1" applyFill="1" applyBorder="1" applyAlignment="1">
      <alignment horizontal="center" vertical="center"/>
    </xf>
    <xf numFmtId="0" fontId="51" fillId="7" borderId="20" xfId="0" applyFont="1" applyFill="1" applyBorder="1" applyAlignment="1">
      <alignment horizontal="center" vertical="top"/>
    </xf>
    <xf numFmtId="0" fontId="51" fillId="0" borderId="20" xfId="0" applyFont="1" applyFill="1" applyBorder="1" applyAlignment="1">
      <alignment horizontal="center" vertical="center"/>
    </xf>
    <xf numFmtId="0" fontId="20" fillId="7" borderId="20" xfId="0" applyFont="1" applyFill="1" applyBorder="1" applyAlignment="1">
      <alignment horizontal="center" vertical="center"/>
    </xf>
    <xf numFmtId="0" fontId="47" fillId="7" borderId="28" xfId="0" applyFont="1" applyFill="1" applyBorder="1" applyAlignment="1">
      <alignment horizontal="center" vertical="top"/>
    </xf>
    <xf numFmtId="0" fontId="12" fillId="7" borderId="0" xfId="2" applyFill="1" applyAlignment="1">
      <alignment horizontal="center" vertical="top" wrapText="1"/>
    </xf>
    <xf numFmtId="0" fontId="46" fillId="7" borderId="27" xfId="0" applyFont="1" applyFill="1" applyBorder="1" applyAlignment="1">
      <alignment horizontal="center" vertical="top"/>
    </xf>
    <xf numFmtId="0" fontId="12" fillId="7" borderId="28" xfId="2" applyFill="1" applyBorder="1" applyAlignment="1">
      <alignment horizontal="center"/>
    </xf>
    <xf numFmtId="0" fontId="48" fillId="0" borderId="32" xfId="2" applyFont="1" applyFill="1" applyBorder="1" applyAlignment="1">
      <alignment horizontal="center" vertical="top" wrapText="1"/>
    </xf>
    <xf numFmtId="0" fontId="28" fillId="7" borderId="0" xfId="2" applyFont="1" applyFill="1" applyAlignment="1">
      <alignment horizontal="center" vertical="center"/>
    </xf>
    <xf numFmtId="0" fontId="12" fillId="7" borderId="20" xfId="2" applyFill="1" applyBorder="1" applyAlignment="1">
      <alignment horizontal="center" wrapText="1"/>
    </xf>
    <xf numFmtId="0" fontId="12" fillId="7" borderId="29" xfId="2" applyFill="1" applyBorder="1" applyAlignment="1">
      <alignment horizontal="center"/>
    </xf>
    <xf numFmtId="0" fontId="12" fillId="0" borderId="22" xfId="2" applyFill="1" applyBorder="1" applyAlignment="1">
      <alignment horizontal="center" wrapText="1"/>
    </xf>
    <xf numFmtId="0" fontId="34" fillId="0" borderId="0" xfId="0" applyFont="1" applyFill="1" applyAlignment="1">
      <alignment horizontal="left" vertical="center"/>
    </xf>
    <xf numFmtId="0" fontId="21" fillId="0" borderId="0" xfId="0" applyFont="1" applyFill="1" applyAlignment="1">
      <alignment horizontal="left" vertical="center"/>
    </xf>
    <xf numFmtId="0" fontId="46" fillId="0" borderId="28" xfId="0" applyFont="1" applyBorder="1" applyAlignment="1">
      <alignment horizontal="center" vertical="top"/>
    </xf>
    <xf numFmtId="0" fontId="45" fillId="0" borderId="28" xfId="0" applyFont="1" applyBorder="1" applyAlignment="1">
      <alignment vertical="top" wrapText="1"/>
    </xf>
    <xf numFmtId="0" fontId="20" fillId="0" borderId="28" xfId="0" applyFont="1" applyBorder="1" applyAlignment="1">
      <alignment horizontal="center" vertical="top"/>
    </xf>
    <xf numFmtId="0" fontId="20" fillId="0" borderId="28" xfId="0" applyFont="1" applyFill="1" applyBorder="1" applyAlignment="1">
      <alignment horizontal="center" vertical="top"/>
    </xf>
    <xf numFmtId="0" fontId="47" fillId="0" borderId="0" xfId="0" applyFont="1" applyBorder="1" applyAlignment="1">
      <alignment vertical="center"/>
    </xf>
    <xf numFmtId="0" fontId="35" fillId="6" borderId="20" xfId="0" applyFont="1" applyFill="1" applyBorder="1" applyAlignment="1">
      <alignment horizontal="center" vertical="center" wrapText="1"/>
    </xf>
    <xf numFmtId="0" fontId="29" fillId="0" borderId="22" xfId="0" applyFont="1" applyFill="1" applyBorder="1" applyAlignment="1">
      <alignment horizontal="center" vertical="center"/>
    </xf>
    <xf numFmtId="0" fontId="30" fillId="0" borderId="11" xfId="0" applyFont="1" applyFill="1" applyBorder="1" applyAlignment="1">
      <alignment horizontal="left" vertical="center"/>
    </xf>
    <xf numFmtId="0" fontId="30" fillId="7" borderId="24" xfId="0" applyFont="1" applyFill="1" applyBorder="1" applyAlignment="1">
      <alignment horizontal="center" vertical="top"/>
    </xf>
    <xf numFmtId="0" fontId="29" fillId="7" borderId="20" xfId="0" applyFont="1" applyFill="1" applyBorder="1" applyAlignment="1">
      <alignment horizontal="center" vertical="top"/>
    </xf>
    <xf numFmtId="0" fontId="29" fillId="7" borderId="24" xfId="0" applyFont="1" applyFill="1" applyBorder="1" applyAlignment="1">
      <alignment horizontal="center" vertical="top"/>
    </xf>
    <xf numFmtId="0" fontId="29" fillId="7" borderId="20" xfId="0" applyFont="1" applyFill="1" applyBorder="1" applyAlignment="1">
      <alignment vertical="top" wrapText="1"/>
    </xf>
    <xf numFmtId="0" fontId="29" fillId="7" borderId="24" xfId="0" applyFont="1" applyFill="1" applyBorder="1" applyAlignment="1">
      <alignment vertical="top" wrapText="1"/>
    </xf>
    <xf numFmtId="0" fontId="35" fillId="0" borderId="28" xfId="0" applyFont="1" applyFill="1" applyBorder="1" applyAlignment="1">
      <alignment vertical="center"/>
    </xf>
    <xf numFmtId="0" fontId="28" fillId="0" borderId="11" xfId="2" applyFont="1" applyFill="1" applyBorder="1" applyAlignment="1">
      <alignment horizontal="center" vertical="center"/>
    </xf>
    <xf numFmtId="0" fontId="28" fillId="7" borderId="20" xfId="2" applyFont="1" applyFill="1" applyBorder="1" applyAlignment="1">
      <alignment horizontal="center" vertical="top" wrapText="1"/>
    </xf>
    <xf numFmtId="0" fontId="28" fillId="7" borderId="24" xfId="2" applyFont="1" applyFill="1" applyBorder="1" applyAlignment="1">
      <alignment horizontal="center" vertical="top" wrapText="1"/>
    </xf>
    <xf numFmtId="0" fontId="35" fillId="7" borderId="24" xfId="0" applyFont="1" applyFill="1" applyBorder="1" applyAlignment="1">
      <alignment horizontal="center" vertical="top"/>
    </xf>
    <xf numFmtId="0" fontId="12" fillId="7" borderId="22" xfId="2" applyFill="1" applyBorder="1" applyAlignment="1">
      <alignment horizontal="center" vertical="center"/>
    </xf>
    <xf numFmtId="0" fontId="12" fillId="0" borderId="30" xfId="2" applyFill="1" applyBorder="1" applyAlignment="1">
      <alignment horizontal="center" vertical="center"/>
    </xf>
    <xf numFmtId="0" fontId="35" fillId="6" borderId="0" xfId="0" applyFont="1" applyFill="1" applyBorder="1" applyAlignment="1">
      <alignment horizontal="center" vertical="center"/>
    </xf>
    <xf numFmtId="0" fontId="29" fillId="7" borderId="10" xfId="0" applyFont="1" applyFill="1" applyBorder="1" applyAlignment="1">
      <alignment horizontal="center" vertical="center"/>
    </xf>
    <xf numFmtId="0" fontId="35" fillId="0" borderId="27" xfId="0" applyFont="1" applyFill="1" applyBorder="1" applyAlignment="1">
      <alignment horizontal="center" vertical="center" wrapText="1"/>
    </xf>
    <xf numFmtId="0" fontId="35" fillId="7" borderId="0" xfId="0" applyFont="1" applyFill="1" applyBorder="1" applyAlignment="1">
      <alignment horizontal="center" vertical="top" wrapText="1"/>
    </xf>
    <xf numFmtId="0" fontId="12" fillId="7" borderId="9" xfId="2" applyFill="1" applyBorder="1" applyAlignment="1">
      <alignment horizontal="center" vertical="center"/>
    </xf>
    <xf numFmtId="0" fontId="12" fillId="7" borderId="10" xfId="2" applyFill="1" applyBorder="1" applyAlignment="1">
      <alignment horizontal="center" vertical="center"/>
    </xf>
    <xf numFmtId="0" fontId="12" fillId="7" borderId="20" xfId="2" applyFill="1" applyBorder="1" applyAlignment="1">
      <alignment horizontal="center" vertical="top" wrapText="1"/>
    </xf>
    <xf numFmtId="0" fontId="12" fillId="0" borderId="0" xfId="2" applyFill="1" applyBorder="1" applyAlignment="1">
      <alignment horizontal="center" vertical="center" wrapText="1"/>
    </xf>
    <xf numFmtId="0" fontId="12" fillId="7" borderId="29" xfId="2" applyFill="1" applyBorder="1" applyAlignment="1">
      <alignment horizontal="center" vertical="center"/>
    </xf>
    <xf numFmtId="0" fontId="12" fillId="0" borderId="29" xfId="2" applyFill="1" applyBorder="1" applyAlignment="1">
      <alignment horizontal="center" vertical="center"/>
    </xf>
    <xf numFmtId="0" fontId="35" fillId="7" borderId="27" xfId="0" applyFont="1" applyFill="1" applyBorder="1" applyAlignment="1">
      <alignment horizontal="center" vertical="center" wrapText="1"/>
    </xf>
    <xf numFmtId="0" fontId="12" fillId="7" borderId="0" xfId="2" applyFill="1" applyAlignment="1">
      <alignment horizontal="center" vertical="center" wrapText="1"/>
    </xf>
    <xf numFmtId="0" fontId="12" fillId="0" borderId="0" xfId="2" applyFill="1" applyAlignment="1">
      <alignment horizontal="center" vertical="center" wrapText="1"/>
    </xf>
    <xf numFmtId="0" fontId="30" fillId="0" borderId="26" xfId="0" applyFont="1" applyFill="1" applyBorder="1" applyAlignment="1">
      <alignment horizontal="center" vertical="center"/>
    </xf>
    <xf numFmtId="0" fontId="3" fillId="4" borderId="0" xfId="0" applyFont="1" applyFill="1" applyBorder="1" applyAlignment="1" applyProtection="1">
      <alignment horizontal="left" vertical="center"/>
    </xf>
    <xf numFmtId="9" fontId="3" fillId="4" borderId="0" xfId="1" applyFont="1" applyFill="1" applyBorder="1" applyAlignment="1" applyProtection="1">
      <alignment horizontal="center" vertical="center"/>
    </xf>
    <xf numFmtId="0" fontId="5" fillId="4" borderId="60" xfId="0" applyFont="1" applyFill="1" applyBorder="1" applyAlignment="1" applyProtection="1">
      <alignment horizontal="center" vertical="center"/>
    </xf>
    <xf numFmtId="0" fontId="35" fillId="0" borderId="27" xfId="0" applyFont="1" applyFill="1" applyBorder="1" applyAlignment="1">
      <alignment horizontal="center" vertical="top"/>
    </xf>
    <xf numFmtId="0" fontId="12" fillId="7" borderId="0" xfId="2" applyFill="1" applyBorder="1" applyAlignment="1">
      <alignment horizontal="center" vertical="top"/>
    </xf>
    <xf numFmtId="0" fontId="12" fillId="7" borderId="22" xfId="2" applyFill="1" applyBorder="1" applyAlignment="1">
      <alignment horizontal="center" vertical="top"/>
    </xf>
    <xf numFmtId="0" fontId="30" fillId="0" borderId="30" xfId="0" applyFont="1" applyFill="1" applyBorder="1" applyAlignment="1">
      <alignment horizontal="center" vertical="top"/>
    </xf>
    <xf numFmtId="0" fontId="12" fillId="0" borderId="27" xfId="2" applyFill="1" applyBorder="1" applyAlignment="1">
      <alignment horizontal="center" vertical="top" wrapText="1"/>
    </xf>
    <xf numFmtId="0" fontId="33" fillId="0" borderId="27" xfId="0" applyFont="1" applyBorder="1" applyAlignment="1">
      <alignment horizontal="center" wrapText="1"/>
    </xf>
    <xf numFmtId="0" fontId="57" fillId="0" borderId="0" xfId="0" applyFont="1" applyAlignment="1">
      <alignment wrapText="1"/>
    </xf>
    <xf numFmtId="0" fontId="12" fillId="0" borderId="0" xfId="2" applyFill="1" applyAlignment="1">
      <alignment horizontal="center" vertical="top"/>
    </xf>
    <xf numFmtId="0" fontId="20" fillId="0" borderId="27" xfId="0" applyFont="1" applyBorder="1" applyAlignment="1">
      <alignment horizontal="center" vertical="top"/>
    </xf>
    <xf numFmtId="0" fontId="46" fillId="7" borderId="28" xfId="0" applyFont="1" applyFill="1" applyBorder="1" applyAlignment="1">
      <alignment horizontal="center" vertical="center"/>
    </xf>
    <xf numFmtId="0" fontId="45" fillId="7" borderId="28" xfId="0" applyFont="1" applyFill="1" applyBorder="1" applyAlignment="1">
      <alignment horizontal="left" vertical="center"/>
    </xf>
    <xf numFmtId="0" fontId="48" fillId="7" borderId="28" xfId="2" applyFont="1" applyFill="1" applyBorder="1" applyAlignment="1">
      <alignment horizontal="center" wrapText="1"/>
    </xf>
    <xf numFmtId="0" fontId="47" fillId="7" borderId="28" xfId="0" applyFont="1" applyFill="1" applyBorder="1" applyAlignment="1">
      <alignment horizontal="center" vertical="center"/>
    </xf>
    <xf numFmtId="0" fontId="28" fillId="7" borderId="0" xfId="2" applyFont="1" applyFill="1" applyBorder="1" applyAlignment="1">
      <alignment horizontal="center" vertical="center" wrapText="1"/>
    </xf>
    <xf numFmtId="0" fontId="28" fillId="0" borderId="28" xfId="2" applyFont="1" applyFill="1" applyBorder="1" applyAlignment="1">
      <alignment horizontal="center" vertical="top"/>
    </xf>
    <xf numFmtId="0" fontId="29" fillId="6" borderId="10" xfId="0" applyFont="1" applyFill="1" applyBorder="1" applyAlignment="1">
      <alignment horizontal="left" vertical="top" wrapText="1"/>
    </xf>
    <xf numFmtId="0" fontId="30" fillId="6" borderId="6" xfId="0" applyFont="1" applyFill="1" applyBorder="1" applyAlignment="1">
      <alignment horizontal="center" vertical="top"/>
    </xf>
    <xf numFmtId="0" fontId="29" fillId="0" borderId="22" xfId="0" applyFont="1" applyFill="1" applyBorder="1" applyAlignment="1">
      <alignment horizontal="left" vertical="top" wrapText="1"/>
    </xf>
    <xf numFmtId="16" fontId="30" fillId="0" borderId="22" xfId="0" quotePrefix="1" applyNumberFormat="1" applyFont="1" applyFill="1" applyBorder="1" applyAlignment="1">
      <alignment horizontal="center" vertical="top"/>
    </xf>
    <xf numFmtId="0" fontId="47" fillId="7" borderId="30" xfId="0" applyFont="1" applyFill="1" applyBorder="1" applyAlignment="1">
      <alignment horizontal="center" vertical="center"/>
    </xf>
    <xf numFmtId="0" fontId="58" fillId="7" borderId="28" xfId="0" applyFont="1" applyFill="1" applyBorder="1" applyAlignment="1">
      <alignment horizontal="center" vertical="top"/>
    </xf>
    <xf numFmtId="0" fontId="45" fillId="7" borderId="28" xfId="0" applyFont="1" applyFill="1" applyBorder="1" applyAlignment="1">
      <alignment vertical="top" wrapText="1"/>
    </xf>
    <xf numFmtId="0" fontId="45" fillId="0" borderId="27" xfId="0" applyFont="1" applyBorder="1" applyAlignment="1">
      <alignment vertical="center" wrapText="1"/>
    </xf>
    <xf numFmtId="0" fontId="46" fillId="0" borderId="27" xfId="0" applyFont="1" applyBorder="1" applyAlignment="1">
      <alignment horizontal="center" vertical="center"/>
    </xf>
    <xf numFmtId="0" fontId="30" fillId="6" borderId="4" xfId="0" applyFont="1" applyFill="1" applyBorder="1" applyAlignment="1">
      <alignment horizontal="center" vertical="center"/>
    </xf>
    <xf numFmtId="0" fontId="29" fillId="0" borderId="18" xfId="0" applyFont="1" applyFill="1" applyBorder="1" applyAlignment="1">
      <alignment horizontal="center" vertical="top"/>
    </xf>
    <xf numFmtId="0" fontId="29" fillId="0" borderId="9" xfId="0" applyFont="1" applyFill="1" applyBorder="1" applyAlignment="1">
      <alignment horizontal="center" vertical="top" wrapText="1"/>
    </xf>
    <xf numFmtId="0" fontId="29" fillId="7" borderId="21" xfId="0" applyFont="1" applyFill="1" applyBorder="1" applyAlignment="1">
      <alignment horizontal="center" vertical="top"/>
    </xf>
    <xf numFmtId="0" fontId="29" fillId="7" borderId="25" xfId="0" applyFont="1" applyFill="1" applyBorder="1" applyAlignment="1">
      <alignment horizontal="center" vertical="center"/>
    </xf>
    <xf numFmtId="0" fontId="29" fillId="7" borderId="24" xfId="0" applyFont="1" applyFill="1" applyBorder="1" applyAlignment="1">
      <alignment horizontal="center" vertical="center" wrapText="1"/>
    </xf>
    <xf numFmtId="0" fontId="29" fillId="0" borderId="31" xfId="0" applyFont="1" applyFill="1" applyBorder="1" applyAlignment="1">
      <alignment horizontal="center" vertical="top"/>
    </xf>
    <xf numFmtId="0" fontId="29" fillId="0" borderId="10" xfId="0" applyFont="1" applyFill="1" applyBorder="1" applyAlignment="1">
      <alignment horizontal="center" vertical="top" wrapText="1"/>
    </xf>
    <xf numFmtId="0" fontId="29" fillId="0" borderId="31" xfId="0" applyFont="1" applyFill="1" applyBorder="1" applyAlignment="1">
      <alignment horizontal="center" vertical="center"/>
    </xf>
    <xf numFmtId="0" fontId="29" fillId="7" borderId="18" xfId="0" applyFont="1" applyFill="1" applyBorder="1" applyAlignment="1">
      <alignment horizontal="center" vertical="center"/>
    </xf>
    <xf numFmtId="0" fontId="29" fillId="7" borderId="9" xfId="0" applyFont="1" applyFill="1" applyBorder="1" applyAlignment="1">
      <alignment horizontal="center" vertical="center" wrapText="1"/>
    </xf>
    <xf numFmtId="0" fontId="29" fillId="0" borderId="32" xfId="0" applyFont="1" applyFill="1" applyBorder="1" applyAlignment="1">
      <alignment horizontal="center" vertical="top" wrapText="1"/>
    </xf>
    <xf numFmtId="0" fontId="29" fillId="0" borderId="28" xfId="0" applyFont="1" applyFill="1" applyBorder="1" applyAlignment="1">
      <alignment horizontal="center" vertical="top" wrapText="1"/>
    </xf>
    <xf numFmtId="0" fontId="29" fillId="0" borderId="26" xfId="0" applyFont="1" applyFill="1" applyBorder="1" applyAlignment="1">
      <alignment horizontal="left" vertical="center" wrapText="1"/>
    </xf>
    <xf numFmtId="0" fontId="29" fillId="7" borderId="19" xfId="0" applyFont="1" applyFill="1" applyBorder="1" applyAlignment="1">
      <alignment horizontal="center" vertical="center"/>
    </xf>
    <xf numFmtId="0" fontId="29" fillId="7" borderId="11" xfId="0" applyFont="1" applyFill="1" applyBorder="1" applyAlignment="1">
      <alignment horizontal="center" vertical="center" wrapText="1"/>
    </xf>
    <xf numFmtId="0" fontId="29" fillId="0" borderId="18" xfId="0" applyFont="1" applyFill="1" applyBorder="1" applyAlignment="1">
      <alignment horizontal="center" vertical="center"/>
    </xf>
    <xf numFmtId="0" fontId="29" fillId="0" borderId="9" xfId="0" applyFont="1" applyFill="1" applyBorder="1" applyAlignment="1">
      <alignment horizontal="center" vertical="center" wrapText="1"/>
    </xf>
    <xf numFmtId="0" fontId="29" fillId="7" borderId="32" xfId="0" applyFont="1" applyFill="1" applyBorder="1" applyAlignment="1">
      <alignment horizontal="center" vertical="top"/>
    </xf>
    <xf numFmtId="0" fontId="29" fillId="7" borderId="32" xfId="0" applyFont="1" applyFill="1" applyBorder="1" applyAlignment="1">
      <alignment horizontal="center" vertical="top" wrapText="1"/>
    </xf>
    <xf numFmtId="0" fontId="29" fillId="7" borderId="26" xfId="0" applyFont="1" applyFill="1" applyBorder="1" applyAlignment="1">
      <alignment horizontal="center" vertical="center"/>
    </xf>
    <xf numFmtId="0" fontId="29" fillId="7" borderId="26" xfId="0" applyFont="1" applyFill="1" applyBorder="1" applyAlignment="1">
      <alignment horizontal="center" vertical="center" wrapText="1"/>
    </xf>
    <xf numFmtId="0" fontId="29" fillId="7" borderId="16" xfId="0" applyFont="1" applyFill="1" applyBorder="1" applyAlignment="1">
      <alignment horizontal="center" vertical="center"/>
    </xf>
    <xf numFmtId="0" fontId="29" fillId="7" borderId="4"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29" fillId="7" borderId="16" xfId="0" applyFont="1" applyFill="1" applyBorder="1" applyAlignment="1">
      <alignment horizontal="center" vertical="center" wrapText="1"/>
    </xf>
    <xf numFmtId="0" fontId="29" fillId="0" borderId="34" xfId="0" applyFont="1" applyFill="1" applyBorder="1" applyAlignment="1">
      <alignment horizontal="center" vertical="center"/>
    </xf>
    <xf numFmtId="0" fontId="29" fillId="0" borderId="18" xfId="0" applyFont="1" applyFill="1" applyBorder="1" applyAlignment="1">
      <alignment horizontal="center" vertical="center" wrapText="1"/>
    </xf>
    <xf numFmtId="0" fontId="29" fillId="7" borderId="34" xfId="0" applyFont="1" applyFill="1" applyBorder="1" applyAlignment="1">
      <alignment horizontal="center" vertical="center"/>
    </xf>
    <xf numFmtId="0" fontId="29" fillId="7" borderId="18" xfId="0" applyFont="1" applyFill="1" applyBorder="1" applyAlignment="1">
      <alignment horizontal="center" vertical="center" wrapText="1"/>
    </xf>
    <xf numFmtId="0" fontId="29" fillId="0" borderId="23" xfId="0" applyFont="1" applyFill="1" applyBorder="1" applyAlignment="1">
      <alignment horizontal="center" vertical="center"/>
    </xf>
    <xf numFmtId="0" fontId="29" fillId="0" borderId="29" xfId="0" applyFont="1" applyFill="1" applyBorder="1" applyAlignment="1">
      <alignment horizontal="center" vertical="center" wrapText="1"/>
    </xf>
    <xf numFmtId="0" fontId="29" fillId="0" borderId="10" xfId="0" applyFont="1" applyFill="1" applyBorder="1" applyAlignment="1">
      <alignment horizontal="center" vertical="center"/>
    </xf>
    <xf numFmtId="0" fontId="29" fillId="7" borderId="17" xfId="0" applyFont="1" applyFill="1" applyBorder="1" applyAlignment="1">
      <alignment horizontal="center" vertical="center"/>
    </xf>
    <xf numFmtId="0" fontId="29" fillId="0" borderId="20" xfId="0" applyFont="1" applyFill="1" applyBorder="1" applyAlignment="1">
      <alignment horizontal="center" vertical="center"/>
    </xf>
    <xf numFmtId="0" fontId="29" fillId="0" borderId="20" xfId="0" applyFont="1" applyFill="1" applyBorder="1" applyAlignment="1">
      <alignment horizontal="center" vertical="center" wrapText="1"/>
    </xf>
    <xf numFmtId="0" fontId="29" fillId="0" borderId="24" xfId="0" applyFont="1" applyFill="1" applyBorder="1" applyAlignment="1">
      <alignment horizontal="center" vertical="center"/>
    </xf>
    <xf numFmtId="0" fontId="29" fillId="0" borderId="24" xfId="0" applyFont="1" applyFill="1" applyBorder="1" applyAlignment="1">
      <alignment horizontal="center" vertical="center" wrapText="1"/>
    </xf>
    <xf numFmtId="0" fontId="45" fillId="7" borderId="0" xfId="0" applyFont="1" applyFill="1" applyBorder="1" applyAlignment="1">
      <alignment horizontal="center" vertical="center"/>
    </xf>
    <xf numFmtId="0" fontId="45" fillId="7" borderId="29" xfId="0" applyFont="1" applyFill="1" applyBorder="1" applyAlignment="1">
      <alignment horizontal="center" vertical="center" wrapText="1"/>
    </xf>
    <xf numFmtId="0" fontId="29" fillId="0" borderId="27" xfId="0" applyFont="1" applyFill="1" applyBorder="1" applyAlignment="1">
      <alignment horizontal="center" vertical="center" wrapText="1"/>
    </xf>
    <xf numFmtId="0" fontId="45" fillId="7" borderId="34" xfId="0" applyFont="1" applyFill="1" applyBorder="1" applyAlignment="1">
      <alignment horizontal="center" vertical="center"/>
    </xf>
    <xf numFmtId="0" fontId="59" fillId="7" borderId="29" xfId="0" applyFont="1" applyFill="1" applyBorder="1" applyAlignment="1">
      <alignment horizontal="center" wrapText="1"/>
    </xf>
    <xf numFmtId="0" fontId="29" fillId="0" borderId="32" xfId="0" applyFont="1" applyFill="1" applyBorder="1" applyAlignment="1">
      <alignment horizontal="center" vertical="top"/>
    </xf>
    <xf numFmtId="0" fontId="45" fillId="7" borderId="32" xfId="0" applyFont="1" applyFill="1" applyBorder="1" applyAlignment="1">
      <alignment horizontal="center" vertical="top"/>
    </xf>
    <xf numFmtId="0" fontId="45" fillId="7" borderId="28" xfId="0" applyFont="1" applyFill="1" applyBorder="1" applyAlignment="1">
      <alignment horizontal="center" vertical="top" wrapText="1"/>
    </xf>
    <xf numFmtId="0" fontId="45" fillId="0" borderId="28" xfId="0" applyFont="1" applyBorder="1" applyAlignment="1">
      <alignment horizontal="center" vertical="top"/>
    </xf>
    <xf numFmtId="0" fontId="45" fillId="0" borderId="28" xfId="0" applyFont="1" applyBorder="1" applyAlignment="1">
      <alignment horizontal="center" vertical="top" wrapText="1"/>
    </xf>
    <xf numFmtId="0" fontId="45" fillId="7" borderId="28" xfId="0" applyFont="1" applyFill="1" applyBorder="1" applyAlignment="1">
      <alignment horizontal="center" vertical="center"/>
    </xf>
    <xf numFmtId="0" fontId="45" fillId="7" borderId="28" xfId="0" applyFont="1" applyFill="1" applyBorder="1" applyAlignment="1">
      <alignment horizontal="center" wrapText="1"/>
    </xf>
    <xf numFmtId="0" fontId="45" fillId="0" borderId="27" xfId="0" applyFont="1" applyBorder="1" applyAlignment="1">
      <alignment horizontal="center" vertical="center"/>
    </xf>
    <xf numFmtId="0" fontId="45" fillId="0" borderId="27" xfId="0" applyFont="1" applyBorder="1" applyAlignment="1">
      <alignment horizontal="center" vertical="center" wrapText="1"/>
    </xf>
    <xf numFmtId="0" fontId="29" fillId="0" borderId="9" xfId="0" applyFont="1" applyFill="1" applyBorder="1" applyAlignment="1">
      <alignment horizontal="center" vertical="center"/>
    </xf>
    <xf numFmtId="0" fontId="29" fillId="0" borderId="5"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29" fillId="6" borderId="9" xfId="0" applyFont="1" applyFill="1" applyBorder="1" applyAlignment="1">
      <alignment horizontal="center" vertical="center" wrapText="1"/>
    </xf>
    <xf numFmtId="0" fontId="29" fillId="6" borderId="10" xfId="0" applyFont="1" applyFill="1" applyBorder="1" applyAlignment="1">
      <alignment horizontal="center" vertical="center"/>
    </xf>
    <xf numFmtId="0" fontId="29" fillId="6" borderId="10" xfId="0" applyFont="1" applyFill="1" applyBorder="1" applyAlignment="1">
      <alignment horizontal="center" vertical="center" wrapText="1"/>
    </xf>
    <xf numFmtId="0" fontId="29" fillId="0" borderId="0" xfId="0" applyFont="1" applyFill="1" applyBorder="1" applyAlignment="1">
      <alignment horizontal="center" vertical="center"/>
    </xf>
    <xf numFmtId="0" fontId="29" fillId="0" borderId="22" xfId="0" applyFont="1" applyFill="1" applyBorder="1" applyAlignment="1">
      <alignment horizontal="center" vertical="center" wrapText="1"/>
    </xf>
    <xf numFmtId="0" fontId="29" fillId="0" borderId="25" xfId="0" applyFont="1" applyFill="1" applyBorder="1" applyAlignment="1">
      <alignment horizontal="center" vertical="center"/>
    </xf>
    <xf numFmtId="0" fontId="29" fillId="6" borderId="10" xfId="0" applyFont="1" applyFill="1" applyBorder="1" applyAlignment="1">
      <alignment horizontal="center" vertical="top"/>
    </xf>
    <xf numFmtId="0" fontId="29" fillId="6" borderId="10" xfId="0" applyFont="1" applyFill="1" applyBorder="1" applyAlignment="1">
      <alignment horizontal="center" vertical="top" wrapText="1"/>
    </xf>
    <xf numFmtId="0" fontId="29" fillId="0" borderId="20" xfId="0" applyFont="1" applyFill="1" applyBorder="1" applyAlignment="1">
      <alignment horizontal="center" vertical="top"/>
    </xf>
    <xf numFmtId="0" fontId="29" fillId="0" borderId="20" xfId="0" applyFont="1" applyFill="1" applyBorder="1" applyAlignment="1">
      <alignment horizontal="center" vertical="top" wrapText="1"/>
    </xf>
    <xf numFmtId="0" fontId="29" fillId="6" borderId="6" xfId="0" applyFont="1" applyFill="1" applyBorder="1" applyAlignment="1">
      <alignment horizontal="center" vertical="top" wrapText="1"/>
    </xf>
    <xf numFmtId="0" fontId="29" fillId="6" borderId="10" xfId="0" applyFont="1" applyFill="1" applyBorder="1" applyAlignment="1">
      <alignment vertical="top"/>
    </xf>
    <xf numFmtId="0" fontId="29" fillId="6" borderId="10" xfId="0" applyFont="1" applyFill="1" applyBorder="1" applyAlignment="1">
      <alignment vertical="center"/>
    </xf>
    <xf numFmtId="0" fontId="29" fillId="6" borderId="6" xfId="0" applyFont="1" applyFill="1" applyBorder="1" applyAlignment="1">
      <alignment horizontal="center" vertical="center" wrapText="1"/>
    </xf>
    <xf numFmtId="0" fontId="29" fillId="0" borderId="21" xfId="0" applyFont="1" applyFill="1" applyBorder="1" applyAlignment="1">
      <alignment horizontal="center" vertical="top"/>
    </xf>
    <xf numFmtId="0" fontId="29" fillId="6" borderId="21" xfId="0" applyFont="1" applyFill="1" applyBorder="1" applyAlignment="1">
      <alignment horizontal="center" vertical="center"/>
    </xf>
    <xf numFmtId="0" fontId="29" fillId="6" borderId="20" xfId="0" applyFont="1" applyFill="1" applyBorder="1" applyAlignment="1">
      <alignment horizontal="center" vertical="center" wrapText="1"/>
    </xf>
    <xf numFmtId="0" fontId="29" fillId="6" borderId="25" xfId="0" applyFont="1" applyFill="1" applyBorder="1" applyAlignment="1">
      <alignment horizontal="center" vertical="center"/>
    </xf>
    <xf numFmtId="0" fontId="29" fillId="6" borderId="24" xfId="0" applyFont="1" applyFill="1" applyBorder="1" applyAlignment="1">
      <alignment horizontal="center" vertical="center" wrapText="1"/>
    </xf>
    <xf numFmtId="0" fontId="29" fillId="0" borderId="30" xfId="0" applyFont="1" applyFill="1" applyBorder="1" applyAlignment="1">
      <alignment horizontal="center" vertical="top"/>
    </xf>
    <xf numFmtId="0" fontId="29" fillId="7" borderId="6" xfId="0" applyFont="1" applyFill="1" applyBorder="1" applyAlignment="1">
      <alignment horizontal="center" vertical="center" wrapText="1"/>
    </xf>
    <xf numFmtId="0" fontId="29" fillId="0" borderId="32" xfId="0" applyFont="1" applyFill="1" applyBorder="1" applyAlignment="1">
      <alignment horizontal="center" vertical="center" wrapText="1"/>
    </xf>
    <xf numFmtId="0" fontId="29" fillId="0" borderId="23" xfId="0" applyFont="1" applyFill="1" applyBorder="1" applyAlignment="1">
      <alignment horizontal="center" vertical="center" wrapText="1"/>
    </xf>
    <xf numFmtId="0" fontId="29" fillId="7" borderId="20" xfId="0" applyFont="1" applyFill="1" applyBorder="1" applyAlignment="1">
      <alignment horizontal="center" vertical="center" wrapText="1"/>
    </xf>
    <xf numFmtId="0" fontId="29" fillId="6" borderId="0" xfId="0" applyFont="1" applyFill="1" applyBorder="1" applyAlignment="1">
      <alignment horizontal="center" vertical="center"/>
    </xf>
    <xf numFmtId="0" fontId="29" fillId="6" borderId="25" xfId="0" applyFont="1" applyFill="1" applyBorder="1" applyAlignment="1">
      <alignment horizontal="center" vertical="top"/>
    </xf>
    <xf numFmtId="0" fontId="29" fillId="7" borderId="24" xfId="0" applyFont="1" applyFill="1" applyBorder="1" applyAlignment="1">
      <alignment horizontal="center" vertical="top" wrapText="1"/>
    </xf>
    <xf numFmtId="0" fontId="29" fillId="0" borderId="11" xfId="0" applyFont="1" applyFill="1" applyBorder="1" applyAlignment="1">
      <alignment horizontal="center" vertical="center"/>
    </xf>
    <xf numFmtId="0" fontId="29" fillId="6" borderId="34" xfId="0" applyFont="1" applyFill="1" applyBorder="1" applyAlignment="1">
      <alignment horizontal="center" vertical="center"/>
    </xf>
    <xf numFmtId="0" fontId="29" fillId="6" borderId="27" xfId="0" applyFont="1" applyFill="1" applyBorder="1" applyAlignment="1">
      <alignment horizontal="center" vertical="center" wrapText="1"/>
    </xf>
    <xf numFmtId="0" fontId="29" fillId="0" borderId="19" xfId="0" applyFont="1" applyFill="1" applyBorder="1" applyAlignment="1">
      <alignment horizontal="center" vertical="top"/>
    </xf>
    <xf numFmtId="0" fontId="29" fillId="0" borderId="11" xfId="0" applyFont="1" applyFill="1" applyBorder="1" applyAlignment="1">
      <alignment horizontal="center" vertical="top" wrapText="1"/>
    </xf>
    <xf numFmtId="0" fontId="29" fillId="6" borderId="31" xfId="0" applyFont="1" applyFill="1" applyBorder="1" applyAlignment="1">
      <alignment horizontal="center" vertical="center"/>
    </xf>
    <xf numFmtId="0" fontId="29" fillId="7" borderId="31" xfId="0" applyFont="1" applyFill="1" applyBorder="1" applyAlignment="1">
      <alignment horizontal="center" vertical="center"/>
    </xf>
    <xf numFmtId="0" fontId="29" fillId="7" borderId="7"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7" borderId="0" xfId="0" applyFont="1" applyFill="1" applyBorder="1" applyAlignment="1">
      <alignment horizontal="center" vertical="center"/>
    </xf>
    <xf numFmtId="0" fontId="29" fillId="7" borderId="27" xfId="0" applyFont="1" applyFill="1" applyBorder="1" applyAlignment="1">
      <alignment horizontal="center" vertical="center" wrapText="1"/>
    </xf>
    <xf numFmtId="0" fontId="45" fillId="7" borderId="28" xfId="0" applyFont="1" applyFill="1" applyBorder="1" applyAlignment="1">
      <alignment horizontal="center" vertical="top"/>
    </xf>
    <xf numFmtId="0" fontId="45" fillId="7" borderId="26" xfId="0" applyFont="1" applyFill="1" applyBorder="1" applyAlignment="1">
      <alignment horizontal="center" vertical="center"/>
    </xf>
    <xf numFmtId="0" fontId="45" fillId="7" borderId="30" xfId="0" applyFont="1" applyFill="1" applyBorder="1" applyAlignment="1">
      <alignment horizontal="center" vertical="center"/>
    </xf>
    <xf numFmtId="0" fontId="29" fillId="0" borderId="19" xfId="0" applyFont="1" applyFill="1" applyBorder="1" applyAlignment="1">
      <alignment horizontal="center" vertical="center"/>
    </xf>
    <xf numFmtId="0" fontId="29" fillId="0" borderId="43" xfId="0" applyFont="1" applyFill="1" applyBorder="1" applyAlignment="1">
      <alignment horizontal="center" vertical="center"/>
    </xf>
    <xf numFmtId="0" fontId="29" fillId="7" borderId="9" xfId="0" applyFont="1" applyFill="1" applyBorder="1" applyAlignment="1">
      <alignment horizontal="center" vertical="center"/>
    </xf>
    <xf numFmtId="0" fontId="29" fillId="7" borderId="5" xfId="0" applyFont="1" applyFill="1" applyBorder="1" applyAlignment="1">
      <alignment horizontal="center" vertical="center"/>
    </xf>
    <xf numFmtId="0" fontId="29" fillId="7" borderId="11" xfId="0" applyFont="1" applyFill="1" applyBorder="1" applyAlignment="1">
      <alignment horizontal="center" vertical="center"/>
    </xf>
    <xf numFmtId="0" fontId="29" fillId="7" borderId="44" xfId="0" applyFont="1" applyFill="1" applyBorder="1" applyAlignment="1">
      <alignment horizontal="center" vertical="center"/>
    </xf>
    <xf numFmtId="0" fontId="29" fillId="0" borderId="42" xfId="0" applyFont="1" applyFill="1" applyBorder="1" applyAlignment="1">
      <alignment horizontal="center" vertical="center"/>
    </xf>
    <xf numFmtId="0" fontId="29" fillId="7" borderId="23" xfId="0" applyFont="1" applyFill="1" applyBorder="1" applyAlignment="1">
      <alignment horizontal="center" vertical="center"/>
    </xf>
    <xf numFmtId="0" fontId="29" fillId="0" borderId="6" xfId="0" applyFont="1" applyFill="1" applyBorder="1" applyAlignment="1">
      <alignment horizontal="center" vertical="center"/>
    </xf>
    <xf numFmtId="0" fontId="29" fillId="0" borderId="30" xfId="0" applyFont="1" applyFill="1" applyBorder="1" applyAlignment="1">
      <alignment horizontal="center" vertical="center"/>
    </xf>
    <xf numFmtId="0" fontId="29" fillId="0" borderId="17" xfId="0" applyFont="1" applyFill="1" applyBorder="1" applyAlignment="1">
      <alignment horizontal="center" vertical="center"/>
    </xf>
    <xf numFmtId="0" fontId="29" fillId="0" borderId="5" xfId="0" applyFont="1" applyFill="1" applyBorder="1" applyAlignment="1">
      <alignment horizontal="center" vertical="center"/>
    </xf>
    <xf numFmtId="0" fontId="29" fillId="0" borderId="7" xfId="0" applyFont="1" applyFill="1" applyBorder="1" applyAlignment="1">
      <alignment horizontal="center" vertical="center"/>
    </xf>
    <xf numFmtId="0" fontId="45" fillId="7" borderId="10" xfId="0" applyFont="1" applyFill="1" applyBorder="1" applyAlignment="1">
      <alignment horizontal="center" vertical="center"/>
    </xf>
    <xf numFmtId="0" fontId="45" fillId="7" borderId="10" xfId="0" applyFont="1" applyFill="1" applyBorder="1" applyAlignment="1">
      <alignment horizontal="center" vertical="center" wrapText="1"/>
    </xf>
    <xf numFmtId="0" fontId="45" fillId="0" borderId="27" xfId="0" applyFont="1" applyFill="1" applyBorder="1" applyAlignment="1">
      <alignment horizontal="center" vertical="center" wrapText="1"/>
    </xf>
    <xf numFmtId="0" fontId="59" fillId="0" borderId="28" xfId="0" applyFont="1" applyFill="1" applyBorder="1" applyAlignment="1">
      <alignment horizontal="center" vertical="top" wrapText="1"/>
    </xf>
    <xf numFmtId="16" fontId="45" fillId="7" borderId="28" xfId="0" applyNumberFormat="1" applyFont="1" applyFill="1" applyBorder="1" applyAlignment="1">
      <alignment horizontal="center" vertical="top" wrapText="1"/>
    </xf>
    <xf numFmtId="0" fontId="29" fillId="0" borderId="0" xfId="0" applyFont="1" applyFill="1" applyBorder="1" applyAlignment="1">
      <alignment horizontal="left" vertical="center" wrapText="1"/>
    </xf>
    <xf numFmtId="0" fontId="29" fillId="7" borderId="27" xfId="0" applyFont="1" applyFill="1" applyBorder="1" applyAlignment="1">
      <alignment horizontal="left" vertical="center" wrapText="1"/>
    </xf>
    <xf numFmtId="0" fontId="29" fillId="0" borderId="29" xfId="0" applyFont="1" applyFill="1" applyBorder="1" applyAlignment="1">
      <alignment horizontal="center" vertical="top" wrapText="1"/>
    </xf>
    <xf numFmtId="0" fontId="29" fillId="0" borderId="30" xfId="0" applyFont="1" applyFill="1" applyBorder="1" applyAlignment="1">
      <alignment horizontal="center" vertical="center" wrapText="1"/>
    </xf>
    <xf numFmtId="0" fontId="29" fillId="7" borderId="36" xfId="0" applyFont="1" applyFill="1" applyBorder="1" applyAlignment="1">
      <alignment horizontal="left" vertical="center" wrapText="1"/>
    </xf>
    <xf numFmtId="0" fontId="29" fillId="7" borderId="30" xfId="0" applyFont="1" applyFill="1" applyBorder="1" applyAlignment="1">
      <alignment horizontal="center" vertical="center" wrapText="1"/>
    </xf>
    <xf numFmtId="0" fontId="29" fillId="0" borderId="17" xfId="0" applyFont="1" applyFill="1" applyBorder="1" applyAlignment="1">
      <alignment horizontal="left" vertical="center" wrapText="1"/>
    </xf>
    <xf numFmtId="0" fontId="29" fillId="0" borderId="28" xfId="0" applyFont="1" applyFill="1" applyBorder="1" applyAlignment="1">
      <alignment horizontal="center" vertical="center" wrapText="1"/>
    </xf>
    <xf numFmtId="0" fontId="29" fillId="7" borderId="21" xfId="0" applyFont="1" applyFill="1" applyBorder="1" applyAlignment="1">
      <alignment horizontal="left" vertical="center" wrapText="1"/>
    </xf>
    <xf numFmtId="0" fontId="29" fillId="7" borderId="25" xfId="0" applyFont="1" applyFill="1" applyBorder="1" applyAlignment="1">
      <alignment horizontal="left" vertical="center" wrapText="1"/>
    </xf>
    <xf numFmtId="43" fontId="29" fillId="7" borderId="8" xfId="0" applyNumberFormat="1" applyFont="1" applyFill="1" applyBorder="1" applyAlignment="1">
      <alignment horizontal="left" vertical="center"/>
    </xf>
    <xf numFmtId="0" fontId="29" fillId="7" borderId="30" xfId="0" applyFont="1" applyFill="1" applyBorder="1" applyAlignment="1">
      <alignment horizontal="center" vertical="center"/>
    </xf>
    <xf numFmtId="0" fontId="29" fillId="0" borderId="0" xfId="0" applyFont="1" applyFill="1" applyBorder="1" applyAlignment="1">
      <alignment horizontal="left" vertical="center"/>
    </xf>
    <xf numFmtId="0" fontId="45" fillId="0" borderId="11" xfId="0" applyFont="1" applyFill="1" applyBorder="1" applyAlignment="1">
      <alignment horizontal="left" vertical="center"/>
    </xf>
    <xf numFmtId="0" fontId="45" fillId="7" borderId="9" xfId="0" applyFont="1" applyFill="1" applyBorder="1" applyAlignment="1">
      <alignment vertical="center" wrapText="1"/>
    </xf>
    <xf numFmtId="0" fontId="45" fillId="0" borderId="21" xfId="0" applyFont="1" applyFill="1" applyBorder="1" applyAlignment="1">
      <alignment vertical="center" wrapText="1"/>
    </xf>
    <xf numFmtId="0" fontId="45" fillId="0" borderId="25" xfId="0" applyFont="1" applyFill="1" applyBorder="1" applyAlignment="1">
      <alignment vertical="center" wrapText="1"/>
    </xf>
    <xf numFmtId="0" fontId="45" fillId="7" borderId="10" xfId="0" applyFont="1" applyFill="1" applyBorder="1" applyAlignment="1">
      <alignment vertical="center" wrapText="1"/>
    </xf>
    <xf numFmtId="0" fontId="45" fillId="0" borderId="45" xfId="0" applyFont="1" applyFill="1" applyBorder="1" applyAlignment="1">
      <alignment wrapText="1"/>
    </xf>
    <xf numFmtId="0" fontId="45" fillId="0" borderId="27" xfId="0" applyFont="1" applyFill="1" applyBorder="1" applyAlignment="1">
      <alignment horizontal="center" vertical="center"/>
    </xf>
    <xf numFmtId="0" fontId="59" fillId="7" borderId="20" xfId="0" applyFont="1" applyFill="1" applyBorder="1" applyAlignment="1">
      <alignment horizontal="center" wrapText="1"/>
    </xf>
    <xf numFmtId="0" fontId="45" fillId="0" borderId="20" xfId="0" applyFont="1" applyFill="1" applyBorder="1" applyAlignment="1">
      <alignment horizontal="center" vertical="top"/>
    </xf>
    <xf numFmtId="0" fontId="45" fillId="7" borderId="28" xfId="0" applyFont="1" applyFill="1" applyBorder="1" applyAlignment="1">
      <alignment horizontal="left" vertical="top"/>
    </xf>
    <xf numFmtId="0" fontId="45" fillId="0" borderId="20" xfId="0" applyFont="1" applyFill="1" applyBorder="1" applyAlignment="1">
      <alignment vertical="top" wrapText="1"/>
    </xf>
    <xf numFmtId="0" fontId="60" fillId="7" borderId="28" xfId="0" applyFont="1" applyFill="1" applyBorder="1" applyAlignment="1">
      <alignment horizontal="center" vertical="top"/>
    </xf>
    <xf numFmtId="0" fontId="45" fillId="7" borderId="28" xfId="0" applyFont="1" applyFill="1" applyBorder="1" applyAlignment="1">
      <alignment wrapText="1"/>
    </xf>
    <xf numFmtId="0" fontId="29" fillId="0" borderId="6" xfId="0" applyFont="1" applyFill="1" applyBorder="1" applyAlignment="1">
      <alignment horizontal="left" vertical="top" wrapText="1"/>
    </xf>
    <xf numFmtId="0" fontId="29" fillId="0" borderId="22" xfId="0" applyFont="1" applyFill="1" applyBorder="1" applyAlignment="1">
      <alignment horizontal="center" vertical="top" wrapText="1"/>
    </xf>
    <xf numFmtId="0" fontId="29" fillId="7" borderId="5" xfId="0" applyFont="1" applyFill="1" applyBorder="1" applyAlignment="1">
      <alignment horizontal="center" vertical="top" wrapText="1"/>
    </xf>
    <xf numFmtId="0" fontId="29" fillId="0" borderId="17" xfId="0" applyFont="1" applyFill="1" applyBorder="1" applyAlignment="1">
      <alignment horizontal="left" vertical="top" wrapText="1"/>
    </xf>
    <xf numFmtId="0" fontId="29" fillId="0" borderId="20" xfId="0" applyFont="1" applyFill="1" applyBorder="1" applyAlignment="1">
      <alignment vertical="center" wrapText="1"/>
    </xf>
    <xf numFmtId="0" fontId="29" fillId="0" borderId="22" xfId="0" applyFont="1" applyFill="1" applyBorder="1" applyAlignment="1">
      <alignment vertical="center" wrapText="1"/>
    </xf>
    <xf numFmtId="0" fontId="29" fillId="0" borderId="0" xfId="0" applyFont="1" applyFill="1" applyBorder="1" applyAlignment="1">
      <alignment vertical="center" wrapText="1"/>
    </xf>
    <xf numFmtId="0" fontId="29" fillId="6" borderId="21" xfId="0" applyFont="1" applyFill="1" applyBorder="1" applyAlignment="1">
      <alignment horizontal="left" vertical="center" wrapText="1"/>
    </xf>
    <xf numFmtId="0" fontId="29" fillId="6" borderId="22" xfId="0" applyFont="1" applyFill="1" applyBorder="1" applyAlignment="1">
      <alignment horizontal="center" vertical="center" wrapText="1"/>
    </xf>
    <xf numFmtId="0" fontId="61" fillId="7" borderId="0" xfId="0" applyFont="1" applyFill="1" applyAlignment="1">
      <alignment wrapText="1"/>
    </xf>
    <xf numFmtId="0" fontId="29" fillId="6" borderId="0" xfId="0" applyFont="1" applyFill="1" applyBorder="1" applyAlignment="1">
      <alignment horizontal="left" vertical="center" wrapText="1"/>
    </xf>
    <xf numFmtId="0" fontId="29" fillId="6" borderId="25" xfId="0" applyFont="1" applyFill="1" applyBorder="1" applyAlignment="1">
      <alignment horizontal="left" vertical="center" wrapText="1"/>
    </xf>
    <xf numFmtId="0" fontId="29" fillId="7" borderId="17" xfId="0" applyFont="1" applyFill="1" applyBorder="1" applyAlignment="1">
      <alignment horizontal="left" vertical="center" wrapText="1"/>
    </xf>
    <xf numFmtId="0" fontId="29" fillId="0" borderId="36" xfId="0" applyFont="1" applyFill="1" applyBorder="1" applyAlignment="1">
      <alignment horizontal="left" vertical="center" wrapText="1"/>
    </xf>
    <xf numFmtId="0" fontId="29" fillId="6" borderId="17" xfId="0" applyFont="1" applyFill="1" applyBorder="1" applyAlignment="1">
      <alignment horizontal="left" vertical="center" wrapText="1"/>
    </xf>
    <xf numFmtId="0" fontId="29" fillId="6" borderId="29" xfId="0" applyFont="1" applyFill="1" applyBorder="1" applyAlignment="1">
      <alignment horizontal="center" vertical="top" wrapText="1"/>
    </xf>
    <xf numFmtId="0" fontId="29" fillId="6" borderId="29" xfId="0" applyFont="1" applyFill="1" applyBorder="1" applyAlignment="1">
      <alignment horizontal="center" vertical="center" wrapText="1"/>
    </xf>
    <xf numFmtId="0" fontId="29" fillId="7" borderId="0" xfId="0" applyFont="1" applyFill="1" applyBorder="1" applyAlignment="1">
      <alignment horizontal="left" vertical="top" wrapText="1"/>
    </xf>
    <xf numFmtId="0" fontId="29" fillId="6" borderId="30" xfId="0" applyFont="1" applyFill="1" applyBorder="1" applyAlignment="1">
      <alignment horizontal="center" vertical="center" wrapText="1"/>
    </xf>
    <xf numFmtId="0" fontId="29" fillId="0" borderId="28" xfId="0" applyFont="1" applyFill="1" applyBorder="1" applyAlignment="1">
      <alignment horizontal="left" vertical="center" wrapText="1"/>
    </xf>
    <xf numFmtId="0" fontId="29" fillId="0" borderId="0" xfId="0" applyFont="1" applyFill="1" applyBorder="1" applyAlignment="1">
      <alignment horizontal="center" vertical="top" wrapText="1"/>
    </xf>
    <xf numFmtId="0" fontId="29" fillId="6" borderId="0" xfId="0" applyFont="1" applyFill="1" applyBorder="1" applyAlignment="1">
      <alignment horizontal="left" vertical="top" wrapText="1"/>
    </xf>
    <xf numFmtId="0" fontId="29" fillId="6" borderId="0" xfId="0" applyFont="1" applyFill="1" applyBorder="1" applyAlignment="1">
      <alignment vertical="center" wrapText="1"/>
    </xf>
    <xf numFmtId="0" fontId="29" fillId="6" borderId="20" xfId="0" applyFont="1" applyFill="1" applyBorder="1" applyAlignment="1">
      <alignment horizontal="left" vertical="center" wrapText="1"/>
    </xf>
    <xf numFmtId="0" fontId="29" fillId="6" borderId="24" xfId="0" applyFont="1" applyFill="1" applyBorder="1" applyAlignment="1">
      <alignment horizontal="left" vertical="center" wrapText="1"/>
    </xf>
    <xf numFmtId="0" fontId="29" fillId="7" borderId="6" xfId="0" applyFont="1" applyFill="1" applyBorder="1" applyAlignment="1">
      <alignment horizontal="left" vertical="center" wrapText="1"/>
    </xf>
    <xf numFmtId="0" fontId="62" fillId="0" borderId="0" xfId="0" applyFont="1" applyAlignment="1">
      <alignment wrapText="1"/>
    </xf>
    <xf numFmtId="0" fontId="29" fillId="6" borderId="22" xfId="0" applyFont="1" applyFill="1" applyBorder="1" applyAlignment="1">
      <alignment horizontal="left" vertical="center" wrapText="1"/>
    </xf>
    <xf numFmtId="0" fontId="29" fillId="6" borderId="24" xfId="0" applyFont="1" applyFill="1" applyBorder="1" applyAlignment="1">
      <alignment horizontal="left" vertical="top" wrapText="1"/>
    </xf>
    <xf numFmtId="0" fontId="29" fillId="7" borderId="35" xfId="0" applyFont="1" applyFill="1" applyBorder="1" applyAlignment="1">
      <alignment horizontal="left" vertical="center" wrapText="1"/>
    </xf>
    <xf numFmtId="0" fontId="29" fillId="0" borderId="36" xfId="0" applyFont="1" applyFill="1" applyBorder="1" applyAlignment="1">
      <alignment horizontal="left" vertical="top" wrapText="1"/>
    </xf>
    <xf numFmtId="0" fontId="29" fillId="0" borderId="45" xfId="0" applyFont="1" applyFill="1" applyBorder="1" applyAlignment="1">
      <alignment horizontal="left" vertical="center" wrapText="1"/>
    </xf>
    <xf numFmtId="0" fontId="29" fillId="7" borderId="35" xfId="0" applyFont="1" applyFill="1" applyBorder="1" applyAlignment="1">
      <alignment horizontal="center" vertical="center" wrapText="1"/>
    </xf>
    <xf numFmtId="0" fontId="29" fillId="0" borderId="36" xfId="0" applyFont="1" applyFill="1" applyBorder="1" applyAlignment="1">
      <alignment horizontal="left" vertical="center"/>
    </xf>
    <xf numFmtId="0" fontId="29" fillId="0" borderId="0" xfId="0" applyFont="1" applyFill="1" applyAlignment="1">
      <alignment vertical="center" wrapText="1"/>
    </xf>
    <xf numFmtId="0" fontId="29" fillId="7" borderId="32" xfId="0" applyFont="1" applyFill="1" applyBorder="1" applyAlignment="1">
      <alignment horizontal="center" vertical="center"/>
    </xf>
    <xf numFmtId="0" fontId="29" fillId="7" borderId="28" xfId="0" applyFont="1" applyFill="1" applyBorder="1" applyAlignment="1">
      <alignment horizontal="center" vertical="center"/>
    </xf>
    <xf numFmtId="0" fontId="29" fillId="7" borderId="22" xfId="0" applyFont="1" applyFill="1" applyBorder="1" applyAlignment="1">
      <alignment horizontal="center" vertical="center"/>
    </xf>
    <xf numFmtId="0" fontId="29" fillId="7" borderId="22" xfId="0" applyFont="1" applyFill="1" applyBorder="1" applyAlignment="1">
      <alignment horizontal="left" vertical="center" wrapText="1"/>
    </xf>
    <xf numFmtId="0" fontId="29" fillId="7" borderId="22" xfId="0" applyFont="1" applyFill="1" applyBorder="1" applyAlignment="1">
      <alignment vertical="center" wrapText="1"/>
    </xf>
    <xf numFmtId="0" fontId="35" fillId="7" borderId="23" xfId="0" applyFont="1" applyFill="1" applyBorder="1" applyAlignment="1">
      <alignment horizontal="center" vertical="center"/>
    </xf>
    <xf numFmtId="0" fontId="20" fillId="0" borderId="27" xfId="0" applyFont="1" applyFill="1" applyBorder="1" applyAlignment="1">
      <alignment horizontal="center" vertical="top"/>
    </xf>
    <xf numFmtId="0" fontId="20" fillId="0" borderId="9" xfId="0" applyFont="1" applyFill="1" applyBorder="1" applyAlignment="1">
      <alignment horizontal="center" vertical="center"/>
    </xf>
    <xf numFmtId="0" fontId="33" fillId="0" borderId="27" xfId="0" applyFont="1" applyFill="1" applyBorder="1" applyAlignment="1">
      <alignment horizontal="center" wrapText="1"/>
    </xf>
    <xf numFmtId="0" fontId="20" fillId="0" borderId="11" xfId="0" applyFont="1" applyFill="1" applyBorder="1" applyAlignment="1">
      <alignment horizontal="center" vertical="center"/>
    </xf>
    <xf numFmtId="0" fontId="34" fillId="2" borderId="0" xfId="0" applyFont="1" applyFill="1" applyAlignment="1">
      <alignment vertical="center"/>
    </xf>
    <xf numFmtId="0" fontId="21" fillId="2" borderId="0" xfId="0" applyFont="1" applyFill="1" applyAlignment="1">
      <alignment horizontal="left" vertical="center"/>
    </xf>
    <xf numFmtId="0" fontId="35" fillId="7" borderId="22" xfId="0" applyFont="1" applyFill="1" applyBorder="1" applyAlignment="1">
      <alignment vertical="center"/>
    </xf>
    <xf numFmtId="0" fontId="40" fillId="7" borderId="22" xfId="0" applyFont="1" applyFill="1" applyBorder="1" applyAlignment="1">
      <alignment horizontal="center" vertical="center"/>
    </xf>
    <xf numFmtId="0" fontId="40" fillId="7" borderId="24" xfId="0" applyFont="1" applyFill="1" applyBorder="1" applyAlignment="1">
      <alignment horizontal="center" vertical="center"/>
    </xf>
    <xf numFmtId="0" fontId="29" fillId="7" borderId="28" xfId="0" applyFont="1" applyFill="1" applyBorder="1" applyAlignment="1">
      <alignment horizontal="center" vertical="top" wrapText="1"/>
    </xf>
    <xf numFmtId="0" fontId="29" fillId="7" borderId="29" xfId="0" applyFont="1" applyFill="1" applyBorder="1" applyAlignment="1">
      <alignment horizontal="center" vertical="center" wrapText="1"/>
    </xf>
    <xf numFmtId="0" fontId="30" fillId="0" borderId="15" xfId="0" applyFont="1" applyFill="1" applyBorder="1" applyAlignment="1">
      <alignment horizontal="center" vertical="center"/>
    </xf>
    <xf numFmtId="0" fontId="29" fillId="0" borderId="0" xfId="0" applyFont="1" applyFill="1" applyBorder="1" applyAlignment="1">
      <alignment horizontal="center" vertical="top"/>
    </xf>
    <xf numFmtId="0" fontId="29" fillId="7" borderId="28" xfId="0" applyFont="1" applyFill="1" applyBorder="1" applyAlignment="1">
      <alignment horizontal="center" vertical="center" wrapText="1"/>
    </xf>
    <xf numFmtId="0" fontId="30" fillId="10" borderId="28" xfId="0" applyFont="1" applyFill="1" applyBorder="1" applyAlignment="1">
      <alignment horizontal="center" vertical="center"/>
    </xf>
    <xf numFmtId="0" fontId="30" fillId="10" borderId="30" xfId="0" applyFont="1" applyFill="1" applyBorder="1" applyAlignment="1">
      <alignment horizontal="center" vertical="center"/>
    </xf>
    <xf numFmtId="0" fontId="30" fillId="10" borderId="21" xfId="0" applyFont="1" applyFill="1" applyBorder="1" applyAlignment="1">
      <alignment horizontal="center" vertical="center"/>
    </xf>
    <xf numFmtId="0" fontId="30" fillId="10" borderId="25" xfId="0" applyFont="1" applyFill="1" applyBorder="1" applyAlignment="1">
      <alignment horizontal="center" vertical="center"/>
    </xf>
    <xf numFmtId="0" fontId="29" fillId="10" borderId="20" xfId="0" applyFont="1" applyFill="1" applyBorder="1" applyAlignment="1">
      <alignment horizontal="left" vertical="center" wrapText="1"/>
    </xf>
    <xf numFmtId="0" fontId="29" fillId="10" borderId="24" xfId="0" applyFont="1" applyFill="1" applyBorder="1" applyAlignment="1">
      <alignment horizontal="left" vertical="center" wrapText="1"/>
    </xf>
    <xf numFmtId="0" fontId="35" fillId="7" borderId="30" xfId="0" applyFont="1" applyFill="1" applyBorder="1" applyAlignment="1">
      <alignment horizontal="center" vertical="center" wrapText="1"/>
    </xf>
    <xf numFmtId="0" fontId="28" fillId="7" borderId="17" xfId="2" applyFont="1" applyFill="1" applyBorder="1" applyAlignment="1">
      <alignment horizontal="center" vertical="center" wrapText="1"/>
    </xf>
    <xf numFmtId="0" fontId="35" fillId="6" borderId="28" xfId="0" applyFont="1" applyFill="1" applyBorder="1" applyAlignment="1">
      <alignment horizontal="center" vertical="center" wrapText="1"/>
    </xf>
    <xf numFmtId="0" fontId="35" fillId="6" borderId="30" xfId="0" applyFont="1" applyFill="1" applyBorder="1" applyAlignment="1">
      <alignment horizontal="center" vertical="center" wrapText="1"/>
    </xf>
    <xf numFmtId="0" fontId="29" fillId="7" borderId="28" xfId="0" applyFont="1" applyFill="1" applyBorder="1" applyAlignment="1">
      <alignment horizontal="left" vertical="center" wrapText="1"/>
    </xf>
    <xf numFmtId="0" fontId="12" fillId="7" borderId="0" xfId="2" applyFill="1" applyBorder="1" applyAlignment="1">
      <alignment horizontal="center" vertical="center"/>
    </xf>
    <xf numFmtId="0" fontId="35" fillId="0" borderId="36" xfId="0" applyFont="1" applyFill="1" applyBorder="1" applyAlignment="1">
      <alignment horizontal="center" vertical="center" wrapText="1"/>
    </xf>
    <xf numFmtId="0" fontId="12" fillId="7" borderId="28" xfId="2" applyFill="1" applyBorder="1" applyAlignment="1">
      <alignment horizontal="center" vertical="center" wrapText="1"/>
    </xf>
    <xf numFmtId="0" fontId="54" fillId="0" borderId="28" xfId="0" applyFont="1" applyFill="1" applyBorder="1" applyAlignment="1">
      <alignment horizontal="center" vertical="top" wrapText="1"/>
    </xf>
    <xf numFmtId="0" fontId="54" fillId="0" borderId="28" xfId="0" applyFont="1" applyFill="1" applyBorder="1" applyAlignment="1">
      <alignment horizontal="left" vertical="top" wrapText="1"/>
    </xf>
    <xf numFmtId="16" fontId="54" fillId="0" borderId="28" xfId="0" applyNumberFormat="1" applyFont="1" applyFill="1" applyBorder="1" applyAlignment="1">
      <alignment horizontal="center" vertical="top" wrapText="1"/>
    </xf>
    <xf numFmtId="0" fontId="54" fillId="0" borderId="0" xfId="0" applyFont="1" applyFill="1" applyBorder="1" applyAlignment="1">
      <alignment horizontal="left" vertical="center" wrapText="1"/>
    </xf>
    <xf numFmtId="0" fontId="54" fillId="0" borderId="29" xfId="0" applyFont="1" applyFill="1" applyBorder="1" applyAlignment="1">
      <alignment horizontal="center" vertical="top" wrapText="1"/>
    </xf>
    <xf numFmtId="0" fontId="54" fillId="0" borderId="30" xfId="0" applyFont="1" applyFill="1" applyBorder="1" applyAlignment="1">
      <alignment horizontal="left" vertical="center" wrapText="1"/>
    </xf>
    <xf numFmtId="0" fontId="54" fillId="0" borderId="25" xfId="0" applyFont="1" applyFill="1" applyBorder="1" applyAlignment="1">
      <alignment horizontal="left" vertical="center" wrapText="1"/>
    </xf>
    <xf numFmtId="0" fontId="54" fillId="0" borderId="30" xfId="0" applyFont="1" applyFill="1" applyBorder="1" applyAlignment="1">
      <alignment horizontal="center" vertical="center" wrapText="1"/>
    </xf>
    <xf numFmtId="0" fontId="63" fillId="0" borderId="23" xfId="2" applyFont="1" applyFill="1" applyBorder="1" applyAlignment="1">
      <alignment horizontal="center" vertical="top"/>
    </xf>
    <xf numFmtId="0" fontId="63" fillId="0" borderId="0" xfId="2" applyFont="1" applyFill="1" applyBorder="1" applyAlignment="1">
      <alignment horizontal="center" vertical="top" wrapText="1"/>
    </xf>
    <xf numFmtId="0" fontId="63" fillId="0" borderId="26" xfId="2" applyFont="1" applyFill="1" applyBorder="1" applyAlignment="1">
      <alignment horizontal="center" vertical="center" wrapText="1"/>
    </xf>
    <xf numFmtId="0" fontId="64" fillId="0" borderId="0" xfId="0" applyFont="1" applyFill="1" applyBorder="1" applyAlignment="1">
      <alignment horizontal="center" vertical="center" wrapText="1"/>
    </xf>
    <xf numFmtId="0" fontId="29" fillId="0" borderId="29" xfId="0" applyFont="1" applyFill="1" applyBorder="1" applyAlignment="1">
      <alignment vertical="top"/>
    </xf>
    <xf numFmtId="0" fontId="29" fillId="0" borderId="28" xfId="0" applyFont="1" applyFill="1" applyBorder="1" applyAlignment="1">
      <alignment vertical="top" wrapText="1"/>
    </xf>
    <xf numFmtId="0" fontId="30" fillId="10" borderId="29" xfId="0" applyFont="1" applyFill="1" applyBorder="1" applyAlignment="1">
      <alignment horizontal="center" vertical="center"/>
    </xf>
    <xf numFmtId="0" fontId="35" fillId="6" borderId="34" xfId="0" applyFont="1" applyFill="1" applyBorder="1" applyAlignment="1">
      <alignment horizontal="center" vertical="center"/>
    </xf>
    <xf numFmtId="0" fontId="55" fillId="7" borderId="16" xfId="0" applyFont="1" applyFill="1" applyBorder="1" applyAlignment="1">
      <alignment horizontal="center" vertical="center" wrapText="1"/>
    </xf>
    <xf numFmtId="0" fontId="55" fillId="7" borderId="4" xfId="0" applyFont="1" applyFill="1" applyBorder="1" applyAlignment="1">
      <alignment horizontal="center" vertical="center" wrapText="1"/>
    </xf>
    <xf numFmtId="0" fontId="20" fillId="8" borderId="4" xfId="0" applyFont="1" applyFill="1" applyBorder="1" applyAlignment="1">
      <alignment horizontal="center" vertical="center"/>
    </xf>
    <xf numFmtId="0" fontId="20" fillId="8" borderId="4" xfId="0" applyFont="1" applyFill="1" applyBorder="1" applyAlignment="1">
      <alignment vertical="center"/>
    </xf>
    <xf numFmtId="0" fontId="20" fillId="8" borderId="4" xfId="0" applyFont="1" applyFill="1" applyBorder="1" applyAlignment="1">
      <alignment horizontal="center" vertical="center" wrapText="1"/>
    </xf>
    <xf numFmtId="0" fontId="20" fillId="8" borderId="4" xfId="0" applyFont="1" applyFill="1" applyBorder="1"/>
    <xf numFmtId="0" fontId="29" fillId="7" borderId="0" xfId="0" applyFont="1" applyFill="1" applyBorder="1" applyAlignment="1">
      <alignment horizontal="center" vertical="top"/>
    </xf>
    <xf numFmtId="0" fontId="29" fillId="7" borderId="22" xfId="0" applyFont="1" applyFill="1" applyBorder="1" applyAlignment="1">
      <alignment horizontal="left" vertical="top" wrapText="1"/>
    </xf>
    <xf numFmtId="0" fontId="29" fillId="7" borderId="22" xfId="0" applyFont="1" applyFill="1" applyBorder="1" applyAlignment="1">
      <alignment horizontal="center" vertical="top"/>
    </xf>
    <xf numFmtId="0" fontId="29" fillId="7" borderId="6" xfId="0" applyFont="1" applyFill="1" applyBorder="1" applyAlignment="1">
      <alignment horizontal="center" vertical="top" wrapText="1"/>
    </xf>
    <xf numFmtId="0" fontId="29" fillId="6" borderId="0" xfId="0" applyFont="1" applyFill="1" applyBorder="1" applyAlignment="1">
      <alignment horizontal="center" vertical="center" wrapText="1"/>
    </xf>
    <xf numFmtId="0" fontId="30" fillId="7" borderId="20" xfId="0" applyFont="1" applyFill="1" applyBorder="1" applyAlignment="1">
      <alignment horizontal="center" vertical="center"/>
    </xf>
    <xf numFmtId="0" fontId="40" fillId="0" borderId="22" xfId="0" applyFont="1" applyFill="1" applyBorder="1" applyAlignment="1">
      <alignment horizontal="center" vertical="center"/>
    </xf>
    <xf numFmtId="0" fontId="20" fillId="0" borderId="4" xfId="0" applyFont="1" applyBorder="1" applyAlignment="1">
      <alignment horizontal="left" vertical="top" wrapText="1"/>
    </xf>
    <xf numFmtId="0" fontId="51" fillId="0" borderId="4" xfId="0" applyFont="1" applyBorder="1" applyAlignment="1">
      <alignment horizontal="center" vertical="center"/>
    </xf>
    <xf numFmtId="0" fontId="65" fillId="0" borderId="0" xfId="0" applyFont="1" applyAlignment="1">
      <alignment horizontal="center" vertical="center" wrapText="1"/>
    </xf>
    <xf numFmtId="0" fontId="20" fillId="0" borderId="8" xfId="0" applyFont="1" applyBorder="1" applyAlignment="1">
      <alignment horizontal="center" vertical="top" wrapText="1"/>
    </xf>
    <xf numFmtId="0" fontId="51" fillId="0" borderId="8" xfId="0" applyFont="1" applyBorder="1" applyAlignment="1">
      <alignment horizontal="center" vertical="center" wrapText="1"/>
    </xf>
    <xf numFmtId="0" fontId="51" fillId="0" borderId="27" xfId="0" applyFont="1" applyBorder="1" applyAlignment="1">
      <alignment vertical="center" wrapText="1"/>
    </xf>
    <xf numFmtId="0" fontId="51" fillId="0" borderId="35" xfId="0" applyFont="1" applyBorder="1" applyAlignment="1">
      <alignment horizontal="center" vertical="center" wrapText="1"/>
    </xf>
    <xf numFmtId="0" fontId="20" fillId="0" borderId="18" xfId="0" applyFont="1" applyFill="1" applyBorder="1" applyAlignment="1">
      <alignment vertical="top" wrapText="1"/>
    </xf>
    <xf numFmtId="0" fontId="35" fillId="7" borderId="0" xfId="0" applyFont="1" applyFill="1" applyBorder="1" applyAlignment="1">
      <alignment horizontal="center" vertical="top"/>
    </xf>
    <xf numFmtId="0" fontId="35" fillId="7" borderId="22" xfId="0" applyFont="1" applyFill="1" applyBorder="1" applyAlignment="1">
      <alignment horizontal="center" vertical="top"/>
    </xf>
    <xf numFmtId="0" fontId="51" fillId="0" borderId="4" xfId="0" applyFont="1" applyFill="1" applyBorder="1" applyAlignment="1">
      <alignment horizontal="left" vertical="top" wrapText="1"/>
    </xf>
    <xf numFmtId="1" fontId="20" fillId="0" borderId="4" xfId="0" applyNumberFormat="1" applyFont="1" applyFill="1" applyBorder="1" applyAlignment="1">
      <alignment horizontal="center" vertical="center"/>
    </xf>
    <xf numFmtId="0" fontId="20" fillId="0" borderId="4" xfId="0" applyFont="1" applyFill="1" applyBorder="1" applyAlignment="1">
      <alignment wrapText="1"/>
    </xf>
    <xf numFmtId="0" fontId="12" fillId="7" borderId="29" xfId="2" applyFill="1" applyBorder="1" applyAlignment="1">
      <alignment horizontal="center" vertical="top"/>
    </xf>
    <xf numFmtId="0" fontId="12" fillId="0" borderId="23" xfId="2" applyFill="1" applyBorder="1" applyAlignment="1">
      <alignment horizontal="center" vertical="center"/>
    </xf>
    <xf numFmtId="0" fontId="20" fillId="0" borderId="8" xfId="0" applyFont="1" applyFill="1" applyBorder="1" applyAlignment="1">
      <alignment horizontal="center" vertical="center" wrapText="1"/>
    </xf>
    <xf numFmtId="0" fontId="20" fillId="0" borderId="28" xfId="0" applyFont="1" applyBorder="1" applyAlignment="1">
      <alignment horizontal="center" vertical="center" wrapText="1"/>
    </xf>
    <xf numFmtId="1" fontId="20" fillId="2" borderId="9" xfId="0" applyNumberFormat="1" applyFont="1" applyFill="1" applyBorder="1" applyAlignment="1">
      <alignment horizontal="center" vertical="center"/>
    </xf>
    <xf numFmtId="0" fontId="20" fillId="2" borderId="28" xfId="0" applyFont="1" applyFill="1" applyBorder="1" applyAlignment="1">
      <alignment horizontal="center" vertical="center"/>
    </xf>
    <xf numFmtId="0" fontId="20" fillId="2" borderId="20" xfId="0" applyFont="1" applyFill="1" applyBorder="1" applyAlignment="1">
      <alignment horizontal="left" vertical="center"/>
    </xf>
    <xf numFmtId="0" fontId="20" fillId="2" borderId="28" xfId="0" applyFont="1" applyFill="1" applyBorder="1" applyAlignment="1">
      <alignment horizontal="center" vertical="center" wrapText="1"/>
    </xf>
    <xf numFmtId="0" fontId="20" fillId="2" borderId="32" xfId="0" applyFont="1" applyFill="1" applyBorder="1"/>
    <xf numFmtId="1" fontId="20" fillId="2" borderId="27" xfId="0" applyNumberFormat="1" applyFont="1" applyFill="1" applyBorder="1" applyAlignment="1">
      <alignment horizontal="center" vertical="center"/>
    </xf>
    <xf numFmtId="0" fontId="20" fillId="2" borderId="27" xfId="0" applyFont="1" applyFill="1" applyBorder="1" applyAlignment="1">
      <alignment horizontal="center" vertical="center"/>
    </xf>
    <xf numFmtId="0" fontId="20" fillId="2" borderId="27" xfId="0" applyFont="1" applyFill="1" applyBorder="1" applyAlignment="1">
      <alignment horizontal="center" vertical="center" wrapText="1"/>
    </xf>
    <xf numFmtId="0" fontId="20" fillId="2" borderId="27" xfId="0" applyFont="1" applyFill="1" applyBorder="1"/>
    <xf numFmtId="0" fontId="20" fillId="2" borderId="35" xfId="0" applyFont="1" applyFill="1" applyBorder="1" applyAlignment="1">
      <alignment horizontal="center" vertical="center"/>
    </xf>
    <xf numFmtId="0" fontId="20" fillId="2" borderId="34" xfId="0" applyFont="1" applyFill="1" applyBorder="1" applyAlignment="1">
      <alignment horizontal="center" vertical="center" wrapText="1"/>
    </xf>
    <xf numFmtId="0" fontId="20" fillId="2" borderId="27" xfId="0" applyFont="1" applyFill="1" applyBorder="1" applyAlignment="1">
      <alignment horizontal="left" vertical="center" wrapText="1"/>
    </xf>
    <xf numFmtId="0" fontId="29" fillId="8" borderId="20" xfId="0" applyFont="1" applyFill="1" applyBorder="1" applyAlignment="1">
      <alignment horizontal="center" vertical="center"/>
    </xf>
    <xf numFmtId="0" fontId="35" fillId="0" borderId="32" xfId="0" applyFont="1" applyFill="1" applyBorder="1" applyAlignment="1">
      <alignment horizontal="center" vertical="center"/>
    </xf>
    <xf numFmtId="0" fontId="35" fillId="0" borderId="26" xfId="0" applyFont="1" applyFill="1" applyBorder="1" applyAlignment="1">
      <alignment horizontal="center" vertical="center"/>
    </xf>
    <xf numFmtId="0" fontId="12" fillId="8" borderId="29" xfId="2" applyFill="1" applyBorder="1" applyAlignment="1">
      <alignment horizontal="center" wrapText="1"/>
    </xf>
    <xf numFmtId="0" fontId="12" fillId="2" borderId="30" xfId="2" applyFill="1" applyBorder="1" applyAlignment="1">
      <alignment horizontal="center" wrapText="1"/>
    </xf>
    <xf numFmtId="0" fontId="29" fillId="6" borderId="28" xfId="0" applyFont="1" applyFill="1" applyBorder="1" applyAlignment="1">
      <alignment horizontal="center" vertical="center" wrapText="1"/>
    </xf>
    <xf numFmtId="0" fontId="28" fillId="0" borderId="28" xfId="2" applyFont="1" applyFill="1" applyBorder="1" applyAlignment="1">
      <alignment horizontal="center" vertical="top" wrapText="1"/>
    </xf>
    <xf numFmtId="0" fontId="28" fillId="7" borderId="28" xfId="2" applyFont="1" applyFill="1" applyBorder="1" applyAlignment="1">
      <alignment horizontal="center" vertical="top" wrapText="1"/>
    </xf>
    <xf numFmtId="0" fontId="35" fillId="7" borderId="28" xfId="0" applyFont="1" applyFill="1" applyBorder="1" applyAlignment="1">
      <alignment horizontal="center" vertical="top"/>
    </xf>
    <xf numFmtId="0" fontId="35" fillId="7" borderId="31" xfId="0" applyFont="1" applyFill="1" applyBorder="1" applyAlignment="1">
      <alignment horizontal="center" vertical="center"/>
    </xf>
    <xf numFmtId="0" fontId="35" fillId="7" borderId="19" xfId="0" applyFont="1" applyFill="1" applyBorder="1" applyAlignment="1">
      <alignment horizontal="center" vertical="center"/>
    </xf>
    <xf numFmtId="0" fontId="35" fillId="0" borderId="32" xfId="0" applyFont="1" applyFill="1" applyBorder="1" applyAlignment="1">
      <alignment horizontal="center" vertical="top"/>
    </xf>
    <xf numFmtId="0" fontId="45" fillId="7" borderId="23" xfId="0" applyFont="1" applyFill="1" applyBorder="1" applyAlignment="1">
      <alignment horizontal="center" vertical="top"/>
    </xf>
    <xf numFmtId="0" fontId="45" fillId="7" borderId="29" xfId="0" applyFont="1" applyFill="1" applyBorder="1" applyAlignment="1">
      <alignment horizontal="center" vertical="top"/>
    </xf>
    <xf numFmtId="0" fontId="46" fillId="7" borderId="29" xfId="0" applyFont="1" applyFill="1" applyBorder="1" applyAlignment="1">
      <alignment horizontal="left" vertical="top" wrapText="1"/>
    </xf>
    <xf numFmtId="0" fontId="46" fillId="7" borderId="29" xfId="0" applyFont="1" applyFill="1" applyBorder="1" applyAlignment="1">
      <alignment horizontal="center" vertical="top"/>
    </xf>
    <xf numFmtId="0" fontId="45" fillId="7" borderId="29" xfId="0" applyFont="1" applyFill="1" applyBorder="1" applyAlignment="1">
      <alignment horizontal="left" vertical="top"/>
    </xf>
    <xf numFmtId="0" fontId="46" fillId="7" borderId="22" xfId="0" applyFont="1" applyFill="1" applyBorder="1" applyAlignment="1">
      <alignment horizontal="center" vertical="top"/>
    </xf>
    <xf numFmtId="0" fontId="12" fillId="2" borderId="29" xfId="2" applyFill="1" applyBorder="1" applyAlignment="1">
      <alignment horizontal="center" vertical="top"/>
    </xf>
    <xf numFmtId="0" fontId="12" fillId="2" borderId="22" xfId="2" applyFill="1" applyBorder="1" applyAlignment="1">
      <alignment horizontal="center" vertical="center"/>
    </xf>
    <xf numFmtId="0" fontId="12" fillId="7" borderId="28" xfId="2" applyFill="1" applyBorder="1" applyAlignment="1">
      <alignment horizontal="center" wrapText="1"/>
    </xf>
    <xf numFmtId="0" fontId="12" fillId="2" borderId="29" xfId="2" applyFill="1" applyBorder="1" applyAlignment="1">
      <alignment horizontal="center" vertical="center"/>
    </xf>
    <xf numFmtId="0" fontId="12" fillId="2" borderId="0" xfId="2" applyFill="1" applyBorder="1" applyAlignment="1">
      <alignment horizontal="center" vertical="center"/>
    </xf>
    <xf numFmtId="0" fontId="30" fillId="6" borderId="0" xfId="0" applyFont="1" applyFill="1" applyBorder="1" applyAlignment="1">
      <alignment horizontal="center" vertical="center"/>
    </xf>
    <xf numFmtId="0" fontId="28" fillId="6" borderId="22" xfId="2" applyFont="1" applyFill="1" applyBorder="1" applyAlignment="1">
      <alignment horizontal="center" vertical="center"/>
    </xf>
    <xf numFmtId="0" fontId="29" fillId="6" borderId="22" xfId="0" applyFont="1" applyFill="1" applyBorder="1" applyAlignment="1">
      <alignment horizontal="center" vertical="top" wrapText="1"/>
    </xf>
    <xf numFmtId="0" fontId="35" fillId="6" borderId="22" xfId="0" applyFont="1" applyFill="1" applyBorder="1" applyAlignment="1">
      <alignment horizontal="center" vertical="center"/>
    </xf>
    <xf numFmtId="0" fontId="35" fillId="6" borderId="24" xfId="0" applyFont="1" applyFill="1" applyBorder="1" applyAlignment="1">
      <alignment horizontal="center" vertical="center"/>
    </xf>
    <xf numFmtId="0" fontId="28" fillId="7" borderId="20" xfId="2" applyFont="1" applyFill="1" applyBorder="1" applyAlignment="1">
      <alignment horizontal="center" vertical="top"/>
    </xf>
    <xf numFmtId="0" fontId="28" fillId="7" borderId="22" xfId="2" applyFont="1" applyFill="1" applyBorder="1" applyAlignment="1">
      <alignment horizontal="center" vertical="top"/>
    </xf>
    <xf numFmtId="0" fontId="12" fillId="7" borderId="22" xfId="2" applyFill="1" applyBorder="1" applyAlignment="1">
      <alignment horizontal="center" wrapText="1"/>
    </xf>
    <xf numFmtId="0" fontId="30" fillId="0" borderId="28" xfId="0" applyFont="1" applyFill="1" applyBorder="1" applyAlignment="1">
      <alignment horizontal="center" vertical="top"/>
    </xf>
    <xf numFmtId="0" fontId="30" fillId="0" borderId="29" xfId="0" applyFont="1" applyFill="1" applyBorder="1" applyAlignment="1">
      <alignment horizontal="center" vertical="top"/>
    </xf>
    <xf numFmtId="0" fontId="29" fillId="7" borderId="29" xfId="0" applyFont="1" applyFill="1" applyBorder="1" applyAlignment="1">
      <alignment horizontal="center" vertical="center"/>
    </xf>
    <xf numFmtId="0" fontId="29" fillId="0" borderId="28" xfId="0" applyFont="1" applyFill="1" applyBorder="1" applyAlignment="1">
      <alignment horizontal="center" vertical="top"/>
    </xf>
    <xf numFmtId="0" fontId="30" fillId="0" borderId="20" xfId="0" applyFont="1" applyFill="1" applyBorder="1" applyAlignment="1">
      <alignment horizontal="center" vertical="top"/>
    </xf>
    <xf numFmtId="0" fontId="30" fillId="0" borderId="22" xfId="0" applyFont="1" applyFill="1" applyBorder="1" applyAlignment="1">
      <alignment horizontal="center" vertical="top"/>
    </xf>
    <xf numFmtId="0" fontId="29" fillId="7" borderId="20" xfId="0" applyFont="1" applyFill="1" applyBorder="1" applyAlignment="1">
      <alignment horizontal="center" vertical="top" wrapText="1"/>
    </xf>
    <xf numFmtId="0" fontId="29" fillId="7" borderId="22" xfId="0" applyFont="1" applyFill="1" applyBorder="1" applyAlignment="1">
      <alignment horizontal="center" vertical="top" wrapText="1"/>
    </xf>
    <xf numFmtId="0" fontId="29" fillId="7" borderId="22" xfId="0" applyFont="1" applyFill="1" applyBorder="1" applyAlignment="1">
      <alignment horizontal="center" vertical="center" wrapText="1"/>
    </xf>
    <xf numFmtId="0" fontId="29" fillId="0" borderId="27" xfId="0" applyFont="1" applyBorder="1" applyAlignment="1">
      <alignment horizontal="center" vertical="center"/>
    </xf>
    <xf numFmtId="0" fontId="29" fillId="0" borderId="16" xfId="0" applyFont="1" applyFill="1" applyBorder="1" applyAlignment="1">
      <alignment horizontal="center" vertical="center"/>
    </xf>
    <xf numFmtId="0" fontId="30" fillId="6" borderId="20" xfId="0" applyFont="1" applyFill="1" applyBorder="1" applyAlignment="1">
      <alignment horizontal="center" vertical="top"/>
    </xf>
    <xf numFmtId="0" fontId="30" fillId="6" borderId="22" xfId="0" applyFont="1" applyFill="1" applyBorder="1" applyAlignment="1">
      <alignment horizontal="center" vertical="top"/>
    </xf>
    <xf numFmtId="0" fontId="29" fillId="6" borderId="20" xfId="0" applyFont="1" applyFill="1" applyBorder="1" applyAlignment="1">
      <alignment horizontal="center" vertical="top"/>
    </xf>
    <xf numFmtId="0" fontId="29" fillId="6" borderId="22" xfId="0" applyFont="1" applyFill="1" applyBorder="1" applyAlignment="1">
      <alignment horizontal="center" vertical="top"/>
    </xf>
    <xf numFmtId="0" fontId="29" fillId="6" borderId="22" xfId="0" applyFont="1" applyFill="1" applyBorder="1" applyAlignment="1">
      <alignment horizontal="center" vertical="center"/>
    </xf>
    <xf numFmtId="0" fontId="29" fillId="6" borderId="24" xfId="0" applyFont="1" applyFill="1" applyBorder="1" applyAlignment="1">
      <alignment horizontal="center" vertical="center"/>
    </xf>
    <xf numFmtId="0" fontId="29" fillId="6" borderId="20" xfId="0" applyFont="1" applyFill="1" applyBorder="1" applyAlignment="1">
      <alignment horizontal="center" vertical="top" wrapText="1"/>
    </xf>
    <xf numFmtId="0" fontId="30" fillId="6" borderId="17" xfId="0" applyFont="1" applyFill="1" applyBorder="1" applyAlignment="1">
      <alignment horizontal="center" vertical="top"/>
    </xf>
    <xf numFmtId="0" fontId="30" fillId="6" borderId="0" xfId="0" applyFont="1" applyFill="1" applyBorder="1" applyAlignment="1">
      <alignment horizontal="center" vertical="top"/>
    </xf>
    <xf numFmtId="164" fontId="19" fillId="3" borderId="0" xfId="0" applyNumberFormat="1" applyFont="1" applyFill="1" applyBorder="1" applyAlignment="1" applyProtection="1">
      <alignment horizontal="center" vertical="center"/>
    </xf>
    <xf numFmtId="0" fontId="55" fillId="0" borderId="20" xfId="0" applyFont="1" applyFill="1" applyBorder="1" applyAlignment="1">
      <alignment horizontal="center" vertical="center" wrapText="1"/>
    </xf>
    <xf numFmtId="0" fontId="55" fillId="0" borderId="21" xfId="0" applyFont="1" applyFill="1" applyBorder="1" applyAlignment="1">
      <alignment horizontal="center" vertical="center" wrapText="1"/>
    </xf>
    <xf numFmtId="0" fontId="55" fillId="0" borderId="32" xfId="0" applyFont="1" applyFill="1" applyBorder="1" applyAlignment="1">
      <alignment horizontal="center" vertical="center" wrapText="1"/>
    </xf>
    <xf numFmtId="0" fontId="55" fillId="0" borderId="24" xfId="0" applyFont="1" applyFill="1" applyBorder="1" applyAlignment="1">
      <alignment horizontal="center" vertical="center" wrapText="1"/>
    </xf>
    <xf numFmtId="0" fontId="55" fillId="0" borderId="25" xfId="0" applyFont="1" applyFill="1" applyBorder="1" applyAlignment="1">
      <alignment horizontal="center" vertical="center" wrapText="1"/>
    </xf>
    <xf numFmtId="0" fontId="55" fillId="0" borderId="26" xfId="0" applyFont="1" applyFill="1" applyBorder="1" applyAlignment="1">
      <alignment horizontal="center" vertical="center" wrapText="1"/>
    </xf>
    <xf numFmtId="0" fontId="55" fillId="6" borderId="35" xfId="2" applyFont="1" applyFill="1" applyBorder="1" applyAlignment="1">
      <alignment horizontal="center" vertical="top"/>
    </xf>
    <xf numFmtId="0" fontId="55" fillId="6" borderId="21" xfId="2" applyFont="1" applyFill="1" applyBorder="1" applyAlignment="1">
      <alignment horizontal="center" vertical="top"/>
    </xf>
    <xf numFmtId="0" fontId="55" fillId="6" borderId="45" xfId="2" applyFont="1" applyFill="1" applyBorder="1" applyAlignment="1">
      <alignment horizontal="center" vertical="top"/>
    </xf>
    <xf numFmtId="0" fontId="22" fillId="11" borderId="28" xfId="0" applyFont="1" applyFill="1" applyBorder="1" applyAlignment="1">
      <alignment horizontal="center" vertical="center"/>
    </xf>
    <xf numFmtId="0" fontId="30" fillId="0" borderId="28" xfId="0" applyFont="1" applyFill="1" applyBorder="1" applyAlignment="1">
      <alignment horizontal="center" vertical="top"/>
    </xf>
    <xf numFmtId="0" fontId="30" fillId="0" borderId="29" xfId="0" applyFont="1" applyFill="1" applyBorder="1" applyAlignment="1">
      <alignment horizontal="center" vertical="top"/>
    </xf>
    <xf numFmtId="0" fontId="29" fillId="7" borderId="29" xfId="0" applyFont="1" applyFill="1" applyBorder="1" applyAlignment="1">
      <alignment horizontal="left" vertical="top"/>
    </xf>
    <xf numFmtId="0" fontId="29" fillId="7" borderId="29" xfId="0" applyFont="1" applyFill="1" applyBorder="1" applyAlignment="1">
      <alignment horizontal="center" vertical="center"/>
    </xf>
    <xf numFmtId="0" fontId="30" fillId="6" borderId="23" xfId="0" applyFont="1" applyFill="1" applyBorder="1" applyAlignment="1">
      <alignment horizontal="center" vertical="top"/>
    </xf>
    <xf numFmtId="0" fontId="30" fillId="6" borderId="23" xfId="0" applyFont="1" applyFill="1" applyBorder="1" applyAlignment="1">
      <alignment horizontal="center" vertical="center"/>
    </xf>
    <xf numFmtId="0" fontId="29" fillId="0" borderId="28" xfId="0" applyFont="1" applyFill="1" applyBorder="1" applyAlignment="1">
      <alignment horizontal="center" vertical="top"/>
    </xf>
    <xf numFmtId="0" fontId="29" fillId="0" borderId="29" xfId="0" applyFont="1" applyFill="1" applyBorder="1" applyAlignment="1">
      <alignment horizontal="center" vertical="top"/>
    </xf>
    <xf numFmtId="0" fontId="30" fillId="0" borderId="20" xfId="0" applyFont="1" applyFill="1" applyBorder="1" applyAlignment="1">
      <alignment horizontal="center" vertical="top"/>
    </xf>
    <xf numFmtId="0" fontId="30" fillId="0" borderId="22" xfId="0" applyFont="1" applyFill="1" applyBorder="1" applyAlignment="1">
      <alignment horizontal="center" vertical="top"/>
    </xf>
    <xf numFmtId="0" fontId="29" fillId="7" borderId="20" xfId="0" applyFont="1" applyFill="1" applyBorder="1" applyAlignment="1">
      <alignment horizontal="center" vertical="top" wrapText="1"/>
    </xf>
    <xf numFmtId="0" fontId="29" fillId="7" borderId="22" xfId="0" applyFont="1" applyFill="1" applyBorder="1" applyAlignment="1">
      <alignment horizontal="center" vertical="top" wrapText="1"/>
    </xf>
    <xf numFmtId="0" fontId="29" fillId="7" borderId="22" xfId="0" applyFont="1" applyFill="1" applyBorder="1" applyAlignment="1">
      <alignment horizontal="center" vertical="center" wrapText="1"/>
    </xf>
    <xf numFmtId="0" fontId="29" fillId="0" borderId="27" xfId="0" applyFont="1" applyBorder="1" applyAlignment="1">
      <alignment horizontal="center" vertical="center"/>
    </xf>
    <xf numFmtId="0" fontId="29" fillId="0" borderId="16" xfId="0" applyFont="1" applyFill="1" applyBorder="1" applyAlignment="1">
      <alignment horizontal="center" vertical="center"/>
    </xf>
    <xf numFmtId="0" fontId="34" fillId="2" borderId="0" xfId="0" applyFont="1" applyFill="1" applyAlignment="1">
      <alignment horizontal="left" vertical="center"/>
    </xf>
  </cellXfs>
  <cellStyles count="3">
    <cellStyle name="Hyperlink" xfId="2" xr:uid="{00000000-000B-0000-0000-000008000000}"/>
    <cellStyle name="Normal" xfId="0" builtinId="0"/>
    <cellStyle name="Percent" xfId="1" builtinId="5"/>
  </cellStyles>
  <dxfs count="0"/>
  <tableStyles count="0" defaultTableStyle="TableStyleMedium2" defaultPivotStyle="PivotStyleLight16"/>
  <colors>
    <mruColors>
      <color rgb="FF0000FF"/>
      <color rgb="FFFFCCFF"/>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5.5145468110944222E-2"/>
          <c:y val="3.4553191489361722E-2"/>
          <c:w val="0.91765127298297899"/>
          <c:h val="0.86219422572178472"/>
        </c:manualLayout>
      </c:layout>
      <c:barChart>
        <c:barDir val="bar"/>
        <c:grouping val="clustered"/>
        <c:varyColors val="0"/>
        <c:ser>
          <c:idx val="0"/>
          <c:order val="0"/>
          <c:tx>
            <c:strRef>
              <c:f>Summary!$D$25</c:f>
              <c:strCache>
                <c:ptCount val="1"/>
              </c:strCache>
            </c:strRef>
          </c:tx>
          <c:spPr>
            <a:solidFill>
              <a:srgbClr val="2F5597"/>
            </a:solidFill>
            <a:ln>
              <a:solidFill>
                <a:schemeClr val="tx1">
                  <a:lumMod val="50000"/>
                  <a:lumOff val="50000"/>
                </a:schemeClr>
              </a:solidFill>
            </a:ln>
            <a:effectLst/>
          </c:spPr>
          <c:invertIfNegative val="0"/>
          <c:dPt>
            <c:idx val="0"/>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1-61B1-4840-BDC0-8D817DF7B7FB}"/>
              </c:ext>
            </c:extLst>
          </c:dPt>
          <c:dPt>
            <c:idx val="1"/>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3-61B1-4840-BDC0-8D817DF7B7FB}"/>
              </c:ext>
            </c:extLst>
          </c:dPt>
          <c:dPt>
            <c:idx val="2"/>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5-61B1-4840-BDC0-8D817DF7B7FB}"/>
              </c:ext>
            </c:extLst>
          </c:dPt>
          <c:dPt>
            <c:idx val="3"/>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7-61B1-4840-BDC0-8D817DF7B7FB}"/>
              </c:ext>
            </c:extLst>
          </c:dPt>
          <c:dPt>
            <c:idx val="4"/>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9-61B1-4840-BDC0-8D817DF7B7FB}"/>
              </c:ext>
            </c:extLst>
          </c:dPt>
          <c:dPt>
            <c:idx val="5"/>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B-61B1-4840-BDC0-8D817DF7B7FB}"/>
              </c:ext>
            </c:extLst>
          </c:dPt>
          <c:dPt>
            <c:idx val="7"/>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D-61B1-4840-BDC0-8D817DF7B7FB}"/>
              </c:ext>
            </c:extLst>
          </c:dPt>
          <c:cat>
            <c:strRef>
              <c:f>Summary!$A$30:$A$39</c:f>
              <c:strCache>
                <c:ptCount val="10"/>
                <c:pt idx="0">
                  <c:v>PS</c:v>
                </c:pt>
                <c:pt idx="1">
                  <c:v>VVnr</c:v>
                </c:pt>
                <c:pt idx="2">
                  <c:v>DNA</c:v>
                </c:pt>
                <c:pt idx="3">
                  <c:v>IV</c:v>
                </c:pt>
                <c:pt idx="4">
                  <c:v>RNA</c:v>
                </c:pt>
                <c:pt idx="5">
                  <c:v>VVr</c:v>
                </c:pt>
                <c:pt idx="6">
                  <c:v>VLP</c:v>
                </c:pt>
                <c:pt idx="7">
                  <c:v>VVr + APC</c:v>
                </c:pt>
                <c:pt idx="8">
                  <c:v>LAV</c:v>
                </c:pt>
                <c:pt idx="9">
                  <c:v>VVnr + APC</c:v>
                </c:pt>
              </c:strCache>
            </c:strRef>
          </c:cat>
          <c:val>
            <c:numRef>
              <c:f>Summary!$D$30:$D$39</c:f>
              <c:numCache>
                <c:formatCode>0%</c:formatCode>
                <c:ptCount val="10"/>
                <c:pt idx="0">
                  <c:v>0.31746031746031744</c:v>
                </c:pt>
                <c:pt idx="1">
                  <c:v>0.15873015873015872</c:v>
                </c:pt>
                <c:pt idx="2">
                  <c:v>0.12698412698412698</c:v>
                </c:pt>
                <c:pt idx="3">
                  <c:v>0.14285714285714285</c:v>
                </c:pt>
                <c:pt idx="4">
                  <c:v>0.1111111111111111</c:v>
                </c:pt>
                <c:pt idx="5">
                  <c:v>4.7619047619047616E-2</c:v>
                </c:pt>
                <c:pt idx="6">
                  <c:v>3.1746031746031744E-2</c:v>
                </c:pt>
                <c:pt idx="7">
                  <c:v>3.1746031746031744E-2</c:v>
                </c:pt>
                <c:pt idx="8">
                  <c:v>1.5873015873015872E-2</c:v>
                </c:pt>
                <c:pt idx="9">
                  <c:v>1.5873015873015872E-2</c:v>
                </c:pt>
              </c:numCache>
            </c:numRef>
          </c:val>
          <c:extLst>
            <c:ext xmlns:c16="http://schemas.microsoft.com/office/drawing/2014/chart" uri="{C3380CC4-5D6E-409C-BE32-E72D297353CC}">
              <c16:uniqueId val="{0000000E-61B1-4840-BDC0-8D817DF7B7FB}"/>
            </c:ext>
          </c:extLst>
        </c:ser>
        <c:dLbls>
          <c:showLegendKey val="0"/>
          <c:showVal val="0"/>
          <c:showCatName val="0"/>
          <c:showSerName val="0"/>
          <c:showPercent val="0"/>
          <c:showBubbleSize val="0"/>
        </c:dLbls>
        <c:gapWidth val="50"/>
        <c:axId val="727190368"/>
        <c:axId val="727189056"/>
      </c:barChart>
      <c:catAx>
        <c:axId val="72719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89056"/>
        <c:crosses val="autoZero"/>
        <c:auto val="1"/>
        <c:lblAlgn val="ctr"/>
        <c:lblOffset val="100"/>
        <c:noMultiLvlLbl val="0"/>
      </c:catAx>
      <c:valAx>
        <c:axId val="72718905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90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15954369555984"/>
          <c:y val="9.3926517191581307E-2"/>
          <c:w val="0.53842912335779136"/>
          <c:h val="0.77223675847338669"/>
        </c:manualLayout>
      </c:layout>
      <c:doughnutChart>
        <c:varyColors val="1"/>
        <c:ser>
          <c:idx val="1"/>
          <c:order val="0"/>
          <c:spPr>
            <a:noFill/>
            <a:ln>
              <a:solidFill>
                <a:schemeClr val="bg1">
                  <a:lumMod val="75000"/>
                </a:schemeClr>
              </a:solidFill>
            </a:ln>
          </c:spPr>
          <c:dPt>
            <c:idx val="0"/>
            <c:bubble3D val="0"/>
            <c:spPr>
              <a:noFill/>
              <a:ln>
                <a:solidFill>
                  <a:schemeClr val="bg1">
                    <a:lumMod val="75000"/>
                  </a:schemeClr>
                </a:solidFill>
              </a:ln>
              <a:effectLst/>
            </c:spPr>
            <c:extLst>
              <c:ext xmlns:c16="http://schemas.microsoft.com/office/drawing/2014/chart" uri="{C3380CC4-5D6E-409C-BE32-E72D297353CC}">
                <c16:uniqueId val="{00000001-5187-42D8-800A-62A463A1BB0E}"/>
              </c:ext>
            </c:extLst>
          </c:dPt>
          <c:dPt>
            <c:idx val="1"/>
            <c:bubble3D val="0"/>
            <c:spPr>
              <a:noFill/>
              <a:ln>
                <a:solidFill>
                  <a:schemeClr val="bg1">
                    <a:lumMod val="75000"/>
                  </a:schemeClr>
                </a:solidFill>
              </a:ln>
              <a:effectLst/>
            </c:spPr>
            <c:extLst>
              <c:ext xmlns:c16="http://schemas.microsoft.com/office/drawing/2014/chart" uri="{C3380CC4-5D6E-409C-BE32-E72D297353CC}">
                <c16:uniqueId val="{00000003-5187-42D8-800A-62A463A1BB0E}"/>
              </c:ext>
            </c:extLst>
          </c:dPt>
          <c:dPt>
            <c:idx val="2"/>
            <c:bubble3D val="0"/>
            <c:spPr>
              <a:noFill/>
              <a:ln>
                <a:solidFill>
                  <a:schemeClr val="bg1">
                    <a:lumMod val="75000"/>
                  </a:schemeClr>
                </a:solidFill>
              </a:ln>
              <a:effectLst/>
            </c:spPr>
            <c:extLst>
              <c:ext xmlns:c16="http://schemas.microsoft.com/office/drawing/2014/chart" uri="{C3380CC4-5D6E-409C-BE32-E72D297353CC}">
                <c16:uniqueId val="{00000005-5187-42D8-800A-62A463A1BB0E}"/>
              </c:ext>
            </c:extLst>
          </c:dPt>
          <c:dPt>
            <c:idx val="3"/>
            <c:bubble3D val="0"/>
            <c:spPr>
              <a:noFill/>
              <a:ln>
                <a:solidFill>
                  <a:schemeClr val="bg1">
                    <a:lumMod val="75000"/>
                  </a:schemeClr>
                </a:solidFill>
              </a:ln>
              <a:effectLst/>
            </c:spPr>
            <c:extLst>
              <c:ext xmlns:c16="http://schemas.microsoft.com/office/drawing/2014/chart" uri="{C3380CC4-5D6E-409C-BE32-E72D297353CC}">
                <c16:uniqueId val="{00000007-5187-42D8-800A-62A463A1BB0E}"/>
              </c:ext>
            </c:extLst>
          </c:dPt>
          <c:dLbls>
            <c:dLbl>
              <c:idx val="0"/>
              <c:tx>
                <c:rich>
                  <a:bodyPr/>
                  <a:lstStyle/>
                  <a:p>
                    <a:r>
                      <a:rPr lang="en-US"/>
                      <a:t>1 dose</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87-42D8-800A-62A463A1BB0E}"/>
                </c:ext>
              </c:extLst>
            </c:dLbl>
            <c:dLbl>
              <c:idx val="1"/>
              <c:tx>
                <c:rich>
                  <a:bodyPr/>
                  <a:lstStyle/>
                  <a:p>
                    <a:r>
                      <a:rPr lang="en-US"/>
                      <a:t>2 doses</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87-42D8-800A-62A463A1BB0E}"/>
                </c:ext>
              </c:extLst>
            </c:dLbl>
            <c:dLbl>
              <c:idx val="2"/>
              <c:tx>
                <c:rich>
                  <a:bodyPr/>
                  <a:lstStyle/>
                  <a:p>
                    <a:r>
                      <a:rPr lang="en-US"/>
                      <a:t>3 doses</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87-42D8-800A-62A463A1BB0E}"/>
                </c:ext>
              </c:extLst>
            </c:dLbl>
            <c:dLbl>
              <c:idx val="3"/>
              <c:delete val="1"/>
              <c:extLst>
                <c:ext xmlns:c15="http://schemas.microsoft.com/office/drawing/2012/chart" uri="{CE6537A1-D6FC-4f65-9D91-7224C49458BB}"/>
                <c:ext xmlns:c16="http://schemas.microsoft.com/office/drawing/2014/chart" uri="{C3380CC4-5D6E-409C-BE32-E72D297353CC}">
                  <c16:uniqueId val="{00000007-5187-42D8-800A-62A463A1BB0E}"/>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Summary!$H$52:$H$57</c:f>
              <c:strCache>
                <c:ptCount val="6"/>
                <c:pt idx="0">
                  <c:v>Day 0</c:v>
                </c:pt>
                <c:pt idx="1">
                  <c:v>Day 0 + 14</c:v>
                </c:pt>
                <c:pt idx="2">
                  <c:v>Day 0 + 21</c:v>
                </c:pt>
                <c:pt idx="3">
                  <c:v>Day 0 + 28</c:v>
                </c:pt>
                <c:pt idx="4">
                  <c:v>Day 0 + 28 + 56</c:v>
                </c:pt>
                <c:pt idx="5">
                  <c:v>other not specified</c:v>
                </c:pt>
              </c:strCache>
            </c:strRef>
          </c:cat>
          <c:val>
            <c:numRef>
              <c:f>Summary!$I$47:$I$50</c:f>
              <c:numCache>
                <c:formatCode>General</c:formatCode>
                <c:ptCount val="4"/>
                <c:pt idx="0">
                  <c:v>12</c:v>
                </c:pt>
                <c:pt idx="1">
                  <c:v>38</c:v>
                </c:pt>
                <c:pt idx="2">
                  <c:v>1</c:v>
                </c:pt>
                <c:pt idx="3">
                  <c:v>12</c:v>
                </c:pt>
              </c:numCache>
            </c:numRef>
          </c:val>
          <c:extLst>
            <c:ext xmlns:c16="http://schemas.microsoft.com/office/drawing/2014/chart" uri="{C3380CC4-5D6E-409C-BE32-E72D297353CC}">
              <c16:uniqueId val="{00000008-5187-42D8-800A-62A463A1BB0E}"/>
            </c:ext>
          </c:extLst>
        </c:ser>
        <c:ser>
          <c:idx val="0"/>
          <c:order val="1"/>
          <c:spPr>
            <a:ln>
              <a:solidFill>
                <a:schemeClr val="accent3">
                  <a:lumMod val="20000"/>
                  <a:lumOff val="80000"/>
                </a:schemeClr>
              </a:solidFill>
            </a:ln>
          </c:spPr>
          <c:dPt>
            <c:idx val="0"/>
            <c:bubble3D val="0"/>
            <c:spPr>
              <a:solidFill>
                <a:schemeClr val="accent1"/>
              </a:solidFill>
              <a:ln>
                <a:solidFill>
                  <a:schemeClr val="accent3">
                    <a:lumMod val="20000"/>
                    <a:lumOff val="80000"/>
                  </a:schemeClr>
                </a:solidFill>
              </a:ln>
              <a:effectLst/>
            </c:spPr>
            <c:extLst>
              <c:ext xmlns:c16="http://schemas.microsoft.com/office/drawing/2014/chart" uri="{C3380CC4-5D6E-409C-BE32-E72D297353CC}">
                <c16:uniqueId val="{0000000A-5187-42D8-800A-62A463A1BB0E}"/>
              </c:ext>
            </c:extLst>
          </c:dPt>
          <c:dPt>
            <c:idx val="1"/>
            <c:bubble3D val="0"/>
            <c:spPr>
              <a:solidFill>
                <a:schemeClr val="accent6">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C-5187-42D8-800A-62A463A1BB0E}"/>
              </c:ext>
            </c:extLst>
          </c:dPt>
          <c:dPt>
            <c:idx val="2"/>
            <c:bubble3D val="0"/>
            <c:spPr>
              <a:solidFill>
                <a:schemeClr val="accent6">
                  <a:lumMod val="75000"/>
                </a:schemeClr>
              </a:solidFill>
              <a:ln>
                <a:solidFill>
                  <a:schemeClr val="accent3">
                    <a:lumMod val="20000"/>
                    <a:lumOff val="80000"/>
                  </a:schemeClr>
                </a:solidFill>
              </a:ln>
              <a:effectLst/>
            </c:spPr>
            <c:extLst>
              <c:ext xmlns:c16="http://schemas.microsoft.com/office/drawing/2014/chart" uri="{C3380CC4-5D6E-409C-BE32-E72D297353CC}">
                <c16:uniqueId val="{0000000E-5187-42D8-800A-62A463A1BB0E}"/>
              </c:ext>
            </c:extLst>
          </c:dPt>
          <c:dPt>
            <c:idx val="3"/>
            <c:bubble3D val="0"/>
            <c:spPr>
              <a:solidFill>
                <a:schemeClr val="accent6">
                  <a:lumMod val="50000"/>
                </a:schemeClr>
              </a:solidFill>
              <a:ln>
                <a:solidFill>
                  <a:schemeClr val="accent3">
                    <a:lumMod val="20000"/>
                    <a:lumOff val="80000"/>
                  </a:schemeClr>
                </a:solidFill>
              </a:ln>
              <a:effectLst/>
            </c:spPr>
            <c:extLst>
              <c:ext xmlns:c16="http://schemas.microsoft.com/office/drawing/2014/chart" uri="{C3380CC4-5D6E-409C-BE32-E72D297353CC}">
                <c16:uniqueId val="{00000010-5187-42D8-800A-62A463A1BB0E}"/>
              </c:ext>
            </c:extLst>
          </c:dPt>
          <c:dPt>
            <c:idx val="4"/>
            <c:bubble3D val="0"/>
            <c:spPr>
              <a:solidFill>
                <a:schemeClr val="accent4"/>
              </a:solidFill>
              <a:ln>
                <a:solidFill>
                  <a:schemeClr val="accent3">
                    <a:lumMod val="20000"/>
                    <a:lumOff val="80000"/>
                  </a:schemeClr>
                </a:solidFill>
              </a:ln>
              <a:effectLst/>
            </c:spPr>
            <c:extLst>
              <c:ext xmlns:c16="http://schemas.microsoft.com/office/drawing/2014/chart" uri="{C3380CC4-5D6E-409C-BE32-E72D297353CC}">
                <c16:uniqueId val="{00000012-5187-42D8-800A-62A463A1BB0E}"/>
              </c:ext>
            </c:extLst>
          </c:dPt>
          <c:dPt>
            <c:idx val="5"/>
            <c:bubble3D val="0"/>
            <c:spPr>
              <a:solidFill>
                <a:schemeClr val="accent2"/>
              </a:solidFill>
              <a:ln>
                <a:solidFill>
                  <a:schemeClr val="accent3">
                    <a:lumMod val="20000"/>
                    <a:lumOff val="80000"/>
                  </a:schemeClr>
                </a:solidFill>
              </a:ln>
              <a:effectLst/>
            </c:spPr>
            <c:extLst>
              <c:ext xmlns:c16="http://schemas.microsoft.com/office/drawing/2014/chart" uri="{C3380CC4-5D6E-409C-BE32-E72D297353CC}">
                <c16:uniqueId val="{00000014-5187-42D8-800A-62A463A1BB0E}"/>
              </c:ext>
            </c:extLst>
          </c:dPt>
          <c:dLbls>
            <c:dLbl>
              <c:idx val="0"/>
              <c:layout>
                <c:manualLayout>
                  <c:x val="3.1227959295398924E-2"/>
                  <c:y val="-0.114395829730464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5187-42D8-800A-62A463A1BB0E}"/>
                </c:ext>
              </c:extLst>
            </c:dLbl>
            <c:dLbl>
              <c:idx val="1"/>
              <c:layout>
                <c:manualLayout>
                  <c:x val="0.16084029970973607"/>
                  <c:y val="5.592626115392078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5187-42D8-800A-62A463A1BB0E}"/>
                </c:ext>
              </c:extLst>
            </c:dLbl>
            <c:dLbl>
              <c:idx val="2"/>
              <c:layout>
                <c:manualLayout>
                  <c:x val="0.18132868100907115"/>
                  <c:y val="0.1321441806457987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5187-42D8-800A-62A463A1BB0E}"/>
                </c:ext>
              </c:extLst>
            </c:dLbl>
            <c:dLbl>
              <c:idx val="3"/>
              <c:layout>
                <c:manualLayout>
                  <c:x val="-0.14334600915264725"/>
                  <c:y val="0.1295820072903353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5187-42D8-800A-62A463A1BB0E}"/>
                </c:ext>
              </c:extLst>
            </c:dLbl>
            <c:dLbl>
              <c:idx val="4"/>
              <c:layout>
                <c:manualLayout>
                  <c:x val="-0.19687352409491393"/>
                  <c:y val="2.2888194642524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5187-42D8-800A-62A463A1BB0E}"/>
                </c:ext>
              </c:extLst>
            </c:dLbl>
            <c:dLbl>
              <c:idx val="5"/>
              <c:layout>
                <c:manualLayout>
                  <c:x val="-7.4144460493661649E-2"/>
                  <c:y val="-0.2310744373347827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5187-42D8-800A-62A463A1BB0E}"/>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6350" cap="flat" cmpd="sng" algn="ctr">
                  <a:solidFill>
                    <a:schemeClr val="bg1">
                      <a:lumMod val="65000"/>
                    </a:schemeClr>
                  </a:solidFill>
                  <a:prstDash val="solid"/>
                  <a:round/>
                </a:ln>
                <a:effectLst/>
              </c:spPr>
            </c:leaderLines>
            <c:extLst>
              <c:ext xmlns:c15="http://schemas.microsoft.com/office/drawing/2012/chart" uri="{CE6537A1-D6FC-4f65-9D91-7224C49458BB}"/>
            </c:extLst>
          </c:dLbls>
          <c:cat>
            <c:strRef>
              <c:f>Summary!$H$52:$H$57</c:f>
              <c:strCache>
                <c:ptCount val="6"/>
                <c:pt idx="0">
                  <c:v>Day 0</c:v>
                </c:pt>
                <c:pt idx="1">
                  <c:v>Day 0 + 14</c:v>
                </c:pt>
                <c:pt idx="2">
                  <c:v>Day 0 + 21</c:v>
                </c:pt>
                <c:pt idx="3">
                  <c:v>Day 0 + 28</c:v>
                </c:pt>
                <c:pt idx="4">
                  <c:v>Day 0 + 28 + 56</c:v>
                </c:pt>
                <c:pt idx="5">
                  <c:v>other not specified</c:v>
                </c:pt>
              </c:strCache>
            </c:strRef>
          </c:cat>
          <c:val>
            <c:numRef>
              <c:f>Summary!$I$52:$I$57</c:f>
              <c:numCache>
                <c:formatCode>General</c:formatCode>
                <c:ptCount val="6"/>
                <c:pt idx="0">
                  <c:v>12</c:v>
                </c:pt>
                <c:pt idx="1">
                  <c:v>5</c:v>
                </c:pt>
                <c:pt idx="2">
                  <c:v>16</c:v>
                </c:pt>
                <c:pt idx="3">
                  <c:v>17</c:v>
                </c:pt>
                <c:pt idx="4">
                  <c:v>1</c:v>
                </c:pt>
                <c:pt idx="5">
                  <c:v>12</c:v>
                </c:pt>
              </c:numCache>
            </c:numRef>
          </c:val>
          <c:extLst>
            <c:ext xmlns:c16="http://schemas.microsoft.com/office/drawing/2014/chart" uri="{C3380CC4-5D6E-409C-BE32-E72D297353CC}">
              <c16:uniqueId val="{00000017-5187-42D8-800A-62A463A1BB0E}"/>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867039500201532E-2"/>
          <c:y val="2.2693511323526084E-2"/>
          <c:w val="0.94114976399295169"/>
          <c:h val="0.56473621731517054"/>
        </c:manualLayout>
      </c:layout>
      <c:barChart>
        <c:barDir val="bar"/>
        <c:grouping val="stacked"/>
        <c:varyColors val="0"/>
        <c:ser>
          <c:idx val="0"/>
          <c:order val="0"/>
          <c:tx>
            <c:strRef>
              <c:f>Summary!$H$22</c:f>
              <c:strCache>
                <c:ptCount val="1"/>
                <c:pt idx="0">
                  <c:v>Vaccines in pre-clinical development</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Summary!$L$22</c:f>
              <c:numCache>
                <c:formatCode>General</c:formatCode>
                <c:ptCount val="1"/>
                <c:pt idx="0">
                  <c:v>179</c:v>
                </c:pt>
              </c:numCache>
            </c:numRef>
          </c:val>
          <c:extLst>
            <c:ext xmlns:c16="http://schemas.microsoft.com/office/drawing/2014/chart" uri="{C3380CC4-5D6E-409C-BE32-E72D297353CC}">
              <c16:uniqueId val="{00000000-D667-492C-B91D-D42AA0A45BCA}"/>
            </c:ext>
          </c:extLst>
        </c:ser>
        <c:ser>
          <c:idx val="1"/>
          <c:order val="1"/>
          <c:tx>
            <c:strRef>
              <c:f>Summary!$H$20</c:f>
              <c:strCache>
                <c:ptCount val="1"/>
                <c:pt idx="0">
                  <c:v>Vaccines in clinical development</c:v>
                </c:pt>
              </c:strCache>
            </c:strRef>
          </c:tx>
          <c:spPr>
            <a:solidFill>
              <a:srgbClr val="2F5597"/>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Summary!$L$20</c:f>
              <c:numCache>
                <c:formatCode>General</c:formatCode>
                <c:ptCount val="1"/>
                <c:pt idx="0">
                  <c:v>63</c:v>
                </c:pt>
              </c:numCache>
            </c:numRef>
          </c:val>
          <c:extLst>
            <c:ext xmlns:c16="http://schemas.microsoft.com/office/drawing/2014/chart" uri="{C3380CC4-5D6E-409C-BE32-E72D297353CC}">
              <c16:uniqueId val="{00000001-D667-492C-B91D-D42AA0A45BCA}"/>
            </c:ext>
          </c:extLst>
        </c:ser>
        <c:dLbls>
          <c:showLegendKey val="0"/>
          <c:showVal val="0"/>
          <c:showCatName val="0"/>
          <c:showSerName val="0"/>
          <c:showPercent val="0"/>
          <c:showBubbleSize val="0"/>
        </c:dLbls>
        <c:gapWidth val="150"/>
        <c:overlap val="100"/>
        <c:axId val="730863936"/>
        <c:axId val="730864264"/>
      </c:barChart>
      <c:catAx>
        <c:axId val="730863936"/>
        <c:scaling>
          <c:orientation val="minMax"/>
        </c:scaling>
        <c:delete val="1"/>
        <c:axPos val="l"/>
        <c:numFmt formatCode="General" sourceLinked="1"/>
        <c:majorTickMark val="none"/>
        <c:minorTickMark val="none"/>
        <c:tickLblPos val="nextTo"/>
        <c:crossAx val="730864264"/>
        <c:crosses val="autoZero"/>
        <c:auto val="1"/>
        <c:lblAlgn val="ctr"/>
        <c:lblOffset val="100"/>
        <c:noMultiLvlLbl val="0"/>
      </c:catAx>
      <c:valAx>
        <c:axId val="73086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30863936"/>
        <c:crosses val="autoZero"/>
        <c:crossBetween val="between"/>
      </c:valAx>
      <c:spPr>
        <a:noFill/>
        <a:ln>
          <a:noFill/>
        </a:ln>
        <a:effectLst/>
      </c:spPr>
    </c:plotArea>
    <c:legend>
      <c:legendPos val="r"/>
      <c:layout>
        <c:manualLayout>
          <c:xMode val="edge"/>
          <c:yMode val="edge"/>
          <c:x val="4.1423622303273086E-3"/>
          <c:y val="0.83659339102397445"/>
          <c:w val="0.98380783082211798"/>
          <c:h val="0.15890818598434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95250</xdr:colOff>
      <xdr:row>24</xdr:row>
      <xdr:rowOff>152400</xdr:rowOff>
    </xdr:from>
    <xdr:to>
      <xdr:col>14</xdr:col>
      <xdr:colOff>657225</xdr:colOff>
      <xdr:row>39</xdr:row>
      <xdr:rowOff>123825</xdr:rowOff>
    </xdr:to>
    <xdr:graphicFrame macro="">
      <xdr:nvGraphicFramePr>
        <xdr:cNvPr id="2" name="Chart 1">
          <a:extLst>
            <a:ext uri="{FF2B5EF4-FFF2-40B4-BE49-F238E27FC236}">
              <a16:creationId xmlns:a16="http://schemas.microsoft.com/office/drawing/2014/main" id="{27055CE7-DEF3-441C-8830-7AA91520B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270115</xdr:colOff>
      <xdr:row>43</xdr:row>
      <xdr:rowOff>265206</xdr:rowOff>
    </xdr:from>
    <xdr:to>
      <xdr:col>14</xdr:col>
      <xdr:colOff>604850</xdr:colOff>
      <xdr:row>66</xdr:row>
      <xdr:rowOff>67235</xdr:rowOff>
    </xdr:to>
    <xdr:graphicFrame macro="">
      <xdr:nvGraphicFramePr>
        <xdr:cNvPr id="3" name="Chart 2">
          <a:extLst>
            <a:ext uri="{FF2B5EF4-FFF2-40B4-BE49-F238E27FC236}">
              <a16:creationId xmlns:a16="http://schemas.microsoft.com/office/drawing/2014/main" id="{F36E04A2-C42B-481C-BCB2-C94B0EC1C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66332</xdr:colOff>
      <xdr:row>16</xdr:row>
      <xdr:rowOff>33618</xdr:rowOff>
    </xdr:from>
    <xdr:to>
      <xdr:col>14</xdr:col>
      <xdr:colOff>539750</xdr:colOff>
      <xdr:row>22</xdr:row>
      <xdr:rowOff>142874</xdr:rowOff>
    </xdr:to>
    <xdr:graphicFrame macro="">
      <xdr:nvGraphicFramePr>
        <xdr:cNvPr id="4" name="Chart 3">
          <a:extLst>
            <a:ext uri="{FF2B5EF4-FFF2-40B4-BE49-F238E27FC236}">
              <a16:creationId xmlns:a16="http://schemas.microsoft.com/office/drawing/2014/main" id="{0355D4A0-A310-46EB-B144-2D213AF7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15</xdr:col>
      <xdr:colOff>0</xdr:colOff>
      <xdr:row>4</xdr:row>
      <xdr:rowOff>137431</xdr:rowOff>
    </xdr:to>
    <xdr:sp macro="" textlink="">
      <xdr:nvSpPr>
        <xdr:cNvPr id="5" name="Rectangle 4">
          <a:extLst>
            <a:ext uri="{FF2B5EF4-FFF2-40B4-BE49-F238E27FC236}">
              <a16:creationId xmlns:a16="http://schemas.microsoft.com/office/drawing/2014/main" id="{FED46B9E-D616-4D05-8670-A8558593070D}"/>
            </a:ext>
          </a:extLst>
        </xdr:cNvPr>
        <xdr:cNvSpPr/>
      </xdr:nvSpPr>
      <xdr:spPr>
        <a:xfrm>
          <a:off x="0" y="190500"/>
          <a:ext cx="12677775" cy="737506"/>
        </a:xfrm>
        <a:prstGeom prst="rect">
          <a:avLst/>
        </a:prstGeom>
        <a:solidFill>
          <a:srgbClr val="2F559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685800">
            <a:defRPr/>
          </a:pPr>
          <a:endParaRPr lang="en-GB" sz="1350">
            <a:solidFill>
              <a:prstClr val="white"/>
            </a:solidFill>
            <a:latin typeface="Calibri" panose="020F0502020204030204"/>
          </a:endParaRPr>
        </a:p>
      </xdr:txBody>
    </xdr:sp>
    <xdr:clientData/>
  </xdr:twoCellAnchor>
  <xdr:twoCellAnchor>
    <xdr:from>
      <xdr:col>0</xdr:col>
      <xdr:colOff>122465</xdr:colOff>
      <xdr:row>1</xdr:row>
      <xdr:rowOff>54428</xdr:rowOff>
    </xdr:from>
    <xdr:to>
      <xdr:col>1</xdr:col>
      <xdr:colOff>1238944</xdr:colOff>
      <xdr:row>4</xdr:row>
      <xdr:rowOff>56657</xdr:rowOff>
    </xdr:to>
    <xdr:pic>
      <xdr:nvPicPr>
        <xdr:cNvPr id="6" name="Picture 5">
          <a:extLst>
            <a:ext uri="{FF2B5EF4-FFF2-40B4-BE49-F238E27FC236}">
              <a16:creationId xmlns:a16="http://schemas.microsoft.com/office/drawing/2014/main" id="{2FF98F75-B3AC-4F86-85DD-00E91F81DA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465" y="244928"/>
          <a:ext cx="2145179" cy="602304"/>
        </a:xfrm>
        <a:prstGeom prst="rect">
          <a:avLst/>
        </a:prstGeom>
      </xdr:spPr>
    </xdr:pic>
    <xdr:clientData/>
  </xdr:twoCellAnchor>
  <xdr:twoCellAnchor>
    <xdr:from>
      <xdr:col>11</xdr:col>
      <xdr:colOff>174492</xdr:colOff>
      <xdr:row>1</xdr:row>
      <xdr:rowOff>54428</xdr:rowOff>
    </xdr:from>
    <xdr:to>
      <xdr:col>14</xdr:col>
      <xdr:colOff>447944</xdr:colOff>
      <xdr:row>4</xdr:row>
      <xdr:rowOff>98244</xdr:rowOff>
    </xdr:to>
    <xdr:pic>
      <xdr:nvPicPr>
        <xdr:cNvPr id="7" name="Picture 6">
          <a:extLst>
            <a:ext uri="{FF2B5EF4-FFF2-40B4-BE49-F238E27FC236}">
              <a16:creationId xmlns:a16="http://schemas.microsoft.com/office/drawing/2014/main" id="{0BC914DA-1F94-42A5-B077-737777F8962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3867" y="244928"/>
          <a:ext cx="2102252" cy="643891"/>
        </a:xfrm>
        <a:prstGeom prst="rect">
          <a:avLst/>
        </a:prstGeom>
      </xdr:spPr>
    </xdr:pic>
    <xdr:clientData/>
  </xdr:twoCellAnchor>
  <xdr:twoCellAnchor>
    <xdr:from>
      <xdr:col>0</xdr:col>
      <xdr:colOff>0</xdr:colOff>
      <xdr:row>6</xdr:row>
      <xdr:rowOff>35020</xdr:rowOff>
    </xdr:from>
    <xdr:to>
      <xdr:col>15</xdr:col>
      <xdr:colOff>44823</xdr:colOff>
      <xdr:row>12</xdr:row>
      <xdr:rowOff>89648</xdr:rowOff>
    </xdr:to>
    <xdr:sp macro="" textlink="">
      <xdr:nvSpPr>
        <xdr:cNvPr id="8" name="TextBox 7">
          <a:extLst>
            <a:ext uri="{FF2B5EF4-FFF2-40B4-BE49-F238E27FC236}">
              <a16:creationId xmlns:a16="http://schemas.microsoft.com/office/drawing/2014/main" id="{CAFF5603-A3F3-4292-836C-CC874F8DC893}"/>
            </a:ext>
          </a:extLst>
        </xdr:cNvPr>
        <xdr:cNvSpPr txBox="1"/>
      </xdr:nvSpPr>
      <xdr:spPr>
        <a:xfrm>
          <a:off x="0" y="1358995"/>
          <a:ext cx="12722598" cy="1197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358588</xdr:rowOff>
    </xdr:from>
    <xdr:to>
      <xdr:col>8</xdr:col>
      <xdr:colOff>672353</xdr:colOff>
      <xdr:row>0</xdr:row>
      <xdr:rowOff>1668555</xdr:rowOff>
    </xdr:to>
    <xdr:sp macro="" textlink="">
      <xdr:nvSpPr>
        <xdr:cNvPr id="2" name="TextBox 1">
          <a:extLst>
            <a:ext uri="{FF2B5EF4-FFF2-40B4-BE49-F238E27FC236}">
              <a16:creationId xmlns:a16="http://schemas.microsoft.com/office/drawing/2014/main" id="{2270B559-9B00-486E-AA66-56E4CE904F0E}"/>
            </a:ext>
          </a:extLst>
        </xdr:cNvPr>
        <xdr:cNvSpPr txBox="1"/>
      </xdr:nvSpPr>
      <xdr:spPr>
        <a:xfrm>
          <a:off x="0" y="358588"/>
          <a:ext cx="13178118" cy="13099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358589</xdr:rowOff>
    </xdr:from>
    <xdr:to>
      <xdr:col>6</xdr:col>
      <xdr:colOff>2958354</xdr:colOff>
      <xdr:row>0</xdr:row>
      <xdr:rowOff>1479177</xdr:rowOff>
    </xdr:to>
    <xdr:sp macro="" textlink="">
      <xdr:nvSpPr>
        <xdr:cNvPr id="2" name="TextBox 1">
          <a:extLst>
            <a:ext uri="{FF2B5EF4-FFF2-40B4-BE49-F238E27FC236}">
              <a16:creationId xmlns:a16="http://schemas.microsoft.com/office/drawing/2014/main" id="{E5564B4F-54BB-4F71-AC63-E99A26F8F1F5}"/>
            </a:ext>
          </a:extLst>
        </xdr:cNvPr>
        <xdr:cNvSpPr txBox="1"/>
      </xdr:nvSpPr>
      <xdr:spPr>
        <a:xfrm>
          <a:off x="1" y="358589"/>
          <a:ext cx="14265088" cy="1120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Affichage1" id="{2F21FDFE-E4BC-435F-A9A2-99EA028FD1A4}">
    <nsvFilter filterId="{16E22CD7-594F-4326-8584-E8147CC36159}" ref="A5:W141" tableId="0"/>
  </namedSheetView>
  <namedSheetView name="Affichage2" id="{0C696AC0-310C-423E-9045-B41F2A2914F5}">
    <nsvFilter filterId="{16E22CD7-594F-4326-8584-E8147CC36159}" ref="A5:W141"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linicaltrials.gov/ct2/show/NCT04591717" TargetMode="External"/><Relationship Id="rId21" Type="http://schemas.openxmlformats.org/officeDocument/2006/relationships/hyperlink" Target="https://clinicaltrials.gov/ct2/show/NCT04526990?term=vaccine&amp;cond=covid-19&amp;draw=6&amp;rank=48" TargetMode="External"/><Relationship Id="rId42" Type="http://schemas.openxmlformats.org/officeDocument/2006/relationships/hyperlink" Target="https://clinicaltrials.gov/ct2/show/NCT04449276?term=vaccine&amp;cond=covid-19&amp;draw=6&amp;rank=47" TargetMode="External"/><Relationship Id="rId63" Type="http://schemas.openxmlformats.org/officeDocument/2006/relationships/hyperlink" Target="http://www.chictr.org.cn/showprojen.aspx?proj=55524" TargetMode="External"/><Relationship Id="rId84" Type="http://schemas.openxmlformats.org/officeDocument/2006/relationships/hyperlink" Target="https://www.ins.gob.pe/ensayosclinicos/rpec/recuperarECPBNuevoEN.asp?numec=054-20" TargetMode="External"/><Relationship Id="rId138" Type="http://schemas.openxmlformats.org/officeDocument/2006/relationships/hyperlink" Target="https://pubmed.ncbi.nlm.nih.gov/32998157/" TargetMode="External"/><Relationship Id="rId159" Type="http://schemas.openxmlformats.org/officeDocument/2006/relationships/hyperlink" Target="https://jrct.niph.go.jp/en-latest-detail/jRCT2051200092" TargetMode="External"/><Relationship Id="rId170" Type="http://schemas.openxmlformats.org/officeDocument/2006/relationships/hyperlink" Target="https://anzctr.org.au/Trial/Registration/TrialReview.aspx?ACTRN=12620001308987" TargetMode="External"/><Relationship Id="rId191" Type="http://schemas.openxmlformats.org/officeDocument/2006/relationships/hyperlink" Target="https://clinicaltrials.gov/ct2/show/NCT04695652" TargetMode="External"/><Relationship Id="rId205" Type="http://schemas.openxmlformats.org/officeDocument/2006/relationships/hyperlink" Target="https://clinicaltrials.gov/ct2/show/NCT04713488" TargetMode="External"/><Relationship Id="rId107" Type="http://schemas.openxmlformats.org/officeDocument/2006/relationships/hyperlink" Target="https://clinicaltrials.gov/ct2/show/NCT04583995" TargetMode="External"/><Relationship Id="rId11" Type="http://schemas.openxmlformats.org/officeDocument/2006/relationships/hyperlink" Target="https://www.clinicaltrialsregister.eu/ctr-search/trial/2020-001072-15/GB" TargetMode="External"/><Relationship Id="rId32" Type="http://schemas.openxmlformats.org/officeDocument/2006/relationships/hyperlink" Target="https://www.nejm.org/doi/full/10.1056/NEJMoa2022483" TargetMode="External"/><Relationship Id="rId53" Type="http://schemas.openxmlformats.org/officeDocument/2006/relationships/hyperlink" Target="https://clinicaltrials.gov/ct2/show/NCT04480957?term=vaccine&amp;cond=covid-19&amp;draw=10&amp;rank=68" TargetMode="External"/><Relationship Id="rId74" Type="http://schemas.openxmlformats.org/officeDocument/2006/relationships/hyperlink" Target="https://clinicaltrials.gov/ct2/show/NCT04568031" TargetMode="External"/><Relationship Id="rId128" Type="http://schemas.openxmlformats.org/officeDocument/2006/relationships/hyperlink" Target="https://www.thelancet.com/journals/laninf/article/PIIS1473-3099(20)30843-4/fulltext" TargetMode="External"/><Relationship Id="rId149" Type="http://schemas.openxmlformats.org/officeDocument/2006/relationships/hyperlink" Target="https://www.clinicaltrials.gov/ct2/show/NCT04656613?term=vaccination&amp;cond=covid&amp;draw=2&amp;rank=53" TargetMode="External"/><Relationship Id="rId5" Type="http://schemas.openxmlformats.org/officeDocument/2006/relationships/hyperlink" Target="http://www.chictr.org.cn/showprojen.aspx?proj=52227" TargetMode="External"/><Relationship Id="rId95" Type="http://schemas.openxmlformats.org/officeDocument/2006/relationships/hyperlink" Target="https://clinicaltrials.gov/ct2/show/NCT04588480" TargetMode="External"/><Relationship Id="rId160" Type="http://schemas.openxmlformats.org/officeDocument/2006/relationships/hyperlink" Target="https://clinicaltrials.gov/ct2/show/NCT04672395" TargetMode="External"/><Relationship Id="rId181" Type="http://schemas.openxmlformats.org/officeDocument/2006/relationships/hyperlink" Target="https://www.clinicaltrials.gov/ct2/show/NCT0469038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4&amp;load=cart" TargetMode="External"/><Relationship Id="rId216" Type="http://schemas.openxmlformats.org/officeDocument/2006/relationships/hyperlink" Target="https://www.thelancet.com/journals/lancet/article/PIIS0140-6736(21)00241-5/fulltext" TargetMode="External"/><Relationship Id="rId211" Type="http://schemas.openxmlformats.org/officeDocument/2006/relationships/hyperlink" Target="https://clinicaltrials.gov/ct2/show/NCT04718467" TargetMode="External"/><Relationship Id="rId22" Type="http://schemas.openxmlformats.org/officeDocument/2006/relationships/hyperlink" Target="https://clinicaltrials.gov/ct2/show/NCT04540419?term=vaccine&amp;cond=covid-19&amp;draw=6" TargetMode="External"/><Relationship Id="rId27" Type="http://schemas.openxmlformats.org/officeDocument/2006/relationships/hyperlink" Target="https://clinicaltrials.gov/ct2/show/NCT04436276?term=NCT04436276&amp;draw=2&amp;rank=1" TargetMode="External"/><Relationship Id="rId43" Type="http://schemas.openxmlformats.org/officeDocument/2006/relationships/hyperlink" Target="https://clinicaltrials.gov/ct2/show/NCT04515147?term=vaccine&amp;cond=covid-19&amp;draw=11&amp;rank=59" TargetMode="External"/><Relationship Id="rId48" Type="http://schemas.openxmlformats.org/officeDocument/2006/relationships/hyperlink" Target="http://ctri.nic.in/Clinicaltrials/pmaindet2.php?trialid=45306&amp;EncHid=&amp;userName=vaccine" TargetMode="External"/><Relationship Id="rId64" Type="http://schemas.openxmlformats.org/officeDocument/2006/relationships/hyperlink" Target="http://www.chictr.org.cn/showprojen.aspx?proj=62350" TargetMode="External"/><Relationship Id="rId69" Type="http://schemas.openxmlformats.org/officeDocument/2006/relationships/hyperlink" Target="https://clinicaltrials.gov/ct2/show/study/NCT04299724" TargetMode="External"/><Relationship Id="rId113" Type="http://schemas.openxmlformats.org/officeDocument/2006/relationships/hyperlink" Target="https://clinicaltrials.gov/show/NCT04535453" TargetMode="External"/><Relationship Id="rId118" Type="http://schemas.openxmlformats.org/officeDocument/2006/relationships/hyperlink" Target="https://clinicaltrials.gov/show/NCT04614948" TargetMode="External"/><Relationship Id="rId134" Type="http://schemas.openxmlformats.org/officeDocument/2006/relationships/hyperlink" Target="https://clinicaltrials.gov/ct2/show/NCT04619628" TargetMode="External"/><Relationship Id="rId139" Type="http://schemas.openxmlformats.org/officeDocument/2006/relationships/hyperlink" Target="https://clinicaltrials.gov/ct2/show/NCT04582344?term=sinovac++vaccine&amp;cond=covid&amp;draw=2&amp;rank=5" TargetMode="External"/><Relationship Id="rId80" Type="http://schemas.openxmlformats.org/officeDocument/2006/relationships/hyperlink" Target="https://clinicaltrials.gov/ct2/show/NCT04276896" TargetMode="External"/><Relationship Id="rId85" Type="http://schemas.openxmlformats.org/officeDocument/2006/relationships/hyperlink" Target="https://rpcec.sld.cu/en/trials/RPCEC00000338-En" TargetMode="External"/><Relationship Id="rId150" Type="http://schemas.openxmlformats.org/officeDocument/2006/relationships/hyperlink" Target="https://www.clinicaltrials.gov/ct2/show/NCT04655625?term=vaccination&amp;cond=covid&amp;draw=1&amp;rank=129" TargetMode="External"/><Relationship Id="rId155" Type="http://schemas.openxmlformats.org/officeDocument/2006/relationships/hyperlink" Target="https://www.clinicaltrials.gov/ct2/show/NCT04683484?term=NCT04683484&amp;draw=2&amp;rank=1" TargetMode="External"/><Relationship Id="rId171" Type="http://schemas.openxmlformats.org/officeDocument/2006/relationships/hyperlink" Target="https://clinicaltrials.gov/ct2/show/NCT04681092?term=NCT04681092&amp;draw=2&amp;rank=1" TargetMode="External"/><Relationship Id="rId176" Type="http://schemas.openxmlformats.org/officeDocument/2006/relationships/hyperlink" Target="https://www.clinicaltrials.gov/ct2/show/NCT04674189?id=NCT04639466+OR+NCT04655625+OR+NCT04662697+OR+NCT04683224+OR+NCT04668339+OR+NCT04674189+OR+NCT04665258+OR+NCT04646590+OR+NCT04642638+OR+NCT04656613+OR+NCT04648800+OR+NCT04649515+OR+NCT04677660+OR+NCT04668625+OR+NCT04649021+OR+NCT04649151+OR+NCT04659486+OR+NCT04664075&amp;draw=2&amp;rank=3&amp;load=cart" TargetMode="External"/><Relationship Id="rId192" Type="http://schemas.openxmlformats.org/officeDocument/2006/relationships/hyperlink" Target="https://www.thelancet.com/journals/laninf/article/PIIS1473-3099(20)30843-4/fulltext" TargetMode="External"/><Relationship Id="rId197" Type="http://schemas.openxmlformats.org/officeDocument/2006/relationships/hyperlink" Target="https://www.nature.com/articles/s41591-020-01194-5" TargetMode="External"/><Relationship Id="rId206" Type="http://schemas.openxmlformats.org/officeDocument/2006/relationships/hyperlink" Target="https://clinicaltrials.gov/ct2/show/NCT04715997" TargetMode="External"/><Relationship Id="rId201" Type="http://schemas.openxmlformats.org/officeDocument/2006/relationships/hyperlink" Target="https://www.nejm.org/doi/full/10.1056/NEJMoa2034201" TargetMode="External"/><Relationship Id="rId222" Type="http://schemas.openxmlformats.org/officeDocument/2006/relationships/printerSettings" Target="../printerSettings/printerSettings2.bin"/><Relationship Id="rId12" Type="http://schemas.openxmlformats.org/officeDocument/2006/relationships/hyperlink" Target="https://www.thelancet.com/journals/lancet/article/PIIS0140-6736(20)31604-4/fulltext" TargetMode="External"/><Relationship Id="rId17" Type="http://schemas.openxmlformats.org/officeDocument/2006/relationships/hyperlink" Target="http://www.chictr.org.cn/showprojen.aspx?proj=51154" TargetMode="External"/><Relationship Id="rId33" Type="http://schemas.openxmlformats.org/officeDocument/2006/relationships/hyperlink" Target="https://www.clinicaltrialsregister.eu/ctr-search/search?query=BNT162-01" TargetMode="External"/><Relationship Id="rId38" Type="http://schemas.openxmlformats.org/officeDocument/2006/relationships/hyperlink" Target="https://clinicaltrials.gov/ct2/show/NCT04283461?term=vaccine&amp;cond=covid-19&amp;draw=2&amp;rank=4" TargetMode="External"/><Relationship Id="rId59" Type="http://schemas.openxmlformats.org/officeDocument/2006/relationships/hyperlink" Target="https://clinicaltrials.gov/ct2/show/NCT04546841?term=vaccine&amp;cond=covid-19&amp;draw=2&amp;rank=1" TargetMode="External"/><Relationship Id="rId103" Type="http://schemas.openxmlformats.org/officeDocument/2006/relationships/hyperlink" Target="https://pubmed.ncbi.nlm.nih.gov/32702298/" TargetMode="External"/><Relationship Id="rId108" Type="http://schemas.openxmlformats.org/officeDocument/2006/relationships/hyperlink" Target="https://www.clinicaltrialsregister.eu/ctr-search/search?query=EUCTR2020-004123-16-GB" TargetMode="External"/><Relationship Id="rId124" Type="http://schemas.openxmlformats.org/officeDocument/2006/relationships/hyperlink" Target="https://clinicaltrials.gov/ct2/show/NCT04569786" TargetMode="External"/><Relationship Id="rId129" Type="http://schemas.openxmlformats.org/officeDocument/2006/relationships/hyperlink" Target="https://www.thelancet.com/journals/laninf/article/PIIS1473-3099(20)30831-8/fulltext" TargetMode="External"/><Relationship Id="rId54" Type="http://schemas.openxmlformats.org/officeDocument/2006/relationships/hyperlink" Target="https://anzctr.org.au/Trial/Registration/TrialReview.aspx?id=380145&amp;isReview=true" TargetMode="External"/><Relationship Id="rId70" Type="http://schemas.openxmlformats.org/officeDocument/2006/relationships/hyperlink" Target="https://clinicaltrials.gov/ct2/show/NCT04641481" TargetMode="External"/><Relationship Id="rId75" Type="http://schemas.openxmlformats.org/officeDocument/2006/relationships/hyperlink" Target="https://pactr.samrc.ac.za/TrialDisplay.aspx?TrialID=10988" TargetMode="External"/><Relationship Id="rId91" Type="http://schemas.openxmlformats.org/officeDocument/2006/relationships/hyperlink" Target="https://clinicaltrials.gov/ct2/show/NCT04591184" TargetMode="External"/><Relationship Id="rId96" Type="http://schemas.openxmlformats.org/officeDocument/2006/relationships/hyperlink" Target="https://clinicaltrials.gov/ct2/show/NCT04380701" TargetMode="External"/><Relationship Id="rId140" Type="http://schemas.openxmlformats.org/officeDocument/2006/relationships/hyperlink" Target="https://clinicaltrials.gov/ct2/show/NCT04497298" TargetMode="External"/><Relationship Id="rId145" Type="http://schemas.openxmlformats.org/officeDocument/2006/relationships/hyperlink" Target="https://www.medrxiv.org/content/10.1101/2020.12.03.20243709v1" TargetMode="External"/><Relationship Id="rId161" Type="http://schemas.openxmlformats.org/officeDocument/2006/relationships/hyperlink" Target="https://www.nature.com/articles/s41467-020-19819-1" TargetMode="External"/><Relationship Id="rId166" Type="http://schemas.openxmlformats.org/officeDocument/2006/relationships/hyperlink" Target="http://www.chictr.org.cn/showprojen.aspx?proj=64452" TargetMode="External"/><Relationship Id="rId182" Type="http://schemas.openxmlformats.org/officeDocument/2006/relationships/hyperlink" Target="https://www.clinicaltrials.gov/ct2/show/NCT0468677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1&amp;load=cart" TargetMode="External"/><Relationship Id="rId187" Type="http://schemas.openxmlformats.org/officeDocument/2006/relationships/hyperlink" Target="https://www.nature.com/articles/s41591-020-01179-4" TargetMode="External"/><Relationship Id="rId217" Type="http://schemas.openxmlformats.org/officeDocument/2006/relationships/hyperlink" Target="https://papers.ssrn.com/sol3/papers.cfm?abstract_id=3777268" TargetMode="External"/><Relationship Id="rId1" Type="http://schemas.openxmlformats.org/officeDocument/2006/relationships/hyperlink" Target="https://clinicaltrials.gov/ct2/show/NCT04383574?term=covid-19&amp;cond=vaccine&amp;cntry=CN&amp;draw=2&amp;rank=3" TargetMode="External"/><Relationship Id="rId6" Type="http://schemas.openxmlformats.org/officeDocument/2006/relationships/hyperlink" Target="https://jamanetwork.com/journals/jama/fullarticle/2769612" TargetMode="External"/><Relationship Id="rId212" Type="http://schemas.openxmlformats.org/officeDocument/2006/relationships/hyperlink" Target="https://clinicaltrials.gov/ct2/show/NCT04728347" TargetMode="External"/><Relationship Id="rId23" Type="http://schemas.openxmlformats.org/officeDocument/2006/relationships/hyperlink" Target="https://clinicaltrials.gov/ct2/show/NCT04436471?term=vaccine&amp;cond=covid-19&amp;draw=4" TargetMode="External"/><Relationship Id="rId28" Type="http://schemas.openxmlformats.org/officeDocument/2006/relationships/hyperlink" Target="https://clinicaltrials.gov/ct2/show/NCT04505722?term=NCT04505722&amp;draw=2&amp;rank=1" TargetMode="External"/><Relationship Id="rId49" Type="http://schemas.openxmlformats.org/officeDocument/2006/relationships/hyperlink" Target="https://clinicaltrials.gov/ct2/show/NCT04445389?term=vaccine&amp;cond=covid-19&amp;draw=3&amp;rank=12" TargetMode="External"/><Relationship Id="rId114" Type="http://schemas.openxmlformats.org/officeDocument/2006/relationships/hyperlink" Target="https://clinicaltrials.gov/ct2/show/NCT04566770" TargetMode="External"/><Relationship Id="rId119" Type="http://schemas.openxmlformats.org/officeDocument/2006/relationships/hyperlink" Target="https://clinicaltrials.gov/show/NCT04640233" TargetMode="External"/><Relationship Id="rId44" Type="http://schemas.openxmlformats.org/officeDocument/2006/relationships/hyperlink" Target="https://clinicaltrials.gov/ct2/show/NCT04470609?term=vaccine&amp;cond=covid-19&amp;draw=2" TargetMode="External"/><Relationship Id="rId60" Type="http://schemas.openxmlformats.org/officeDocument/2006/relationships/hyperlink" Target="https://clinicaltrials.gov/ct2/show/NCT04545749?cond=NCT04545749&amp;draw=2&amp;rank=1" TargetMode="External"/><Relationship Id="rId65" Type="http://schemas.openxmlformats.org/officeDocument/2006/relationships/hyperlink" Target="https://clinicaltrials.gov/ct2/show/NCT04569383?term=vaccine&amp;cond=covid-19&amp;draw=5" TargetMode="External"/><Relationship Id="rId81" Type="http://schemas.openxmlformats.org/officeDocument/2006/relationships/hyperlink" Target="https://clinicaltrials.gov/ct2/show/NCT04453852?term=vaccine&amp;cond=covid-19&amp;draw=5" TargetMode="External"/><Relationship Id="rId86" Type="http://schemas.openxmlformats.org/officeDocument/2006/relationships/hyperlink" Target="https://rpcec.sld.cu/en/trials/RPCEC00000340-En" TargetMode="External"/><Relationship Id="rId130" Type="http://schemas.openxmlformats.org/officeDocument/2006/relationships/hyperlink" Target="https://clinicaltrials.gov/ct2/show/NCT04646590" TargetMode="External"/><Relationship Id="rId135" Type="http://schemas.openxmlformats.org/officeDocument/2006/relationships/hyperlink" Target="https://clinicaltrials.gov/ct2/show/NCT04386252" TargetMode="External"/><Relationship Id="rId151" Type="http://schemas.openxmlformats.org/officeDocument/2006/relationships/hyperlink" Target="https://www.clinicaltrials.gov/ct2/show/NCT04668339?term=vaccination&amp;cond=covid&amp;draw=1&amp;rank=147" TargetMode="External"/><Relationship Id="rId156" Type="http://schemas.openxmlformats.org/officeDocument/2006/relationships/hyperlink" Target="https://www.clinicaltrials.gov/ct2/show/NCT04683224?id=NCT04639466+OR+NCT04655625+OR+NCT04662697+OR+NCT04683224+OR+NCT04668339+OR+NCT04674189+OR+NCT04665258+OR+NCT04646590+OR+NCT04642638+OR+NCT04656613+OR+NCT04648800+OR+NCT04649515+OR+NCT04677660+OR+NCT04668625+OR+NCT04649021+OR+NCT04649151+OR+NCT04659486+OR+NCT04664075&amp;draw=2&amp;rank=1&amp;load=cart" TargetMode="External"/><Relationship Id="rId177" Type="http://schemas.openxmlformats.org/officeDocument/2006/relationships/hyperlink" Target="https://clinicaltrials.gov/ct2/show/NCT04510207" TargetMode="External"/><Relationship Id="rId198" Type="http://schemas.openxmlformats.org/officeDocument/2006/relationships/hyperlink" Target="https://www.medrxiv.org/content/10.1101/2020.12.21.20248643v1" TargetMode="External"/><Relationship Id="rId172" Type="http://schemas.openxmlformats.org/officeDocument/2006/relationships/hyperlink" Target="http://https/clinicaltrials.gov/ct2/show/NCT04684446" TargetMode="External"/><Relationship Id="rId193" Type="http://schemas.openxmlformats.org/officeDocument/2006/relationships/hyperlink" Target="https://www.thelancet.com/journals/lancet/article/PIIS0140-6736(20)32466-1/fulltext" TargetMode="External"/><Relationship Id="rId202" Type="http://schemas.openxmlformats.org/officeDocument/2006/relationships/hyperlink" Target="https://www.clinicaltrials.gov/ct2/show/NCT04710303?id=NCT04639466+OR+NCT04656613+OR+NCT04649021+OR+NCT04649151+OR+NCT04655625+OR+NCT04691947+OR+NCT04706390+OR+NCT04706143+OR+NCT04695652+OR+NCT04694651+OR+NCT04710303+OR+NCT04706156+OR+NCT04691908+OR+NCT04672395+OR+NCT04709003+OR+NCT04685603+OR+NCT04673149+OR+NCT04671017+OR+NCT04686773+OR+NCT04681092+OR+NCT04674189+OR+NCT04690387+OR+NCT04684446+OR+NCT04668339+OR+NCT04702295+OR+NCT04683224&amp;draw=2&amp;rank=1&amp;load=cart" TargetMode="External"/><Relationship Id="rId207" Type="http://schemas.openxmlformats.org/officeDocument/2006/relationships/hyperlink" Target="https://assets.researchsquare.com/files/rs-137265/v1/f69600e8-1b6f-4a17-bb6e-9e108b3257f7.pdf" TargetMode="External"/><Relationship Id="rId223" Type="http://schemas.openxmlformats.org/officeDocument/2006/relationships/drawing" Target="../drawings/drawing2.xml"/><Relationship Id="rId13" Type="http://schemas.openxmlformats.org/officeDocument/2006/relationships/hyperlink" Target="http://www.isrctn.com/ISRCTN89951424" TargetMode="External"/><Relationship Id="rId18" Type="http://schemas.openxmlformats.org/officeDocument/2006/relationships/hyperlink" Target="https://www.thelancet.com/journals/lancet/article/PIIS0140-6736(20)31208-3/fulltext" TargetMode="External"/><Relationship Id="rId39" Type="http://schemas.openxmlformats.org/officeDocument/2006/relationships/hyperlink" Target="https://clinicaltrials.gov/ct2/show/NCT04445194?term=longcom&amp;draw=2&amp;rank=2" TargetMode="External"/><Relationship Id="rId109" Type="http://schemas.openxmlformats.org/officeDocument/2006/relationships/hyperlink" Target="https://clinicaltrials.gov/ct2/show/NCT04636333" TargetMode="External"/><Relationship Id="rId34" Type="http://schemas.openxmlformats.org/officeDocument/2006/relationships/hyperlink" Target="http://www.chictr.org.cn/showprojen.aspx?proj=56834" TargetMode="External"/><Relationship Id="rId50" Type="http://schemas.openxmlformats.org/officeDocument/2006/relationships/hyperlink" Target="https://clinicaltrials.gov/ct2/show/NCT04471519?term=bharat&amp;cond=covid-19&amp;draw=2&amp;rank=1" TargetMode="External"/><Relationship Id="rId55" Type="http://schemas.openxmlformats.org/officeDocument/2006/relationships/hyperlink" Target="https://clinicaltrials.gov/ct2/show/NCT04528641?term=vaccine&amp;cond=covid-19&amp;draw=8" TargetMode="External"/><Relationship Id="rId76" Type="http://schemas.openxmlformats.org/officeDocument/2006/relationships/hyperlink" Target="https://clinicaltrials.gov/ct2/show/NCT04313127" TargetMode="External"/><Relationship Id="rId97" Type="http://schemas.openxmlformats.org/officeDocument/2006/relationships/hyperlink" Target="https://clinicaltrials.gov/ct2/show/NCT04523571" TargetMode="External"/><Relationship Id="rId104" Type="http://schemas.openxmlformats.org/officeDocument/2006/relationships/hyperlink" Target="https://www.thelancet.com/journals/lancet/article/PIIS0140-6736(20)32661-1/fulltext" TargetMode="External"/><Relationship Id="rId120" Type="http://schemas.openxmlformats.org/officeDocument/2006/relationships/hyperlink" Target="https://clinicaltrials.gov/show/NCT04642339" TargetMode="External"/><Relationship Id="rId125" Type="http://schemas.openxmlformats.org/officeDocument/2006/relationships/hyperlink" Target="https://clinicaltrials.gov/show/NCT04608305" TargetMode="External"/><Relationship Id="rId141" Type="http://schemas.openxmlformats.org/officeDocument/2006/relationships/hyperlink" Target="https://rpcec.sld.cu/en/trials/RPCEC00000345-En" TargetMode="External"/><Relationship Id="rId146" Type="http://schemas.openxmlformats.org/officeDocument/2006/relationships/hyperlink" Target="https://www.clinicaltrials.gov/ct2/show/NCT04652102?term=curevac&amp;cond=Covid19&amp;draw=2&amp;rank=1" TargetMode="External"/><Relationship Id="rId167" Type="http://schemas.openxmlformats.org/officeDocument/2006/relationships/hyperlink" Target="https://clinicaltrials.gov/ct2/show/NCT04642638" TargetMode="External"/><Relationship Id="rId188" Type="http://schemas.openxmlformats.org/officeDocument/2006/relationships/hyperlink" Target="https://www.medrxiv.org/content/10.1101/2020.12.20.20248602v1.full.pdf" TargetMode="External"/><Relationship Id="rId7" Type="http://schemas.openxmlformats.org/officeDocument/2006/relationships/hyperlink" Target="http://www.chictr.org.cn/showprojen.aspx?proj=56651" TargetMode="External"/><Relationship Id="rId71" Type="http://schemas.openxmlformats.org/officeDocument/2006/relationships/hyperlink" Target="https://clinicaltrials.gov/ct2/show/NCT04400838" TargetMode="External"/><Relationship Id="rId92" Type="http://schemas.openxmlformats.org/officeDocument/2006/relationships/hyperlink" Target="https://clinicaltrials.gov/ct2/show/NCT04627675" TargetMode="External"/><Relationship Id="rId162" Type="http://schemas.openxmlformats.org/officeDocument/2006/relationships/hyperlink" Target="https://clinicaltrials.gov/ct2/show/NCT04639466" TargetMode="External"/><Relationship Id="rId183" Type="http://schemas.openxmlformats.org/officeDocument/2006/relationships/hyperlink" Target="https://www.clinicaltrials.gov/ct2/show/NCT0468560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3&amp;load=cart" TargetMode="External"/><Relationship Id="rId213" Type="http://schemas.openxmlformats.org/officeDocument/2006/relationships/hyperlink" Target="https://www.thelancet.com/journals/eclinm/article/PIIS2589-5370(20)30433-8/fulltext?fbclid=IwAR08A9QJFRt-LNztJ_vmA7uiThT0-BRGc7kFrEU48pxHCQJ21XVkAt7jW5M" TargetMode="External"/><Relationship Id="rId218" Type="http://schemas.openxmlformats.org/officeDocument/2006/relationships/hyperlink" Target="https://www.thelancet.com/journals/laninf/article/PIIS1473-3099(20)30942-7/fulltext" TargetMode="External"/><Relationship Id="rId2" Type="http://schemas.openxmlformats.org/officeDocument/2006/relationships/hyperlink" Target="https://clinicaltrials.gov/ct2/show/NCT04551547?term=vaccine&amp;cond=covid-19&amp;draw=2&amp;rank=8" TargetMode="External"/><Relationship Id="rId29" Type="http://schemas.openxmlformats.org/officeDocument/2006/relationships/hyperlink" Target="https://clinicaltrials.gov/ct2/show/NCT04368988?term=vaccine&amp;recrs=a&amp;cond=covid-19&amp;draw=2&amp;rank=10" TargetMode="External"/><Relationship Id="rId24" Type="http://schemas.openxmlformats.org/officeDocument/2006/relationships/hyperlink" Target="https://www.thelancet.com/journals/lancet/article/PIIS0140-6736(20)31866-3/fulltext" TargetMode="External"/><Relationship Id="rId40" Type="http://schemas.openxmlformats.org/officeDocument/2006/relationships/hyperlink" Target="https://clinicaltrials.gov/ct2/show/NCT04550351?term=vaccine&amp;cond=covid-19&amp;draw=13&amp;rank=114" TargetMode="External"/><Relationship Id="rId45" Type="http://schemas.openxmlformats.org/officeDocument/2006/relationships/hyperlink" Target="https://clinicaltrials.gov/ct2/show/NCT04530357?term=vaccine&amp;cond=covid-19&amp;draw=4" TargetMode="External"/><Relationship Id="rId66" Type="http://schemas.openxmlformats.org/officeDocument/2006/relationships/hyperlink" Target="https://clinicaltrials.gov/ct2/show/NCT04617483?term=sinovac++vaccine&amp;cond=covid&amp;draw=2&amp;rank=7" TargetMode="External"/><Relationship Id="rId87" Type="http://schemas.openxmlformats.org/officeDocument/2006/relationships/hyperlink" Target="https://rpcec.sld.cu/en/trials/RPCEC00000332-En" TargetMode="External"/><Relationship Id="rId110" Type="http://schemas.openxmlformats.org/officeDocument/2006/relationships/hyperlink" Target="http://www.chictr.org.cn/showprojen.aspx?proj=64449" TargetMode="External"/><Relationship Id="rId115" Type="http://schemas.openxmlformats.org/officeDocument/2006/relationships/hyperlink" Target="https://clinicaltrials.gov/ct2/show/NCT04568811" TargetMode="External"/><Relationship Id="rId131" Type="http://schemas.openxmlformats.org/officeDocument/2006/relationships/hyperlink" Target="http://www.chictr.org.cn/showproj.aspx?proj=63353" TargetMode="External"/><Relationship Id="rId136" Type="http://schemas.openxmlformats.org/officeDocument/2006/relationships/hyperlink" Target="https://pubmed.ncbi.nlm.nih.gov/33139139/" TargetMode="External"/><Relationship Id="rId157" Type="http://schemas.openxmlformats.org/officeDocument/2006/relationships/hyperlink" Target="https://www.ncbi.nlm.nih.gov/pmc/articles/PMC7583697/" TargetMode="External"/><Relationship Id="rId178" Type="http://schemas.openxmlformats.org/officeDocument/2006/relationships/hyperlink" Target="https://www.nejm.org/doi/10.1056/NEJMoa2035389?url_ver=Z39.88-2003&amp;rfr_id=ori:rid:crossref.org&amp;rfr_dat=cr_pub%20%200pubmed" TargetMode="External"/><Relationship Id="rId61" Type="http://schemas.openxmlformats.org/officeDocument/2006/relationships/hyperlink" Target="http://www.chictr.org.cn/showprojen.aspx?proj=55421" TargetMode="External"/><Relationship Id="rId82" Type="http://schemas.openxmlformats.org/officeDocument/2006/relationships/hyperlink" Target="https://clinicaltrials.gov/ct2/show/study/NCT04487210?term=vaccine&amp;cond=covid-19&amp;draw=7" TargetMode="External"/><Relationship Id="rId152" Type="http://schemas.openxmlformats.org/officeDocument/2006/relationships/hyperlink" Target="https://www.clinicaltrials.gov/ct2/results?cond=&amp;term=NCT04673149&amp;cntry=&amp;state=&amp;city=&amp;dist=" TargetMode="External"/><Relationship Id="rId173" Type="http://schemas.openxmlformats.org/officeDocument/2006/relationships/hyperlink" Target="https://rpcec.sld.cu/en/trials/RPCEC00000346-En" TargetMode="External"/><Relationship Id="rId194" Type="http://schemas.openxmlformats.org/officeDocument/2006/relationships/hyperlink" Target="https://www.medrxiv.org/content/10.1101/2020.09.27.20189548v1" TargetMode="External"/><Relationship Id="rId199" Type="http://schemas.openxmlformats.org/officeDocument/2006/relationships/hyperlink" Target="http://https/clinicaltrials.gov/ct2/show/NCT04537208" TargetMode="External"/><Relationship Id="rId203" Type="http://schemas.openxmlformats.org/officeDocument/2006/relationships/hyperlink" Target="https://clinicaltrials.gov/ct2/show/NCT04368728?term=vaccine&amp;cond=covid-19&amp;draw=3&amp;rank=12" TargetMode="External"/><Relationship Id="rId208" Type="http://schemas.openxmlformats.org/officeDocument/2006/relationships/hyperlink" Target="https://clinicaltrials.gov/ct2/show/NCT04677660" TargetMode="External"/><Relationship Id="rId19" Type="http://schemas.openxmlformats.org/officeDocument/2006/relationships/hyperlink" Target="http://www.chictr.org.cn/showprojen.aspx?proj=52006" TargetMode="External"/><Relationship Id="rId224" Type="http://schemas.microsoft.com/office/2019/04/relationships/namedSheetView" Target="../namedSheetViews/namedSheetView1.xml"/><Relationship Id="rId14" Type="http://schemas.openxmlformats.org/officeDocument/2006/relationships/hyperlink" Target="https://clinicaltrials.gov/ct2/show/NCT04516746?term=astrazeneca&amp;cond=covid-19&amp;draw=2&amp;rank=1" TargetMode="External"/><Relationship Id="rId30" Type="http://schemas.openxmlformats.org/officeDocument/2006/relationships/hyperlink" Target="https://www.nejm.org/doi/full/10.1056/NEJMoa2026920?query=featured_home" TargetMode="External"/><Relationship Id="rId35" Type="http://schemas.openxmlformats.org/officeDocument/2006/relationships/hyperlink" Target="https://www.nature.com/articles/s41586-020-2639-4" TargetMode="External"/><Relationship Id="rId56" Type="http://schemas.openxmlformats.org/officeDocument/2006/relationships/hyperlink" Target="https://clinicaltrials.gov/ct2/show/NCT04563702" TargetMode="External"/><Relationship Id="rId77" Type="http://schemas.openxmlformats.org/officeDocument/2006/relationships/hyperlink" Target="https://clinicaltrials.gov/ct2/show/NCT04498247" TargetMode="External"/><Relationship Id="rId100" Type="http://schemas.openxmlformats.org/officeDocument/2006/relationships/hyperlink" Target="http://www.chictr.org.cn/showproj.aspx?proj=63183" TargetMode="External"/><Relationship Id="rId105" Type="http://schemas.openxmlformats.org/officeDocument/2006/relationships/hyperlink" Target="https://clinicaltrials.gov/ct2/show/NCT04437875" TargetMode="External"/><Relationship Id="rId126" Type="http://schemas.openxmlformats.org/officeDocument/2006/relationships/hyperlink" Target="http://www.chictr.org.cn/showproj.aspx?proj=63754" TargetMode="External"/><Relationship Id="rId147" Type="http://schemas.openxmlformats.org/officeDocument/2006/relationships/hyperlink" Target="https://www.clinicaltrials.gov/ct2/show/NCT04651790?term=vaccination&amp;cond=covid&amp;draw=2&amp;rank=10" TargetMode="External"/><Relationship Id="rId168" Type="http://schemas.openxmlformats.org/officeDocument/2006/relationships/hyperlink" Target="https://clinicaltrials.gov/ct2/show/NCT04679909" TargetMode="External"/><Relationship Id="rId8" Type="http://schemas.openxmlformats.org/officeDocument/2006/relationships/hyperlink" Target="http://www.chictr.org.cn/showproj.aspx?proj=53003" TargetMode="External"/><Relationship Id="rId51" Type="http://schemas.openxmlformats.org/officeDocument/2006/relationships/hyperlink" Target="http://ctri.nic.in/Clinicaltrials/pmaindet2.php?trialid=46312&amp;EncHid=&amp;userName=vaccine" TargetMode="External"/><Relationship Id="rId72" Type="http://schemas.openxmlformats.org/officeDocument/2006/relationships/hyperlink" Target="https://clinicaltrials.gov/ct2/show/NCT04324606" TargetMode="External"/><Relationship Id="rId93" Type="http://schemas.openxmlformats.org/officeDocument/2006/relationships/hyperlink" Target="https://clinicaltrials.gov/ct2/show/NCT04649151" TargetMode="External"/><Relationship Id="rId98" Type="http://schemas.openxmlformats.org/officeDocument/2006/relationships/hyperlink" Target="https://clinicaltrials.gov/ct2/show/NCT04649021" TargetMode="External"/><Relationship Id="rId121" Type="http://schemas.openxmlformats.org/officeDocument/2006/relationships/hyperlink" Target="https://clinicaltrials.gov/ct2/show/NCT04341389" TargetMode="External"/><Relationship Id="rId142" Type="http://schemas.openxmlformats.org/officeDocument/2006/relationships/hyperlink" Target="https://clinicaltrials.gov/ct2/show/NCT04671017?lead=Valneva&amp;draw=2&amp;rank=1" TargetMode="External"/><Relationship Id="rId163" Type="http://schemas.openxmlformats.org/officeDocument/2006/relationships/hyperlink" Target="http://www.chictr.org.cn/showproj.aspx?proj=59326" TargetMode="External"/><Relationship Id="rId184" Type="http://schemas.openxmlformats.org/officeDocument/2006/relationships/hyperlink" Target="https://www.ncbi.nlm.nih.gov/pmc/articles/PMC7745181/" TargetMode="External"/><Relationship Id="rId189" Type="http://schemas.openxmlformats.org/officeDocument/2006/relationships/hyperlink" Target="https://www.medrxiv.org/content/10.1101/2020.11.04.20226282v1" TargetMode="External"/><Relationship Id="rId219" Type="http://schemas.openxmlformats.org/officeDocument/2006/relationships/hyperlink" Target="https://pubmed.ncbi.nlm.nih.gov/33548194/" TargetMode="External"/><Relationship Id="rId3" Type="http://schemas.openxmlformats.org/officeDocument/2006/relationships/hyperlink" Target="https://clinicaltrials.gov/ct2/show/NCT04352608?term=Sinovac&amp;cntry=CN&amp;draw=2&amp;rank=9https://clinicaltrials.gov/ct2/show/NCT04352608?term=Sinovac&amp;cntry=CN&amp;draw=2&amp;rank=9" TargetMode="External"/><Relationship Id="rId214" Type="http://schemas.openxmlformats.org/officeDocument/2006/relationships/hyperlink" Target="https://www.thelancet.com/journals/lancet/article/PIIS0140-6736(21)00234-8/fulltext" TargetMode="External"/><Relationship Id="rId25" Type="http://schemas.openxmlformats.org/officeDocument/2006/relationships/hyperlink" Target="https://clinicaltrials.gov/ct2/show/NCT04530396?term=vaccine&amp;cond=covid-19&amp;draw=3" TargetMode="External"/><Relationship Id="rId46" Type="http://schemas.openxmlformats.org/officeDocument/2006/relationships/hyperlink" Target="https://clinicaltrials.gov/ct2/show/NCT04463472?term=NCT04463472&amp;draw=2&amp;rank=1" TargetMode="External"/><Relationship Id="rId67" Type="http://schemas.openxmlformats.org/officeDocument/2006/relationships/hyperlink" Target="http://www.chictr.org.cn/showprojen.aspx?proj=62581" TargetMode="External"/><Relationship Id="rId116" Type="http://schemas.openxmlformats.org/officeDocument/2006/relationships/hyperlink" Target="https://clinicaltrials.gov/ct2/show/NCT04587219" TargetMode="External"/><Relationship Id="rId137" Type="http://schemas.openxmlformats.org/officeDocument/2006/relationships/hyperlink" Target="https://pubmed.ncbi.nlm.nih.gov/33059771/" TargetMode="External"/><Relationship Id="rId158" Type="http://schemas.openxmlformats.org/officeDocument/2006/relationships/hyperlink" Target="https://rpcec.sld.cu/en/ensayos/RPCEC00000347-Sp" TargetMode="External"/><Relationship Id="rId20" Type="http://schemas.openxmlformats.org/officeDocument/2006/relationships/hyperlink" Target="https://www.thelancet.com/journals/lancet/article/PIIS0140-6736(20)31605-6/fulltext" TargetMode="External"/><Relationship Id="rId41" Type="http://schemas.openxmlformats.org/officeDocument/2006/relationships/hyperlink" Target="https://clinicaltrials.gov/ct2/show/NCT04466085?term=NCT04466085&amp;draw=2&amp;rank=1" TargetMode="External"/><Relationship Id="rId62" Type="http://schemas.openxmlformats.org/officeDocument/2006/relationships/hyperlink" Target="http://www.isrctn.com/ISRCTN17072692" TargetMode="External"/><Relationship Id="rId83" Type="http://schemas.openxmlformats.org/officeDocument/2006/relationships/hyperlink" Target="https://clinicaltrials.gov/ct2/show/record/NCT04522089" TargetMode="External"/><Relationship Id="rId88" Type="http://schemas.openxmlformats.org/officeDocument/2006/relationships/hyperlink" Target="https://clinicaltrials.gov/ct2/show/NCT04508075" TargetMode="External"/><Relationship Id="rId111" Type="http://schemas.openxmlformats.org/officeDocument/2006/relationships/hyperlink" Target="https://clinicaltrials.gov/ct2/show/NCT04640402" TargetMode="External"/><Relationship Id="rId132" Type="http://schemas.openxmlformats.org/officeDocument/2006/relationships/hyperlink" Target="https://clinicaltrials.gov/ct2/show/NCT04510207" TargetMode="External"/><Relationship Id="rId153" Type="http://schemas.openxmlformats.org/officeDocument/2006/relationships/hyperlink" Target="https://www.clinicaltrials.gov/ct2/show/NCT04662697?term=vaccination&amp;cond=covid&amp;draw=1&amp;rank=86" TargetMode="External"/><Relationship Id="rId174" Type="http://schemas.openxmlformats.org/officeDocument/2006/relationships/hyperlink" Target="http://rpcec.sld.cu/en/trials/RPCEC00000306-En" TargetMode="External"/><Relationship Id="rId179" Type="http://schemas.openxmlformats.org/officeDocument/2006/relationships/hyperlink" Target="https://www.clinicaltrials.gov/ct2/show/NCT0469194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1&amp;load=cart" TargetMode="External"/><Relationship Id="rId195" Type="http://schemas.openxmlformats.org/officeDocument/2006/relationships/hyperlink" Target="https://www.thelancet.com/journals/lancet/article/PIIS0140-6736(20)32661-1/fulltext" TargetMode="External"/><Relationship Id="rId209" Type="http://schemas.openxmlformats.org/officeDocument/2006/relationships/hyperlink" Target="https://clinicaltrials.gov/ct2/show/NCT04712110" TargetMode="External"/><Relationship Id="rId190" Type="http://schemas.openxmlformats.org/officeDocument/2006/relationships/hyperlink" Target="https://clinicaltrials.gov/ct2/show/NCT04444674" TargetMode="External"/><Relationship Id="rId204" Type="http://schemas.openxmlformats.org/officeDocument/2006/relationships/hyperlink" Target="https://clinicaltrials.gov/ct2/show/NCT04713553" TargetMode="External"/><Relationship Id="rId220" Type="http://schemas.openxmlformats.org/officeDocument/2006/relationships/hyperlink" Target="https://papers.ssrn.com/sol3/papers.cfm?abstract_id=3777268" TargetMode="External"/><Relationship Id="rId15" Type="http://schemas.openxmlformats.org/officeDocument/2006/relationships/hyperlink" Target="https://clinicaltrials.gov/ct2/show/NCT04540393?term=vaccine&amp;cond=covid-19&amp;draw=3&amp;rank=20" TargetMode="External"/><Relationship Id="rId36" Type="http://schemas.openxmlformats.org/officeDocument/2006/relationships/hyperlink" Target="https://clinicaltrials.gov/ct2/show/NCT04470427?term=vaccine&amp;cond=covid-19&amp;draw=5" TargetMode="External"/><Relationship Id="rId57" Type="http://schemas.openxmlformats.org/officeDocument/2006/relationships/hyperlink" Target="https://clinicaltrials.gov/ct2/show/NCT04405908?term=clover&amp;cond=covid-19&amp;draw=2&amp;rank=1" TargetMode="External"/><Relationship Id="rId106" Type="http://schemas.openxmlformats.org/officeDocument/2006/relationships/hyperlink" Target="https://clinicaltrials.gov/ct2/show/NCT04611802?term=NCT04611802&amp;draw=2&amp;rank=1" TargetMode="External"/><Relationship Id="rId127" Type="http://schemas.openxmlformats.org/officeDocument/2006/relationships/hyperlink" Target="https://clinicaltrials.gov/ct2/show/NCT04412538?term=vaccine&amp;cond=covid-19&amp;draw=2" TargetMode="External"/><Relationship Id="rId10" Type="http://schemas.openxmlformats.org/officeDocument/2006/relationships/hyperlink" Target="https://pactr.samrc.ac.za/TrialDisplay.aspx?TrialID=12166" TargetMode="External"/><Relationship Id="rId31" Type="http://schemas.openxmlformats.org/officeDocument/2006/relationships/hyperlink" Target="https://clinicaltrials.gov/ct2/show/NCT04533399?term=vaccine&amp;cond=covid-19&amp;draw=7" TargetMode="External"/><Relationship Id="rId52" Type="http://schemas.openxmlformats.org/officeDocument/2006/relationships/hyperlink" Target="https://clinicaltrials.gov/ct2/show/study/NCT04473690?term=vaccine&amp;cond=covid-19&amp;draw=3" TargetMode="External"/><Relationship Id="rId73" Type="http://schemas.openxmlformats.org/officeDocument/2006/relationships/hyperlink" Target="https://clinicaltrials.gov/show/NCT04536051" TargetMode="External"/><Relationship Id="rId78" Type="http://schemas.openxmlformats.org/officeDocument/2006/relationships/hyperlink" Target="https://clinicaltrials.gov/ct2/show/NCT04509947" TargetMode="External"/><Relationship Id="rId94" Type="http://schemas.openxmlformats.org/officeDocument/2006/relationships/hyperlink" Target="https://www.clinicaltrialsregister.eu/ctr-search/trial/2020-003267-26/DE" TargetMode="External"/><Relationship Id="rId99" Type="http://schemas.openxmlformats.org/officeDocument/2006/relationships/hyperlink" Target="https://clinicaltrials.gov/ct2/show/NCT04566276" TargetMode="External"/><Relationship Id="rId101" Type="http://schemas.openxmlformats.org/officeDocument/2006/relationships/hyperlink" Target="https://clinicaltrials.gov/ct2/show/NCT04636697" TargetMode="External"/><Relationship Id="rId122" Type="http://schemas.openxmlformats.org/officeDocument/2006/relationships/hyperlink" Target="https://clinicaltrials.gov/ct2/show/NCT04552366?term=vaccine&amp;cond=covid-19&amp;draw=3&amp;rank=15" TargetMode="External"/><Relationship Id="rId143" Type="http://schemas.openxmlformats.org/officeDocument/2006/relationships/hyperlink" Target="http://www.ctri.nic.in/Clinicaltrials/pmaindet2.php?trialid=48329" TargetMode="External"/><Relationship Id="rId148" Type="http://schemas.openxmlformats.org/officeDocument/2006/relationships/hyperlink" Target="https://www.clinicaltrials.gov/ct2/show/NCT04659239?term=vaccination&amp;cond=covid&amp;draw=3&amp;rank=19" TargetMode="External"/><Relationship Id="rId164" Type="http://schemas.openxmlformats.org/officeDocument/2006/relationships/hyperlink" Target="https://clinicaltrials.gov/ct2/show/NCT04336410" TargetMode="External"/><Relationship Id="rId169" Type="http://schemas.openxmlformats.org/officeDocument/2006/relationships/hyperlink" Target="https://jrct.niph.go.jp/en-latest-detail/jRCT2051200085" TargetMode="External"/><Relationship Id="rId185" Type="http://schemas.openxmlformats.org/officeDocument/2006/relationships/hyperlink" Target="http://https/www.nejm.org/doi/full/10.1056/NEJMoa2022483" TargetMode="External"/><Relationship Id="rId4" Type="http://schemas.openxmlformats.org/officeDocument/2006/relationships/hyperlink" Target="https://clinicaltrials.gov/ct2/show/NCT04456595?term=vaccine&amp;cond=covid-19&amp;draw=2&amp;rank=1" TargetMode="External"/><Relationship Id="rId9" Type="http://schemas.openxmlformats.org/officeDocument/2006/relationships/hyperlink" Target="https://clinicaltrials.gov/ct2/show/NCT04560881?term=vaccine&amp;cond=covid-19&amp;draw=2&amp;rank=3" TargetMode="External"/><Relationship Id="rId180" Type="http://schemas.openxmlformats.org/officeDocument/2006/relationships/hyperlink" Target="https://www.clinicaltrials.gov/ct2/show/NCT04691908?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2&amp;load=cart" TargetMode="External"/><Relationship Id="rId210" Type="http://schemas.openxmlformats.org/officeDocument/2006/relationships/hyperlink" Target="https://clinicaltrials.gov/ct2/show/NCT04530656" TargetMode="External"/><Relationship Id="rId215" Type="http://schemas.openxmlformats.org/officeDocument/2006/relationships/hyperlink" Target="https://clinicaltrials.gov/ct2/show/NCT04732468" TargetMode="External"/><Relationship Id="rId26" Type="http://schemas.openxmlformats.org/officeDocument/2006/relationships/hyperlink" Target="https://clinicaltrials.gov/ct2/show/NCT04564716?term=vaccine&amp;cond=covid-19&amp;draw=3" TargetMode="External"/><Relationship Id="rId47" Type="http://schemas.openxmlformats.org/officeDocument/2006/relationships/hyperlink" Target="https://clinicaltrials.gov/ct2/show/NCT04527081?term=vaccine&amp;cond=covid-19&amp;draw=7" TargetMode="External"/><Relationship Id="rId68" Type="http://schemas.openxmlformats.org/officeDocument/2006/relationships/hyperlink" Target="https://clinicaltrials.gov/ct2/show/NCT04612972" TargetMode="External"/><Relationship Id="rId89" Type="http://schemas.openxmlformats.org/officeDocument/2006/relationships/hyperlink" Target="http://ctri.nic.in/Clinicaltrials/showallp.php?mid1=45184&amp;EncHid=&amp;userName=bbv152" TargetMode="External"/><Relationship Id="rId112" Type="http://schemas.openxmlformats.org/officeDocument/2006/relationships/hyperlink" Target="https://clinicaltrials.gov/ct2/show/NCT04537949?term=vaccine&amp;cond=covid-19&amp;draw=4&amp;rank=26" TargetMode="External"/><Relationship Id="rId133" Type="http://schemas.openxmlformats.org/officeDocument/2006/relationships/hyperlink" Target="http://www.chictr.org.cn/showproj.aspx?proj=58207" TargetMode="External"/><Relationship Id="rId154" Type="http://schemas.openxmlformats.org/officeDocument/2006/relationships/hyperlink" Target="https://clinicaltrials.gov/ct2/show/NCT04666012" TargetMode="External"/><Relationship Id="rId175" Type="http://schemas.openxmlformats.org/officeDocument/2006/relationships/hyperlink" Target="https://www.clinicaltrialsregister.eu/ctr-search/trial/2020-005226-28/DE" TargetMode="External"/><Relationship Id="rId196" Type="http://schemas.openxmlformats.org/officeDocument/2006/relationships/hyperlink" Target="https://www.medrxiv.org/content/10.1101/2020.09.23.20199604v1.full.pdf" TargetMode="External"/><Relationship Id="rId200" Type="http://schemas.openxmlformats.org/officeDocument/2006/relationships/hyperlink" Target="https://clinicaltrials.gov/ct2/show/NCT04702178" TargetMode="External"/><Relationship Id="rId16" Type="http://schemas.openxmlformats.org/officeDocument/2006/relationships/hyperlink" Target="http://ctri.nic.in/Clinicaltrials/showallp.php?mid1=46186&amp;EncHid=&amp;userName=covid-19%20vaccine" TargetMode="External"/><Relationship Id="rId221" Type="http://schemas.openxmlformats.org/officeDocument/2006/relationships/hyperlink" Target="https://www.clinicaltrials.gov/ct2/show/NCT04741061?id=NCT04733807+OR+NCT04718467+OR+NCT04706156+OR+NCT04743947+OR+NCT04715997+OR+NCT04732468+OR+NCT04713488+OR+NCT04741061&amp;draw=2&amp;rank=2&amp;load=cart" TargetMode="External"/><Relationship Id="rId37" Type="http://schemas.openxmlformats.org/officeDocument/2006/relationships/hyperlink" Target="https://clinicaltrials.gov/ct2/show/NCT04405076?term=moderna&amp;cond=covid-19&amp;draw=2&amp;rank=1" TargetMode="External"/><Relationship Id="rId58" Type="http://schemas.openxmlformats.org/officeDocument/2006/relationships/hyperlink" Target="http://www.chictr.org.cn/showprojen.aspx?proj=60581" TargetMode="External"/><Relationship Id="rId79" Type="http://schemas.openxmlformats.org/officeDocument/2006/relationships/hyperlink" Target="https://www.clinicaltrialsregister.eu/ctr-search/search?query=EUCTR2020-002584-63-DE" TargetMode="External"/><Relationship Id="rId102" Type="http://schemas.openxmlformats.org/officeDocument/2006/relationships/hyperlink" Target="https://clinicaltrials.gov/ct2/show/NCT04334980" TargetMode="External"/><Relationship Id="rId123" Type="http://schemas.openxmlformats.org/officeDocument/2006/relationships/hyperlink" Target="https://clinicaltrials.gov/show/NCT04398147" TargetMode="External"/><Relationship Id="rId144" Type="http://schemas.openxmlformats.org/officeDocument/2006/relationships/hyperlink" Target="https://www.medrxiv.org/content/10.1101/2020.12.11.20210419v1" TargetMode="External"/><Relationship Id="rId90" Type="http://schemas.openxmlformats.org/officeDocument/2006/relationships/hyperlink" Target="https://clinicaltrials.gov/ct2/show/NCT04527575" TargetMode="External"/><Relationship Id="rId165" Type="http://schemas.openxmlformats.org/officeDocument/2006/relationships/hyperlink" Target="https://clinicaltrials.gov/ct2/show/NCT04447781" TargetMode="External"/><Relationship Id="rId186" Type="http://schemas.openxmlformats.org/officeDocument/2006/relationships/hyperlink" Target="http://ctri.nic.in/Clinicaltrials/showallp.php?mid1=45306&amp;EncHid=&amp;userName=Zydu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1003-3724-4DE8-AB69-E9733AECD88F}">
  <sheetPr>
    <tabColor rgb="FF2F5597"/>
    <pageSetUpPr fitToPage="1"/>
  </sheetPr>
  <dimension ref="A1:Q63"/>
  <sheetViews>
    <sheetView showGridLines="0" tabSelected="1" zoomScale="90" zoomScaleNormal="90" workbookViewId="0">
      <selection activeCell="R6" sqref="R6"/>
    </sheetView>
  </sheetViews>
  <sheetFormatPr defaultColWidth="9.140625" defaultRowHeight="15"/>
  <cols>
    <col min="1" max="1" width="15.42578125" style="1" customWidth="1"/>
    <col min="2" max="2" width="37.85546875" style="2" customWidth="1"/>
    <col min="3" max="3" width="18.140625" style="1" customWidth="1"/>
    <col min="4" max="4" width="18.140625" style="2" customWidth="1"/>
    <col min="5" max="14" width="9.140625" style="1"/>
    <col min="15" max="15" width="30.28515625" style="1" customWidth="1"/>
    <col min="16" max="16384" width="9.140625" style="1"/>
  </cols>
  <sheetData>
    <row r="1" spans="1:17" ht="15" customHeight="1">
      <c r="A1" s="11"/>
      <c r="B1" s="12"/>
      <c r="C1" s="11"/>
      <c r="D1" s="12"/>
      <c r="E1" s="11"/>
      <c r="F1" s="11"/>
      <c r="G1" s="11"/>
      <c r="H1" s="11"/>
      <c r="I1" s="11"/>
      <c r="J1" s="11"/>
      <c r="K1" s="11"/>
      <c r="L1" s="11"/>
      <c r="M1" s="11"/>
      <c r="N1" s="11"/>
      <c r="O1" s="11"/>
      <c r="P1" s="11"/>
      <c r="Q1" s="11"/>
    </row>
    <row r="2" spans="1:17" s="3" customFormat="1" ht="15.75">
      <c r="A2" s="14"/>
      <c r="B2" s="13"/>
      <c r="C2" s="14"/>
      <c r="D2" s="14"/>
      <c r="E2" s="14"/>
      <c r="F2" s="14"/>
      <c r="G2" s="15"/>
      <c r="H2" s="15"/>
      <c r="I2" s="15"/>
      <c r="J2" s="15"/>
      <c r="K2" s="15"/>
      <c r="L2" s="15"/>
      <c r="M2" s="15"/>
      <c r="N2" s="15"/>
      <c r="O2" s="15"/>
      <c r="P2" s="15"/>
      <c r="Q2" s="15"/>
    </row>
    <row r="3" spans="1:17" s="3" customFormat="1" ht="15.75">
      <c r="A3" s="27"/>
      <c r="B3" s="14"/>
      <c r="C3" s="14"/>
      <c r="D3" s="14"/>
      <c r="E3" s="14"/>
      <c r="F3" s="14"/>
      <c r="G3" s="14"/>
      <c r="H3" s="15"/>
      <c r="I3" s="15"/>
      <c r="J3" s="15"/>
      <c r="K3" s="15"/>
      <c r="L3" s="15"/>
      <c r="M3" s="15"/>
      <c r="N3" s="15"/>
      <c r="O3" s="15"/>
      <c r="P3" s="15"/>
      <c r="Q3" s="15"/>
    </row>
    <row r="4" spans="1:17" s="3" customFormat="1" ht="15.75">
      <c r="A4" s="27"/>
      <c r="B4" s="13"/>
      <c r="C4" s="14"/>
      <c r="D4" s="14"/>
      <c r="E4" s="14"/>
      <c r="F4" s="14"/>
      <c r="G4" s="15"/>
      <c r="H4" s="15"/>
      <c r="I4" s="15"/>
      <c r="J4" s="15"/>
      <c r="K4" s="15"/>
      <c r="L4" s="15"/>
      <c r="M4" s="15"/>
      <c r="N4" s="15"/>
      <c r="O4" s="15"/>
      <c r="P4" s="15"/>
      <c r="Q4" s="15"/>
    </row>
    <row r="5" spans="1:17" s="3" customFormat="1" ht="15.75">
      <c r="A5" s="27"/>
      <c r="B5" s="13"/>
      <c r="C5" s="14"/>
      <c r="D5" s="14"/>
      <c r="E5" s="14"/>
      <c r="F5" s="14"/>
      <c r="G5" s="15"/>
      <c r="H5" s="15"/>
      <c r="I5" s="15"/>
      <c r="J5" s="15"/>
      <c r="K5" s="15"/>
      <c r="L5" s="15"/>
      <c r="M5" s="15"/>
      <c r="N5" s="15"/>
      <c r="O5" s="15"/>
      <c r="P5" s="15"/>
      <c r="Q5" s="15"/>
    </row>
    <row r="6" spans="1:17" s="3" customFormat="1" ht="26.25">
      <c r="A6" s="38" t="s">
        <v>0</v>
      </c>
      <c r="B6" s="16"/>
      <c r="C6" s="17"/>
      <c r="D6" s="17"/>
      <c r="E6" s="17"/>
      <c r="F6" s="17"/>
      <c r="G6" s="17"/>
      <c r="H6" s="17"/>
      <c r="I6" s="17"/>
      <c r="J6" s="17"/>
      <c r="K6" s="45"/>
      <c r="L6" s="17"/>
      <c r="M6" s="902">
        <f>Clinical!H1</f>
        <v>44236</v>
      </c>
      <c r="N6" s="902"/>
      <c r="O6" s="902"/>
      <c r="P6" s="15"/>
      <c r="Q6" s="15"/>
    </row>
    <row r="7" spans="1:17">
      <c r="A7" s="28"/>
      <c r="B7" s="11" t="s">
        <v>1</v>
      </c>
      <c r="C7" s="11"/>
      <c r="D7" s="12"/>
      <c r="E7" s="11"/>
      <c r="F7" s="11"/>
      <c r="G7" s="11"/>
      <c r="H7" s="11"/>
      <c r="I7" s="11"/>
      <c r="J7" s="11"/>
      <c r="K7" s="11"/>
      <c r="L7" s="11"/>
      <c r="M7" s="11"/>
      <c r="N7" s="11"/>
      <c r="O7" s="11"/>
      <c r="P7" s="11"/>
      <c r="Q7" s="11"/>
    </row>
    <row r="8" spans="1:17">
      <c r="A8" s="28"/>
      <c r="B8" s="11" t="s">
        <v>2</v>
      </c>
      <c r="C8" s="11"/>
      <c r="D8" s="12"/>
      <c r="E8" s="11"/>
      <c r="F8" s="11"/>
      <c r="G8" s="11"/>
      <c r="H8" s="11"/>
      <c r="I8" s="11"/>
      <c r="J8" s="11"/>
      <c r="K8" s="11"/>
      <c r="L8" s="11"/>
      <c r="M8" s="11"/>
      <c r="N8" s="11"/>
      <c r="O8" s="11"/>
      <c r="P8" s="11"/>
      <c r="Q8" s="11"/>
    </row>
    <row r="9" spans="1:17">
      <c r="A9" s="28"/>
      <c r="B9" s="11" t="s">
        <v>3</v>
      </c>
      <c r="C9" s="11"/>
      <c r="D9" s="12"/>
      <c r="E9" s="11"/>
      <c r="F9" s="11"/>
      <c r="G9" s="11"/>
      <c r="H9" s="11"/>
      <c r="I9" s="11"/>
      <c r="J9" s="11"/>
      <c r="K9" s="11"/>
      <c r="L9" s="11"/>
      <c r="M9" s="11"/>
      <c r="N9" s="11"/>
      <c r="O9" s="11"/>
      <c r="P9" s="11"/>
      <c r="Q9" s="11"/>
    </row>
    <row r="10" spans="1:17">
      <c r="A10" s="28"/>
      <c r="B10" s="11" t="s">
        <v>4</v>
      </c>
      <c r="C10" s="11"/>
      <c r="D10" s="12"/>
      <c r="E10" s="11"/>
      <c r="F10" s="11"/>
      <c r="G10" s="11"/>
      <c r="H10" s="11"/>
      <c r="I10" s="11"/>
      <c r="J10" s="11"/>
      <c r="K10" s="11"/>
      <c r="L10" s="11"/>
      <c r="M10" s="11"/>
      <c r="N10" s="11"/>
      <c r="O10" s="11"/>
      <c r="P10" s="11"/>
      <c r="Q10" s="11"/>
    </row>
    <row r="11" spans="1:17">
      <c r="A11" s="28"/>
      <c r="B11" s="11" t="s">
        <v>5</v>
      </c>
      <c r="C11" s="11"/>
      <c r="D11" s="12"/>
      <c r="E11" s="11"/>
      <c r="F11" s="11"/>
      <c r="G11" s="11"/>
      <c r="H11" s="11"/>
      <c r="I11" s="11"/>
      <c r="J11" s="11"/>
      <c r="K11" s="11"/>
      <c r="L11" s="11"/>
      <c r="M11" s="11"/>
      <c r="N11" s="11"/>
      <c r="O11" s="11"/>
      <c r="P11" s="11"/>
      <c r="Q11" s="11"/>
    </row>
    <row r="12" spans="1:17">
      <c r="A12" s="28"/>
      <c r="B12" s="11" t="s">
        <v>6</v>
      </c>
      <c r="C12" s="11"/>
      <c r="D12" s="12"/>
      <c r="E12" s="11"/>
      <c r="F12" s="11"/>
      <c r="G12" s="11"/>
      <c r="H12" s="11"/>
      <c r="I12" s="11"/>
      <c r="J12" s="11"/>
      <c r="K12" s="11"/>
      <c r="L12" s="11"/>
      <c r="M12" s="11"/>
      <c r="N12" s="11"/>
      <c r="O12" s="11"/>
      <c r="P12" s="11"/>
      <c r="Q12" s="11"/>
    </row>
    <row r="13" spans="1:17" ht="9" customHeight="1">
      <c r="A13" s="28"/>
      <c r="B13" s="11"/>
      <c r="C13" s="11"/>
      <c r="D13" s="12"/>
      <c r="E13" s="11"/>
      <c r="F13" s="11"/>
      <c r="G13" s="11"/>
      <c r="H13" s="11"/>
      <c r="I13" s="11"/>
      <c r="J13" s="11"/>
      <c r="K13" s="11"/>
      <c r="L13" s="11"/>
      <c r="M13" s="11"/>
      <c r="N13" s="11"/>
      <c r="O13" s="11"/>
      <c r="P13" s="11"/>
      <c r="Q13" s="11"/>
    </row>
    <row r="14" spans="1:17" s="42" customFormat="1" ht="21">
      <c r="A14" s="43" t="s">
        <v>7</v>
      </c>
      <c r="B14" s="21"/>
      <c r="C14" s="21"/>
      <c r="D14" s="23"/>
      <c r="E14" s="21"/>
      <c r="F14" s="21"/>
      <c r="G14" s="21"/>
      <c r="H14" s="21"/>
      <c r="I14" s="21"/>
      <c r="J14" s="21"/>
      <c r="K14" s="21"/>
      <c r="L14" s="21"/>
      <c r="M14" s="21"/>
      <c r="N14" s="21"/>
      <c r="O14" s="21"/>
      <c r="P14" s="41"/>
      <c r="Q14" s="41"/>
    </row>
    <row r="15" spans="1:17" ht="21">
      <c r="A15" s="44"/>
      <c r="B15" s="11"/>
      <c r="C15" s="11"/>
      <c r="D15" s="12"/>
      <c r="E15" s="11"/>
      <c r="F15" s="11"/>
      <c r="G15" s="11"/>
      <c r="H15" s="11"/>
      <c r="I15" s="11"/>
      <c r="J15" s="11"/>
      <c r="K15" s="11"/>
      <c r="L15" s="11"/>
      <c r="M15" s="11"/>
      <c r="N15" s="11"/>
      <c r="O15" s="11"/>
      <c r="P15" s="11"/>
      <c r="Q15" s="11"/>
    </row>
    <row r="16" spans="1:17" s="3" customFormat="1" ht="5.0999999999999996" customHeight="1">
      <c r="A16" s="30"/>
      <c r="B16" s="19"/>
      <c r="C16" s="20"/>
      <c r="D16" s="20"/>
      <c r="E16" s="20"/>
      <c r="F16" s="20"/>
      <c r="G16" s="20"/>
      <c r="H16" s="20"/>
      <c r="I16" s="20"/>
      <c r="J16" s="20"/>
      <c r="K16" s="20"/>
      <c r="L16" s="20"/>
      <c r="M16" s="20"/>
      <c r="N16" s="20"/>
      <c r="O16" s="20"/>
      <c r="P16" s="15"/>
      <c r="Q16" s="15"/>
    </row>
    <row r="17" spans="1:17">
      <c r="A17" s="28"/>
      <c r="B17" s="11"/>
      <c r="C17" s="11"/>
      <c r="D17" s="12"/>
      <c r="E17" s="11"/>
      <c r="F17" s="11"/>
      <c r="G17" s="11"/>
      <c r="H17" s="11"/>
      <c r="I17" s="11"/>
      <c r="J17" s="11"/>
      <c r="K17" s="11"/>
      <c r="L17" s="11"/>
      <c r="M17" s="11"/>
      <c r="N17" s="11"/>
      <c r="O17" s="11"/>
      <c r="P17" s="11"/>
      <c r="Q17" s="11"/>
    </row>
    <row r="18" spans="1:17" ht="21">
      <c r="A18" s="37" t="s">
        <v>8</v>
      </c>
      <c r="B18" s="11"/>
      <c r="C18" s="11"/>
      <c r="D18" s="39">
        <f>MAX(Clinical!$A$6:$A$1048576)</f>
        <v>63</v>
      </c>
      <c r="E18" s="11"/>
      <c r="F18" s="11"/>
      <c r="G18" s="11"/>
      <c r="H18" s="11"/>
      <c r="I18" s="11"/>
      <c r="J18" s="11"/>
      <c r="K18" s="11"/>
      <c r="L18" s="11"/>
      <c r="M18" s="11"/>
      <c r="N18" s="11"/>
      <c r="O18" s="11"/>
      <c r="P18" s="11"/>
      <c r="Q18" s="11"/>
    </row>
    <row r="19" spans="1:17" ht="15" customHeight="1">
      <c r="A19" s="29"/>
      <c r="B19" s="11"/>
      <c r="C19" s="11"/>
      <c r="D19" s="40"/>
      <c r="E19" s="11"/>
      <c r="F19" s="11"/>
      <c r="G19" s="11"/>
      <c r="H19" s="11"/>
      <c r="I19" s="11"/>
      <c r="J19" s="11"/>
      <c r="K19" s="11"/>
      <c r="L19" s="11"/>
      <c r="M19" s="11"/>
      <c r="N19" s="11"/>
      <c r="O19" s="11"/>
      <c r="P19" s="11"/>
      <c r="Q19" s="11"/>
    </row>
    <row r="20" spans="1:17" ht="21">
      <c r="A20" s="37" t="s">
        <v>9</v>
      </c>
      <c r="B20" s="11"/>
      <c r="C20" s="11"/>
      <c r="D20" s="239">
        <f>MAX('Pre-Clinical'!$A$5:$A$1048576)</f>
        <v>179</v>
      </c>
      <c r="G20" s="11"/>
      <c r="H20" s="11" t="s">
        <v>10</v>
      </c>
      <c r="I20" s="11"/>
      <c r="J20" s="11"/>
      <c r="K20" s="11"/>
      <c r="L20" s="11">
        <f>$D$18</f>
        <v>63</v>
      </c>
      <c r="M20" s="11"/>
      <c r="N20" s="11"/>
      <c r="O20" s="11"/>
      <c r="P20" s="11"/>
      <c r="Q20" s="11"/>
    </row>
    <row r="21" spans="1:17">
      <c r="G21" s="11"/>
      <c r="H21" s="11"/>
      <c r="I21" s="11"/>
      <c r="J21" s="11"/>
      <c r="K21" s="11"/>
      <c r="L21" s="11"/>
      <c r="M21" s="11"/>
      <c r="N21" s="11"/>
      <c r="O21" s="11"/>
      <c r="P21" s="11"/>
      <c r="Q21" s="11"/>
    </row>
    <row r="22" spans="1:17">
      <c r="A22" s="28"/>
      <c r="B22" s="11"/>
      <c r="C22" s="11"/>
      <c r="E22" s="11"/>
      <c r="F22" s="11"/>
      <c r="G22" s="11"/>
      <c r="H22" s="11" t="s">
        <v>11</v>
      </c>
      <c r="I22" s="11"/>
      <c r="J22" s="11"/>
      <c r="K22" s="11"/>
      <c r="L22" s="11">
        <f>$D$20</f>
        <v>179</v>
      </c>
      <c r="M22" s="11"/>
      <c r="N22" s="11"/>
      <c r="O22" s="11"/>
      <c r="P22" s="11"/>
      <c r="Q22" s="11"/>
    </row>
    <row r="23" spans="1:17" ht="15.75">
      <c r="A23" s="28"/>
      <c r="B23" s="11"/>
      <c r="C23" s="11"/>
      <c r="D23" s="18"/>
      <c r="E23" s="11"/>
      <c r="F23" s="11"/>
      <c r="G23" s="11"/>
      <c r="H23" s="11"/>
      <c r="I23" s="11"/>
      <c r="J23" s="11"/>
      <c r="K23" s="11"/>
      <c r="L23" s="11"/>
      <c r="M23" s="11"/>
      <c r="N23" s="11"/>
      <c r="O23" s="11"/>
      <c r="P23" s="11"/>
      <c r="Q23" s="11"/>
    </row>
    <row r="24" spans="1:17" s="3" customFormat="1" ht="5.0999999999999996" customHeight="1">
      <c r="A24" s="30"/>
      <c r="B24" s="19"/>
      <c r="C24" s="20"/>
      <c r="D24" s="20"/>
      <c r="E24" s="20"/>
      <c r="F24" s="20"/>
      <c r="G24" s="20"/>
      <c r="H24" s="20"/>
      <c r="I24" s="20"/>
      <c r="J24" s="20"/>
      <c r="K24" s="20"/>
      <c r="L24" s="20"/>
      <c r="M24" s="20"/>
      <c r="N24" s="20"/>
      <c r="O24" s="20"/>
      <c r="P24" s="15"/>
      <c r="Q24" s="15"/>
    </row>
    <row r="25" spans="1:17" ht="21">
      <c r="A25" s="37" t="s">
        <v>12</v>
      </c>
      <c r="B25" s="11"/>
      <c r="C25" s="11"/>
      <c r="D25" s="12"/>
      <c r="E25" s="11"/>
      <c r="F25" s="11"/>
      <c r="G25" s="11"/>
      <c r="H25" s="11"/>
      <c r="I25" s="11"/>
      <c r="J25" s="11"/>
      <c r="K25" s="11"/>
      <c r="L25" s="11"/>
      <c r="M25" s="11"/>
      <c r="N25" s="11"/>
      <c r="O25" s="11"/>
      <c r="P25" s="11"/>
      <c r="Q25" s="11"/>
    </row>
    <row r="26" spans="1:17">
      <c r="A26" s="31"/>
      <c r="B26" s="11"/>
      <c r="C26" s="11"/>
      <c r="D26" s="12"/>
      <c r="E26" s="11"/>
      <c r="F26" s="11"/>
      <c r="G26" s="11"/>
      <c r="H26" s="11"/>
      <c r="I26" s="11"/>
      <c r="J26" s="11"/>
      <c r="K26" s="11"/>
      <c r="L26" s="11"/>
      <c r="M26" s="11"/>
      <c r="N26" s="11"/>
      <c r="O26" s="11"/>
      <c r="P26" s="11"/>
      <c r="Q26" s="11"/>
    </row>
    <row r="27" spans="1:17">
      <c r="A27" s="232" t="s">
        <v>13</v>
      </c>
      <c r="B27" s="240" t="s">
        <v>1</v>
      </c>
      <c r="C27" s="233" t="s">
        <v>14</v>
      </c>
      <c r="D27" s="12"/>
      <c r="E27" s="11"/>
      <c r="F27" s="11"/>
      <c r="G27" s="11"/>
      <c r="H27" s="11"/>
      <c r="I27" s="11"/>
      <c r="J27" s="11"/>
      <c r="K27" s="11"/>
      <c r="L27" s="11"/>
      <c r="M27" s="11"/>
      <c r="N27" s="11"/>
      <c r="O27" s="11"/>
      <c r="P27" s="11"/>
      <c r="Q27" s="11"/>
    </row>
    <row r="28" spans="1:17">
      <c r="A28" s="234"/>
      <c r="B28" s="11"/>
      <c r="C28" s="11"/>
      <c r="D28" s="12"/>
      <c r="E28" s="11"/>
      <c r="F28" s="11"/>
      <c r="G28" s="11"/>
      <c r="H28" s="11"/>
      <c r="I28" s="11"/>
      <c r="J28" s="11"/>
      <c r="K28" s="11"/>
      <c r="L28" s="11"/>
      <c r="M28" s="11"/>
      <c r="N28" s="11"/>
      <c r="O28" s="11"/>
      <c r="P28" s="11"/>
      <c r="Q28" s="11"/>
    </row>
    <row r="29" spans="1:17">
      <c r="A29" s="235" t="s">
        <v>15</v>
      </c>
      <c r="B29" s="236"/>
      <c r="C29" s="237" t="s">
        <v>16</v>
      </c>
      <c r="D29" s="238"/>
      <c r="E29" s="11"/>
      <c r="F29" s="11"/>
      <c r="G29" s="11"/>
      <c r="H29" s="11"/>
      <c r="I29" s="11"/>
      <c r="J29" s="11"/>
      <c r="K29" s="11"/>
      <c r="L29" s="11"/>
      <c r="M29" s="11"/>
      <c r="N29" s="11"/>
      <c r="O29" s="11"/>
      <c r="P29" s="11"/>
      <c r="Q29" s="11"/>
    </row>
    <row r="30" spans="1:17">
      <c r="A30" s="559" t="s">
        <v>17</v>
      </c>
      <c r="B30" s="557" t="s">
        <v>18</v>
      </c>
      <c r="C30" s="253">
        <f>IF($B$27="Phase 1",COUNTIFS(Clinical!$I$6:$I$1048576,"Phase 1",Clinical!$B$6:$B$1048576,$A30),IF($B$27="Phase 1/2",COUNTIFS(Clinical!$I$6:$I$1048576,"Phase 1/2",Clinical!$B$6:$B$1048576,$A30),IF($B$27="Phase 2",COUNTIFS(Clinical!$I$6:$I$1048576,"Phase 2",Clinical!$B$6:$B$1048576,$A30),IF($B$27="Phase 2/3",COUNTIFS(Clinical!$I$6:$I$1048576,"Phase 2/3",Clinical!$B$6:$B$1048576,$A30),IF($B$27="Phase 3",COUNTIFS(Clinical!$I$6:$I$1048576,"Phase 3",Clinical!$B$6:$B$1048576,$A30),IF($B$27="All",COUNTIF(Clinical!$B$6:$B$1048576,$A30)))))))</f>
        <v>20</v>
      </c>
      <c r="D30" s="558">
        <f t="shared" ref="D30:D39" si="0">C30/SUM($C$30:$C$39)</f>
        <v>0.31746031746031744</v>
      </c>
      <c r="E30" s="11"/>
      <c r="F30" s="11"/>
      <c r="G30" s="11"/>
      <c r="H30" s="11"/>
      <c r="I30" s="11"/>
      <c r="J30" s="11"/>
      <c r="K30" s="11"/>
      <c r="L30" s="11"/>
      <c r="M30" s="11"/>
      <c r="N30" s="11"/>
      <c r="O30" s="11"/>
      <c r="P30" s="11"/>
      <c r="Q30" s="11"/>
    </row>
    <row r="31" spans="1:17">
      <c r="A31" s="559" t="s">
        <v>19</v>
      </c>
      <c r="B31" s="557" t="s">
        <v>20</v>
      </c>
      <c r="C31" s="253">
        <f>IF($B$27="Phase 1",COUNTIFS(Clinical!$I$6:$I$1048576,"Phase 1",Clinical!$B$6:$B$1048576,$A31),IF($B$27="Phase 1/2",COUNTIFS(Clinical!$I$6:$I$1048576,"Phase 1/2",Clinical!$B$6:$B$1048576,$A31),IF($B$27="Phase 2",COUNTIFS(Clinical!$I$6:$I$1048576,"Phase 2",Clinical!$B$6:$B$1048576,$A31),IF($B$27="Phase 2/3",COUNTIFS(Clinical!$I$6:$I$1048576,"Phase 2/3",Clinical!$B$6:$B$1048576,$A31),IF($B$27="Phase 3",COUNTIFS(Clinical!$I$6:$I$1048576,"Phase 3",Clinical!$B$6:$B$1048576,$A31),IF($B$27="All",COUNTIF(Clinical!$B$6:$B$1048576,$A31)))))))</f>
        <v>10</v>
      </c>
      <c r="D31" s="558">
        <f t="shared" si="0"/>
        <v>0.15873015873015872</v>
      </c>
      <c r="E31" s="11"/>
      <c r="F31" s="11"/>
      <c r="G31" s="11"/>
      <c r="H31" s="11"/>
      <c r="I31" s="11"/>
      <c r="J31" s="11"/>
      <c r="K31" s="11"/>
      <c r="L31" s="11"/>
      <c r="M31" s="11"/>
      <c r="N31" s="11"/>
      <c r="O31" s="11"/>
      <c r="P31" s="11"/>
      <c r="Q31" s="11"/>
    </row>
    <row r="32" spans="1:17">
      <c r="A32" s="559" t="s">
        <v>21</v>
      </c>
      <c r="B32" s="557" t="s">
        <v>21</v>
      </c>
      <c r="C32" s="253">
        <f>IF($B$27="Phase 1",COUNTIFS(Clinical!$I$6:$I$1048576,"Phase 1",Clinical!$B$6:$B$1048576,$A32),IF($B$27="Phase 1/2",COUNTIFS(Clinical!$I$6:$I$1048576,"Phase 1/2",Clinical!$B$6:$B$1048576,$A32),IF($B$27="Phase 2",COUNTIFS(Clinical!$I$6:$I$1048576,"Phase 2",Clinical!$B$6:$B$1048576,$A32),IF($B$27="Phase 2/3",COUNTIFS(Clinical!$I$6:$I$1048576,"Phase 2/3",Clinical!$B$6:$B$1048576,$A32),IF($B$27="Phase 3",COUNTIFS(Clinical!$I$6:$I$1048576,"Phase 3",Clinical!$B$6:$B$1048576,$A32),IF($B$27="All",COUNTIF(Clinical!$B$6:$B$1048576,$A32)))))))</f>
        <v>8</v>
      </c>
      <c r="D32" s="558">
        <f t="shared" si="0"/>
        <v>0.12698412698412698</v>
      </c>
      <c r="E32" s="11"/>
      <c r="F32" s="11"/>
      <c r="G32" s="11"/>
      <c r="H32" s="11"/>
      <c r="I32" s="11"/>
      <c r="J32" s="11"/>
      <c r="K32" s="11"/>
      <c r="L32" s="11"/>
      <c r="M32" s="11"/>
      <c r="N32" s="11"/>
      <c r="O32" s="11"/>
      <c r="P32" s="11"/>
      <c r="Q32" s="11"/>
    </row>
    <row r="33" spans="1:17">
      <c r="A33" s="559" t="s">
        <v>22</v>
      </c>
      <c r="B33" s="557" t="s">
        <v>23</v>
      </c>
      <c r="C33" s="253">
        <f>IF($B$27="Phase 1",COUNTIFS(Clinical!$I$6:$I$1048576,"Phase 1",Clinical!$B$6:$B$1048576,$A33),IF($B$27="Phase 1/2",COUNTIFS(Clinical!$I$6:$I$1048576,"Phase 1/2",Clinical!$B$6:$B$1048576,$A33),IF($B$27="Phase 2",COUNTIFS(Clinical!$I$6:$I$1048576,"Phase 2",Clinical!$B$6:$B$1048576,$A33),IF($B$27="Phase 2/3",COUNTIFS(Clinical!$I$6:$I$1048576,"Phase 2/3",Clinical!$B$6:$B$1048576,$A33),IF($B$27="Phase 3",COUNTIFS(Clinical!$I$6:$I$1048576,"Phase 3",Clinical!$B$6:$B$1048576,$A33),IF($B$27="All",COUNTIF(Clinical!$B$6:$B$1048576,$A33)))))))</f>
        <v>9</v>
      </c>
      <c r="D33" s="558">
        <f t="shared" si="0"/>
        <v>0.14285714285714285</v>
      </c>
      <c r="E33" s="11"/>
      <c r="F33" s="11"/>
      <c r="G33" s="11"/>
      <c r="H33" s="11"/>
      <c r="I33" s="11"/>
      <c r="J33" s="11"/>
      <c r="K33" s="11"/>
      <c r="L33" s="11"/>
      <c r="M33" s="11"/>
      <c r="N33" s="11"/>
      <c r="O33" s="11"/>
      <c r="P33" s="11"/>
      <c r="Q33" s="11"/>
    </row>
    <row r="34" spans="1:17">
      <c r="A34" s="559" t="s">
        <v>24</v>
      </c>
      <c r="B34" s="557" t="s">
        <v>24</v>
      </c>
      <c r="C34" s="253">
        <f>IF($B$27="Phase 1",COUNTIFS(Clinical!$I$6:$I$1048576,"Phase 1",Clinical!$B$6:$B$1048576,$A34),IF($B$27="Phase 1/2",COUNTIFS(Clinical!$I$6:$I$1048576,"Phase 1/2",Clinical!$B$6:$B$1048576,$A34),IF($B$27="Phase 2",COUNTIFS(Clinical!$I$6:$I$1048576,"Phase 2",Clinical!$B$6:$B$1048576,$A34),IF($B$27="Phase 2/3",COUNTIFS(Clinical!$I$6:$I$1048576,"Phase 2/3",Clinical!$B$6:$B$1048576,$A34),IF($B$27="Phase 3",COUNTIFS(Clinical!$I$6:$I$1048576,"Phase 3",Clinical!$B$6:$B$1048576,$A34),IF($B$27="All",COUNTIF(Clinical!$B$6:$B$1048576,$A34)))))))</f>
        <v>7</v>
      </c>
      <c r="D34" s="558">
        <f t="shared" si="0"/>
        <v>0.1111111111111111</v>
      </c>
      <c r="E34" s="11"/>
      <c r="F34" s="11"/>
      <c r="G34" s="11"/>
      <c r="H34" s="11"/>
      <c r="I34" s="11"/>
      <c r="J34" s="11"/>
      <c r="K34" s="11"/>
      <c r="L34" s="11"/>
      <c r="M34" s="11"/>
      <c r="N34" s="11"/>
      <c r="O34" s="11"/>
      <c r="P34" s="11"/>
      <c r="Q34" s="11"/>
    </row>
    <row r="35" spans="1:17">
      <c r="A35" s="559" t="s">
        <v>25</v>
      </c>
      <c r="B35" s="557" t="s">
        <v>26</v>
      </c>
      <c r="C35" s="253">
        <f>IF($B$27="Phase 1",COUNTIFS(Clinical!$I$6:$I$1048576,"Phase 1",Clinical!$B$6:$B$1048576,$A35),IF($B$27="Phase 1/2",COUNTIFS(Clinical!$I$6:$I$1048576,"Phase 1/2",Clinical!$B$6:$B$1048576,$A35),IF($B$27="Phase 2",COUNTIFS(Clinical!$I$6:$I$1048576,"Phase 2",Clinical!$B$6:$B$1048576,$A35),IF($B$27="Phase 2/3",COUNTIFS(Clinical!$I$6:$I$1048576,"Phase 2/3",Clinical!$B$6:$B$1048576,$A35),IF($B$27="Phase 3",COUNTIFS(Clinical!$I$6:$I$1048576,"Phase 3",Clinical!$B$6:$B$1048576,$A35),IF($B$27="All",COUNTIF(Clinical!$B$6:$B$1048576,$A35)))))))</f>
        <v>3</v>
      </c>
      <c r="D35" s="558">
        <f t="shared" si="0"/>
        <v>4.7619047619047616E-2</v>
      </c>
      <c r="E35" s="11"/>
      <c r="F35" s="11"/>
      <c r="G35" s="11"/>
      <c r="H35" s="11"/>
      <c r="I35" s="11"/>
      <c r="J35" s="11"/>
      <c r="K35" s="11"/>
      <c r="L35" s="11"/>
      <c r="M35" s="11"/>
      <c r="N35" s="11"/>
      <c r="O35" s="11"/>
      <c r="P35" s="11"/>
      <c r="Q35" s="11"/>
    </row>
    <row r="36" spans="1:17">
      <c r="A36" s="559" t="s">
        <v>27</v>
      </c>
      <c r="B36" s="557" t="s">
        <v>28</v>
      </c>
      <c r="C36" s="253">
        <f>IF($B$27="Phase 1",COUNTIFS(Clinical!$I$6:$I$1048576,"Phase 1",Clinical!$B$6:$B$1048576,$A36),IF($B$27="Phase 1/2",COUNTIFS(Clinical!$I$6:$I$1048576,"Phase 1/2",Clinical!$B$6:$B$1048576,$A36),IF($B$27="Phase 2",COUNTIFS(Clinical!$I$6:$I$1048576,"Phase 2",Clinical!$B$6:$B$1048576,$A36),IF($B$27="Phase 2/3",COUNTIFS(Clinical!$I$6:$I$1048576,"Phase 2/3",Clinical!$B$6:$B$1048576,$A36),IF($B$27="Phase 3",COUNTIFS(Clinical!$I$6:$I$1048576,"Phase 3",Clinical!$B$6:$B$1048576,$A36),IF($B$27="All",COUNTIF(Clinical!$B$6:$B$1048576,$A36)))))))</f>
        <v>2</v>
      </c>
      <c r="D36" s="558">
        <f t="shared" si="0"/>
        <v>3.1746031746031744E-2</v>
      </c>
      <c r="E36" s="11"/>
      <c r="F36" s="11"/>
      <c r="G36" s="11"/>
      <c r="H36" s="11"/>
      <c r="I36" s="11"/>
      <c r="J36" s="11"/>
      <c r="K36" s="11"/>
      <c r="L36" s="11"/>
      <c r="M36" s="11"/>
      <c r="N36" s="11"/>
      <c r="O36" s="11"/>
      <c r="P36" s="11"/>
      <c r="Q36" s="11"/>
    </row>
    <row r="37" spans="1:17">
      <c r="A37" s="559" t="s">
        <v>29</v>
      </c>
      <c r="B37" s="557" t="s">
        <v>30</v>
      </c>
      <c r="C37" s="253">
        <f>IF($B$27="Phase 1",COUNTIFS(Clinical!$I$6:$I$1048576,"Phase 1",Clinical!$B$6:$B$1048576,$A37),IF($B$27="Phase 1/2",COUNTIFS(Clinical!$I$6:$I$1048576,"Phase 1/2",Clinical!$B$6:$B$1048576,$A37),IF($B$27="Phase 2",COUNTIFS(Clinical!$I$6:$I$1048576,"Phase 2",Clinical!$B$6:$B$1048576,$A37),IF($B$27="Phase 2/3",COUNTIFS(Clinical!$I$6:$I$1048576,"Phase 2/3",Clinical!$B$6:$B$1048576,$A37),IF($B$27="Phase 3",COUNTIFS(Clinical!$I$6:$I$1048576,"Phase 3",Clinical!$B$6:$B$1048576,$A37),IF($B$27="All",COUNTIF(Clinical!$B$6:$B$1048576,$A37)))))))</f>
        <v>2</v>
      </c>
      <c r="D37" s="558">
        <f t="shared" si="0"/>
        <v>3.1746031746031744E-2</v>
      </c>
      <c r="E37" s="11"/>
      <c r="F37" s="11"/>
      <c r="G37" s="11"/>
      <c r="H37" s="11"/>
      <c r="I37" s="11"/>
      <c r="J37" s="11"/>
      <c r="K37" s="11"/>
      <c r="L37" s="11"/>
      <c r="M37" s="11"/>
      <c r="N37" s="11"/>
      <c r="O37" s="11"/>
      <c r="P37" s="11"/>
      <c r="Q37" s="11"/>
    </row>
    <row r="38" spans="1:17">
      <c r="A38" s="559" t="s">
        <v>31</v>
      </c>
      <c r="B38" s="557" t="s">
        <v>32</v>
      </c>
      <c r="C38" s="253">
        <f>IF($B$27="Phase 1",COUNTIFS(Clinical!$I$6:$I$1048576,"Phase 1",Clinical!$B$6:$B$1048576,$A38),IF($B$27="Phase 1/2",COUNTIFS(Clinical!$I$6:$I$1048576,"Phase 1/2",Clinical!$B$6:$B$1048576,$A38),IF($B$27="Phase 2",COUNTIFS(Clinical!$I$6:$I$1048576,"Phase 2",Clinical!$B$6:$B$1048576,$A38),IF($B$27="Phase 2/3",COUNTIFS(Clinical!$I$6:$I$1048576,"Phase 2/3",Clinical!$B$6:$B$1048576,$A38),IF($B$27="Phase 3",COUNTIFS(Clinical!$I$6:$I$1048576,"Phase 3",Clinical!$B$6:$B$1048576,$A38),IF($B$27="All",COUNTIF(Clinical!$B$6:$B$1048576,$A38)))))))</f>
        <v>1</v>
      </c>
      <c r="D38" s="558">
        <f t="shared" si="0"/>
        <v>1.5873015873015872E-2</v>
      </c>
      <c r="E38" s="11"/>
      <c r="F38" s="11"/>
      <c r="G38" s="11"/>
      <c r="H38" s="11"/>
      <c r="I38" s="11"/>
      <c r="J38" s="11"/>
      <c r="K38" s="11"/>
      <c r="L38" s="11"/>
      <c r="M38" s="11"/>
      <c r="N38" s="11"/>
      <c r="O38" s="11"/>
      <c r="P38" s="11"/>
      <c r="Q38" s="11"/>
    </row>
    <row r="39" spans="1:17">
      <c r="A39" s="559" t="s">
        <v>33</v>
      </c>
      <c r="B39" s="557" t="s">
        <v>34</v>
      </c>
      <c r="C39" s="253">
        <f>IF($B$27="Phase 1",COUNTIFS(Clinical!$I$6:$I$1048576,"Phase 1",Clinical!$B$6:$B$1048576,$A39),IF($B$27="Phase 1/2",COUNTIFS(Clinical!$I$6:$I$1048576,"Phase 1/2",Clinical!$B$6:$B$1048576,$A39),IF($B$27="Phase 2",COUNTIFS(Clinical!$I$6:$I$1048576,"Phase 2",Clinical!$B$6:$B$1048576,$A39),IF($B$27="Phase 2/3",COUNTIFS(Clinical!$I$6:$I$1048576,"Phase 2/3",Clinical!$B$6:$B$1048576,$A39),IF($B$27="Phase 3",COUNTIFS(Clinical!$I$6:$I$1048576,"Phase 3",Clinical!$B$6:$B$1048576,$A39),IF($B$27="All",COUNTIF(Clinical!$B$6:$B$1048576,$A39)))))))</f>
        <v>1</v>
      </c>
      <c r="D39" s="558">
        <f t="shared" si="0"/>
        <v>1.5873015873015872E-2</v>
      </c>
      <c r="E39" s="11"/>
      <c r="F39" s="11"/>
      <c r="G39" s="11"/>
      <c r="H39" s="11"/>
      <c r="I39" s="11"/>
      <c r="J39" s="11"/>
      <c r="K39" s="11"/>
      <c r="L39" s="11"/>
      <c r="M39" s="11"/>
      <c r="N39" s="11"/>
      <c r="O39" s="11"/>
      <c r="P39" s="11"/>
      <c r="Q39" s="11"/>
    </row>
    <row r="40" spans="1:17">
      <c r="A40" s="28"/>
      <c r="B40" s="11"/>
      <c r="C40" s="252">
        <f>SUM(C30:C39)</f>
        <v>63</v>
      </c>
      <c r="D40" s="12"/>
      <c r="E40" s="11"/>
      <c r="F40" s="11"/>
      <c r="G40" s="11"/>
      <c r="H40" s="11"/>
      <c r="I40" s="11"/>
      <c r="J40" s="11"/>
      <c r="K40" s="11"/>
      <c r="L40" s="11"/>
      <c r="M40" s="11"/>
      <c r="N40" s="11"/>
      <c r="O40" s="11"/>
      <c r="P40" s="11"/>
      <c r="Q40" s="11"/>
    </row>
    <row r="41" spans="1:17" ht="15.75">
      <c r="A41" s="28"/>
      <c r="B41" s="11"/>
      <c r="C41" s="48"/>
      <c r="D41" s="12"/>
      <c r="E41" s="11"/>
      <c r="F41" s="11"/>
      <c r="G41" s="11"/>
      <c r="H41" s="11"/>
      <c r="I41" s="11"/>
      <c r="J41" s="11"/>
      <c r="K41" s="11"/>
      <c r="L41" s="11"/>
      <c r="M41" s="11"/>
      <c r="N41" s="11"/>
      <c r="O41" s="11"/>
      <c r="P41" s="11"/>
      <c r="Q41" s="11"/>
    </row>
    <row r="42" spans="1:17" ht="15.75" customHeight="1">
      <c r="A42" s="28"/>
      <c r="B42" s="11"/>
      <c r="C42" s="11"/>
      <c r="D42" s="12"/>
      <c r="E42" s="11"/>
      <c r="F42" s="11"/>
      <c r="G42" s="11"/>
      <c r="H42" s="11"/>
      <c r="I42" s="11"/>
      <c r="J42" s="11"/>
      <c r="K42" s="11"/>
      <c r="L42" s="11"/>
      <c r="M42" s="11"/>
      <c r="N42" s="11"/>
      <c r="O42" s="11"/>
      <c r="P42" s="11"/>
      <c r="Q42" s="11"/>
    </row>
    <row r="43" spans="1:17" s="3" customFormat="1" ht="5.0999999999999996" customHeight="1">
      <c r="A43" s="30"/>
      <c r="B43" s="19"/>
      <c r="C43" s="20"/>
      <c r="D43" s="20"/>
      <c r="E43" s="20"/>
      <c r="F43" s="20"/>
      <c r="G43" s="20"/>
      <c r="H43" s="20"/>
      <c r="I43" s="20"/>
      <c r="J43" s="20"/>
      <c r="K43" s="20"/>
      <c r="L43" s="20"/>
      <c r="M43" s="20"/>
      <c r="N43" s="20"/>
      <c r="O43" s="20"/>
      <c r="P43" s="15"/>
      <c r="Q43" s="15"/>
    </row>
    <row r="44" spans="1:17" ht="21">
      <c r="A44" s="37" t="s">
        <v>35</v>
      </c>
      <c r="B44" s="11"/>
      <c r="C44" s="11"/>
      <c r="D44" s="12"/>
      <c r="E44" s="11"/>
      <c r="F44" s="11"/>
      <c r="G44" s="11"/>
      <c r="H44" s="11"/>
      <c r="I44" s="11"/>
      <c r="J44" s="11"/>
      <c r="K44" s="11"/>
      <c r="L44" s="11"/>
      <c r="M44" s="11"/>
      <c r="N44" s="11"/>
      <c r="O44" s="11"/>
      <c r="P44" s="11"/>
      <c r="Q44" s="11"/>
    </row>
    <row r="45" spans="1:17">
      <c r="A45" s="28"/>
      <c r="B45" s="11"/>
      <c r="C45" s="11"/>
      <c r="D45" s="12"/>
      <c r="E45" s="11"/>
      <c r="F45" s="11"/>
      <c r="G45" s="11"/>
      <c r="H45" s="11"/>
      <c r="I45" s="11"/>
      <c r="J45" s="11"/>
      <c r="K45" s="11"/>
      <c r="L45" s="11"/>
      <c r="M45" s="11"/>
      <c r="N45" s="11"/>
      <c r="O45" s="11"/>
      <c r="P45" s="11"/>
      <c r="Q45" s="11"/>
    </row>
    <row r="46" spans="1:17">
      <c r="A46" s="32" t="s">
        <v>36</v>
      </c>
      <c r="B46" s="21"/>
      <c r="C46" s="22" t="s">
        <v>16</v>
      </c>
      <c r="D46" s="23"/>
      <c r="E46" s="11"/>
      <c r="F46" s="11"/>
      <c r="G46" s="11"/>
      <c r="H46" s="11"/>
      <c r="I46" s="11"/>
      <c r="J46" s="11"/>
      <c r="K46" s="11"/>
      <c r="L46" s="11"/>
      <c r="M46" s="11"/>
      <c r="N46" s="11"/>
      <c r="O46" s="11"/>
      <c r="P46" s="11"/>
      <c r="Q46" s="11"/>
    </row>
    <row r="47" spans="1:17">
      <c r="A47" s="33" t="s">
        <v>37</v>
      </c>
      <c r="B47" s="4"/>
      <c r="C47" s="5">
        <f>C48</f>
        <v>12</v>
      </c>
      <c r="D47" s="6">
        <f>C47/$D$18</f>
        <v>0.19047619047619047</v>
      </c>
      <c r="E47" s="11"/>
      <c r="F47" s="11"/>
      <c r="G47" s="11"/>
      <c r="H47" s="24" t="s">
        <v>37</v>
      </c>
      <c r="I47" s="11">
        <f>C47</f>
        <v>12</v>
      </c>
      <c r="J47" s="11"/>
      <c r="K47" s="11"/>
      <c r="L47" s="11"/>
      <c r="M47" s="11"/>
      <c r="N47" s="11"/>
      <c r="O47" s="11"/>
      <c r="P47" s="11"/>
      <c r="Q47" s="11"/>
    </row>
    <row r="48" spans="1:17">
      <c r="A48" s="34" t="s">
        <v>38</v>
      </c>
      <c r="B48" s="25"/>
      <c r="C48" s="7">
        <f>COUNTIF(Clinical!$F$6:$F$1048576,A48)</f>
        <v>12</v>
      </c>
      <c r="D48" s="7"/>
      <c r="E48" s="11"/>
      <c r="F48" s="11"/>
      <c r="G48" s="11"/>
      <c r="H48" s="24" t="s">
        <v>39</v>
      </c>
      <c r="I48" s="11">
        <f>C49</f>
        <v>38</v>
      </c>
      <c r="J48" s="11"/>
      <c r="K48" s="11"/>
      <c r="L48" s="11"/>
      <c r="M48" s="11"/>
      <c r="N48" s="11"/>
      <c r="O48" s="11"/>
      <c r="P48" s="11"/>
      <c r="Q48" s="11"/>
    </row>
    <row r="49" spans="1:17">
      <c r="A49" s="33" t="s">
        <v>39</v>
      </c>
      <c r="B49" s="4"/>
      <c r="C49" s="5">
        <f>SUM(C50:C52)</f>
        <v>38</v>
      </c>
      <c r="D49" s="6">
        <f>C49/$D$18</f>
        <v>0.60317460317460314</v>
      </c>
      <c r="E49" s="11"/>
      <c r="F49" s="11"/>
      <c r="G49" s="11"/>
      <c r="H49" s="24" t="s">
        <v>40</v>
      </c>
      <c r="I49" s="11">
        <f>C53</f>
        <v>1</v>
      </c>
      <c r="J49" s="11"/>
      <c r="K49" s="11"/>
      <c r="L49" s="11"/>
      <c r="M49" s="11"/>
      <c r="N49" s="11"/>
      <c r="O49" s="11"/>
      <c r="P49" s="11"/>
      <c r="Q49" s="11"/>
    </row>
    <row r="50" spans="1:17">
      <c r="A50" s="34" t="s">
        <v>41</v>
      </c>
      <c r="B50" s="25"/>
      <c r="C50" s="7">
        <f>COUNTIF(Clinical!$F$6:$F$1048576,A50)</f>
        <v>5</v>
      </c>
      <c r="D50" s="7"/>
      <c r="E50" s="11"/>
      <c r="F50" s="11"/>
      <c r="G50" s="11"/>
      <c r="H50" s="24" t="s">
        <v>42</v>
      </c>
      <c r="I50" s="11">
        <f>C55</f>
        <v>12</v>
      </c>
      <c r="J50" s="11"/>
      <c r="K50" s="11"/>
      <c r="L50" s="11"/>
      <c r="M50" s="11"/>
      <c r="N50" s="11"/>
      <c r="O50" s="11"/>
      <c r="P50" s="11"/>
      <c r="Q50" s="11"/>
    </row>
    <row r="51" spans="1:17">
      <c r="A51" s="34" t="s">
        <v>43</v>
      </c>
      <c r="B51" s="25"/>
      <c r="C51" s="7">
        <f>COUNTIF(Clinical!$F$6:$F$1048576,A51)</f>
        <v>16</v>
      </c>
      <c r="D51" s="7"/>
      <c r="E51" s="11"/>
      <c r="F51" s="11"/>
      <c r="G51" s="11"/>
      <c r="H51" s="11"/>
      <c r="I51" s="11"/>
      <c r="J51" s="11"/>
      <c r="K51" s="11"/>
      <c r="L51" s="11"/>
      <c r="M51" s="11"/>
      <c r="N51" s="11"/>
      <c r="O51" s="11"/>
      <c r="P51" s="11"/>
      <c r="Q51" s="11"/>
    </row>
    <row r="52" spans="1:17">
      <c r="A52" s="34" t="s">
        <v>44</v>
      </c>
      <c r="B52" s="25"/>
      <c r="C52" s="7">
        <f>COUNTIF(Clinical!$F$6:$F$1048576,A52)</f>
        <v>17</v>
      </c>
      <c r="D52" s="7"/>
      <c r="E52" s="11"/>
      <c r="F52" s="11"/>
      <c r="G52" s="11"/>
      <c r="H52" s="24" t="s">
        <v>38</v>
      </c>
      <c r="I52" s="11">
        <f>C48</f>
        <v>12</v>
      </c>
      <c r="J52" s="11"/>
      <c r="K52" s="11"/>
      <c r="L52" s="11"/>
      <c r="M52" s="11"/>
      <c r="N52" s="11"/>
      <c r="O52" s="11"/>
      <c r="P52" s="11"/>
      <c r="Q52" s="11"/>
    </row>
    <row r="53" spans="1:17">
      <c r="A53" s="33" t="s">
        <v>40</v>
      </c>
      <c r="B53" s="4"/>
      <c r="C53" s="5">
        <f>C54</f>
        <v>1</v>
      </c>
      <c r="D53" s="6">
        <f>C53/$D$18</f>
        <v>1.5873015873015872E-2</v>
      </c>
      <c r="E53" s="11"/>
      <c r="F53" s="11"/>
      <c r="G53" s="11"/>
      <c r="H53" s="24" t="s">
        <v>41</v>
      </c>
      <c r="I53" s="11">
        <f>C50</f>
        <v>5</v>
      </c>
      <c r="J53" s="11"/>
      <c r="K53" s="11"/>
      <c r="L53" s="11"/>
      <c r="M53" s="11"/>
      <c r="N53" s="11"/>
      <c r="O53" s="11"/>
      <c r="P53" s="11"/>
      <c r="Q53" s="11"/>
    </row>
    <row r="54" spans="1:17">
      <c r="A54" s="34" t="s">
        <v>45</v>
      </c>
      <c r="B54" s="25"/>
      <c r="C54" s="7">
        <f>COUNTIF(Clinical!$F$6:$F$1048576,A54)</f>
        <v>1</v>
      </c>
      <c r="D54" s="7"/>
      <c r="E54" s="11"/>
      <c r="F54" s="11"/>
      <c r="G54" s="11"/>
      <c r="H54" s="24" t="s">
        <v>43</v>
      </c>
      <c r="I54" s="11">
        <f>C51</f>
        <v>16</v>
      </c>
      <c r="J54" s="11"/>
      <c r="K54" s="11"/>
      <c r="L54" s="11"/>
      <c r="M54" s="11"/>
      <c r="N54" s="11"/>
      <c r="O54" s="11"/>
      <c r="P54" s="11"/>
      <c r="Q54" s="11"/>
    </row>
    <row r="55" spans="1:17">
      <c r="A55" s="33" t="s">
        <v>46</v>
      </c>
      <c r="B55" s="4"/>
      <c r="C55" s="5">
        <f>D18-C47-C49-C53</f>
        <v>12</v>
      </c>
      <c r="D55" s="6">
        <f>C55/$D$18</f>
        <v>0.19047619047619047</v>
      </c>
      <c r="E55" s="11"/>
      <c r="F55" s="11"/>
      <c r="G55" s="11"/>
      <c r="H55" s="24" t="s">
        <v>44</v>
      </c>
      <c r="I55" s="11">
        <f>C52</f>
        <v>17</v>
      </c>
      <c r="J55" s="11"/>
      <c r="K55" s="11"/>
      <c r="L55" s="11"/>
      <c r="M55" s="11"/>
      <c r="N55" s="11"/>
      <c r="O55" s="11"/>
      <c r="P55" s="11"/>
      <c r="Q55" s="11"/>
    </row>
    <row r="56" spans="1:17">
      <c r="A56" s="28"/>
      <c r="B56" s="11"/>
      <c r="C56" s="46">
        <f>C47+C49+C53+C55</f>
        <v>63</v>
      </c>
      <c r="D56" s="12"/>
      <c r="E56" s="11"/>
      <c r="F56" s="11"/>
      <c r="G56" s="11"/>
      <c r="H56" s="24" t="s">
        <v>45</v>
      </c>
      <c r="I56" s="11">
        <f>C54</f>
        <v>1</v>
      </c>
      <c r="J56" s="11"/>
      <c r="K56" s="11"/>
      <c r="L56" s="11"/>
      <c r="M56" s="11"/>
      <c r="N56" s="11"/>
      <c r="O56" s="11"/>
      <c r="P56" s="11"/>
      <c r="Q56" s="11"/>
    </row>
    <row r="57" spans="1:17">
      <c r="A57" s="35" t="s">
        <v>47</v>
      </c>
      <c r="B57" s="11"/>
      <c r="C57" s="26"/>
      <c r="D57" s="12"/>
      <c r="E57" s="11"/>
      <c r="F57" s="11"/>
      <c r="G57" s="11"/>
      <c r="H57" s="24" t="s">
        <v>42</v>
      </c>
      <c r="I57" s="11">
        <f>C55</f>
        <v>12</v>
      </c>
      <c r="J57" s="11"/>
      <c r="K57" s="11"/>
      <c r="L57" s="11"/>
      <c r="M57" s="11"/>
      <c r="N57" s="11"/>
      <c r="O57" s="11"/>
      <c r="P57" s="11"/>
      <c r="Q57" s="11"/>
    </row>
    <row r="58" spans="1:17">
      <c r="A58" s="33" t="s">
        <v>48</v>
      </c>
      <c r="B58" s="4"/>
      <c r="C58" s="5">
        <f>COUNTIF(Clinical!$G$6:$G$220,A58)</f>
        <v>2</v>
      </c>
      <c r="D58" s="6">
        <f t="shared" ref="D58:D62" si="1">C58/$D$18</f>
        <v>3.1746031746031744E-2</v>
      </c>
      <c r="E58" s="11"/>
      <c r="F58" s="11"/>
      <c r="G58" s="11"/>
      <c r="H58" s="11"/>
      <c r="I58" s="11"/>
      <c r="J58" s="11"/>
      <c r="K58" s="11"/>
      <c r="L58" s="11"/>
      <c r="M58" s="11"/>
      <c r="N58" s="11"/>
      <c r="O58" s="11"/>
      <c r="P58" s="11"/>
      <c r="Q58" s="11"/>
    </row>
    <row r="59" spans="1:17">
      <c r="A59" s="33" t="s">
        <v>49</v>
      </c>
      <c r="B59" s="4"/>
      <c r="C59" s="5">
        <f>SUM(C60:C62)</f>
        <v>53</v>
      </c>
      <c r="D59" s="6">
        <f t="shared" si="1"/>
        <v>0.84126984126984128</v>
      </c>
      <c r="E59" s="11"/>
      <c r="F59" s="11"/>
      <c r="G59" s="11"/>
      <c r="H59" s="11"/>
      <c r="I59" s="11"/>
      <c r="J59" s="11"/>
      <c r="K59" s="11"/>
      <c r="L59" s="11"/>
      <c r="M59" s="11"/>
      <c r="N59" s="11"/>
      <c r="O59" s="11"/>
      <c r="P59" s="11"/>
      <c r="Q59" s="11"/>
    </row>
    <row r="60" spans="1:17">
      <c r="A60" s="36" t="s">
        <v>50</v>
      </c>
      <c r="B60" s="8" t="s">
        <v>51</v>
      </c>
      <c r="C60" s="9">
        <f>COUNTIF(Clinical!$G$6:$G$1048576,A60)</f>
        <v>2</v>
      </c>
      <c r="D60" s="10">
        <f t="shared" si="1"/>
        <v>3.1746031746031744E-2</v>
      </c>
      <c r="E60" s="11"/>
      <c r="F60" s="11"/>
      <c r="G60" s="11"/>
      <c r="H60" s="11"/>
      <c r="I60" s="11"/>
      <c r="J60" s="11"/>
      <c r="K60" s="11"/>
      <c r="L60" s="11"/>
      <c r="M60" s="11"/>
      <c r="N60" s="11"/>
      <c r="O60" s="11"/>
      <c r="P60" s="11"/>
      <c r="Q60" s="11"/>
    </row>
    <row r="61" spans="1:17">
      <c r="A61" s="36" t="s">
        <v>52</v>
      </c>
      <c r="B61" s="8" t="s">
        <v>53</v>
      </c>
      <c r="C61" s="9">
        <f>COUNTIF(Clinical!$G$6:$G$1048576,A61)</f>
        <v>3</v>
      </c>
      <c r="D61" s="10">
        <f t="shared" si="1"/>
        <v>4.7619047619047616E-2</v>
      </c>
      <c r="E61" s="11"/>
      <c r="F61" s="11"/>
      <c r="G61" s="11"/>
      <c r="H61" s="11"/>
      <c r="I61" s="11"/>
      <c r="J61" s="11"/>
      <c r="K61" s="11"/>
      <c r="L61" s="11"/>
      <c r="M61" s="11"/>
      <c r="N61" s="11"/>
      <c r="O61" s="11"/>
      <c r="P61" s="11"/>
      <c r="Q61" s="11"/>
    </row>
    <row r="62" spans="1:17">
      <c r="A62" s="36" t="s">
        <v>54</v>
      </c>
      <c r="B62" s="8" t="s">
        <v>55</v>
      </c>
      <c r="C62" s="9">
        <f>COUNTIF(Clinical!$G$6:$G$1048576,A62)</f>
        <v>48</v>
      </c>
      <c r="D62" s="10">
        <f t="shared" si="1"/>
        <v>0.76190476190476186</v>
      </c>
      <c r="E62" s="11"/>
      <c r="F62" s="11"/>
      <c r="G62" s="11"/>
      <c r="H62" s="11"/>
      <c r="I62" s="11"/>
      <c r="J62" s="11"/>
      <c r="K62" s="11"/>
      <c r="L62" s="11"/>
      <c r="M62" s="11"/>
      <c r="N62" s="11"/>
      <c r="O62" s="11"/>
      <c r="P62" s="11"/>
      <c r="Q62" s="11"/>
    </row>
    <row r="63" spans="1:17">
      <c r="A63" s="33" t="s">
        <v>46</v>
      </c>
      <c r="B63" s="4"/>
      <c r="C63" s="5">
        <f>$D$18-C58-C59</f>
        <v>8</v>
      </c>
      <c r="D63" s="6">
        <f>C63/$D$18</f>
        <v>0.12698412698412698</v>
      </c>
      <c r="E63" s="11"/>
      <c r="F63" s="11"/>
      <c r="G63" s="11"/>
      <c r="H63" s="11"/>
      <c r="I63" s="11"/>
      <c r="J63" s="11"/>
      <c r="K63" s="11"/>
      <c r="L63" s="11"/>
      <c r="M63" s="11"/>
      <c r="N63" s="11"/>
      <c r="O63" s="11"/>
      <c r="P63" s="11"/>
      <c r="Q63" s="11"/>
    </row>
  </sheetData>
  <sheetProtection algorithmName="SHA-512" hashValue="FpsbJ9taQPD0KuI4rUOzfij+B1Oa1sNDuupH/kxuWz80t5Dx3z184x2xS/GIg9Aw/mPBbVN7VAo9kNNt5EihMA==" saltValue="3TOPIBk4itsWpoQM479uBw==" spinCount="100000" sheet="1" objects="1" scenarios="1"/>
  <mergeCells count="1">
    <mergeCell ref="M6:O6"/>
  </mergeCells>
  <dataValidations count="2">
    <dataValidation type="list" allowBlank="1" showInputMessage="1" showErrorMessage="1" sqref="B27" xr:uid="{2C6045CA-3476-4EA6-BF45-D4547AFBF876}">
      <formula1>$B$7:$B$12</formula1>
    </dataValidation>
    <dataValidation type="list" allowBlank="1" showInputMessage="1" showErrorMessage="1" sqref="B28" xr:uid="{756277F3-6ABA-432E-B805-6C4CD69DFCAC}">
      <formula1>$B$8:$B$12</formula1>
    </dataValidation>
  </dataValidations>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16CC-F88C-45DC-B373-E7DEA18651B3}">
  <sheetPr>
    <tabColor theme="4"/>
  </sheetPr>
  <dimension ref="A1:X146"/>
  <sheetViews>
    <sheetView showGridLines="0" zoomScale="75" zoomScaleNormal="85" workbookViewId="0">
      <pane ySplit="5" topLeftCell="A6" activePane="bottomLeft" state="frozen"/>
      <selection pane="bottomLeft" activeCell="K1" sqref="K1"/>
    </sheetView>
  </sheetViews>
  <sheetFormatPr defaultColWidth="9.140625" defaultRowHeight="15.75"/>
  <cols>
    <col min="1" max="1" width="6.28515625" style="48" customWidth="1"/>
    <col min="2" max="2" width="14.140625" style="48" customWidth="1"/>
    <col min="3" max="3" width="28.85546875" style="57" bestFit="1" customWidth="1"/>
    <col min="4" max="4" width="49.140625" style="50" customWidth="1"/>
    <col min="5" max="5" width="10.42578125" style="48" customWidth="1"/>
    <col min="6" max="6" width="16.7109375" style="48" customWidth="1"/>
    <col min="7" max="7" width="16.85546875" style="48" customWidth="1"/>
    <col min="8" max="8" width="52.42578125" style="48" customWidth="1"/>
    <col min="9" max="9" width="12.140625" style="112" customWidth="1"/>
    <col min="10" max="10" width="24.28515625" style="48" customWidth="1"/>
    <col min="11" max="11" width="24.85546875" style="48" customWidth="1"/>
    <col min="12" max="12" width="24.28515625" style="48" customWidth="1"/>
    <col min="13" max="13" width="25.28515625" style="48" customWidth="1"/>
    <col min="14" max="14" width="23.7109375" style="48" customWidth="1"/>
    <col min="15" max="15" width="21.28515625" style="49" customWidth="1"/>
    <col min="16" max="23" width="21.28515625" style="48" customWidth="1"/>
    <col min="24" max="24" width="9.140625" style="108"/>
    <col min="25" max="16384" width="9.140625" style="241"/>
  </cols>
  <sheetData>
    <row r="1" spans="1:24" s="250" customFormat="1" ht="116.25" customHeight="1">
      <c r="A1" s="242" t="s">
        <v>56</v>
      </c>
      <c r="B1" s="243"/>
      <c r="C1" s="244"/>
      <c r="D1" s="245"/>
      <c r="E1" s="243"/>
      <c r="F1" s="243"/>
      <c r="G1" s="243"/>
      <c r="H1" s="251">
        <v>44236</v>
      </c>
      <c r="I1" s="247"/>
      <c r="J1" s="566"/>
      <c r="K1" s="243"/>
      <c r="L1" s="243"/>
      <c r="M1" s="243"/>
      <c r="N1" s="243"/>
      <c r="O1" s="248"/>
      <c r="P1" s="249"/>
      <c r="Q1" s="243"/>
      <c r="R1" s="243"/>
      <c r="S1" s="243"/>
      <c r="T1" s="243"/>
      <c r="U1" s="243"/>
      <c r="V1" s="243"/>
      <c r="W1" s="243"/>
      <c r="X1" s="243"/>
    </row>
    <row r="2" spans="1:24" ht="15.75" customHeight="1">
      <c r="A2" s="769" t="s">
        <v>57</v>
      </c>
      <c r="B2" s="769"/>
      <c r="C2" s="769"/>
      <c r="D2" s="770"/>
      <c r="E2" s="50"/>
      <c r="F2" s="50"/>
      <c r="G2" s="50"/>
      <c r="H2" s="50"/>
      <c r="O2" s="108"/>
      <c r="P2" s="49"/>
      <c r="X2" s="48"/>
    </row>
    <row r="3" spans="1:24">
      <c r="A3" s="521" t="s">
        <v>58</v>
      </c>
      <c r="B3" s="521"/>
      <c r="C3" s="521"/>
      <c r="D3" s="522"/>
      <c r="E3" s="50"/>
      <c r="F3" s="50"/>
      <c r="G3" s="50"/>
      <c r="H3" s="50"/>
      <c r="O3" s="108"/>
      <c r="P3" s="49"/>
      <c r="X3" s="48"/>
    </row>
    <row r="4" spans="1:24" ht="19.5">
      <c r="A4" s="355" t="s">
        <v>59</v>
      </c>
      <c r="H4" s="241"/>
      <c r="J4" s="912" t="s">
        <v>60</v>
      </c>
      <c r="K4" s="912"/>
      <c r="L4" s="912"/>
      <c r="M4" s="912"/>
      <c r="N4" s="912"/>
      <c r="O4" s="219" t="s">
        <v>61</v>
      </c>
      <c r="P4" s="217"/>
      <c r="Q4" s="217"/>
      <c r="R4" s="217"/>
      <c r="S4" s="217"/>
      <c r="T4" s="217"/>
      <c r="U4" s="217"/>
      <c r="V4" s="217"/>
      <c r="W4" s="218"/>
      <c r="X4" s="47"/>
    </row>
    <row r="5" spans="1:24" s="269" customFormat="1" ht="79.5" customHeight="1">
      <c r="A5" s="260" t="s">
        <v>52</v>
      </c>
      <c r="B5" s="261" t="s">
        <v>62</v>
      </c>
      <c r="C5" s="261" t="s">
        <v>63</v>
      </c>
      <c r="D5" s="261" t="s">
        <v>64</v>
      </c>
      <c r="E5" s="261" t="s">
        <v>65</v>
      </c>
      <c r="F5" s="261" t="s">
        <v>66</v>
      </c>
      <c r="G5" s="262" t="s">
        <v>67</v>
      </c>
      <c r="H5" s="262" t="s">
        <v>68</v>
      </c>
      <c r="I5" s="290" t="s">
        <v>69</v>
      </c>
      <c r="J5" s="291" t="s">
        <v>2</v>
      </c>
      <c r="K5" s="291" t="s">
        <v>3</v>
      </c>
      <c r="L5" s="263" t="s">
        <v>4</v>
      </c>
      <c r="M5" s="263" t="s">
        <v>5</v>
      </c>
      <c r="N5" s="264" t="s">
        <v>6</v>
      </c>
      <c r="O5" s="265" t="s">
        <v>70</v>
      </c>
      <c r="P5" s="266" t="s">
        <v>71</v>
      </c>
      <c r="Q5" s="266" t="s">
        <v>72</v>
      </c>
      <c r="R5" s="266" t="s">
        <v>73</v>
      </c>
      <c r="S5" s="266" t="s">
        <v>74</v>
      </c>
      <c r="T5" s="266" t="s">
        <v>75</v>
      </c>
      <c r="U5" s="266" t="s">
        <v>76</v>
      </c>
      <c r="V5" s="266" t="s">
        <v>77</v>
      </c>
      <c r="W5" s="267" t="s">
        <v>78</v>
      </c>
      <c r="X5" s="268"/>
    </row>
    <row r="6" spans="1:24" s="220" customFormat="1" ht="15.95" customHeight="1">
      <c r="A6" s="373">
        <v>1</v>
      </c>
      <c r="B6" s="636" t="s">
        <v>22</v>
      </c>
      <c r="C6" s="637" t="s">
        <v>79</v>
      </c>
      <c r="D6" s="152" t="s">
        <v>80</v>
      </c>
      <c r="E6" s="70">
        <v>2</v>
      </c>
      <c r="F6" s="71" t="s">
        <v>41</v>
      </c>
      <c r="G6" s="343" t="s">
        <v>54</v>
      </c>
      <c r="H6" s="728" t="s">
        <v>81</v>
      </c>
      <c r="I6" s="619" t="s">
        <v>6</v>
      </c>
      <c r="J6" s="135"/>
      <c r="K6" s="419" t="s">
        <v>82</v>
      </c>
      <c r="L6" s="420"/>
      <c r="M6" s="421"/>
      <c r="N6" s="272" t="s">
        <v>83</v>
      </c>
      <c r="O6" s="926" t="s">
        <v>84</v>
      </c>
      <c r="P6" s="926" t="s">
        <v>84</v>
      </c>
      <c r="Q6" s="926"/>
      <c r="R6" s="926"/>
      <c r="S6" s="926" t="s">
        <v>84</v>
      </c>
      <c r="T6" s="926"/>
      <c r="U6" s="926" t="s">
        <v>84</v>
      </c>
      <c r="V6" s="926" t="s">
        <v>84</v>
      </c>
      <c r="W6" s="927" t="s">
        <v>84</v>
      </c>
    </row>
    <row r="7" spans="1:24" s="220" customFormat="1" ht="15">
      <c r="A7" s="374"/>
      <c r="B7" s="616"/>
      <c r="C7" s="638"/>
      <c r="D7" s="153"/>
      <c r="E7" s="73"/>
      <c r="F7" s="74"/>
      <c r="G7" s="78"/>
      <c r="H7" s="729"/>
      <c r="I7" s="643"/>
      <c r="J7" s="119"/>
      <c r="K7" s="872" t="s">
        <v>85</v>
      </c>
      <c r="L7" s="420"/>
      <c r="M7" s="421"/>
      <c r="N7" s="433" t="s">
        <v>85</v>
      </c>
      <c r="O7" s="926"/>
      <c r="P7" s="926"/>
      <c r="Q7" s="926"/>
      <c r="R7" s="926"/>
      <c r="S7" s="926"/>
      <c r="T7" s="926"/>
      <c r="U7" s="926"/>
      <c r="V7" s="926"/>
      <c r="W7" s="927"/>
    </row>
    <row r="8" spans="1:24" s="220" customFormat="1" ht="15">
      <c r="A8" s="374"/>
      <c r="B8" s="616"/>
      <c r="C8" s="638"/>
      <c r="D8" s="75"/>
      <c r="E8" s="73"/>
      <c r="F8" s="74"/>
      <c r="G8" s="78"/>
      <c r="H8" s="729"/>
      <c r="I8" s="643"/>
      <c r="J8" s="292"/>
      <c r="K8" s="294" t="s">
        <v>86</v>
      </c>
      <c r="L8" s="118"/>
      <c r="M8" s="126"/>
      <c r="N8" s="433" t="s">
        <v>87</v>
      </c>
      <c r="O8" s="891" t="s">
        <v>84</v>
      </c>
      <c r="P8" s="891" t="s">
        <v>84</v>
      </c>
      <c r="Q8" s="891"/>
      <c r="R8" s="891"/>
      <c r="S8" s="891" t="s">
        <v>84</v>
      </c>
      <c r="T8" s="891" t="s">
        <v>84</v>
      </c>
      <c r="U8" s="891" t="s">
        <v>84</v>
      </c>
      <c r="V8" s="891" t="s">
        <v>84</v>
      </c>
      <c r="W8" s="892" t="s">
        <v>84</v>
      </c>
    </row>
    <row r="9" spans="1:24" s="220" customFormat="1" ht="15">
      <c r="A9" s="374"/>
      <c r="B9" s="616"/>
      <c r="C9" s="638"/>
      <c r="D9" s="76"/>
      <c r="E9" s="73"/>
      <c r="F9" s="74"/>
      <c r="G9" s="78"/>
      <c r="H9" s="729"/>
      <c r="I9" s="643"/>
      <c r="J9" s="292"/>
      <c r="K9" s="294" t="s">
        <v>88</v>
      </c>
      <c r="L9" s="420"/>
      <c r="M9" s="421"/>
      <c r="N9" s="433" t="s">
        <v>89</v>
      </c>
      <c r="O9" s="891" t="s">
        <v>84</v>
      </c>
      <c r="P9" s="891" t="s">
        <v>84</v>
      </c>
      <c r="Q9" s="891" t="s">
        <v>84</v>
      </c>
      <c r="R9" s="891"/>
      <c r="S9" s="891" t="s">
        <v>84</v>
      </c>
      <c r="T9" s="891" t="s">
        <v>84</v>
      </c>
      <c r="U9" s="891" t="s">
        <v>84</v>
      </c>
      <c r="V9" s="891" t="s">
        <v>84</v>
      </c>
      <c r="W9" s="892" t="s">
        <v>84</v>
      </c>
    </row>
    <row r="10" spans="1:24" s="220" customFormat="1" ht="15">
      <c r="A10" s="374"/>
      <c r="B10" s="616"/>
      <c r="C10" s="638"/>
      <c r="D10" s="76"/>
      <c r="E10" s="73"/>
      <c r="F10" s="74"/>
      <c r="G10" s="78"/>
      <c r="H10" s="729"/>
      <c r="I10" s="643"/>
      <c r="J10" s="292"/>
      <c r="K10" s="294" t="s">
        <v>85</v>
      </c>
      <c r="L10" s="420"/>
      <c r="M10" s="421"/>
      <c r="N10" s="433" t="s">
        <v>90</v>
      </c>
      <c r="O10" s="891"/>
      <c r="P10" s="891"/>
      <c r="Q10" s="891"/>
      <c r="R10" s="891"/>
      <c r="S10" s="891"/>
      <c r="T10" s="891"/>
      <c r="U10" s="891" t="s">
        <v>84</v>
      </c>
      <c r="V10" s="891" t="s">
        <v>84</v>
      </c>
      <c r="W10" s="892" t="s">
        <v>84</v>
      </c>
    </row>
    <row r="11" spans="1:24" s="220" customFormat="1" ht="15">
      <c r="A11" s="374"/>
      <c r="B11" s="616"/>
      <c r="C11" s="638"/>
      <c r="D11" s="102"/>
      <c r="E11" s="73"/>
      <c r="F11" s="74"/>
      <c r="G11" s="78"/>
      <c r="H11" s="730"/>
      <c r="I11" s="621"/>
      <c r="J11" s="293"/>
      <c r="K11" s="542" t="s">
        <v>85</v>
      </c>
      <c r="L11" s="420"/>
      <c r="M11" s="421"/>
      <c r="N11" s="520" t="s">
        <v>91</v>
      </c>
      <c r="O11" s="216" t="s">
        <v>84</v>
      </c>
      <c r="P11" s="216" t="s">
        <v>84</v>
      </c>
      <c r="Q11" s="216" t="s">
        <v>84</v>
      </c>
      <c r="R11" s="216"/>
      <c r="S11" s="216" t="s">
        <v>84</v>
      </c>
      <c r="T11" s="216" t="s">
        <v>84</v>
      </c>
      <c r="U11" s="216" t="s">
        <v>84</v>
      </c>
      <c r="V11" s="216" t="s">
        <v>84</v>
      </c>
      <c r="W11" s="892" t="s">
        <v>84</v>
      </c>
    </row>
    <row r="12" spans="1:24" s="220" customFormat="1" ht="30">
      <c r="A12" s="89">
        <v>2</v>
      </c>
      <c r="B12" s="82" t="s">
        <v>22</v>
      </c>
      <c r="C12" s="639" t="s">
        <v>79</v>
      </c>
      <c r="D12" s="104" t="s">
        <v>92</v>
      </c>
      <c r="E12" s="81">
        <v>2</v>
      </c>
      <c r="F12" s="90" t="s">
        <v>43</v>
      </c>
      <c r="G12" s="84" t="s">
        <v>54</v>
      </c>
      <c r="H12" s="731" t="s">
        <v>93</v>
      </c>
      <c r="I12" s="732" t="s">
        <v>6</v>
      </c>
      <c r="J12" s="407"/>
      <c r="K12" s="166" t="s">
        <v>94</v>
      </c>
      <c r="L12" s="114"/>
      <c r="M12" s="434"/>
      <c r="N12" s="53" t="s">
        <v>95</v>
      </c>
      <c r="O12" s="457" t="s">
        <v>84</v>
      </c>
      <c r="P12" s="116" t="s">
        <v>84</v>
      </c>
      <c r="Q12" s="116"/>
      <c r="R12" s="116"/>
      <c r="S12" s="116"/>
      <c r="T12" s="116"/>
      <c r="U12" s="116" t="s">
        <v>84</v>
      </c>
      <c r="V12" s="116" t="s">
        <v>84</v>
      </c>
      <c r="W12" s="187" t="s">
        <v>84</v>
      </c>
    </row>
    <row r="13" spans="1:24" s="220" customFormat="1" ht="16.5">
      <c r="A13" s="80"/>
      <c r="B13" s="640"/>
      <c r="C13" s="641"/>
      <c r="D13" s="104"/>
      <c r="E13" s="85"/>
      <c r="F13" s="88"/>
      <c r="G13" s="87"/>
      <c r="H13" s="733"/>
      <c r="I13" s="732"/>
      <c r="J13" s="115"/>
      <c r="K13" s="107"/>
      <c r="L13" s="115"/>
      <c r="M13" s="129"/>
      <c r="N13" s="64" t="s">
        <v>96</v>
      </c>
      <c r="O13" s="457" t="s">
        <v>84</v>
      </c>
      <c r="P13" s="116" t="s">
        <v>84</v>
      </c>
      <c r="Q13" s="116"/>
      <c r="R13" s="116"/>
      <c r="S13" s="116" t="s">
        <v>84</v>
      </c>
      <c r="T13" s="116" t="s">
        <v>84</v>
      </c>
      <c r="U13" s="116" t="s">
        <v>84</v>
      </c>
      <c r="V13" s="116" t="s">
        <v>84</v>
      </c>
      <c r="W13" s="187" t="s">
        <v>84</v>
      </c>
    </row>
    <row r="14" spans="1:24" s="220" customFormat="1" ht="15">
      <c r="A14" s="80"/>
      <c r="B14" s="640"/>
      <c r="C14" s="641"/>
      <c r="D14" s="86"/>
      <c r="E14" s="85"/>
      <c r="F14" s="88"/>
      <c r="G14" s="87"/>
      <c r="H14" s="734"/>
      <c r="I14" s="732"/>
      <c r="J14" s="115"/>
      <c r="K14" s="107"/>
      <c r="L14" s="115"/>
      <c r="M14" s="129"/>
      <c r="N14" s="519" t="s">
        <v>97</v>
      </c>
      <c r="O14" s="457" t="s">
        <v>84</v>
      </c>
      <c r="P14" s="116"/>
      <c r="Q14" s="116"/>
      <c r="R14" s="116"/>
      <c r="S14" s="116"/>
      <c r="T14" s="116"/>
      <c r="U14" s="116" t="s">
        <v>84</v>
      </c>
      <c r="V14" s="116" t="s">
        <v>84</v>
      </c>
      <c r="W14" s="187" t="s">
        <v>84</v>
      </c>
    </row>
    <row r="15" spans="1:24" s="220" customFormat="1" ht="15">
      <c r="A15" s="80"/>
      <c r="B15" s="640"/>
      <c r="C15" s="641"/>
      <c r="D15" s="86"/>
      <c r="E15" s="85"/>
      <c r="F15" s="88"/>
      <c r="G15" s="105"/>
      <c r="H15" s="735"/>
      <c r="I15" s="657"/>
      <c r="J15" s="117"/>
      <c r="K15" s="107" t="s">
        <v>98</v>
      </c>
      <c r="L15" s="117"/>
      <c r="M15" s="129"/>
      <c r="N15" s="400" t="s">
        <v>99</v>
      </c>
      <c r="O15" s="457" t="s">
        <v>84</v>
      </c>
      <c r="P15" s="116" t="s">
        <v>84</v>
      </c>
      <c r="Q15" s="116"/>
      <c r="R15" s="116"/>
      <c r="S15" s="116" t="s">
        <v>84</v>
      </c>
      <c r="T15" s="116" t="s">
        <v>84</v>
      </c>
      <c r="U15" s="116" t="s">
        <v>84</v>
      </c>
      <c r="V15" s="116"/>
      <c r="W15" s="187" t="s">
        <v>84</v>
      </c>
    </row>
    <row r="16" spans="1:24" s="220" customFormat="1" ht="30" customHeight="1">
      <c r="A16" s="343">
        <v>3</v>
      </c>
      <c r="B16" s="600" t="s">
        <v>22</v>
      </c>
      <c r="C16" s="601" t="s">
        <v>79</v>
      </c>
      <c r="D16" s="77" t="s">
        <v>92</v>
      </c>
      <c r="E16" s="71">
        <v>2</v>
      </c>
      <c r="F16" s="343" t="s">
        <v>43</v>
      </c>
      <c r="G16" s="79" t="s">
        <v>54</v>
      </c>
      <c r="H16" s="698" t="s">
        <v>100</v>
      </c>
      <c r="I16" s="615" t="s">
        <v>6</v>
      </c>
      <c r="J16" s="118"/>
      <c r="K16" s="423" t="s">
        <v>101</v>
      </c>
      <c r="L16" s="119"/>
      <c r="M16" s="135"/>
      <c r="N16" s="125" t="s">
        <v>102</v>
      </c>
      <c r="O16" s="408" t="s">
        <v>84</v>
      </c>
      <c r="P16" s="408" t="s">
        <v>84</v>
      </c>
      <c r="Q16" s="408"/>
      <c r="R16" s="408"/>
      <c r="S16" s="408" t="s">
        <v>84</v>
      </c>
      <c r="T16" s="408"/>
      <c r="U16" s="408" t="s">
        <v>84</v>
      </c>
      <c r="V16" s="408" t="s">
        <v>84</v>
      </c>
      <c r="W16" s="892" t="s">
        <v>84</v>
      </c>
    </row>
    <row r="17" spans="1:24" s="220" customFormat="1" ht="15">
      <c r="A17" s="344"/>
      <c r="B17" s="592"/>
      <c r="C17" s="160"/>
      <c r="D17" s="154"/>
      <c r="E17" s="74"/>
      <c r="F17" s="344"/>
      <c r="G17" s="79"/>
      <c r="H17" s="155"/>
      <c r="I17" s="214"/>
      <c r="J17" s="118"/>
      <c r="K17" s="55" t="s">
        <v>85</v>
      </c>
      <c r="L17" s="119"/>
      <c r="M17" s="119"/>
      <c r="N17" s="125" t="s">
        <v>103</v>
      </c>
      <c r="O17" s="65" t="s">
        <v>84</v>
      </c>
      <c r="P17" s="65" t="s">
        <v>84</v>
      </c>
      <c r="Q17" s="65"/>
      <c r="R17" s="65"/>
      <c r="S17" s="65" t="s">
        <v>84</v>
      </c>
      <c r="T17" s="65" t="s">
        <v>84</v>
      </c>
      <c r="U17" s="65" t="s">
        <v>84</v>
      </c>
      <c r="V17" s="65" t="s">
        <v>84</v>
      </c>
      <c r="W17" s="892" t="s">
        <v>84</v>
      </c>
    </row>
    <row r="18" spans="1:24" s="220" customFormat="1" ht="15">
      <c r="A18" s="80">
        <v>4</v>
      </c>
      <c r="B18" s="82" t="s">
        <v>19</v>
      </c>
      <c r="C18" s="639" t="s">
        <v>104</v>
      </c>
      <c r="D18" s="156" t="s">
        <v>105</v>
      </c>
      <c r="E18" s="82" t="s">
        <v>106</v>
      </c>
      <c r="F18" s="83" t="s">
        <v>44</v>
      </c>
      <c r="G18" s="84" t="s">
        <v>54</v>
      </c>
      <c r="H18" s="736" t="s">
        <v>107</v>
      </c>
      <c r="I18" s="662" t="s">
        <v>6</v>
      </c>
      <c r="J18" s="409" t="s">
        <v>108</v>
      </c>
      <c r="K18" s="409" t="s">
        <v>109</v>
      </c>
      <c r="L18" s="871" t="s">
        <v>110</v>
      </c>
      <c r="M18" s="165" t="s">
        <v>111</v>
      </c>
      <c r="N18" s="53" t="s">
        <v>112</v>
      </c>
      <c r="O18" s="347" t="s">
        <v>84</v>
      </c>
      <c r="P18" s="198"/>
      <c r="Q18" s="198"/>
      <c r="R18" s="198"/>
      <c r="S18" s="198" t="s">
        <v>84</v>
      </c>
      <c r="T18" s="198" t="s">
        <v>84</v>
      </c>
      <c r="U18" s="198" t="s">
        <v>84</v>
      </c>
      <c r="V18" s="198" t="s">
        <v>84</v>
      </c>
      <c r="W18" s="188" t="s">
        <v>84</v>
      </c>
    </row>
    <row r="19" spans="1:24" s="220" customFormat="1" ht="15">
      <c r="A19" s="80"/>
      <c r="B19" s="640"/>
      <c r="C19" s="641"/>
      <c r="D19" s="86"/>
      <c r="E19" s="85"/>
      <c r="F19" s="106"/>
      <c r="G19" s="87"/>
      <c r="H19" s="192"/>
      <c r="I19" s="890"/>
      <c r="J19" s="146"/>
      <c r="K19" s="415" t="s">
        <v>113</v>
      </c>
      <c r="L19" s="64"/>
      <c r="M19" s="790" t="s">
        <v>85</v>
      </c>
      <c r="N19" s="64" t="s">
        <v>114</v>
      </c>
      <c r="O19" s="187" t="s">
        <v>84</v>
      </c>
      <c r="P19" s="188" t="s">
        <v>84</v>
      </c>
      <c r="Q19" s="188"/>
      <c r="R19" s="188" t="s">
        <v>84</v>
      </c>
      <c r="S19" s="188"/>
      <c r="T19" s="188"/>
      <c r="U19" s="188" t="s">
        <v>84</v>
      </c>
      <c r="V19" s="188" t="s">
        <v>84</v>
      </c>
      <c r="W19" s="188" t="s">
        <v>84</v>
      </c>
    </row>
    <row r="20" spans="1:24" s="220" customFormat="1" ht="19.5" customHeight="1">
      <c r="A20" s="80"/>
      <c r="B20" s="640"/>
      <c r="C20" s="641"/>
      <c r="D20" s="86"/>
      <c r="E20" s="85"/>
      <c r="F20" s="88"/>
      <c r="G20" s="87"/>
      <c r="H20" s="192"/>
      <c r="I20" s="890"/>
      <c r="J20" s="146"/>
      <c r="K20" s="415" t="s">
        <v>98</v>
      </c>
      <c r="L20" s="64"/>
      <c r="M20" s="873" t="s">
        <v>85</v>
      </c>
      <c r="N20" s="64" t="s">
        <v>115</v>
      </c>
      <c r="O20" s="809"/>
      <c r="P20" s="810"/>
      <c r="Q20" s="810"/>
      <c r="R20" s="810"/>
      <c r="S20" s="810"/>
      <c r="T20" s="810"/>
      <c r="U20" s="607" t="s">
        <v>84</v>
      </c>
      <c r="V20" s="607" t="s">
        <v>84</v>
      </c>
      <c r="W20" s="607" t="s">
        <v>84</v>
      </c>
      <c r="X20" s="108"/>
    </row>
    <row r="21" spans="1:24" s="220" customFormat="1" ht="15">
      <c r="A21" s="80"/>
      <c r="B21" s="640"/>
      <c r="C21" s="641"/>
      <c r="D21" s="86"/>
      <c r="E21" s="85"/>
      <c r="F21" s="88"/>
      <c r="G21" s="87"/>
      <c r="H21" s="192"/>
      <c r="I21" s="890"/>
      <c r="J21" s="413"/>
      <c r="K21" s="415" t="s">
        <v>116</v>
      </c>
      <c r="L21" s="64"/>
      <c r="M21" s="166"/>
      <c r="N21" s="64" t="s">
        <v>117</v>
      </c>
      <c r="O21" s="187" t="s">
        <v>84</v>
      </c>
      <c r="P21" s="188" t="s">
        <v>84</v>
      </c>
      <c r="Q21" s="188"/>
      <c r="R21" s="188"/>
      <c r="S21" s="188" t="s">
        <v>84</v>
      </c>
      <c r="T21" s="188" t="s">
        <v>84</v>
      </c>
      <c r="U21" s="188" t="s">
        <v>84</v>
      </c>
      <c r="V21" s="188"/>
      <c r="W21" s="188" t="s">
        <v>84</v>
      </c>
    </row>
    <row r="22" spans="1:24" s="220" customFormat="1" ht="15">
      <c r="A22" s="80"/>
      <c r="B22" s="640"/>
      <c r="C22" s="641"/>
      <c r="D22" s="86"/>
      <c r="E22" s="85"/>
      <c r="F22" s="88"/>
      <c r="G22" s="87"/>
      <c r="H22" s="192"/>
      <c r="I22" s="890"/>
      <c r="J22" s="413"/>
      <c r="K22" s="415" t="s">
        <v>85</v>
      </c>
      <c r="L22" s="64"/>
      <c r="M22" s="166"/>
      <c r="N22" s="427" t="s">
        <v>118</v>
      </c>
      <c r="O22" s="187"/>
      <c r="P22" s="188"/>
      <c r="Q22" s="188"/>
      <c r="R22" s="188"/>
      <c r="S22" s="188"/>
      <c r="T22" s="188"/>
      <c r="U22" s="188"/>
      <c r="V22" s="188"/>
      <c r="W22" s="188"/>
    </row>
    <row r="23" spans="1:24" s="220" customFormat="1" ht="15">
      <c r="A23" s="80"/>
      <c r="B23" s="640"/>
      <c r="C23" s="641"/>
      <c r="D23" s="86"/>
      <c r="E23" s="85"/>
      <c r="F23" s="88"/>
      <c r="G23" s="87"/>
      <c r="H23" s="192"/>
      <c r="I23" s="890"/>
      <c r="J23" s="146"/>
      <c r="K23" s="415" t="s">
        <v>119</v>
      </c>
      <c r="L23" s="64"/>
      <c r="M23" s="166"/>
      <c r="N23" s="551" t="s">
        <v>85</v>
      </c>
      <c r="O23" s="187"/>
      <c r="P23" s="188"/>
      <c r="Q23" s="188"/>
      <c r="R23" s="188"/>
      <c r="S23" s="188"/>
      <c r="T23" s="188"/>
      <c r="U23" s="188"/>
      <c r="V23" s="188"/>
      <c r="W23" s="188"/>
    </row>
    <row r="24" spans="1:24" s="220" customFormat="1" ht="15">
      <c r="A24" s="80"/>
      <c r="B24" s="640"/>
      <c r="C24" s="641"/>
      <c r="D24" s="86"/>
      <c r="E24" s="85"/>
      <c r="F24" s="88"/>
      <c r="G24" s="87"/>
      <c r="H24" s="192"/>
      <c r="I24" s="890"/>
      <c r="J24" s="146"/>
      <c r="K24" s="415" t="s">
        <v>120</v>
      </c>
      <c r="L24" s="64"/>
      <c r="M24" s="166" t="s">
        <v>121</v>
      </c>
      <c r="N24" s="872" t="s">
        <v>85</v>
      </c>
      <c r="O24" s="151"/>
      <c r="P24" s="150"/>
      <c r="Q24" s="150"/>
      <c r="R24" s="150"/>
      <c r="S24" s="150"/>
      <c r="T24" s="150"/>
      <c r="U24" s="150"/>
      <c r="V24" s="150"/>
      <c r="W24" s="150"/>
    </row>
    <row r="25" spans="1:24" s="220" customFormat="1" ht="15">
      <c r="A25" s="80"/>
      <c r="B25" s="640"/>
      <c r="C25" s="641"/>
      <c r="D25" s="86"/>
      <c r="E25" s="85"/>
      <c r="F25" s="88"/>
      <c r="G25" s="87"/>
      <c r="H25" s="192"/>
      <c r="I25" s="890"/>
      <c r="J25" s="146"/>
      <c r="K25" s="541" t="s">
        <v>85</v>
      </c>
      <c r="L25" s="64"/>
      <c r="M25" s="166"/>
      <c r="N25" s="407"/>
      <c r="O25" s="151"/>
      <c r="P25" s="150"/>
      <c r="Q25" s="150"/>
      <c r="R25" s="150"/>
      <c r="S25" s="150"/>
      <c r="T25" s="150"/>
      <c r="U25" s="150"/>
      <c r="V25" s="150"/>
      <c r="W25" s="150"/>
    </row>
    <row r="26" spans="1:24" s="220" customFormat="1" ht="15">
      <c r="A26" s="80"/>
      <c r="B26" s="640"/>
      <c r="C26" s="641"/>
      <c r="D26" s="86"/>
      <c r="E26" s="85"/>
      <c r="F26" s="88"/>
      <c r="G26" s="87"/>
      <c r="H26" s="192"/>
      <c r="I26" s="890"/>
      <c r="J26" s="146"/>
      <c r="K26" s="415" t="s">
        <v>85</v>
      </c>
      <c r="L26" s="64"/>
      <c r="M26" s="166"/>
      <c r="N26" s="407"/>
      <c r="O26" s="151"/>
      <c r="P26" s="150"/>
      <c r="Q26" s="150"/>
      <c r="R26" s="150"/>
      <c r="S26" s="150"/>
      <c r="T26" s="150"/>
      <c r="U26" s="150"/>
      <c r="V26" s="150"/>
      <c r="W26" s="150"/>
    </row>
    <row r="27" spans="1:24" s="220" customFormat="1" ht="15">
      <c r="A27" s="80"/>
      <c r="B27" s="640"/>
      <c r="C27" s="641"/>
      <c r="D27" s="86"/>
      <c r="E27" s="85"/>
      <c r="F27" s="88"/>
      <c r="G27" s="87"/>
      <c r="H27" s="192"/>
      <c r="I27" s="890"/>
      <c r="J27" s="146"/>
      <c r="K27" s="541" t="s">
        <v>85</v>
      </c>
      <c r="L27" s="64"/>
      <c r="M27" s="166"/>
      <c r="N27" s="407"/>
      <c r="O27" s="151"/>
      <c r="P27" s="150"/>
      <c r="Q27" s="150"/>
      <c r="R27" s="150"/>
      <c r="S27" s="150"/>
      <c r="T27" s="150"/>
      <c r="U27" s="150"/>
      <c r="V27" s="150"/>
      <c r="W27" s="150"/>
    </row>
    <row r="28" spans="1:24" s="220" customFormat="1" ht="15">
      <c r="A28" s="80"/>
      <c r="B28" s="640"/>
      <c r="C28" s="641"/>
      <c r="D28" s="86"/>
      <c r="E28" s="85"/>
      <c r="F28" s="88"/>
      <c r="G28" s="87"/>
      <c r="H28" s="192"/>
      <c r="I28" s="589"/>
      <c r="J28" s="424"/>
      <c r="K28" s="321" t="s">
        <v>122</v>
      </c>
      <c r="L28" s="400"/>
      <c r="M28" s="435"/>
      <c r="N28" s="145"/>
      <c r="O28" s="151"/>
      <c r="P28" s="150"/>
      <c r="Q28" s="150"/>
      <c r="R28" s="150"/>
      <c r="S28" s="150"/>
      <c r="T28" s="150"/>
      <c r="U28" s="150"/>
      <c r="V28" s="150"/>
      <c r="W28" s="150"/>
    </row>
    <row r="29" spans="1:24" s="220" customFormat="1" ht="47.25" customHeight="1">
      <c r="A29" s="157">
        <v>5</v>
      </c>
      <c r="B29" s="636" t="s">
        <v>19</v>
      </c>
      <c r="C29" s="601" t="s">
        <v>104</v>
      </c>
      <c r="D29" s="77" t="s">
        <v>123</v>
      </c>
      <c r="E29" s="69">
        <v>1</v>
      </c>
      <c r="F29" s="71" t="s">
        <v>38</v>
      </c>
      <c r="G29" s="158" t="s">
        <v>124</v>
      </c>
      <c r="H29" s="704" t="s">
        <v>125</v>
      </c>
      <c r="I29" s="615" t="s">
        <v>6</v>
      </c>
      <c r="J29" s="428" t="s">
        <v>126</v>
      </c>
      <c r="K29" s="429"/>
      <c r="L29" s="294" t="s">
        <v>127</v>
      </c>
      <c r="M29" s="124"/>
      <c r="N29" s="226" t="s">
        <v>128</v>
      </c>
      <c r="O29" s="224" t="s">
        <v>84</v>
      </c>
      <c r="P29" s="222" t="s">
        <v>84</v>
      </c>
      <c r="Q29" s="222"/>
      <c r="R29" s="222"/>
      <c r="S29" s="222" t="s">
        <v>84</v>
      </c>
      <c r="T29" s="222"/>
      <c r="U29" s="222" t="s">
        <v>84</v>
      </c>
      <c r="V29" s="222" t="s">
        <v>84</v>
      </c>
      <c r="W29" s="381"/>
    </row>
    <row r="30" spans="1:24" s="220" customFormat="1" ht="15">
      <c r="A30" s="159"/>
      <c r="B30" s="616"/>
      <c r="C30" s="160"/>
      <c r="D30" s="160"/>
      <c r="E30" s="72"/>
      <c r="F30" s="74"/>
      <c r="G30" s="78"/>
      <c r="H30" s="698"/>
      <c r="I30" s="615"/>
      <c r="J30" s="428" t="s">
        <v>129</v>
      </c>
      <c r="K30" s="430" t="s">
        <v>130</v>
      </c>
      <c r="L30" s="294" t="s">
        <v>131</v>
      </c>
      <c r="M30" s="124"/>
      <c r="N30" s="226" t="s">
        <v>132</v>
      </c>
      <c r="O30" s="224" t="s">
        <v>84</v>
      </c>
      <c r="P30" s="222" t="s">
        <v>84</v>
      </c>
      <c r="Q30" s="222" t="s">
        <v>84</v>
      </c>
      <c r="R30" s="222"/>
      <c r="S30" s="222" t="s">
        <v>84</v>
      </c>
      <c r="T30" s="222" t="s">
        <v>84</v>
      </c>
      <c r="U30" s="222" t="s">
        <v>84</v>
      </c>
      <c r="V30" s="222" t="s">
        <v>84</v>
      </c>
      <c r="W30" s="381"/>
    </row>
    <row r="31" spans="1:24" s="220" customFormat="1" ht="15">
      <c r="A31" s="159"/>
      <c r="B31" s="616"/>
      <c r="C31" s="160"/>
      <c r="D31" s="160"/>
      <c r="E31" s="72"/>
      <c r="F31" s="74"/>
      <c r="G31" s="78"/>
      <c r="H31" s="698"/>
      <c r="I31" s="615"/>
      <c r="J31" s="428" t="s">
        <v>133</v>
      </c>
      <c r="K31" s="126"/>
      <c r="L31" s="294" t="s">
        <v>134</v>
      </c>
      <c r="M31" s="124"/>
      <c r="N31" s="226"/>
      <c r="O31" s="224"/>
      <c r="P31" s="222"/>
      <c r="Q31" s="222"/>
      <c r="R31" s="222"/>
      <c r="S31" s="222"/>
      <c r="T31" s="222"/>
      <c r="U31" s="222"/>
      <c r="V31" s="222"/>
      <c r="W31" s="222"/>
    </row>
    <row r="32" spans="1:24" s="220" customFormat="1" ht="15">
      <c r="A32" s="159"/>
      <c r="B32" s="616"/>
      <c r="C32" s="160"/>
      <c r="D32" s="160"/>
      <c r="E32" s="72"/>
      <c r="F32" s="74"/>
      <c r="G32" s="78"/>
      <c r="H32" s="698"/>
      <c r="I32" s="615"/>
      <c r="J32" s="428" t="s">
        <v>135</v>
      </c>
      <c r="K32" s="126"/>
      <c r="L32" s="431"/>
      <c r="M32" s="124"/>
      <c r="N32" s="226"/>
      <c r="O32" s="224"/>
      <c r="P32" s="222"/>
      <c r="Q32" s="222"/>
      <c r="R32" s="222"/>
      <c r="S32" s="222"/>
      <c r="T32" s="222"/>
      <c r="U32" s="222"/>
      <c r="V32" s="222"/>
      <c r="W32" s="222"/>
    </row>
    <row r="33" spans="1:24" s="220" customFormat="1" ht="15">
      <c r="A33" s="159"/>
      <c r="B33" s="616"/>
      <c r="C33" s="160"/>
      <c r="D33" s="160"/>
      <c r="E33" s="72"/>
      <c r="F33" s="95"/>
      <c r="G33" s="78"/>
      <c r="H33" s="737"/>
      <c r="I33" s="701"/>
      <c r="J33" s="428" t="s">
        <v>85</v>
      </c>
      <c r="K33" s="126"/>
      <c r="L33" s="294" t="s">
        <v>85</v>
      </c>
      <c r="M33" s="124"/>
      <c r="N33" s="228"/>
      <c r="O33" s="224"/>
      <c r="P33" s="222"/>
      <c r="Q33" s="222"/>
      <c r="R33" s="222"/>
      <c r="S33" s="222"/>
      <c r="T33" s="222"/>
      <c r="U33" s="222"/>
      <c r="V33" s="222"/>
      <c r="W33" s="222"/>
    </row>
    <row r="34" spans="1:24" s="220" customFormat="1" ht="38.25" customHeight="1">
      <c r="A34" s="893">
        <v>6</v>
      </c>
      <c r="B34" s="895" t="s">
        <v>19</v>
      </c>
      <c r="C34" s="899" t="s">
        <v>104</v>
      </c>
      <c r="D34" s="258" t="s">
        <v>136</v>
      </c>
      <c r="E34" s="360">
        <v>2</v>
      </c>
      <c r="F34" s="900" t="s">
        <v>43</v>
      </c>
      <c r="G34" s="360" t="s">
        <v>54</v>
      </c>
      <c r="H34" s="738" t="s">
        <v>137</v>
      </c>
      <c r="I34" s="876" t="s">
        <v>6</v>
      </c>
      <c r="J34" s="432"/>
      <c r="K34" s="879" t="s">
        <v>138</v>
      </c>
      <c r="L34" s="432"/>
      <c r="M34" s="432"/>
      <c r="N34" s="370" t="s">
        <v>139</v>
      </c>
      <c r="O34" s="371" t="s">
        <v>84</v>
      </c>
      <c r="P34" s="372"/>
      <c r="Q34" s="372" t="s">
        <v>84</v>
      </c>
      <c r="R34" s="372"/>
      <c r="S34" s="372"/>
      <c r="T34" s="372"/>
      <c r="U34" s="372" t="s">
        <v>84</v>
      </c>
      <c r="V34" s="372" t="s">
        <v>84</v>
      </c>
      <c r="W34" s="372" t="s">
        <v>84</v>
      </c>
    </row>
    <row r="35" spans="1:24" s="220" customFormat="1" ht="38.25" customHeight="1">
      <c r="A35" s="894"/>
      <c r="B35" s="896"/>
      <c r="C35" s="876"/>
      <c r="D35" s="816"/>
      <c r="E35" s="362"/>
      <c r="F35" s="901"/>
      <c r="G35" s="362"/>
      <c r="H35" s="734"/>
      <c r="I35" s="876"/>
      <c r="J35" s="831"/>
      <c r="K35" s="880"/>
      <c r="L35" s="831"/>
      <c r="M35" s="831"/>
      <c r="N35" s="835" t="s">
        <v>85</v>
      </c>
      <c r="O35" s="371"/>
      <c r="P35" s="372"/>
      <c r="Q35" s="372"/>
      <c r="R35" s="372"/>
      <c r="S35" s="372"/>
      <c r="T35" s="372"/>
      <c r="U35" s="372"/>
      <c r="V35" s="372"/>
      <c r="W35" s="372"/>
    </row>
    <row r="36" spans="1:24" s="220" customFormat="1" ht="15">
      <c r="A36" s="178"/>
      <c r="B36" s="897"/>
      <c r="C36" s="732"/>
      <c r="D36" s="751"/>
      <c r="E36" s="87"/>
      <c r="F36" s="874"/>
      <c r="G36" s="87"/>
      <c r="H36" s="734"/>
      <c r="I36" s="732"/>
      <c r="J36" s="146"/>
      <c r="K36" s="415" t="s">
        <v>140</v>
      </c>
      <c r="L36" s="146"/>
      <c r="M36" s="146"/>
      <c r="N36" s="64" t="s">
        <v>141</v>
      </c>
      <c r="O36" s="187" t="s">
        <v>84</v>
      </c>
      <c r="P36" s="188" t="s">
        <v>84</v>
      </c>
      <c r="Q36" s="188"/>
      <c r="R36" s="188"/>
      <c r="S36" s="188"/>
      <c r="T36" s="188"/>
      <c r="U36" s="188" t="s">
        <v>84</v>
      </c>
      <c r="V36" s="188" t="s">
        <v>84</v>
      </c>
      <c r="W36" s="188" t="s">
        <v>84</v>
      </c>
    </row>
    <row r="37" spans="1:24" s="220" customFormat="1" ht="15">
      <c r="A37" s="178"/>
      <c r="B37" s="897"/>
      <c r="C37" s="732"/>
      <c r="D37" s="751"/>
      <c r="E37" s="87"/>
      <c r="F37" s="874"/>
      <c r="G37" s="87"/>
      <c r="H37" s="734"/>
      <c r="I37" s="732"/>
      <c r="J37" s="146"/>
      <c r="K37" s="881" t="s">
        <v>142</v>
      </c>
      <c r="L37" s="415" t="s">
        <v>143</v>
      </c>
      <c r="M37" s="146"/>
      <c r="N37" s="64" t="s">
        <v>144</v>
      </c>
      <c r="O37" s="187" t="s">
        <v>84</v>
      </c>
      <c r="P37" s="188" t="s">
        <v>84</v>
      </c>
      <c r="Q37" s="188"/>
      <c r="R37" s="188"/>
      <c r="S37" s="188"/>
      <c r="T37" s="188"/>
      <c r="U37" s="188" t="s">
        <v>84</v>
      </c>
      <c r="V37" s="188" t="s">
        <v>84</v>
      </c>
      <c r="W37" s="188" t="s">
        <v>84</v>
      </c>
    </row>
    <row r="38" spans="1:24" s="220" customFormat="1" ht="15">
      <c r="A38" s="178"/>
      <c r="B38" s="897"/>
      <c r="C38" s="732"/>
      <c r="D38" s="751"/>
      <c r="E38" s="87"/>
      <c r="F38" s="874"/>
      <c r="G38" s="87"/>
      <c r="H38" s="734"/>
      <c r="I38" s="732"/>
      <c r="J38" s="877"/>
      <c r="K38" s="875" t="s">
        <v>85</v>
      </c>
      <c r="L38" s="146"/>
      <c r="M38" s="415" t="s">
        <v>145</v>
      </c>
      <c r="N38" s="377" t="s">
        <v>146</v>
      </c>
      <c r="O38" s="187"/>
      <c r="P38" s="584" t="s">
        <v>84</v>
      </c>
      <c r="Q38" s="584"/>
      <c r="R38" s="584"/>
      <c r="S38" s="584"/>
      <c r="T38" s="584"/>
      <c r="U38" s="584" t="s">
        <v>84</v>
      </c>
      <c r="V38" s="584" t="s">
        <v>84</v>
      </c>
      <c r="W38" s="584" t="s">
        <v>84</v>
      </c>
    </row>
    <row r="39" spans="1:24" s="220" customFormat="1" ht="15">
      <c r="A39" s="178"/>
      <c r="B39" s="898"/>
      <c r="C39" s="657"/>
      <c r="D39" s="748"/>
      <c r="E39" s="105"/>
      <c r="F39" s="874"/>
      <c r="G39" s="105"/>
      <c r="H39" s="734"/>
      <c r="I39" s="732"/>
      <c r="J39" s="878"/>
      <c r="K39" s="113"/>
      <c r="L39" s="424"/>
      <c r="M39" s="425"/>
      <c r="N39" s="855" t="s">
        <v>147</v>
      </c>
      <c r="O39" s="187" t="s">
        <v>84</v>
      </c>
      <c r="P39" s="584" t="s">
        <v>84</v>
      </c>
      <c r="Q39" s="584"/>
      <c r="R39" s="584"/>
      <c r="S39" s="584"/>
      <c r="T39" s="584"/>
      <c r="U39" s="584"/>
      <c r="V39" s="584" t="s">
        <v>84</v>
      </c>
      <c r="W39" s="584" t="s">
        <v>84</v>
      </c>
    </row>
    <row r="40" spans="1:24" s="220" customFormat="1" ht="31.5" customHeight="1">
      <c r="A40" s="343">
        <v>7</v>
      </c>
      <c r="B40" s="642" t="s">
        <v>19</v>
      </c>
      <c r="C40" s="643" t="s">
        <v>104</v>
      </c>
      <c r="D40" s="170" t="s">
        <v>148</v>
      </c>
      <c r="E40" s="169" t="s">
        <v>106</v>
      </c>
      <c r="F40" s="163" t="s">
        <v>149</v>
      </c>
      <c r="G40" s="97" t="s">
        <v>54</v>
      </c>
      <c r="H40" s="167" t="s">
        <v>150</v>
      </c>
      <c r="I40" s="705" t="s">
        <v>6</v>
      </c>
      <c r="J40" s="124" t="s">
        <v>151</v>
      </c>
      <c r="K40" s="433" t="s">
        <v>152</v>
      </c>
      <c r="L40" s="552" t="s">
        <v>153</v>
      </c>
      <c r="M40" s="126"/>
      <c r="N40" s="294" t="s">
        <v>154</v>
      </c>
      <c r="O40" s="224" t="s">
        <v>84</v>
      </c>
      <c r="P40" s="222" t="s">
        <v>84</v>
      </c>
      <c r="Q40" s="222" t="s">
        <v>84</v>
      </c>
      <c r="R40" s="222"/>
      <c r="S40" s="222" t="s">
        <v>84</v>
      </c>
      <c r="T40" s="222"/>
      <c r="U40" s="222" t="s">
        <v>84</v>
      </c>
      <c r="V40" s="222" t="s">
        <v>84</v>
      </c>
      <c r="W40" s="381" t="s">
        <v>84</v>
      </c>
    </row>
    <row r="41" spans="1:24" s="213" customFormat="1" ht="21" customHeight="1">
      <c r="A41" s="883"/>
      <c r="B41" s="642"/>
      <c r="C41" s="643"/>
      <c r="D41" s="170"/>
      <c r="E41" s="97"/>
      <c r="F41" s="97"/>
      <c r="G41" s="97"/>
      <c r="H41" s="170"/>
      <c r="I41" s="615"/>
      <c r="J41" s="124"/>
      <c r="K41" s="316" t="s">
        <v>85</v>
      </c>
      <c r="L41" s="294" t="s">
        <v>155</v>
      </c>
      <c r="M41" s="126"/>
      <c r="N41" s="294" t="s">
        <v>156</v>
      </c>
      <c r="O41" s="184" t="s">
        <v>84</v>
      </c>
      <c r="P41" s="185" t="s">
        <v>84</v>
      </c>
      <c r="Q41" s="185"/>
      <c r="R41" s="185"/>
      <c r="S41" s="185" t="s">
        <v>84</v>
      </c>
      <c r="T41" s="185"/>
      <c r="U41" s="185" t="s">
        <v>84</v>
      </c>
      <c r="V41" s="185" t="s">
        <v>84</v>
      </c>
      <c r="W41" s="381" t="s">
        <v>84</v>
      </c>
      <c r="X41" s="220"/>
    </row>
    <row r="42" spans="1:24" s="213" customFormat="1" ht="21" customHeight="1">
      <c r="A42" s="883"/>
      <c r="B42" s="642"/>
      <c r="C42" s="643"/>
      <c r="D42" s="170"/>
      <c r="E42" s="97"/>
      <c r="F42" s="97"/>
      <c r="G42" s="97"/>
      <c r="H42" s="170"/>
      <c r="I42" s="615"/>
      <c r="J42" s="124"/>
      <c r="K42" s="316" t="s">
        <v>85</v>
      </c>
      <c r="L42" s="294"/>
      <c r="M42" s="126"/>
      <c r="N42" s="431"/>
      <c r="O42" s="184"/>
      <c r="P42" s="185"/>
      <c r="Q42" s="185"/>
      <c r="R42" s="185"/>
      <c r="S42" s="185"/>
      <c r="T42" s="185"/>
      <c r="U42" s="185"/>
      <c r="V42" s="185"/>
      <c r="W42" s="381"/>
      <c r="X42" s="220"/>
    </row>
    <row r="43" spans="1:24" s="213" customFormat="1" ht="21" customHeight="1">
      <c r="A43" s="563"/>
      <c r="B43" s="644"/>
      <c r="C43" s="621"/>
      <c r="D43" s="418"/>
      <c r="E43" s="92"/>
      <c r="F43" s="92"/>
      <c r="G43" s="92"/>
      <c r="H43" s="418"/>
      <c r="I43" s="701"/>
      <c r="J43" s="124"/>
      <c r="K43" s="433"/>
      <c r="L43" s="294"/>
      <c r="M43" s="126"/>
      <c r="N43" s="365"/>
      <c r="O43" s="184"/>
      <c r="P43" s="185"/>
      <c r="Q43" s="185"/>
      <c r="R43" s="185"/>
      <c r="S43" s="185"/>
      <c r="T43" s="185"/>
      <c r="U43" s="185"/>
      <c r="V43" s="185"/>
      <c r="W43" s="381"/>
      <c r="X43" s="220"/>
    </row>
    <row r="44" spans="1:24" s="220" customFormat="1" ht="45">
      <c r="A44" s="410">
        <v>8</v>
      </c>
      <c r="B44" s="645" t="s">
        <v>17</v>
      </c>
      <c r="C44" s="646" t="s">
        <v>18</v>
      </c>
      <c r="D44" s="575" t="s">
        <v>157</v>
      </c>
      <c r="E44" s="411">
        <v>2</v>
      </c>
      <c r="F44" s="576" t="s">
        <v>43</v>
      </c>
      <c r="G44" s="362" t="s">
        <v>54</v>
      </c>
      <c r="H44" s="741" t="s">
        <v>158</v>
      </c>
      <c r="I44" s="739" t="s">
        <v>6</v>
      </c>
      <c r="J44" s="434"/>
      <c r="K44" s="319" t="s">
        <v>159</v>
      </c>
      <c r="L44" s="53" t="s">
        <v>160</v>
      </c>
      <c r="M44" s="165"/>
      <c r="N44" s="227" t="s">
        <v>161</v>
      </c>
      <c r="O44" s="187" t="s">
        <v>84</v>
      </c>
      <c r="P44" s="188" t="s">
        <v>84</v>
      </c>
      <c r="Q44" s="188"/>
      <c r="R44" s="188"/>
      <c r="S44" s="188" t="s">
        <v>84</v>
      </c>
      <c r="T44" s="188"/>
      <c r="U44" s="188" t="s">
        <v>84</v>
      </c>
      <c r="V44" s="188" t="s">
        <v>84</v>
      </c>
      <c r="W44" s="188" t="s">
        <v>84</v>
      </c>
    </row>
    <row r="45" spans="1:24" s="220" customFormat="1" ht="15">
      <c r="A45" s="80"/>
      <c r="B45" s="640"/>
      <c r="C45" s="641"/>
      <c r="D45" s="86"/>
      <c r="E45" s="85"/>
      <c r="F45" s="88"/>
      <c r="G45" s="87"/>
      <c r="H45" s="734"/>
      <c r="I45" s="740"/>
      <c r="J45" s="129"/>
      <c r="K45" s="415" t="s">
        <v>85</v>
      </c>
      <c r="L45" s="519"/>
      <c r="M45" s="166"/>
      <c r="N45" s="548" t="s">
        <v>162</v>
      </c>
      <c r="O45" s="187" t="s">
        <v>84</v>
      </c>
      <c r="P45" s="188" t="s">
        <v>84</v>
      </c>
      <c r="Q45" s="188"/>
      <c r="R45" s="188"/>
      <c r="S45" s="188" t="s">
        <v>84</v>
      </c>
      <c r="T45" s="188"/>
      <c r="U45" s="188" t="s">
        <v>84</v>
      </c>
      <c r="V45" s="188"/>
      <c r="W45" s="188" t="s">
        <v>84</v>
      </c>
    </row>
    <row r="46" spans="1:24" s="220" customFormat="1" ht="15">
      <c r="A46" s="80"/>
      <c r="B46" s="640"/>
      <c r="C46" s="641"/>
      <c r="D46" s="86"/>
      <c r="E46" s="85"/>
      <c r="F46" s="88"/>
      <c r="G46" s="87"/>
      <c r="H46" s="734"/>
      <c r="I46" s="742"/>
      <c r="J46" s="543"/>
      <c r="K46" s="113" t="s">
        <v>85</v>
      </c>
      <c r="L46" s="400"/>
      <c r="M46" s="435"/>
      <c r="N46" s="227" t="s">
        <v>163</v>
      </c>
      <c r="O46" s="187" t="s">
        <v>84</v>
      </c>
      <c r="P46" s="188" t="s">
        <v>84</v>
      </c>
      <c r="Q46" s="188" t="s">
        <v>84</v>
      </c>
      <c r="R46" s="188"/>
      <c r="S46" s="188" t="s">
        <v>84</v>
      </c>
      <c r="T46" s="188"/>
      <c r="U46" s="188" t="s">
        <v>84</v>
      </c>
      <c r="V46" s="188"/>
      <c r="W46" s="188" t="s">
        <v>84</v>
      </c>
    </row>
    <row r="47" spans="1:24" s="220" customFormat="1" ht="30">
      <c r="A47" s="886">
        <v>9</v>
      </c>
      <c r="B47" s="647" t="s">
        <v>24</v>
      </c>
      <c r="C47" s="648" t="s">
        <v>164</v>
      </c>
      <c r="D47" s="340" t="s">
        <v>165</v>
      </c>
      <c r="E47" s="326">
        <v>2</v>
      </c>
      <c r="F47" s="886" t="s">
        <v>44</v>
      </c>
      <c r="G47" s="886" t="s">
        <v>54</v>
      </c>
      <c r="H47" s="743" t="s">
        <v>166</v>
      </c>
      <c r="I47" s="744" t="s">
        <v>6</v>
      </c>
      <c r="J47" s="419" t="s">
        <v>167</v>
      </c>
      <c r="K47" s="555" t="s">
        <v>168</v>
      </c>
      <c r="L47" s="294" t="s">
        <v>169</v>
      </c>
      <c r="M47" s="124" t="s">
        <v>170</v>
      </c>
      <c r="N47" s="419" t="s">
        <v>171</v>
      </c>
      <c r="O47" s="184" t="s">
        <v>84</v>
      </c>
      <c r="P47" s="222" t="s">
        <v>84</v>
      </c>
      <c r="Q47" s="222"/>
      <c r="R47" s="222"/>
      <c r="S47" s="222" t="s">
        <v>84</v>
      </c>
      <c r="T47" s="222"/>
      <c r="U47" s="222" t="s">
        <v>84</v>
      </c>
      <c r="V47" s="222" t="s">
        <v>84</v>
      </c>
      <c r="W47" s="381" t="s">
        <v>84</v>
      </c>
    </row>
    <row r="48" spans="1:24" s="220" customFormat="1" ht="15">
      <c r="A48" s="97"/>
      <c r="B48" s="529"/>
      <c r="C48" s="643"/>
      <c r="D48" s="76"/>
      <c r="E48" s="168"/>
      <c r="F48" s="97"/>
      <c r="G48" s="97"/>
      <c r="H48" s="76"/>
      <c r="I48" s="674"/>
      <c r="J48" s="294" t="s">
        <v>98</v>
      </c>
      <c r="K48" s="295" t="s">
        <v>172</v>
      </c>
      <c r="L48" s="294"/>
      <c r="M48" s="436"/>
      <c r="N48" s="552" t="s">
        <v>85</v>
      </c>
      <c r="O48" s="225"/>
      <c r="P48" s="223"/>
      <c r="Q48" s="223"/>
      <c r="R48" s="223"/>
      <c r="S48" s="223"/>
      <c r="T48" s="223"/>
      <c r="U48" s="223"/>
      <c r="V48" s="223"/>
      <c r="W48" s="109"/>
    </row>
    <row r="49" spans="1:23" s="220" customFormat="1" ht="15">
      <c r="A49" s="92"/>
      <c r="B49" s="620"/>
      <c r="C49" s="621"/>
      <c r="D49" s="102"/>
      <c r="E49" s="91"/>
      <c r="F49" s="92"/>
      <c r="G49" s="92"/>
      <c r="H49" s="102"/>
      <c r="I49" s="674"/>
      <c r="J49" s="552" t="s">
        <v>85</v>
      </c>
      <c r="K49" s="126"/>
      <c r="L49" s="294"/>
      <c r="M49" s="436"/>
      <c r="N49" s="552"/>
      <c r="O49" s="225"/>
      <c r="P49" s="223"/>
      <c r="Q49" s="223"/>
      <c r="R49" s="223"/>
      <c r="S49" s="223"/>
      <c r="T49" s="223"/>
      <c r="U49" s="223"/>
      <c r="V49" s="223"/>
      <c r="W49" s="109"/>
    </row>
    <row r="50" spans="1:23" s="220" customFormat="1" ht="33.75" customHeight="1">
      <c r="A50" s="410">
        <v>10</v>
      </c>
      <c r="B50" s="645" t="s">
        <v>24</v>
      </c>
      <c r="C50" s="649" t="s">
        <v>164</v>
      </c>
      <c r="D50" s="915" t="s">
        <v>173</v>
      </c>
      <c r="E50" s="917">
        <v>2</v>
      </c>
      <c r="F50" s="917" t="s">
        <v>43</v>
      </c>
      <c r="G50" s="917" t="s">
        <v>54</v>
      </c>
      <c r="H50" s="745" t="s">
        <v>174</v>
      </c>
      <c r="I50" s="923" t="s">
        <v>6</v>
      </c>
      <c r="J50" s="53" t="s">
        <v>175</v>
      </c>
      <c r="K50" s="165" t="s">
        <v>176</v>
      </c>
      <c r="L50" s="409" t="s">
        <v>177</v>
      </c>
      <c r="M50" s="409"/>
      <c r="N50" s="53" t="s">
        <v>178</v>
      </c>
      <c r="O50" s="187" t="s">
        <v>84</v>
      </c>
      <c r="P50" s="188" t="s">
        <v>84</v>
      </c>
      <c r="Q50" s="188"/>
      <c r="R50" s="188"/>
      <c r="S50" s="188"/>
      <c r="T50" s="188" t="s">
        <v>84</v>
      </c>
      <c r="U50" s="188" t="s">
        <v>84</v>
      </c>
      <c r="V50" s="188" t="s">
        <v>84</v>
      </c>
      <c r="W50" s="188" t="s">
        <v>84</v>
      </c>
    </row>
    <row r="51" spans="1:23" s="220" customFormat="1" ht="15">
      <c r="A51" s="410"/>
      <c r="B51" s="645"/>
      <c r="C51" s="649"/>
      <c r="D51" s="915"/>
      <c r="E51" s="917"/>
      <c r="F51" s="917"/>
      <c r="G51" s="917"/>
      <c r="H51" s="734"/>
      <c r="I51" s="924"/>
      <c r="J51" s="551" t="s">
        <v>85</v>
      </c>
      <c r="K51" s="166" t="s">
        <v>179</v>
      </c>
      <c r="L51" s="771"/>
      <c r="M51" s="771"/>
      <c r="N51" s="551" t="s">
        <v>85</v>
      </c>
      <c r="O51" s="151"/>
      <c r="P51" s="150"/>
      <c r="Q51" s="150"/>
      <c r="R51" s="150"/>
      <c r="S51" s="150"/>
      <c r="T51" s="150"/>
      <c r="U51" s="150"/>
      <c r="V51" s="150"/>
      <c r="W51" s="150"/>
    </row>
    <row r="52" spans="1:23" s="220" customFormat="1" ht="15">
      <c r="A52" s="412"/>
      <c r="B52" s="650"/>
      <c r="C52" s="649"/>
      <c r="D52" s="915"/>
      <c r="E52" s="917"/>
      <c r="F52" s="917"/>
      <c r="G52" s="917"/>
      <c r="H52" s="746"/>
      <c r="I52" s="924"/>
      <c r="J52" s="64" t="s">
        <v>180</v>
      </c>
      <c r="K52" s="166" t="s">
        <v>181</v>
      </c>
      <c r="L52" s="771"/>
      <c r="M52" s="771"/>
      <c r="N52" s="551" t="s">
        <v>85</v>
      </c>
      <c r="O52" s="151"/>
      <c r="P52" s="150"/>
      <c r="Q52" s="150"/>
      <c r="R52" s="150"/>
      <c r="S52" s="150"/>
      <c r="T52" s="150"/>
      <c r="U52" s="150"/>
      <c r="V52" s="150"/>
      <c r="W52" s="150"/>
    </row>
    <row r="53" spans="1:23" s="220" customFormat="1" ht="15">
      <c r="A53" s="96"/>
      <c r="B53" s="651"/>
      <c r="C53" s="652"/>
      <c r="D53" s="916"/>
      <c r="E53" s="918"/>
      <c r="F53" s="918"/>
      <c r="G53" s="918"/>
      <c r="H53" s="746"/>
      <c r="I53" s="925"/>
      <c r="J53" s="407"/>
      <c r="K53" s="790" t="s">
        <v>85</v>
      </c>
      <c r="L53" s="772"/>
      <c r="M53" s="541"/>
      <c r="N53" s="377" t="s">
        <v>182</v>
      </c>
      <c r="O53" s="187"/>
      <c r="P53" s="188"/>
      <c r="Q53" s="188"/>
      <c r="R53" s="188"/>
      <c r="S53" s="188"/>
      <c r="T53" s="188"/>
      <c r="U53" s="188"/>
      <c r="V53" s="188" t="s">
        <v>84</v>
      </c>
      <c r="W53" s="188" t="s">
        <v>84</v>
      </c>
    </row>
    <row r="54" spans="1:23" s="220" customFormat="1" ht="15">
      <c r="A54" s="412"/>
      <c r="B54" s="650"/>
      <c r="C54" s="649"/>
      <c r="D54" s="915"/>
      <c r="E54" s="917"/>
      <c r="F54" s="917"/>
      <c r="G54" s="917"/>
      <c r="H54" s="746"/>
      <c r="I54" s="924"/>
      <c r="J54" s="407"/>
      <c r="K54" s="573" t="s">
        <v>183</v>
      </c>
      <c r="L54" s="772"/>
      <c r="M54" s="772"/>
      <c r="N54" s="64"/>
      <c r="O54" s="151"/>
      <c r="P54" s="150"/>
      <c r="Q54" s="150"/>
      <c r="R54" s="150"/>
      <c r="S54" s="150"/>
      <c r="T54" s="150"/>
      <c r="U54" s="150"/>
      <c r="V54" s="150"/>
      <c r="W54" s="150"/>
    </row>
    <row r="55" spans="1:23" s="220" customFormat="1" ht="15">
      <c r="A55" s="412"/>
      <c r="B55" s="650"/>
      <c r="C55" s="649"/>
      <c r="D55" s="915"/>
      <c r="E55" s="917"/>
      <c r="F55" s="917"/>
      <c r="G55" s="917"/>
      <c r="H55" s="746"/>
      <c r="I55" s="890"/>
      <c r="J55" s="407"/>
      <c r="K55" s="166" t="s">
        <v>184</v>
      </c>
      <c r="L55" s="772"/>
      <c r="M55" s="772"/>
      <c r="N55" s="64"/>
      <c r="O55" s="151"/>
      <c r="P55" s="150"/>
      <c r="Q55" s="150"/>
      <c r="R55" s="150"/>
      <c r="S55" s="150"/>
      <c r="T55" s="150"/>
      <c r="U55" s="150"/>
      <c r="V55" s="150"/>
      <c r="W55" s="150"/>
    </row>
    <row r="56" spans="1:23" s="220" customFormat="1" ht="15">
      <c r="A56" s="80"/>
      <c r="B56" s="640"/>
      <c r="C56" s="652"/>
      <c r="D56" s="416"/>
      <c r="E56" s="363"/>
      <c r="F56" s="363"/>
      <c r="G56" s="363"/>
      <c r="H56" s="734"/>
      <c r="I56" s="589"/>
      <c r="J56" s="145"/>
      <c r="K56" s="166" t="s">
        <v>85</v>
      </c>
      <c r="L56" s="773"/>
      <c r="M56" s="773"/>
      <c r="N56" s="400"/>
      <c r="O56" s="380"/>
      <c r="P56" s="128"/>
      <c r="Q56" s="128"/>
      <c r="R56" s="128"/>
      <c r="S56" s="128"/>
      <c r="T56" s="128"/>
      <c r="U56" s="128"/>
      <c r="V56" s="128"/>
      <c r="W56" s="128"/>
    </row>
    <row r="57" spans="1:23" s="220" customFormat="1" ht="36.75" customHeight="1">
      <c r="A57" s="882">
        <v>11</v>
      </c>
      <c r="B57" s="653" t="s">
        <v>17</v>
      </c>
      <c r="C57" s="648" t="s">
        <v>18</v>
      </c>
      <c r="D57" s="577" t="s">
        <v>185</v>
      </c>
      <c r="E57" s="578" t="s">
        <v>186</v>
      </c>
      <c r="F57" s="325" t="s">
        <v>187</v>
      </c>
      <c r="G57" s="887" t="s">
        <v>54</v>
      </c>
      <c r="H57" s="361" t="s">
        <v>188</v>
      </c>
      <c r="I57" s="700" t="s">
        <v>6</v>
      </c>
      <c r="J57" s="124" t="s">
        <v>189</v>
      </c>
      <c r="K57" s="419" t="s">
        <v>190</v>
      </c>
      <c r="L57" s="124" t="s">
        <v>191</v>
      </c>
      <c r="M57" s="433"/>
      <c r="N57" s="125"/>
      <c r="O57" s="65"/>
      <c r="P57" s="408"/>
      <c r="Q57" s="408"/>
      <c r="R57" s="408"/>
      <c r="S57" s="408"/>
      <c r="T57" s="408"/>
      <c r="U57" s="408"/>
      <c r="V57" s="408"/>
      <c r="W57" s="65"/>
    </row>
    <row r="58" spans="1:23" s="220" customFormat="1" ht="15">
      <c r="A58" s="78"/>
      <c r="B58" s="642"/>
      <c r="C58" s="643"/>
      <c r="D58" s="170"/>
      <c r="E58" s="171"/>
      <c r="F58" s="169"/>
      <c r="G58" s="97"/>
      <c r="H58" s="170"/>
      <c r="I58" s="615"/>
      <c r="J58" s="124" t="s">
        <v>192</v>
      </c>
      <c r="K58" s="294"/>
      <c r="L58" s="295" t="s">
        <v>85</v>
      </c>
      <c r="M58" s="433"/>
      <c r="N58" s="125" t="s">
        <v>193</v>
      </c>
      <c r="O58" s="65" t="s">
        <v>84</v>
      </c>
      <c r="P58" s="408" t="s">
        <v>84</v>
      </c>
      <c r="Q58" s="408"/>
      <c r="R58" s="408"/>
      <c r="S58" s="408" t="s">
        <v>84</v>
      </c>
      <c r="T58" s="408"/>
      <c r="U58" s="408" t="s">
        <v>84</v>
      </c>
      <c r="V58" s="408" t="s">
        <v>84</v>
      </c>
      <c r="W58" s="216" t="s">
        <v>84</v>
      </c>
    </row>
    <row r="59" spans="1:23" s="220" customFormat="1" ht="15">
      <c r="A59" s="78"/>
      <c r="B59" s="642"/>
      <c r="C59" s="643"/>
      <c r="D59" s="170"/>
      <c r="E59" s="171"/>
      <c r="F59" s="169"/>
      <c r="G59" s="97"/>
      <c r="H59" s="170"/>
      <c r="I59" s="615"/>
      <c r="J59" s="124" t="s">
        <v>194</v>
      </c>
      <c r="K59" s="422"/>
      <c r="L59" s="124"/>
      <c r="M59" s="433"/>
      <c r="N59" s="138"/>
      <c r="O59" s="500"/>
      <c r="P59" s="500"/>
      <c r="Q59" s="500"/>
      <c r="R59" s="500"/>
      <c r="S59" s="500"/>
      <c r="T59" s="500"/>
      <c r="U59" s="500"/>
      <c r="V59" s="500"/>
      <c r="W59" s="500"/>
    </row>
    <row r="60" spans="1:23" s="220" customFormat="1" ht="15">
      <c r="A60" s="230">
        <v>12</v>
      </c>
      <c r="B60" s="654" t="s">
        <v>24</v>
      </c>
      <c r="C60" s="655" t="s">
        <v>164</v>
      </c>
      <c r="D60" s="174" t="s">
        <v>195</v>
      </c>
      <c r="E60" s="84">
        <v>2</v>
      </c>
      <c r="F60" s="175" t="s">
        <v>44</v>
      </c>
      <c r="G60" s="318" t="s">
        <v>54</v>
      </c>
      <c r="H60" s="747" t="s">
        <v>196</v>
      </c>
      <c r="I60" s="662" t="s">
        <v>6</v>
      </c>
      <c r="J60" s="437" t="s">
        <v>197</v>
      </c>
      <c r="K60" s="382"/>
      <c r="L60" s="319" t="s">
        <v>198</v>
      </c>
      <c r="M60" s="518" t="s">
        <v>199</v>
      </c>
      <c r="N60" s="515" t="s">
        <v>200</v>
      </c>
      <c r="O60" s="457" t="s">
        <v>84</v>
      </c>
      <c r="P60" s="182" t="s">
        <v>84</v>
      </c>
      <c r="Q60" s="182"/>
      <c r="R60" s="182"/>
      <c r="S60" s="182" t="s">
        <v>84</v>
      </c>
      <c r="T60" s="182"/>
      <c r="U60" s="182" t="s">
        <v>84</v>
      </c>
      <c r="V60" s="182" t="s">
        <v>84</v>
      </c>
      <c r="W60" s="182" t="s">
        <v>84</v>
      </c>
    </row>
    <row r="61" spans="1:23" s="220" customFormat="1" ht="15">
      <c r="A61" s="215"/>
      <c r="B61" s="656"/>
      <c r="C61" s="657"/>
      <c r="D61" s="176"/>
      <c r="E61" s="105"/>
      <c r="F61" s="177"/>
      <c r="G61" s="179"/>
      <c r="H61" s="748"/>
      <c r="I61" s="589"/>
      <c r="J61" s="414"/>
      <c r="K61" s="573"/>
      <c r="L61" s="320" t="s">
        <v>201</v>
      </c>
      <c r="M61" s="321"/>
      <c r="N61" s="377"/>
      <c r="O61" s="457"/>
      <c r="P61" s="116"/>
      <c r="Q61" s="116"/>
      <c r="R61" s="116"/>
      <c r="S61" s="116"/>
      <c r="T61" s="116"/>
      <c r="U61" s="116"/>
      <c r="V61" s="116"/>
      <c r="W61" s="116"/>
    </row>
    <row r="62" spans="1:23" s="220" customFormat="1" ht="33" customHeight="1">
      <c r="A62" s="913">
        <v>13</v>
      </c>
      <c r="B62" s="919" t="s">
        <v>22</v>
      </c>
      <c r="C62" s="919" t="s">
        <v>79</v>
      </c>
      <c r="D62" s="913" t="s">
        <v>202</v>
      </c>
      <c r="E62" s="913">
        <v>2</v>
      </c>
      <c r="F62" s="913" t="s">
        <v>44</v>
      </c>
      <c r="G62" s="913" t="s">
        <v>54</v>
      </c>
      <c r="H62" s="806" t="s">
        <v>203</v>
      </c>
      <c r="I62" s="919" t="s">
        <v>6</v>
      </c>
      <c r="J62" s="921"/>
      <c r="K62" s="574" t="s">
        <v>204</v>
      </c>
      <c r="L62" s="126"/>
      <c r="M62" s="119"/>
      <c r="N62" s="364" t="s">
        <v>205</v>
      </c>
      <c r="O62" s="168" t="s">
        <v>84</v>
      </c>
      <c r="P62" s="97" t="s">
        <v>84</v>
      </c>
      <c r="Q62" s="97"/>
      <c r="R62" s="97"/>
      <c r="S62" s="97"/>
      <c r="T62" s="97"/>
      <c r="U62" s="97" t="s">
        <v>84</v>
      </c>
      <c r="V62" s="97" t="s">
        <v>84</v>
      </c>
      <c r="W62" s="78" t="s">
        <v>84</v>
      </c>
    </row>
    <row r="63" spans="1:23" s="220" customFormat="1" ht="30" customHeight="1">
      <c r="A63" s="914"/>
      <c r="B63" s="920"/>
      <c r="C63" s="920"/>
      <c r="D63" s="914"/>
      <c r="E63" s="914"/>
      <c r="F63" s="914"/>
      <c r="G63" s="914"/>
      <c r="H63" s="805"/>
      <c r="I63" s="920"/>
      <c r="J63" s="922"/>
      <c r="K63" s="294" t="s">
        <v>206</v>
      </c>
      <c r="L63" s="126"/>
      <c r="M63" s="119"/>
      <c r="N63" s="431"/>
      <c r="O63" s="168"/>
      <c r="P63" s="97"/>
      <c r="Q63" s="97"/>
      <c r="R63" s="97"/>
      <c r="S63" s="97"/>
      <c r="T63" s="97"/>
      <c r="U63" s="97"/>
      <c r="V63" s="97"/>
      <c r="W63" s="78"/>
    </row>
    <row r="64" spans="1:23" s="220" customFormat="1" ht="30" customHeight="1">
      <c r="A64" s="563"/>
      <c r="B64" s="658"/>
      <c r="C64" s="658"/>
      <c r="D64" s="563"/>
      <c r="E64" s="563"/>
      <c r="F64" s="563"/>
      <c r="G64" s="563"/>
      <c r="H64" s="658"/>
      <c r="I64" s="658"/>
      <c r="J64" s="417"/>
      <c r="K64" s="542" t="s">
        <v>85</v>
      </c>
      <c r="L64" s="126"/>
      <c r="M64" s="119"/>
      <c r="N64" s="365"/>
      <c r="O64" s="126"/>
      <c r="P64" s="119"/>
      <c r="Q64" s="119"/>
      <c r="R64" s="119"/>
      <c r="S64" s="119"/>
      <c r="T64" s="119"/>
      <c r="U64" s="119"/>
      <c r="V64" s="119"/>
      <c r="W64" s="431"/>
    </row>
    <row r="65" spans="1:24" s="220" customFormat="1" ht="30">
      <c r="A65" s="172">
        <v>14</v>
      </c>
      <c r="B65" s="544" t="s">
        <v>22</v>
      </c>
      <c r="C65" s="659" t="s">
        <v>79</v>
      </c>
      <c r="D65" s="186" t="s">
        <v>207</v>
      </c>
      <c r="E65" s="322">
        <v>2</v>
      </c>
      <c r="F65" s="173" t="s">
        <v>43</v>
      </c>
      <c r="G65" s="100" t="s">
        <v>54</v>
      </c>
      <c r="H65" s="749" t="s">
        <v>208</v>
      </c>
      <c r="I65" s="775" t="s">
        <v>6</v>
      </c>
      <c r="J65" s="384"/>
      <c r="K65" s="131" t="s">
        <v>209</v>
      </c>
      <c r="L65" s="528"/>
      <c r="M65" s="553"/>
      <c r="N65" s="554" t="s">
        <v>210</v>
      </c>
      <c r="O65" s="182" t="s">
        <v>84</v>
      </c>
      <c r="P65" s="182" t="s">
        <v>84</v>
      </c>
      <c r="Q65" s="182"/>
      <c r="R65" s="182"/>
      <c r="S65" s="182"/>
      <c r="T65" s="182"/>
      <c r="U65" s="182" t="s">
        <v>84</v>
      </c>
      <c r="V65" s="182" t="s">
        <v>84</v>
      </c>
      <c r="W65" s="182" t="s">
        <v>84</v>
      </c>
    </row>
    <row r="66" spans="1:24" s="220" customFormat="1" ht="30">
      <c r="A66" s="68">
        <v>15</v>
      </c>
      <c r="B66" s="461" t="s">
        <v>21</v>
      </c>
      <c r="C66" s="660" t="s">
        <v>211</v>
      </c>
      <c r="D66" s="387" t="s">
        <v>212</v>
      </c>
      <c r="E66" s="212">
        <v>2</v>
      </c>
      <c r="F66" s="343" t="s">
        <v>44</v>
      </c>
      <c r="G66" s="385" t="s">
        <v>213</v>
      </c>
      <c r="H66" s="704" t="s">
        <v>214</v>
      </c>
      <c r="I66" s="705" t="s">
        <v>5</v>
      </c>
      <c r="J66" s="204" t="s">
        <v>215</v>
      </c>
      <c r="K66" s="438" t="s">
        <v>216</v>
      </c>
      <c r="L66" s="204" t="s">
        <v>217</v>
      </c>
      <c r="M66" s="428" t="s">
        <v>218</v>
      </c>
      <c r="N66" s="505"/>
      <c r="O66" s="408" t="s">
        <v>84</v>
      </c>
      <c r="P66" s="408" t="s">
        <v>84</v>
      </c>
      <c r="Q66" s="408"/>
      <c r="R66" s="408"/>
      <c r="S66" s="408" t="s">
        <v>84</v>
      </c>
      <c r="T66" s="408" t="s">
        <v>84</v>
      </c>
      <c r="U66" s="408" t="s">
        <v>84</v>
      </c>
      <c r="V66" s="408" t="s">
        <v>84</v>
      </c>
      <c r="W66" s="65" t="s">
        <v>84</v>
      </c>
    </row>
    <row r="67" spans="1:24" s="220" customFormat="1" ht="15">
      <c r="A67" s="168"/>
      <c r="B67" s="214"/>
      <c r="C67" s="661"/>
      <c r="D67" s="390"/>
      <c r="E67" s="168"/>
      <c r="F67" s="78"/>
      <c r="G67" s="391"/>
      <c r="H67" s="698"/>
      <c r="I67" s="615"/>
      <c r="J67" s="836" t="s">
        <v>85</v>
      </c>
      <c r="K67" s="440"/>
      <c r="L67" s="428"/>
      <c r="M67" s="428"/>
      <c r="N67" s="383"/>
      <c r="O67" s="408"/>
      <c r="P67" s="408"/>
      <c r="Q67" s="408"/>
      <c r="R67" s="408"/>
      <c r="S67" s="408"/>
      <c r="T67" s="408"/>
      <c r="U67" s="408"/>
      <c r="V67" s="408"/>
      <c r="W67" s="65"/>
    </row>
    <row r="68" spans="1:24" s="220" customFormat="1" ht="15">
      <c r="A68" s="168"/>
      <c r="B68" s="214"/>
      <c r="C68" s="661"/>
      <c r="D68" s="390"/>
      <c r="E68" s="168"/>
      <c r="F68" s="78"/>
      <c r="G68" s="391"/>
      <c r="H68" s="750"/>
      <c r="I68" s="615"/>
      <c r="J68" s="439" t="s">
        <v>219</v>
      </c>
      <c r="K68" s="440"/>
      <c r="L68" s="428"/>
      <c r="M68" s="428"/>
      <c r="N68" s="383"/>
      <c r="O68" s="408"/>
      <c r="P68" s="408"/>
      <c r="Q68" s="408"/>
      <c r="R68" s="408"/>
      <c r="S68" s="408"/>
      <c r="T68" s="408"/>
      <c r="U68" s="408"/>
      <c r="V68" s="408"/>
      <c r="W68" s="65"/>
    </row>
    <row r="69" spans="1:24" s="220" customFormat="1" ht="15">
      <c r="A69" s="84">
        <v>16</v>
      </c>
      <c r="B69" s="654" t="s">
        <v>21</v>
      </c>
      <c r="C69" s="662" t="s">
        <v>211</v>
      </c>
      <c r="D69" s="174" t="s">
        <v>220</v>
      </c>
      <c r="E69" s="175">
        <v>2</v>
      </c>
      <c r="F69" s="175" t="s">
        <v>41</v>
      </c>
      <c r="G69" s="175" t="s">
        <v>54</v>
      </c>
      <c r="H69" s="747" t="s">
        <v>221</v>
      </c>
      <c r="I69" s="662" t="s">
        <v>5</v>
      </c>
      <c r="J69" s="441"/>
      <c r="K69" s="319" t="s">
        <v>222</v>
      </c>
      <c r="L69" s="396"/>
      <c r="M69" s="397" t="s">
        <v>223</v>
      </c>
      <c r="N69" s="441"/>
      <c r="O69" s="191" t="s">
        <v>84</v>
      </c>
      <c r="P69" s="191" t="s">
        <v>84</v>
      </c>
      <c r="Q69" s="191"/>
      <c r="R69" s="191"/>
      <c r="S69" s="191"/>
      <c r="T69" s="191"/>
      <c r="U69" s="191" t="s">
        <v>84</v>
      </c>
      <c r="V69" s="191" t="s">
        <v>84</v>
      </c>
      <c r="W69" s="191" t="s">
        <v>84</v>
      </c>
    </row>
    <row r="70" spans="1:24" s="220" customFormat="1" ht="15">
      <c r="A70" s="87"/>
      <c r="B70" s="663"/>
      <c r="C70" s="890"/>
      <c r="D70" s="386"/>
      <c r="E70" s="178"/>
      <c r="F70" s="178"/>
      <c r="G70" s="178"/>
      <c r="H70" s="751"/>
      <c r="I70" s="890"/>
      <c r="J70" s="442"/>
      <c r="K70" s="413" t="s">
        <v>224</v>
      </c>
      <c r="L70" s="443"/>
      <c r="M70" s="384"/>
      <c r="N70" s="442"/>
      <c r="O70" s="132"/>
      <c r="P70" s="132"/>
      <c r="Q70" s="132"/>
      <c r="R70" s="132"/>
      <c r="S70" s="132"/>
      <c r="T70" s="132"/>
      <c r="U70" s="132"/>
      <c r="V70" s="132"/>
      <c r="W70" s="132"/>
    </row>
    <row r="71" spans="1:24" s="389" customFormat="1" ht="15">
      <c r="A71" s="392"/>
      <c r="B71" s="664"/>
      <c r="C71" s="665"/>
      <c r="D71" s="394"/>
      <c r="E71" s="395"/>
      <c r="F71" s="395"/>
      <c r="G71" s="395"/>
      <c r="H71" s="752"/>
      <c r="I71" s="665"/>
      <c r="J71" s="444"/>
      <c r="K71" s="445" t="s">
        <v>225</v>
      </c>
      <c r="L71" s="446"/>
      <c r="M71" s="546"/>
      <c r="N71" s="444"/>
      <c r="O71" s="501"/>
      <c r="P71" s="501"/>
      <c r="Q71" s="501"/>
      <c r="R71" s="501"/>
      <c r="S71" s="501"/>
      <c r="T71" s="501"/>
      <c r="U71" s="501"/>
      <c r="V71" s="501"/>
      <c r="W71" s="501"/>
    </row>
    <row r="72" spans="1:24" s="220" customFormat="1" ht="15">
      <c r="A72" s="776">
        <v>17</v>
      </c>
      <c r="B72" s="616" t="s">
        <v>21</v>
      </c>
      <c r="C72" s="160" t="s">
        <v>211</v>
      </c>
      <c r="D72" s="183" t="s">
        <v>226</v>
      </c>
      <c r="E72" s="72">
        <v>3</v>
      </c>
      <c r="F72" s="74" t="s">
        <v>45</v>
      </c>
      <c r="G72" s="78" t="s">
        <v>52</v>
      </c>
      <c r="H72" s="698" t="s">
        <v>227</v>
      </c>
      <c r="I72" s="615" t="s">
        <v>6</v>
      </c>
      <c r="J72" s="383"/>
      <c r="K72" s="447" t="s">
        <v>228</v>
      </c>
      <c r="L72" s="507"/>
      <c r="M72" s="545"/>
      <c r="N72" s="555" t="s">
        <v>228</v>
      </c>
      <c r="O72" s="408" t="s">
        <v>84</v>
      </c>
      <c r="P72" s="408" t="s">
        <v>84</v>
      </c>
      <c r="Q72" s="408"/>
      <c r="R72" s="408"/>
      <c r="S72" s="408"/>
      <c r="T72" s="408"/>
      <c r="U72" s="408" t="s">
        <v>84</v>
      </c>
      <c r="V72" s="408" t="s">
        <v>84</v>
      </c>
      <c r="W72" s="65" t="s">
        <v>84</v>
      </c>
    </row>
    <row r="73" spans="1:24" s="213" customFormat="1" ht="15">
      <c r="A73" s="779">
        <v>18</v>
      </c>
      <c r="B73" s="654" t="s">
        <v>21</v>
      </c>
      <c r="C73" s="778" t="s">
        <v>211</v>
      </c>
      <c r="D73" s="789" t="s">
        <v>229</v>
      </c>
      <c r="E73" s="662">
        <v>2</v>
      </c>
      <c r="F73" s="779" t="s">
        <v>44</v>
      </c>
      <c r="G73" s="781" t="s">
        <v>54</v>
      </c>
      <c r="H73" s="783" t="s">
        <v>230</v>
      </c>
      <c r="I73" s="655" t="s">
        <v>3</v>
      </c>
      <c r="J73" s="396"/>
      <c r="K73" s="786" t="s">
        <v>231</v>
      </c>
      <c r="L73" s="787"/>
      <c r="M73" s="384"/>
      <c r="N73" s="396"/>
      <c r="O73" s="808"/>
      <c r="P73" s="134"/>
      <c r="Q73" s="134"/>
      <c r="R73" s="134"/>
      <c r="S73" s="134"/>
      <c r="T73" s="134"/>
      <c r="U73" s="134"/>
      <c r="V73" s="134"/>
      <c r="W73" s="134"/>
      <c r="X73" s="220"/>
    </row>
    <row r="74" spans="1:24" s="213" customFormat="1" ht="15">
      <c r="A74" s="807"/>
      <c r="B74" s="656"/>
      <c r="C74" s="703"/>
      <c r="D74" s="703"/>
      <c r="E74" s="589"/>
      <c r="F74" s="780"/>
      <c r="G74" s="782"/>
      <c r="H74" s="784"/>
      <c r="I74" s="657"/>
      <c r="J74" s="785"/>
      <c r="K74" s="317" t="s">
        <v>232</v>
      </c>
      <c r="L74" s="788"/>
      <c r="M74" s="384"/>
      <c r="N74" s="785"/>
      <c r="O74" s="808"/>
      <c r="P74" s="134"/>
      <c r="Q74" s="134"/>
      <c r="R74" s="134"/>
      <c r="S74" s="134"/>
      <c r="T74" s="134"/>
      <c r="U74" s="134"/>
      <c r="V74" s="134"/>
      <c r="W74" s="134"/>
      <c r="X74" s="220"/>
    </row>
    <row r="75" spans="1:24" s="213" customFormat="1" ht="30">
      <c r="A75" s="882">
        <v>19</v>
      </c>
      <c r="B75" s="777" t="s">
        <v>22</v>
      </c>
      <c r="C75" s="725" t="s">
        <v>79</v>
      </c>
      <c r="D75" s="577" t="s">
        <v>233</v>
      </c>
      <c r="E75" s="887">
        <v>2</v>
      </c>
      <c r="F75" s="887" t="s">
        <v>41</v>
      </c>
      <c r="G75" s="887" t="s">
        <v>54</v>
      </c>
      <c r="H75" s="577" t="s">
        <v>234</v>
      </c>
      <c r="I75" s="700" t="s">
        <v>6</v>
      </c>
      <c r="J75" s="126"/>
      <c r="K75" s="272" t="s">
        <v>235</v>
      </c>
      <c r="L75" s="119"/>
      <c r="M75" s="135"/>
      <c r="N75" s="448" t="s">
        <v>236</v>
      </c>
      <c r="O75" s="328" t="s">
        <v>84</v>
      </c>
      <c r="P75" s="328" t="s">
        <v>84</v>
      </c>
      <c r="Q75" s="328"/>
      <c r="R75" s="328"/>
      <c r="S75" s="328" t="s">
        <v>84</v>
      </c>
      <c r="T75" s="328"/>
      <c r="U75" s="328" t="s">
        <v>84</v>
      </c>
      <c r="V75" s="328" t="s">
        <v>84</v>
      </c>
      <c r="W75" s="328" t="s">
        <v>84</v>
      </c>
      <c r="X75" s="220"/>
    </row>
    <row r="76" spans="1:24" s="213" customFormat="1" ht="15">
      <c r="A76" s="78"/>
      <c r="B76" s="642"/>
      <c r="C76" s="643"/>
      <c r="D76" s="170"/>
      <c r="E76" s="97"/>
      <c r="F76" s="97"/>
      <c r="G76" s="97"/>
      <c r="H76" s="170"/>
      <c r="I76" s="615"/>
      <c r="J76" s="126"/>
      <c r="K76" s="316" t="s">
        <v>237</v>
      </c>
      <c r="L76" s="119"/>
      <c r="M76" s="119"/>
      <c r="N76" s="448"/>
      <c r="O76" s="65"/>
      <c r="P76" s="65"/>
      <c r="Q76" s="65"/>
      <c r="R76" s="65"/>
      <c r="S76" s="65"/>
      <c r="T76" s="65"/>
      <c r="U76" s="65"/>
      <c r="V76" s="65"/>
      <c r="W76" s="65"/>
      <c r="X76" s="220"/>
    </row>
    <row r="77" spans="1:24" s="213" customFormat="1" ht="15">
      <c r="A77" s="78"/>
      <c r="B77" s="642"/>
      <c r="C77" s="643"/>
      <c r="D77" s="170"/>
      <c r="E77" s="97"/>
      <c r="F77" s="97"/>
      <c r="G77" s="97"/>
      <c r="H77" s="170"/>
      <c r="I77" s="615"/>
      <c r="J77" s="126"/>
      <c r="K77" s="316" t="s">
        <v>85</v>
      </c>
      <c r="L77" s="119"/>
      <c r="M77" s="119"/>
      <c r="N77" s="448"/>
      <c r="O77" s="65"/>
      <c r="P77" s="65"/>
      <c r="Q77" s="65"/>
      <c r="R77" s="65"/>
      <c r="S77" s="65"/>
      <c r="T77" s="65"/>
      <c r="U77" s="65"/>
      <c r="V77" s="65"/>
      <c r="W77" s="65"/>
      <c r="X77" s="220"/>
    </row>
    <row r="78" spans="1:24" s="213" customFormat="1" ht="15">
      <c r="A78" s="78"/>
      <c r="B78" s="642"/>
      <c r="C78" s="643"/>
      <c r="D78" s="170"/>
      <c r="E78" s="97"/>
      <c r="F78" s="97"/>
      <c r="G78" s="97"/>
      <c r="H78" s="170"/>
      <c r="I78" s="615"/>
      <c r="J78" s="126"/>
      <c r="K78" s="870" t="s">
        <v>85</v>
      </c>
      <c r="L78" s="119"/>
      <c r="M78" s="119"/>
      <c r="N78" s="448"/>
      <c r="O78" s="65"/>
      <c r="P78" s="65"/>
      <c r="Q78" s="65"/>
      <c r="R78" s="65"/>
      <c r="S78" s="65"/>
      <c r="T78" s="65"/>
      <c r="U78" s="65"/>
      <c r="V78" s="65"/>
      <c r="W78" s="65"/>
      <c r="X78" s="220"/>
    </row>
    <row r="79" spans="1:24" s="213" customFormat="1" ht="15">
      <c r="A79" s="78"/>
      <c r="B79" s="642"/>
      <c r="C79" s="643"/>
      <c r="D79" s="180"/>
      <c r="E79" s="97"/>
      <c r="F79" s="97"/>
      <c r="G79" s="97"/>
      <c r="H79" s="180"/>
      <c r="I79" s="214"/>
      <c r="J79" s="126"/>
      <c r="K79" s="433" t="s">
        <v>238</v>
      </c>
      <c r="L79" s="119"/>
      <c r="M79" s="119"/>
      <c r="N79" s="125"/>
      <c r="O79" s="298"/>
      <c r="P79" s="298"/>
      <c r="Q79" s="298"/>
      <c r="R79" s="298"/>
      <c r="S79" s="298"/>
      <c r="T79" s="298"/>
      <c r="U79" s="298"/>
      <c r="V79" s="298"/>
      <c r="W79" s="298"/>
      <c r="X79" s="220"/>
    </row>
    <row r="80" spans="1:24" s="213" customFormat="1" ht="15">
      <c r="A80" s="344"/>
      <c r="B80" s="642"/>
      <c r="C80" s="643"/>
      <c r="D80" s="170"/>
      <c r="E80" s="97"/>
      <c r="F80" s="97"/>
      <c r="G80" s="97"/>
      <c r="H80" s="170"/>
      <c r="I80" s="615"/>
      <c r="J80" s="126"/>
      <c r="K80" s="433" t="s">
        <v>239</v>
      </c>
      <c r="L80" s="119"/>
      <c r="M80" s="119"/>
      <c r="N80" s="297"/>
      <c r="O80" s="298"/>
      <c r="P80" s="298"/>
      <c r="Q80" s="298"/>
      <c r="R80" s="298"/>
      <c r="S80" s="298"/>
      <c r="T80" s="298"/>
      <c r="U80" s="298"/>
      <c r="V80" s="298"/>
      <c r="W80" s="298"/>
      <c r="X80" s="220"/>
    </row>
    <row r="81" spans="1:24" s="220" customFormat="1" ht="15">
      <c r="A81" s="105">
        <v>20</v>
      </c>
      <c r="B81" s="667" t="s">
        <v>17</v>
      </c>
      <c r="C81" s="668" t="s">
        <v>18</v>
      </c>
      <c r="D81" s="181" t="s">
        <v>240</v>
      </c>
      <c r="E81" s="182">
        <v>2</v>
      </c>
      <c r="F81" s="182" t="s">
        <v>43</v>
      </c>
      <c r="G81" s="84" t="s">
        <v>54</v>
      </c>
      <c r="H81" s="753" t="s">
        <v>241</v>
      </c>
      <c r="I81" s="676" t="s">
        <v>3</v>
      </c>
      <c r="J81" s="453"/>
      <c r="K81" s="52" t="s">
        <v>242</v>
      </c>
      <c r="L81" s="134"/>
      <c r="M81" s="221"/>
      <c r="N81" s="142"/>
      <c r="O81" s="134"/>
      <c r="P81" s="134"/>
      <c r="Q81" s="134"/>
      <c r="R81" s="134"/>
      <c r="S81" s="134"/>
      <c r="T81" s="134"/>
      <c r="U81" s="134"/>
      <c r="V81" s="134"/>
      <c r="W81" s="134"/>
    </row>
    <row r="82" spans="1:24" s="220" customFormat="1" ht="33" customHeight="1">
      <c r="A82" s="882">
        <v>21</v>
      </c>
      <c r="B82" s="669" t="s">
        <v>17</v>
      </c>
      <c r="C82" s="670" t="s">
        <v>18</v>
      </c>
      <c r="D82" s="329" t="s">
        <v>243</v>
      </c>
      <c r="E82" s="331">
        <v>2</v>
      </c>
      <c r="F82" s="332" t="s">
        <v>43</v>
      </c>
      <c r="G82" s="882" t="s">
        <v>54</v>
      </c>
      <c r="H82" s="754" t="s">
        <v>244</v>
      </c>
      <c r="I82" s="725" t="s">
        <v>3</v>
      </c>
      <c r="J82" s="364"/>
      <c r="K82" s="567" t="s">
        <v>245</v>
      </c>
      <c r="L82" s="136"/>
      <c r="M82" s="138"/>
      <c r="N82" s="137"/>
      <c r="O82" s="500"/>
      <c r="P82" s="500"/>
      <c r="Q82" s="500"/>
      <c r="R82" s="500"/>
      <c r="S82" s="500"/>
      <c r="T82" s="500"/>
      <c r="U82" s="500"/>
      <c r="V82" s="500"/>
      <c r="W82" s="500"/>
    </row>
    <row r="83" spans="1:24" s="220" customFormat="1" ht="15">
      <c r="A83" s="84">
        <v>22</v>
      </c>
      <c r="B83" s="671" t="s">
        <v>24</v>
      </c>
      <c r="C83" s="652" t="s">
        <v>164</v>
      </c>
      <c r="D83" s="655" t="s">
        <v>246</v>
      </c>
      <c r="E83" s="175" t="s">
        <v>247</v>
      </c>
      <c r="F83" s="820" t="s">
        <v>247</v>
      </c>
      <c r="G83" s="84" t="s">
        <v>54</v>
      </c>
      <c r="H83" s="734" t="s">
        <v>248</v>
      </c>
      <c r="I83" s="856" t="s">
        <v>4</v>
      </c>
      <c r="J83" s="434"/>
      <c r="K83" s="53" t="s">
        <v>249</v>
      </c>
      <c r="L83" s="317" t="s">
        <v>250</v>
      </c>
      <c r="M83" s="498"/>
      <c r="N83" s="452"/>
      <c r="O83" s="452"/>
      <c r="P83" s="452"/>
      <c r="Q83" s="452"/>
      <c r="R83" s="452"/>
      <c r="S83" s="452"/>
      <c r="T83" s="452"/>
      <c r="U83" s="452"/>
      <c r="V83" s="452"/>
      <c r="W83" s="452"/>
    </row>
    <row r="84" spans="1:24" s="220" customFormat="1" ht="15">
      <c r="A84" s="105"/>
      <c r="B84" s="663"/>
      <c r="C84" s="819"/>
      <c r="D84" s="657"/>
      <c r="E84" s="177"/>
      <c r="F84" s="200"/>
      <c r="G84" s="105"/>
      <c r="H84" s="734"/>
      <c r="I84" s="742"/>
      <c r="J84" s="148"/>
      <c r="K84" s="400"/>
      <c r="L84" s="317" t="s">
        <v>251</v>
      </c>
      <c r="M84" s="424"/>
      <c r="N84" s="145"/>
      <c r="O84" s="145"/>
      <c r="P84" s="145"/>
      <c r="Q84" s="145"/>
      <c r="R84" s="145"/>
      <c r="S84" s="145"/>
      <c r="T84" s="145"/>
      <c r="U84" s="145"/>
      <c r="V84" s="145"/>
      <c r="W84" s="145"/>
    </row>
    <row r="85" spans="1:24" s="213" customFormat="1" ht="15">
      <c r="A85" s="78">
        <v>23</v>
      </c>
      <c r="B85" s="459" t="s">
        <v>27</v>
      </c>
      <c r="C85" s="619" t="s">
        <v>252</v>
      </c>
      <c r="D85" s="180" t="s">
        <v>253</v>
      </c>
      <c r="E85" s="97">
        <v>2</v>
      </c>
      <c r="F85" s="78" t="s">
        <v>44</v>
      </c>
      <c r="G85" s="168" t="s">
        <v>54</v>
      </c>
      <c r="H85" s="167" t="s">
        <v>254</v>
      </c>
      <c r="I85" s="643" t="s">
        <v>3</v>
      </c>
      <c r="J85" s="821"/>
      <c r="K85" s="294" t="s">
        <v>255</v>
      </c>
      <c r="L85" s="404"/>
      <c r="M85" s="119"/>
      <c r="N85" s="119"/>
      <c r="O85" s="298"/>
      <c r="P85" s="298"/>
      <c r="Q85" s="298"/>
      <c r="R85" s="298"/>
      <c r="S85" s="298"/>
      <c r="T85" s="298"/>
      <c r="U85" s="298"/>
      <c r="V85" s="298"/>
      <c r="W85" s="298"/>
      <c r="X85" s="220"/>
    </row>
    <row r="86" spans="1:24" s="213" customFormat="1" ht="15">
      <c r="A86" s="344"/>
      <c r="B86" s="644"/>
      <c r="C86" s="621"/>
      <c r="D86" s="402"/>
      <c r="E86" s="92"/>
      <c r="F86" s="344"/>
      <c r="G86" s="91"/>
      <c r="H86" s="418"/>
      <c r="I86" s="621"/>
      <c r="J86" s="403"/>
      <c r="K86" s="315" t="s">
        <v>256</v>
      </c>
      <c r="L86" s="405"/>
      <c r="M86" s="120"/>
      <c r="N86" s="120"/>
      <c r="O86" s="298"/>
      <c r="P86" s="298"/>
      <c r="Q86" s="298"/>
      <c r="R86" s="298"/>
      <c r="S86" s="298"/>
      <c r="T86" s="298"/>
      <c r="U86" s="298"/>
      <c r="V86" s="298"/>
      <c r="W86" s="298"/>
      <c r="X86" s="220"/>
    </row>
    <row r="87" spans="1:24" s="220" customFormat="1" ht="15">
      <c r="A87" s="105">
        <v>24</v>
      </c>
      <c r="B87" s="672" t="s">
        <v>22</v>
      </c>
      <c r="C87" s="673" t="s">
        <v>79</v>
      </c>
      <c r="D87" s="393" t="s">
        <v>257</v>
      </c>
      <c r="E87" s="347" t="s">
        <v>258</v>
      </c>
      <c r="F87" s="198" t="s">
        <v>247</v>
      </c>
      <c r="G87" s="205" t="s">
        <v>54</v>
      </c>
      <c r="H87" s="734" t="s">
        <v>259</v>
      </c>
      <c r="I87" s="742" t="s">
        <v>4</v>
      </c>
      <c r="J87" s="449" t="s">
        <v>260</v>
      </c>
      <c r="K87" s="450"/>
      <c r="L87" s="400" t="s">
        <v>261</v>
      </c>
      <c r="M87" s="451"/>
      <c r="N87" s="231"/>
      <c r="O87" s="134"/>
      <c r="P87" s="134"/>
      <c r="Q87" s="134"/>
      <c r="R87" s="134"/>
      <c r="S87" s="134"/>
      <c r="T87" s="134"/>
      <c r="U87" s="134"/>
      <c r="V87" s="134"/>
      <c r="W87" s="134"/>
    </row>
    <row r="88" spans="1:24" s="213" customFormat="1" ht="30">
      <c r="A88" s="65">
        <v>25</v>
      </c>
      <c r="B88" s="610" t="s">
        <v>19</v>
      </c>
      <c r="C88" s="674" t="s">
        <v>104</v>
      </c>
      <c r="D88" s="189" t="s">
        <v>262</v>
      </c>
      <c r="E88" s="73">
        <v>1</v>
      </c>
      <c r="F88" s="72" t="s">
        <v>38</v>
      </c>
      <c r="G88" s="190" t="s">
        <v>54</v>
      </c>
      <c r="H88" s="755" t="s">
        <v>263</v>
      </c>
      <c r="I88" s="624" t="s">
        <v>2</v>
      </c>
      <c r="J88" s="124" t="s">
        <v>264</v>
      </c>
      <c r="K88" s="138"/>
      <c r="L88" s="138"/>
      <c r="M88" s="138"/>
      <c r="N88" s="111"/>
      <c r="O88" s="298"/>
      <c r="P88" s="298"/>
      <c r="Q88" s="298"/>
      <c r="R88" s="298"/>
      <c r="S88" s="298"/>
      <c r="T88" s="298"/>
      <c r="U88" s="298"/>
      <c r="V88" s="298"/>
      <c r="W88" s="298"/>
      <c r="X88" s="220"/>
    </row>
    <row r="89" spans="1:24" s="213" customFormat="1" ht="40.5" customHeight="1">
      <c r="A89" s="116">
        <v>26</v>
      </c>
      <c r="B89" s="675" t="s">
        <v>19</v>
      </c>
      <c r="C89" s="676" t="s">
        <v>104</v>
      </c>
      <c r="D89" s="192" t="s">
        <v>265</v>
      </c>
      <c r="E89" s="193">
        <v>2</v>
      </c>
      <c r="F89" s="194" t="s">
        <v>44</v>
      </c>
      <c r="G89" s="195" t="s">
        <v>48</v>
      </c>
      <c r="H89" s="192" t="s">
        <v>266</v>
      </c>
      <c r="I89" s="756" t="s">
        <v>2</v>
      </c>
      <c r="J89" s="52" t="s">
        <v>267</v>
      </c>
      <c r="K89" s="139"/>
      <c r="L89" s="140"/>
      <c r="M89" s="140"/>
      <c r="N89" s="142"/>
      <c r="O89" s="141"/>
      <c r="P89" s="141"/>
      <c r="Q89" s="141"/>
      <c r="R89" s="141"/>
      <c r="S89" s="141"/>
      <c r="T89" s="141"/>
      <c r="U89" s="141"/>
      <c r="V89" s="141"/>
      <c r="W89" s="141"/>
      <c r="X89" s="220"/>
    </row>
    <row r="90" spans="1:24" s="213" customFormat="1" ht="15">
      <c r="A90" s="343">
        <v>27</v>
      </c>
      <c r="B90" s="600" t="s">
        <v>19</v>
      </c>
      <c r="C90" s="160" t="s">
        <v>104</v>
      </c>
      <c r="D90" s="77" t="s">
        <v>268</v>
      </c>
      <c r="E90" s="72">
        <v>2</v>
      </c>
      <c r="F90" s="72" t="s">
        <v>44</v>
      </c>
      <c r="G90" s="190" t="s">
        <v>54</v>
      </c>
      <c r="H90" s="704" t="s">
        <v>269</v>
      </c>
      <c r="I90" s="705" t="s">
        <v>2</v>
      </c>
      <c r="J90" s="124" t="s">
        <v>270</v>
      </c>
      <c r="K90" s="136"/>
      <c r="L90" s="136"/>
      <c r="M90" s="136"/>
      <c r="N90" s="111"/>
      <c r="O90" s="298"/>
      <c r="P90" s="298"/>
      <c r="Q90" s="298"/>
      <c r="R90" s="298"/>
      <c r="S90" s="298"/>
      <c r="T90" s="298"/>
      <c r="U90" s="298"/>
      <c r="V90" s="298"/>
      <c r="W90" s="298"/>
      <c r="X90" s="220"/>
    </row>
    <row r="91" spans="1:24" s="213" customFormat="1" ht="45">
      <c r="A91" s="337">
        <v>28</v>
      </c>
      <c r="B91" s="628" t="s">
        <v>17</v>
      </c>
      <c r="C91" s="677" t="s">
        <v>18</v>
      </c>
      <c r="D91" s="330" t="s">
        <v>271</v>
      </c>
      <c r="E91" s="481">
        <v>2</v>
      </c>
      <c r="F91" s="481" t="s">
        <v>43</v>
      </c>
      <c r="G91" s="481" t="s">
        <v>54</v>
      </c>
      <c r="H91" s="720" t="s">
        <v>272</v>
      </c>
      <c r="I91" s="677" t="s">
        <v>5</v>
      </c>
      <c r="J91" s="512" t="s">
        <v>273</v>
      </c>
      <c r="K91" s="481"/>
      <c r="L91" s="481"/>
      <c r="M91" s="513" t="s">
        <v>274</v>
      </c>
      <c r="N91" s="367"/>
      <c r="O91" s="514"/>
      <c r="P91" s="514" t="s">
        <v>84</v>
      </c>
      <c r="Q91" s="514" t="s">
        <v>84</v>
      </c>
      <c r="R91" s="514"/>
      <c r="S91" s="514" t="s">
        <v>84</v>
      </c>
      <c r="T91" s="514"/>
      <c r="U91" s="514" t="s">
        <v>84</v>
      </c>
      <c r="V91" s="514" t="s">
        <v>84</v>
      </c>
      <c r="W91" s="514" t="s">
        <v>84</v>
      </c>
      <c r="X91" s="220"/>
    </row>
    <row r="92" spans="1:24" s="213" customFormat="1" ht="15">
      <c r="A92" s="376"/>
      <c r="B92" s="863"/>
      <c r="C92" s="864"/>
      <c r="D92" s="865"/>
      <c r="E92" s="866"/>
      <c r="F92" s="866"/>
      <c r="G92" s="866"/>
      <c r="H92" s="867"/>
      <c r="I92" s="864"/>
      <c r="J92" s="869" t="s">
        <v>85</v>
      </c>
      <c r="K92" s="866"/>
      <c r="L92" s="866"/>
      <c r="M92" s="513"/>
      <c r="N92" s="868"/>
      <c r="O92" s="514"/>
      <c r="P92" s="514"/>
      <c r="Q92" s="514"/>
      <c r="R92" s="514"/>
      <c r="S92" s="514"/>
      <c r="T92" s="514"/>
      <c r="U92" s="514"/>
      <c r="V92" s="514"/>
      <c r="W92" s="514"/>
      <c r="X92" s="220"/>
    </row>
    <row r="93" spans="1:24" s="213" customFormat="1" ht="15">
      <c r="A93" s="100"/>
      <c r="B93" s="678"/>
      <c r="C93" s="679"/>
      <c r="D93" s="274"/>
      <c r="E93" s="274"/>
      <c r="F93" s="274"/>
      <c r="G93" s="274"/>
      <c r="H93" s="679"/>
      <c r="I93" s="679"/>
      <c r="J93" s="275" t="s">
        <v>275</v>
      </c>
      <c r="K93" s="274"/>
      <c r="L93" s="274"/>
      <c r="M93" s="274"/>
      <c r="N93" s="499"/>
      <c r="O93" s="296"/>
      <c r="P93" s="296"/>
      <c r="Q93" s="296"/>
      <c r="R93" s="296"/>
      <c r="S93" s="296"/>
      <c r="T93" s="296"/>
      <c r="U93" s="296"/>
      <c r="V93" s="296"/>
      <c r="W93" s="296"/>
      <c r="X93" s="220"/>
    </row>
    <row r="94" spans="1:24" s="213" customFormat="1" ht="15">
      <c r="A94" s="65">
        <v>29</v>
      </c>
      <c r="B94" s="680" t="s">
        <v>17</v>
      </c>
      <c r="C94" s="161" t="s">
        <v>18</v>
      </c>
      <c r="D94" s="94" t="s">
        <v>276</v>
      </c>
      <c r="E94" s="93">
        <v>1</v>
      </c>
      <c r="F94" s="93" t="s">
        <v>38</v>
      </c>
      <c r="G94" s="196" t="s">
        <v>54</v>
      </c>
      <c r="H94" s="757" t="s">
        <v>277</v>
      </c>
      <c r="I94" s="214" t="s">
        <v>2</v>
      </c>
      <c r="J94" s="124" t="s">
        <v>278</v>
      </c>
      <c r="K94" s="137"/>
      <c r="L94" s="137"/>
      <c r="M94" s="137"/>
      <c r="N94" s="137"/>
      <c r="O94" s="298"/>
      <c r="P94" s="298"/>
      <c r="Q94" s="298"/>
      <c r="R94" s="298"/>
      <c r="S94" s="298"/>
      <c r="T94" s="298"/>
      <c r="U94" s="298"/>
      <c r="V94" s="298"/>
      <c r="W94" s="298"/>
      <c r="X94" s="220"/>
    </row>
    <row r="95" spans="1:24" s="213" customFormat="1" ht="15">
      <c r="A95" s="121"/>
      <c r="B95" s="375"/>
      <c r="C95" s="350" t="s">
        <v>18</v>
      </c>
      <c r="D95" s="351" t="s">
        <v>279</v>
      </c>
      <c r="E95" s="349">
        <v>2</v>
      </c>
      <c r="F95" s="349" t="s">
        <v>44</v>
      </c>
      <c r="G95" s="352" t="s">
        <v>54</v>
      </c>
      <c r="H95" s="353" t="s">
        <v>280</v>
      </c>
      <c r="I95" s="354" t="s">
        <v>2</v>
      </c>
      <c r="J95" s="909" t="s">
        <v>281</v>
      </c>
      <c r="K95" s="910"/>
      <c r="L95" s="910"/>
      <c r="M95" s="911"/>
      <c r="N95" s="911"/>
      <c r="O95" s="502"/>
      <c r="P95" s="141"/>
      <c r="Q95" s="141"/>
      <c r="R95" s="141"/>
      <c r="S95" s="141"/>
      <c r="T95" s="141"/>
      <c r="U95" s="141"/>
      <c r="V95" s="141"/>
      <c r="W95" s="141"/>
      <c r="X95" s="220"/>
    </row>
    <row r="96" spans="1:24" s="213" customFormat="1" ht="30.75" customHeight="1">
      <c r="A96" s="328">
        <v>30</v>
      </c>
      <c r="B96" s="585" t="s">
        <v>17</v>
      </c>
      <c r="C96" s="586" t="s">
        <v>18</v>
      </c>
      <c r="D96" s="333" t="s">
        <v>282</v>
      </c>
      <c r="E96" s="327">
        <v>2</v>
      </c>
      <c r="F96" s="327" t="s">
        <v>44</v>
      </c>
      <c r="G96" s="334" t="s">
        <v>54</v>
      </c>
      <c r="H96" s="727" t="s">
        <v>283</v>
      </c>
      <c r="I96" s="700" t="s">
        <v>4</v>
      </c>
      <c r="J96" s="348" t="s">
        <v>284</v>
      </c>
      <c r="K96" s="560"/>
      <c r="L96" s="564" t="s">
        <v>285</v>
      </c>
      <c r="M96" s="126"/>
      <c r="N96" s="136"/>
      <c r="O96" s="298"/>
      <c r="P96" s="298"/>
      <c r="Q96" s="298"/>
      <c r="R96" s="298"/>
      <c r="S96" s="298"/>
      <c r="T96" s="298"/>
      <c r="U96" s="298"/>
      <c r="V96" s="298"/>
      <c r="W96" s="298"/>
      <c r="X96" s="220"/>
    </row>
    <row r="97" spans="1:24" s="213" customFormat="1" ht="30.75" customHeight="1">
      <c r="A97" s="362">
        <v>31</v>
      </c>
      <c r="B97" s="587" t="s">
        <v>17</v>
      </c>
      <c r="C97" s="888" t="s">
        <v>18</v>
      </c>
      <c r="D97" s="258" t="s">
        <v>286</v>
      </c>
      <c r="E97" s="342">
        <v>2</v>
      </c>
      <c r="F97" s="342" t="s">
        <v>44</v>
      </c>
      <c r="G97" s="342" t="s">
        <v>54</v>
      </c>
      <c r="H97" s="258" t="s">
        <v>287</v>
      </c>
      <c r="I97" s="774" t="s">
        <v>4</v>
      </c>
      <c r="J97" s="335" t="s">
        <v>288</v>
      </c>
      <c r="K97" s="561" t="s">
        <v>289</v>
      </c>
      <c r="L97" s="562" t="s">
        <v>290</v>
      </c>
      <c r="M97" s="336"/>
      <c r="N97" s="506"/>
      <c r="O97" s="506"/>
      <c r="P97" s="506"/>
      <c r="Q97" s="506"/>
      <c r="R97" s="506"/>
      <c r="S97" s="506"/>
      <c r="T97" s="506"/>
      <c r="U97" s="506"/>
      <c r="V97" s="506"/>
      <c r="W97" s="506"/>
      <c r="X97" s="220"/>
    </row>
    <row r="98" spans="1:24" s="213" customFormat="1" ht="15">
      <c r="A98" s="100"/>
      <c r="B98" s="588"/>
      <c r="C98" s="589"/>
      <c r="D98" s="201"/>
      <c r="E98" s="200"/>
      <c r="F98" s="200"/>
      <c r="G98" s="200"/>
      <c r="H98" s="201"/>
      <c r="I98" s="703"/>
      <c r="J98" s="197" t="s">
        <v>291</v>
      </c>
      <c r="K98" s="129"/>
      <c r="L98" s="146"/>
      <c r="M98" s="130"/>
      <c r="N98" s="144"/>
      <c r="O98" s="144"/>
      <c r="P98" s="144"/>
      <c r="Q98" s="144"/>
      <c r="R98" s="144"/>
      <c r="S98" s="144"/>
      <c r="T98" s="144"/>
      <c r="U98" s="144"/>
      <c r="V98" s="144"/>
      <c r="W98" s="144"/>
      <c r="X98" s="220"/>
    </row>
    <row r="99" spans="1:24" s="213" customFormat="1" ht="50.25" customHeight="1">
      <c r="A99" s="882">
        <v>32</v>
      </c>
      <c r="B99" s="590" t="s">
        <v>17</v>
      </c>
      <c r="C99" s="591" t="s">
        <v>18</v>
      </c>
      <c r="D99" s="259" t="s">
        <v>292</v>
      </c>
      <c r="E99" s="331">
        <v>2</v>
      </c>
      <c r="F99" s="331" t="s">
        <v>43</v>
      </c>
      <c r="G99" s="332" t="s">
        <v>54</v>
      </c>
      <c r="H99" s="724" t="s">
        <v>293</v>
      </c>
      <c r="I99" s="725" t="s">
        <v>3</v>
      </c>
      <c r="J99" s="857"/>
      <c r="K99" s="339" t="s">
        <v>294</v>
      </c>
      <c r="L99" s="862"/>
      <c r="M99" s="338"/>
      <c r="N99" s="398"/>
      <c r="O99" s="298"/>
      <c r="P99" s="298"/>
      <c r="Q99" s="298"/>
      <c r="R99" s="298"/>
      <c r="S99" s="298"/>
      <c r="T99" s="298"/>
      <c r="U99" s="298"/>
      <c r="V99" s="298"/>
      <c r="W99" s="298"/>
      <c r="X99" s="220"/>
    </row>
    <row r="100" spans="1:24" s="213" customFormat="1" ht="45.75" customHeight="1">
      <c r="A100" s="337">
        <v>33</v>
      </c>
      <c r="B100" s="587" t="s">
        <v>17</v>
      </c>
      <c r="C100" s="888" t="s">
        <v>18</v>
      </c>
      <c r="D100" s="258" t="s">
        <v>295</v>
      </c>
      <c r="E100" s="532">
        <v>2</v>
      </c>
      <c r="F100" s="532" t="s">
        <v>44</v>
      </c>
      <c r="G100" s="532" t="s">
        <v>54</v>
      </c>
      <c r="H100" s="258" t="s">
        <v>296</v>
      </c>
      <c r="I100" s="726" t="s">
        <v>4</v>
      </c>
      <c r="J100" s="858" t="s">
        <v>297</v>
      </c>
      <c r="K100" s="830"/>
      <c r="L100" s="859" t="s">
        <v>298</v>
      </c>
      <c r="M100" s="860"/>
      <c r="N100" s="143"/>
      <c r="O100" s="143"/>
      <c r="P100" s="143"/>
      <c r="Q100" s="143"/>
      <c r="R100" s="143"/>
      <c r="S100" s="143"/>
      <c r="T100" s="143"/>
      <c r="U100" s="143"/>
      <c r="V100" s="143"/>
      <c r="W100" s="143"/>
      <c r="X100" s="220"/>
    </row>
    <row r="101" spans="1:24" s="213" customFormat="1" ht="45.75" customHeight="1">
      <c r="A101" s="376"/>
      <c r="B101" s="815"/>
      <c r="C101" s="889"/>
      <c r="D101" s="816"/>
      <c r="E101" s="817"/>
      <c r="F101" s="817"/>
      <c r="G101" s="817"/>
      <c r="H101" s="816"/>
      <c r="I101" s="818"/>
      <c r="J101" s="551" t="s">
        <v>299</v>
      </c>
      <c r="K101" s="830"/>
      <c r="L101" s="407" t="s">
        <v>300</v>
      </c>
      <c r="M101" s="860"/>
      <c r="N101" s="144"/>
      <c r="O101" s="144"/>
      <c r="P101" s="144"/>
      <c r="Q101" s="144"/>
      <c r="R101" s="144"/>
      <c r="S101" s="144"/>
      <c r="T101" s="144"/>
      <c r="U101" s="144"/>
      <c r="V101" s="144"/>
      <c r="W101" s="144"/>
      <c r="X101" s="220"/>
    </row>
    <row r="102" spans="1:24" s="213" customFormat="1" ht="28.5" customHeight="1">
      <c r="A102" s="87"/>
      <c r="B102" s="588"/>
      <c r="C102" s="589"/>
      <c r="D102" s="201"/>
      <c r="E102" s="463"/>
      <c r="F102" s="463"/>
      <c r="G102" s="463"/>
      <c r="H102" s="202"/>
      <c r="I102" s="399"/>
      <c r="J102" s="275"/>
      <c r="K102" s="148"/>
      <c r="L102" s="275" t="s">
        <v>301</v>
      </c>
      <c r="M102" s="861"/>
      <c r="N102" s="122"/>
      <c r="O102" s="122"/>
      <c r="P102" s="122"/>
      <c r="Q102" s="122"/>
      <c r="R102" s="122"/>
      <c r="S102" s="122"/>
      <c r="T102" s="122"/>
      <c r="U102" s="122"/>
      <c r="V102" s="122"/>
      <c r="W102" s="122"/>
      <c r="X102" s="220"/>
    </row>
    <row r="103" spans="1:24" s="213" customFormat="1" ht="20.25" customHeight="1">
      <c r="A103" s="65">
        <v>34</v>
      </c>
      <c r="B103" s="592" t="s">
        <v>17</v>
      </c>
      <c r="C103" s="160" t="s">
        <v>18</v>
      </c>
      <c r="D103" s="183" t="s">
        <v>302</v>
      </c>
      <c r="E103" s="616">
        <v>1</v>
      </c>
      <c r="F103" s="616" t="s">
        <v>38</v>
      </c>
      <c r="G103" s="681" t="s">
        <v>50</v>
      </c>
      <c r="H103" s="698" t="s">
        <v>303</v>
      </c>
      <c r="I103" s="615" t="s">
        <v>2</v>
      </c>
      <c r="J103" s="203" t="s">
        <v>304</v>
      </c>
      <c r="K103" s="138"/>
      <c r="L103" s="138"/>
      <c r="M103" s="138"/>
      <c r="N103" s="137"/>
      <c r="O103" s="298"/>
      <c r="P103" s="298"/>
      <c r="Q103" s="298"/>
      <c r="R103" s="298"/>
      <c r="S103" s="298"/>
      <c r="T103" s="298"/>
      <c r="U103" s="298"/>
      <c r="V103" s="298"/>
      <c r="W103" s="298"/>
      <c r="X103" s="220"/>
    </row>
    <row r="104" spans="1:24" s="213" customFormat="1" ht="30">
      <c r="A104" s="84">
        <v>35</v>
      </c>
      <c r="B104" s="593" t="s">
        <v>17</v>
      </c>
      <c r="C104" s="594" t="s">
        <v>18</v>
      </c>
      <c r="D104" s="162" t="s">
        <v>305</v>
      </c>
      <c r="E104" s="682">
        <v>2</v>
      </c>
      <c r="F104" s="682" t="s">
        <v>44</v>
      </c>
      <c r="G104" s="683" t="s">
        <v>54</v>
      </c>
      <c r="H104" s="699" t="s">
        <v>306</v>
      </c>
      <c r="I104" s="676" t="s">
        <v>5</v>
      </c>
      <c r="J104" s="323" t="s">
        <v>307</v>
      </c>
      <c r="K104" s="141"/>
      <c r="L104" s="452"/>
      <c r="M104" s="792" t="s">
        <v>308</v>
      </c>
      <c r="N104" s="498"/>
      <c r="O104" s="116" t="s">
        <v>84</v>
      </c>
      <c r="P104" s="116" t="s">
        <v>84</v>
      </c>
      <c r="Q104" s="116"/>
      <c r="R104" s="116"/>
      <c r="S104" s="116" t="s">
        <v>84</v>
      </c>
      <c r="T104" s="116" t="s">
        <v>84</v>
      </c>
      <c r="U104" s="116"/>
      <c r="V104" s="116" t="s">
        <v>84</v>
      </c>
      <c r="W104" s="116" t="s">
        <v>84</v>
      </c>
      <c r="X104" s="220"/>
    </row>
    <row r="105" spans="1:24" s="213" customFormat="1" ht="30">
      <c r="A105" s="882"/>
      <c r="B105" s="595"/>
      <c r="C105" s="793" t="s">
        <v>309</v>
      </c>
      <c r="D105" s="794" t="s">
        <v>310</v>
      </c>
      <c r="E105" s="795" t="s">
        <v>311</v>
      </c>
      <c r="F105" s="793" t="s">
        <v>44</v>
      </c>
      <c r="G105" s="793" t="s">
        <v>54</v>
      </c>
      <c r="H105" s="796" t="s">
        <v>312</v>
      </c>
      <c r="I105" s="797" t="s">
        <v>3</v>
      </c>
      <c r="J105" s="801" t="s">
        <v>313</v>
      </c>
      <c r="K105" s="802" t="s">
        <v>314</v>
      </c>
      <c r="L105" s="903" t="s">
        <v>315</v>
      </c>
      <c r="M105" s="904"/>
      <c r="N105" s="905"/>
      <c r="O105" s="383"/>
      <c r="P105" s="507"/>
      <c r="Q105" s="507"/>
      <c r="R105" s="507"/>
      <c r="S105" s="507"/>
      <c r="T105" s="507"/>
      <c r="U105" s="507"/>
      <c r="V105" s="507"/>
      <c r="W105" s="507"/>
      <c r="X105" s="220"/>
    </row>
    <row r="106" spans="1:24" s="213" customFormat="1" ht="15">
      <c r="A106" s="344"/>
      <c r="B106" s="597"/>
      <c r="C106" s="798"/>
      <c r="D106" s="798"/>
      <c r="E106" s="798"/>
      <c r="F106" s="798"/>
      <c r="G106" s="798"/>
      <c r="H106" s="799"/>
      <c r="I106" s="800"/>
      <c r="J106" s="803" t="s">
        <v>316</v>
      </c>
      <c r="K106" s="804"/>
      <c r="L106" s="906"/>
      <c r="M106" s="907"/>
      <c r="N106" s="908"/>
      <c r="O106" s="791"/>
      <c r="P106" s="133"/>
      <c r="Q106" s="133"/>
      <c r="R106" s="133"/>
      <c r="S106" s="133"/>
      <c r="T106" s="133"/>
      <c r="U106" s="133"/>
      <c r="V106" s="133"/>
      <c r="W106" s="133"/>
      <c r="X106" s="220"/>
    </row>
    <row r="107" spans="1:24" s="213" customFormat="1" ht="30">
      <c r="A107" s="100">
        <v>36</v>
      </c>
      <c r="B107" s="598" t="s">
        <v>25</v>
      </c>
      <c r="C107" s="599" t="s">
        <v>309</v>
      </c>
      <c r="D107" s="199" t="s">
        <v>317</v>
      </c>
      <c r="E107" s="684">
        <v>1</v>
      </c>
      <c r="F107" s="684" t="s">
        <v>38</v>
      </c>
      <c r="G107" s="685" t="s">
        <v>318</v>
      </c>
      <c r="H107" s="702" t="s">
        <v>319</v>
      </c>
      <c r="I107" s="703" t="s">
        <v>4</v>
      </c>
      <c r="J107" s="206" t="s">
        <v>320</v>
      </c>
      <c r="K107" s="141"/>
      <c r="L107" s="517" t="s">
        <v>321</v>
      </c>
      <c r="M107" s="122"/>
      <c r="N107" s="122"/>
      <c r="O107" s="141"/>
      <c r="P107" s="141"/>
      <c r="Q107" s="141"/>
      <c r="R107" s="141"/>
      <c r="S107" s="141"/>
      <c r="T107" s="141"/>
      <c r="U107" s="141"/>
      <c r="V107" s="141"/>
      <c r="W107" s="141"/>
      <c r="X107" s="220"/>
    </row>
    <row r="108" spans="1:24" s="213" customFormat="1" ht="15">
      <c r="A108" s="65">
        <v>37</v>
      </c>
      <c r="B108" s="600" t="s">
        <v>24</v>
      </c>
      <c r="C108" s="601" t="s">
        <v>164</v>
      </c>
      <c r="D108" s="77" t="s">
        <v>322</v>
      </c>
      <c r="E108" s="636">
        <v>2</v>
      </c>
      <c r="F108" s="636" t="s">
        <v>247</v>
      </c>
      <c r="G108" s="686" t="s">
        <v>54</v>
      </c>
      <c r="H108" s="704" t="s">
        <v>323</v>
      </c>
      <c r="I108" s="705" t="s">
        <v>2</v>
      </c>
      <c r="J108" s="149" t="s">
        <v>324</v>
      </c>
      <c r="K108" s="138"/>
      <c r="L108" s="137"/>
      <c r="M108" s="137"/>
      <c r="N108" s="137"/>
      <c r="O108" s="298"/>
      <c r="P108" s="298"/>
      <c r="Q108" s="298"/>
      <c r="R108" s="298"/>
      <c r="S108" s="298"/>
      <c r="T108" s="298"/>
      <c r="U108" s="298"/>
      <c r="V108" s="298"/>
      <c r="W108" s="364"/>
      <c r="X108" s="220"/>
    </row>
    <row r="109" spans="1:24" s="213" customFormat="1" ht="31.5" customHeight="1">
      <c r="A109" s="376">
        <v>38</v>
      </c>
      <c r="B109" s="602" t="s">
        <v>24</v>
      </c>
      <c r="C109" s="603" t="s">
        <v>164</v>
      </c>
      <c r="D109" s="341" t="s">
        <v>325</v>
      </c>
      <c r="E109" s="602">
        <v>2</v>
      </c>
      <c r="F109" s="603" t="s">
        <v>326</v>
      </c>
      <c r="G109" s="602" t="s">
        <v>54</v>
      </c>
      <c r="H109" s="706" t="s">
        <v>327</v>
      </c>
      <c r="I109" s="774" t="s">
        <v>2</v>
      </c>
      <c r="J109" s="379" t="s">
        <v>328</v>
      </c>
      <c r="K109" s="452"/>
      <c r="L109" s="434"/>
      <c r="M109" s="498"/>
      <c r="N109" s="452"/>
      <c r="O109" s="508"/>
      <c r="P109" s="452"/>
      <c r="Q109" s="452"/>
      <c r="R109" s="452"/>
      <c r="S109" s="452"/>
      <c r="T109" s="452"/>
      <c r="U109" s="452"/>
      <c r="V109" s="452"/>
      <c r="W109" s="452"/>
      <c r="X109" s="220"/>
    </row>
    <row r="110" spans="1:24" s="213" customFormat="1" ht="15">
      <c r="A110" s="87"/>
      <c r="B110" s="604"/>
      <c r="C110" s="605"/>
      <c r="D110" s="99"/>
      <c r="E110" s="604"/>
      <c r="F110" s="605"/>
      <c r="G110" s="687"/>
      <c r="H110" s="707"/>
      <c r="I110" s="775"/>
      <c r="J110" s="435" t="s">
        <v>329</v>
      </c>
      <c r="K110" s="407"/>
      <c r="L110" s="148"/>
      <c r="M110" s="146"/>
      <c r="N110" s="145"/>
      <c r="O110" s="129"/>
      <c r="P110" s="145"/>
      <c r="Q110" s="145"/>
      <c r="R110" s="145"/>
      <c r="S110" s="145"/>
      <c r="T110" s="145"/>
      <c r="U110" s="127"/>
      <c r="V110" s="127"/>
      <c r="W110" s="127"/>
      <c r="X110" s="220"/>
    </row>
    <row r="111" spans="1:24" s="213" customFormat="1" ht="15">
      <c r="A111" s="343">
        <v>39</v>
      </c>
      <c r="B111" s="592" t="s">
        <v>27</v>
      </c>
      <c r="C111" s="160" t="s">
        <v>252</v>
      </c>
      <c r="D111" s="183" t="s">
        <v>330</v>
      </c>
      <c r="E111" s="616">
        <v>2</v>
      </c>
      <c r="F111" s="688" t="s">
        <v>43</v>
      </c>
      <c r="G111" s="461" t="s">
        <v>54</v>
      </c>
      <c r="H111" s="698" t="s">
        <v>331</v>
      </c>
      <c r="I111" s="705" t="s">
        <v>5</v>
      </c>
      <c r="J111" s="203"/>
      <c r="K111" s="364"/>
      <c r="L111" s="295" t="s">
        <v>332</v>
      </c>
      <c r="M111" s="419" t="s">
        <v>333</v>
      </c>
      <c r="N111" s="118"/>
      <c r="O111" s="343" t="s">
        <v>84</v>
      </c>
      <c r="P111" s="343" t="s">
        <v>84</v>
      </c>
      <c r="Q111" s="364"/>
      <c r="R111" s="364"/>
      <c r="S111" s="343" t="s">
        <v>84</v>
      </c>
      <c r="T111" s="364"/>
      <c r="U111" s="343" t="s">
        <v>84</v>
      </c>
      <c r="V111" s="343" t="s">
        <v>84</v>
      </c>
      <c r="W111" s="78" t="s">
        <v>84</v>
      </c>
      <c r="X111" s="220"/>
    </row>
    <row r="112" spans="1:24" s="213" customFormat="1" ht="15">
      <c r="A112" s="344"/>
      <c r="B112" s="592"/>
      <c r="C112" s="160"/>
      <c r="D112" s="183"/>
      <c r="E112" s="616"/>
      <c r="F112" s="688"/>
      <c r="G112" s="689"/>
      <c r="H112" s="698"/>
      <c r="I112" s="701"/>
      <c r="J112" s="550" t="s">
        <v>85</v>
      </c>
      <c r="K112" s="365"/>
      <c r="L112" s="295"/>
      <c r="M112" s="422"/>
      <c r="N112" s="556"/>
      <c r="O112" s="344"/>
      <c r="P112" s="344"/>
      <c r="Q112" s="344"/>
      <c r="R112" s="344"/>
      <c r="S112" s="344"/>
      <c r="T112" s="365"/>
      <c r="U112" s="365"/>
      <c r="V112" s="365"/>
      <c r="W112" s="365"/>
      <c r="X112" s="220"/>
    </row>
    <row r="113" spans="1:24" s="220" customFormat="1" ht="79.5" customHeight="1">
      <c r="A113" s="87">
        <v>40</v>
      </c>
      <c r="B113" s="606" t="s">
        <v>29</v>
      </c>
      <c r="C113" s="607" t="s">
        <v>334</v>
      </c>
      <c r="D113" s="207" t="s">
        <v>335</v>
      </c>
      <c r="E113" s="682">
        <v>3</v>
      </c>
      <c r="F113" s="208" t="s">
        <v>336</v>
      </c>
      <c r="G113" s="544" t="s">
        <v>50</v>
      </c>
      <c r="H113" s="708" t="s">
        <v>337</v>
      </c>
      <c r="I113" s="709" t="s">
        <v>2</v>
      </c>
      <c r="J113" s="209" t="s">
        <v>338</v>
      </c>
      <c r="K113" s="123"/>
      <c r="L113" s="150"/>
      <c r="M113" s="122"/>
      <c r="N113" s="122"/>
      <c r="O113" s="141"/>
      <c r="P113" s="141"/>
      <c r="Q113" s="141"/>
      <c r="R113" s="141"/>
      <c r="S113" s="141"/>
      <c r="T113" s="141"/>
      <c r="U113" s="141"/>
      <c r="V113" s="141"/>
      <c r="W113" s="141"/>
    </row>
    <row r="114" spans="1:24" s="213" customFormat="1" ht="81.75" customHeight="1">
      <c r="A114" s="343">
        <v>41</v>
      </c>
      <c r="B114" s="892" t="s">
        <v>33</v>
      </c>
      <c r="C114" s="608" t="s">
        <v>339</v>
      </c>
      <c r="D114" s="356" t="s">
        <v>340</v>
      </c>
      <c r="E114" s="216">
        <v>1</v>
      </c>
      <c r="F114" s="690" t="s">
        <v>38</v>
      </c>
      <c r="G114" s="216" t="s">
        <v>341</v>
      </c>
      <c r="H114" s="357" t="s">
        <v>342</v>
      </c>
      <c r="I114" s="216" t="s">
        <v>3</v>
      </c>
      <c r="J114" s="110"/>
      <c r="K114" s="210" t="s">
        <v>343</v>
      </c>
      <c r="L114" s="109"/>
      <c r="M114" s="109"/>
      <c r="N114" s="111"/>
      <c r="O114" s="298"/>
      <c r="P114" s="298"/>
      <c r="Q114" s="298"/>
      <c r="R114" s="298"/>
      <c r="S114" s="298"/>
      <c r="T114" s="298"/>
      <c r="U114" s="298"/>
      <c r="V114" s="298"/>
      <c r="W114" s="298"/>
      <c r="X114" s="220"/>
    </row>
    <row r="115" spans="1:24" s="213" customFormat="1" ht="15">
      <c r="A115" s="116">
        <v>42</v>
      </c>
      <c r="B115" s="604" t="s">
        <v>17</v>
      </c>
      <c r="C115" s="609" t="s">
        <v>18</v>
      </c>
      <c r="D115" s="454" t="s">
        <v>344</v>
      </c>
      <c r="E115" s="673" t="s">
        <v>247</v>
      </c>
      <c r="F115" s="208" t="s">
        <v>247</v>
      </c>
      <c r="G115" s="598" t="s">
        <v>247</v>
      </c>
      <c r="H115" s="455" t="s">
        <v>345</v>
      </c>
      <c r="I115" s="456" t="s">
        <v>2</v>
      </c>
      <c r="J115" s="406" t="s">
        <v>346</v>
      </c>
      <c r="K115" s="150"/>
      <c r="L115" s="150"/>
      <c r="M115" s="142"/>
      <c r="N115" s="142"/>
      <c r="O115" s="141"/>
      <c r="P115" s="141"/>
      <c r="Q115" s="141"/>
      <c r="R115" s="141"/>
      <c r="S115" s="141"/>
      <c r="T115" s="141"/>
      <c r="U115" s="141"/>
      <c r="V115" s="141"/>
      <c r="W115" s="141"/>
      <c r="X115" s="220"/>
    </row>
    <row r="116" spans="1:24" s="213" customFormat="1" ht="30">
      <c r="A116" s="65">
        <v>43</v>
      </c>
      <c r="B116" s="610" t="s">
        <v>21</v>
      </c>
      <c r="C116" s="611" t="s">
        <v>211</v>
      </c>
      <c r="D116" s="758" t="s">
        <v>347</v>
      </c>
      <c r="E116" s="691">
        <v>2</v>
      </c>
      <c r="F116" s="214" t="s">
        <v>41</v>
      </c>
      <c r="G116" s="690" t="s">
        <v>54</v>
      </c>
      <c r="H116" s="229" t="s">
        <v>348</v>
      </c>
      <c r="I116" s="216" t="s">
        <v>2</v>
      </c>
      <c r="J116" s="204" t="s">
        <v>349</v>
      </c>
      <c r="K116" s="110"/>
      <c r="L116" s="111"/>
      <c r="M116" s="495"/>
      <c r="N116" s="111"/>
      <c r="O116" s="298"/>
      <c r="P116" s="298"/>
      <c r="Q116" s="298"/>
      <c r="R116" s="298"/>
      <c r="S116" s="298"/>
      <c r="T116" s="298"/>
      <c r="U116" s="298"/>
      <c r="V116" s="298"/>
      <c r="W116" s="298"/>
      <c r="X116" s="220"/>
    </row>
    <row r="117" spans="1:24" s="213" customFormat="1" ht="15">
      <c r="A117" s="116">
        <v>44</v>
      </c>
      <c r="B117" s="612" t="s">
        <v>21</v>
      </c>
      <c r="C117" s="613" t="s">
        <v>211</v>
      </c>
      <c r="D117" s="458" t="s">
        <v>350</v>
      </c>
      <c r="E117" s="456">
        <v>2</v>
      </c>
      <c r="F117" s="456" t="s">
        <v>41</v>
      </c>
      <c r="G117" s="456" t="s">
        <v>52</v>
      </c>
      <c r="H117" s="271" t="s">
        <v>351</v>
      </c>
      <c r="I117" s="456" t="s">
        <v>2</v>
      </c>
      <c r="J117" s="426" t="s">
        <v>352</v>
      </c>
      <c r="K117" s="151"/>
      <c r="L117" s="150"/>
      <c r="M117" s="142"/>
      <c r="N117" s="142"/>
      <c r="O117" s="141"/>
      <c r="P117" s="141"/>
      <c r="Q117" s="141"/>
      <c r="R117" s="141"/>
      <c r="S117" s="141"/>
      <c r="T117" s="141"/>
      <c r="U117" s="141"/>
      <c r="V117" s="141"/>
      <c r="W117" s="141"/>
      <c r="X117" s="220"/>
    </row>
    <row r="118" spans="1:24" s="213" customFormat="1" ht="15">
      <c r="A118" s="65">
        <v>45</v>
      </c>
      <c r="B118" s="610" t="s">
        <v>24</v>
      </c>
      <c r="C118" s="459" t="s">
        <v>164</v>
      </c>
      <c r="D118" s="460" t="s">
        <v>353</v>
      </c>
      <c r="E118" s="680">
        <v>2</v>
      </c>
      <c r="F118" s="666" t="s">
        <v>43</v>
      </c>
      <c r="G118" s="692" t="s">
        <v>54</v>
      </c>
      <c r="H118" s="229" t="s">
        <v>354</v>
      </c>
      <c r="I118" s="216" t="s">
        <v>2</v>
      </c>
      <c r="J118" s="211" t="s">
        <v>355</v>
      </c>
      <c r="K118" s="110"/>
      <c r="L118" s="136"/>
      <c r="M118" s="120"/>
      <c r="N118" s="111"/>
      <c r="O118" s="298"/>
      <c r="P118" s="298"/>
      <c r="Q118" s="298"/>
      <c r="R118" s="298"/>
      <c r="S118" s="298"/>
      <c r="T118" s="298"/>
      <c r="U118" s="298"/>
      <c r="V118" s="298"/>
      <c r="W118" s="298"/>
      <c r="X118" s="220"/>
    </row>
    <row r="119" spans="1:24" s="213" customFormat="1" ht="15">
      <c r="A119" s="121">
        <v>46</v>
      </c>
      <c r="B119" s="759" t="s">
        <v>21</v>
      </c>
      <c r="C119" s="613" t="s">
        <v>211</v>
      </c>
      <c r="D119" s="164" t="s">
        <v>356</v>
      </c>
      <c r="E119" s="682">
        <v>1</v>
      </c>
      <c r="F119" s="682" t="s">
        <v>38</v>
      </c>
      <c r="G119" s="683" t="s">
        <v>48</v>
      </c>
      <c r="H119" s="174" t="s">
        <v>357</v>
      </c>
      <c r="I119" s="760" t="s">
        <v>2</v>
      </c>
      <c r="J119" s="426" t="s">
        <v>358</v>
      </c>
      <c r="K119" s="380"/>
      <c r="L119" s="128"/>
      <c r="M119" s="143"/>
      <c r="N119" s="143"/>
      <c r="O119" s="452"/>
      <c r="P119" s="452"/>
      <c r="Q119" s="452"/>
      <c r="R119" s="452"/>
      <c r="S119" s="452"/>
      <c r="T119" s="452"/>
      <c r="U119" s="452"/>
      <c r="V119" s="452"/>
      <c r="W119" s="452"/>
      <c r="X119" s="220"/>
    </row>
    <row r="120" spans="1:24" s="213" customFormat="1" ht="18" customHeight="1">
      <c r="A120" s="98">
        <v>47</v>
      </c>
      <c r="B120" s="618" t="s">
        <v>19</v>
      </c>
      <c r="C120" s="619" t="s">
        <v>104</v>
      </c>
      <c r="D120" s="401" t="s">
        <v>359</v>
      </c>
      <c r="E120" s="851" t="s">
        <v>106</v>
      </c>
      <c r="F120" s="618" t="s">
        <v>38</v>
      </c>
      <c r="G120" s="618" t="s">
        <v>360</v>
      </c>
      <c r="H120" s="401" t="s">
        <v>361</v>
      </c>
      <c r="I120" s="618" t="s">
        <v>2</v>
      </c>
      <c r="J120" s="419" t="s">
        <v>362</v>
      </c>
      <c r="K120" s="852"/>
      <c r="L120" s="852"/>
      <c r="M120" s="852"/>
      <c r="N120" s="852"/>
      <c r="O120" s="852"/>
      <c r="P120" s="852"/>
      <c r="Q120" s="852"/>
      <c r="R120" s="852"/>
      <c r="S120" s="852"/>
      <c r="T120" s="852"/>
      <c r="U120" s="852"/>
      <c r="V120" s="852"/>
      <c r="W120" s="852"/>
      <c r="X120" s="220"/>
    </row>
    <row r="121" spans="1:24" s="213" customFormat="1" ht="18" customHeight="1">
      <c r="A121" s="97"/>
      <c r="B121" s="529"/>
      <c r="C121" s="643"/>
      <c r="D121" s="180"/>
      <c r="E121" s="529"/>
      <c r="F121" s="529"/>
      <c r="G121" s="529"/>
      <c r="H121" s="180"/>
      <c r="I121" s="529"/>
      <c r="J121" s="854" t="s">
        <v>363</v>
      </c>
      <c r="K121" s="118"/>
      <c r="L121" s="118"/>
      <c r="M121" s="118"/>
      <c r="N121" s="118"/>
      <c r="O121" s="118"/>
      <c r="P121" s="118"/>
      <c r="Q121" s="118"/>
      <c r="R121" s="118"/>
      <c r="S121" s="118"/>
      <c r="T121" s="118"/>
      <c r="U121" s="118"/>
      <c r="V121" s="118"/>
      <c r="W121" s="118"/>
      <c r="X121" s="220"/>
    </row>
    <row r="122" spans="1:24" s="213" customFormat="1" ht="18" customHeight="1">
      <c r="A122" s="92"/>
      <c r="B122" s="620"/>
      <c r="C122" s="621"/>
      <c r="D122" s="402"/>
      <c r="E122" s="620"/>
      <c r="F122" s="620"/>
      <c r="G122" s="620"/>
      <c r="H122" s="402"/>
      <c r="I122" s="620"/>
      <c r="J122" s="855" t="s">
        <v>364</v>
      </c>
      <c r="K122" s="853"/>
      <c r="L122" s="853"/>
      <c r="M122" s="853"/>
      <c r="N122" s="853"/>
      <c r="O122" s="853"/>
      <c r="P122" s="853"/>
      <c r="Q122" s="853"/>
      <c r="R122" s="853"/>
      <c r="S122" s="853"/>
      <c r="T122" s="853"/>
      <c r="U122" s="853"/>
      <c r="V122" s="853"/>
      <c r="W122" s="853"/>
      <c r="X122" s="220"/>
    </row>
    <row r="123" spans="1:24" s="213" customFormat="1" ht="30">
      <c r="A123" s="100">
        <v>48</v>
      </c>
      <c r="B123" s="675" t="s">
        <v>19</v>
      </c>
      <c r="C123" s="761" t="s">
        <v>104</v>
      </c>
      <c r="D123" s="762" t="s">
        <v>365</v>
      </c>
      <c r="E123" s="761" t="s">
        <v>106</v>
      </c>
      <c r="F123" s="890" t="s">
        <v>44</v>
      </c>
      <c r="G123" s="761" t="s">
        <v>54</v>
      </c>
      <c r="H123" s="763" t="s">
        <v>366</v>
      </c>
      <c r="I123" s="761" t="s">
        <v>2</v>
      </c>
      <c r="J123" s="415" t="s">
        <v>367</v>
      </c>
      <c r="K123" s="407"/>
      <c r="L123" s="764"/>
      <c r="M123" s="764"/>
      <c r="N123" s="764"/>
      <c r="O123" s="764"/>
      <c r="P123" s="764"/>
      <c r="Q123" s="764"/>
      <c r="R123" s="764"/>
      <c r="S123" s="764"/>
      <c r="T123" s="764"/>
      <c r="U123" s="764"/>
      <c r="V123" s="764"/>
      <c r="W123" s="764"/>
      <c r="X123" s="220"/>
    </row>
    <row r="124" spans="1:24" s="213" customFormat="1" ht="15">
      <c r="A124" s="127"/>
      <c r="B124" s="588"/>
      <c r="C124" s="463"/>
      <c r="D124" s="462"/>
      <c r="E124" s="463"/>
      <c r="F124" s="463"/>
      <c r="G124" s="463"/>
      <c r="H124" s="462"/>
      <c r="I124" s="463"/>
      <c r="J124" s="415" t="s">
        <v>368</v>
      </c>
      <c r="K124" s="145"/>
      <c r="L124" s="147"/>
      <c r="M124" s="147"/>
      <c r="N124" s="147"/>
      <c r="O124" s="147"/>
      <c r="P124" s="147"/>
      <c r="Q124" s="147"/>
      <c r="R124" s="147"/>
      <c r="S124" s="147"/>
      <c r="T124" s="147"/>
      <c r="U124" s="147"/>
      <c r="V124" s="147"/>
      <c r="W124" s="147"/>
      <c r="X124" s="220"/>
    </row>
    <row r="125" spans="1:24" s="213" customFormat="1" ht="15">
      <c r="A125" s="78">
        <v>49</v>
      </c>
      <c r="B125" s="614" t="s">
        <v>25</v>
      </c>
      <c r="C125" s="615" t="s">
        <v>309</v>
      </c>
      <c r="D125" s="153" t="s">
        <v>369</v>
      </c>
      <c r="E125" s="214">
        <v>1</v>
      </c>
      <c r="F125" s="529" t="s">
        <v>38</v>
      </c>
      <c r="G125" s="214" t="s">
        <v>54</v>
      </c>
      <c r="H125" s="710" t="s">
        <v>370</v>
      </c>
      <c r="I125" s="529" t="s">
        <v>3</v>
      </c>
      <c r="J125" s="536"/>
      <c r="K125" s="428" t="s">
        <v>371</v>
      </c>
      <c r="L125" s="431"/>
      <c r="M125" s="119"/>
      <c r="N125" s="138"/>
      <c r="O125" s="298"/>
      <c r="P125" s="298"/>
      <c r="Q125" s="298"/>
      <c r="R125" s="298"/>
      <c r="S125" s="298"/>
      <c r="T125" s="298"/>
      <c r="U125" s="298"/>
      <c r="V125" s="298"/>
      <c r="W125" s="298"/>
      <c r="X125" s="220"/>
    </row>
    <row r="126" spans="1:24" s="213" customFormat="1" ht="51.75" customHeight="1">
      <c r="A126" s="342">
        <v>50</v>
      </c>
      <c r="B126" s="532" t="s">
        <v>29</v>
      </c>
      <c r="C126" s="532" t="s">
        <v>334</v>
      </c>
      <c r="D126" s="534" t="s">
        <v>372</v>
      </c>
      <c r="E126" s="532">
        <v>1</v>
      </c>
      <c r="F126" s="532" t="s">
        <v>38</v>
      </c>
      <c r="G126" s="532" t="s">
        <v>54</v>
      </c>
      <c r="H126" s="534" t="s">
        <v>373</v>
      </c>
      <c r="I126" s="532" t="s">
        <v>3</v>
      </c>
      <c r="J126" s="549" t="s">
        <v>374</v>
      </c>
      <c r="K126" s="538" t="s">
        <v>375</v>
      </c>
      <c r="L126" s="432"/>
      <c r="M126" s="498"/>
      <c r="N126" s="452"/>
      <c r="O126" s="452"/>
      <c r="P126" s="452"/>
      <c r="Q126" s="452"/>
      <c r="R126" s="452"/>
      <c r="S126" s="452"/>
      <c r="T126" s="452"/>
      <c r="U126" s="452"/>
      <c r="V126" s="452"/>
      <c r="W126" s="452"/>
      <c r="X126" s="220"/>
    </row>
    <row r="127" spans="1:24" s="213" customFormat="1" ht="19.5" customHeight="1">
      <c r="A127" s="531"/>
      <c r="B127" s="533"/>
      <c r="C127" s="533"/>
      <c r="D127" s="535"/>
      <c r="E127" s="533"/>
      <c r="F127" s="533"/>
      <c r="G127" s="533"/>
      <c r="H127" s="394"/>
      <c r="I127" s="533"/>
      <c r="J127" s="321" t="s">
        <v>376</v>
      </c>
      <c r="K127" s="539"/>
      <c r="L127" s="540"/>
      <c r="M127" s="424"/>
      <c r="N127" s="145"/>
      <c r="O127" s="145"/>
      <c r="P127" s="145"/>
      <c r="Q127" s="145"/>
      <c r="R127" s="145"/>
      <c r="S127" s="145"/>
      <c r="T127" s="145"/>
      <c r="U127" s="145"/>
      <c r="V127" s="145"/>
      <c r="W127" s="145"/>
      <c r="X127" s="220"/>
    </row>
    <row r="128" spans="1:24" s="103" customFormat="1" ht="30">
      <c r="A128" s="344">
        <v>51</v>
      </c>
      <c r="B128" s="592" t="s">
        <v>31</v>
      </c>
      <c r="C128" s="616" t="s">
        <v>377</v>
      </c>
      <c r="D128" s="530" t="s">
        <v>378</v>
      </c>
      <c r="E128" s="615" t="s">
        <v>106</v>
      </c>
      <c r="F128" s="161" t="s">
        <v>379</v>
      </c>
      <c r="G128" s="616" t="s">
        <v>318</v>
      </c>
      <c r="H128" s="711" t="s">
        <v>380</v>
      </c>
      <c r="I128" s="666" t="s">
        <v>2</v>
      </c>
      <c r="J128" s="537" t="s">
        <v>381</v>
      </c>
      <c r="K128" s="93"/>
      <c r="L128" s="93"/>
      <c r="M128" s="95"/>
      <c r="N128" s="95"/>
      <c r="O128" s="65"/>
      <c r="P128" s="65"/>
      <c r="Q128" s="65"/>
      <c r="R128" s="65"/>
      <c r="S128" s="65"/>
      <c r="T128" s="65"/>
      <c r="U128" s="65"/>
      <c r="V128" s="65"/>
      <c r="W128" s="65"/>
      <c r="X128" s="220"/>
    </row>
    <row r="129" spans="1:24" s="220" customFormat="1" ht="30">
      <c r="A129" s="121">
        <v>52</v>
      </c>
      <c r="B129" s="617" t="s">
        <v>17</v>
      </c>
      <c r="C129" s="594" t="s">
        <v>18</v>
      </c>
      <c r="D129" s="464" t="s">
        <v>382</v>
      </c>
      <c r="E129" s="682">
        <v>3</v>
      </c>
      <c r="F129" s="594" t="s">
        <v>383</v>
      </c>
      <c r="G129" s="682" t="s">
        <v>384</v>
      </c>
      <c r="H129" s="712" t="s">
        <v>385</v>
      </c>
      <c r="I129" s="682" t="s">
        <v>3</v>
      </c>
      <c r="J129" s="128"/>
      <c r="K129" s="547" t="s">
        <v>386</v>
      </c>
      <c r="L129" s="128"/>
      <c r="M129" s="143"/>
      <c r="N129" s="143"/>
      <c r="O129" s="452"/>
      <c r="P129" s="452"/>
      <c r="Q129" s="141"/>
      <c r="R129" s="141"/>
      <c r="S129" s="141"/>
      <c r="T129" s="141"/>
      <c r="U129" s="141"/>
      <c r="V129" s="141"/>
      <c r="W129" s="141"/>
    </row>
    <row r="130" spans="1:24" s="213" customFormat="1" ht="30">
      <c r="A130" s="98">
        <v>53</v>
      </c>
      <c r="B130" s="618" t="s">
        <v>17</v>
      </c>
      <c r="C130" s="619" t="s">
        <v>18</v>
      </c>
      <c r="D130" s="465" t="s">
        <v>387</v>
      </c>
      <c r="E130" s="618">
        <v>3</v>
      </c>
      <c r="F130" s="619" t="s">
        <v>383</v>
      </c>
      <c r="G130" s="461" t="s">
        <v>54</v>
      </c>
      <c r="H130" s="713" t="s">
        <v>385</v>
      </c>
      <c r="I130" s="618" t="s">
        <v>3</v>
      </c>
      <c r="J130" s="135"/>
      <c r="K130" s="466" t="s">
        <v>388</v>
      </c>
      <c r="L130" s="364"/>
      <c r="M130" s="404"/>
      <c r="N130" s="135"/>
      <c r="O130" s="135"/>
      <c r="P130" s="364"/>
      <c r="Q130" s="364"/>
      <c r="R130" s="364"/>
      <c r="S130" s="364"/>
      <c r="T130" s="364"/>
      <c r="U130" s="364"/>
      <c r="V130" s="364"/>
      <c r="W130" s="364"/>
    </row>
    <row r="131" spans="1:24" s="213" customFormat="1" ht="15">
      <c r="A131" s="92"/>
      <c r="B131" s="620"/>
      <c r="C131" s="621"/>
      <c r="D131" s="467"/>
      <c r="E131" s="620"/>
      <c r="F131" s="621"/>
      <c r="G131" s="689"/>
      <c r="H131" s="714"/>
      <c r="I131" s="620"/>
      <c r="J131" s="120"/>
      <c r="K131" s="468" t="s">
        <v>389</v>
      </c>
      <c r="L131" s="365"/>
      <c r="M131" s="405"/>
      <c r="N131" s="120"/>
      <c r="O131" s="120"/>
      <c r="P131" s="365"/>
      <c r="Q131" s="365"/>
      <c r="R131" s="365"/>
      <c r="S131" s="365"/>
      <c r="T131" s="365"/>
      <c r="U131" s="365"/>
      <c r="V131" s="365"/>
      <c r="W131" s="365"/>
    </row>
    <row r="132" spans="1:24" s="273" customFormat="1" ht="30">
      <c r="A132" s="127">
        <v>54</v>
      </c>
      <c r="B132" s="622" t="s">
        <v>22</v>
      </c>
      <c r="C132" s="623" t="s">
        <v>23</v>
      </c>
      <c r="D132" s="469" t="s">
        <v>390</v>
      </c>
      <c r="E132" s="693">
        <v>2</v>
      </c>
      <c r="F132" s="694" t="s">
        <v>43</v>
      </c>
      <c r="G132" s="693" t="s">
        <v>54</v>
      </c>
      <c r="H132" s="715" t="s">
        <v>391</v>
      </c>
      <c r="I132" s="693" t="s">
        <v>3</v>
      </c>
      <c r="J132" s="470"/>
      <c r="K132" s="471" t="s">
        <v>392</v>
      </c>
      <c r="L132" s="496"/>
      <c r="M132" s="497"/>
      <c r="N132" s="497"/>
      <c r="O132" s="579"/>
      <c r="P132" s="579"/>
      <c r="Q132" s="503"/>
      <c r="R132" s="503"/>
      <c r="S132" s="503"/>
      <c r="T132" s="503"/>
      <c r="U132" s="503"/>
      <c r="V132" s="503"/>
      <c r="W132" s="503"/>
    </row>
    <row r="133" spans="1:24" s="220" customFormat="1" ht="15">
      <c r="A133" s="65">
        <v>55</v>
      </c>
      <c r="B133" s="610" t="s">
        <v>17</v>
      </c>
      <c r="C133" s="624" t="s">
        <v>18</v>
      </c>
      <c r="D133" s="472" t="s">
        <v>393</v>
      </c>
      <c r="E133" s="216">
        <v>2</v>
      </c>
      <c r="F133" s="695" t="s">
        <v>44</v>
      </c>
      <c r="G133" s="216" t="s">
        <v>54</v>
      </c>
      <c r="H133" s="716" t="s">
        <v>394</v>
      </c>
      <c r="I133" s="717" t="s">
        <v>3</v>
      </c>
      <c r="J133" s="298"/>
      <c r="K133" s="473" t="s">
        <v>395</v>
      </c>
      <c r="L133" s="298"/>
      <c r="M133" s="298"/>
      <c r="N133" s="495"/>
      <c r="O133" s="298"/>
      <c r="P133" s="298"/>
      <c r="Q133" s="298"/>
      <c r="R133" s="298"/>
      <c r="S133" s="298"/>
      <c r="T133" s="298"/>
      <c r="U133" s="298"/>
      <c r="V133" s="298"/>
      <c r="W133" s="298"/>
    </row>
    <row r="134" spans="1:24">
      <c r="A134" s="116">
        <v>56</v>
      </c>
      <c r="B134" s="625" t="s">
        <v>25</v>
      </c>
      <c r="C134" s="626" t="s">
        <v>309</v>
      </c>
      <c r="D134" s="474" t="s">
        <v>396</v>
      </c>
      <c r="E134" s="884">
        <v>1</v>
      </c>
      <c r="F134" s="884" t="s">
        <v>38</v>
      </c>
      <c r="G134" s="884" t="s">
        <v>54</v>
      </c>
      <c r="H134" s="475" t="s">
        <v>397</v>
      </c>
      <c r="I134" s="718" t="s">
        <v>3</v>
      </c>
      <c r="J134" s="299"/>
      <c r="K134" s="476" t="s">
        <v>398</v>
      </c>
      <c r="L134" s="489"/>
      <c r="M134" s="489"/>
      <c r="N134" s="494"/>
      <c r="O134" s="489"/>
      <c r="P134" s="489"/>
      <c r="Q134" s="489"/>
      <c r="R134" s="489"/>
      <c r="S134" s="489"/>
      <c r="T134" s="489"/>
      <c r="U134" s="489"/>
      <c r="V134" s="489"/>
      <c r="W134" s="489"/>
      <c r="X134" s="220"/>
    </row>
    <row r="135" spans="1:24" ht="30">
      <c r="A135" s="65">
        <v>57</v>
      </c>
      <c r="B135" s="627" t="s">
        <v>21</v>
      </c>
      <c r="C135" s="596" t="s">
        <v>211</v>
      </c>
      <c r="D135" s="477" t="s">
        <v>399</v>
      </c>
      <c r="E135" s="885">
        <v>2</v>
      </c>
      <c r="F135" s="696" t="s">
        <v>400</v>
      </c>
      <c r="G135" s="885" t="s">
        <v>52</v>
      </c>
      <c r="H135" s="478" t="s">
        <v>401</v>
      </c>
      <c r="I135" s="719" t="s">
        <v>3</v>
      </c>
      <c r="J135" s="479"/>
      <c r="K135" s="378" t="s">
        <v>402</v>
      </c>
      <c r="L135" s="491"/>
      <c r="M135" s="492"/>
      <c r="N135" s="493"/>
      <c r="O135" s="276"/>
      <c r="P135" s="276"/>
      <c r="Q135" s="276"/>
      <c r="R135" s="276"/>
      <c r="S135" s="276"/>
      <c r="T135" s="276"/>
      <c r="U135" s="276"/>
      <c r="V135" s="276"/>
      <c r="W135" s="276"/>
    </row>
    <row r="136" spans="1:24" s="346" customFormat="1" ht="30">
      <c r="A136" s="366">
        <v>58</v>
      </c>
      <c r="B136" s="628" t="s">
        <v>17</v>
      </c>
      <c r="C136" s="629" t="s">
        <v>18</v>
      </c>
      <c r="D136" s="480" t="s">
        <v>403</v>
      </c>
      <c r="E136" s="677">
        <v>2</v>
      </c>
      <c r="F136" s="677" t="s">
        <v>43</v>
      </c>
      <c r="G136" s="677" t="s">
        <v>54</v>
      </c>
      <c r="H136" s="720" t="s">
        <v>404</v>
      </c>
      <c r="I136" s="629" t="s">
        <v>3</v>
      </c>
      <c r="J136" s="482"/>
      <c r="K136" s="483" t="s">
        <v>405</v>
      </c>
      <c r="L136" s="388"/>
      <c r="M136" s="388"/>
      <c r="N136" s="509"/>
      <c r="O136" s="368"/>
      <c r="P136" s="368"/>
      <c r="Q136" s="368"/>
      <c r="R136" s="368"/>
      <c r="S136" s="368"/>
      <c r="T136" s="368"/>
      <c r="U136" s="368"/>
      <c r="V136" s="368"/>
      <c r="W136" s="368"/>
      <c r="X136" s="345"/>
    </row>
    <row r="137" spans="1:24" s="346" customFormat="1" ht="33.75" customHeight="1">
      <c r="A137" s="882">
        <v>59</v>
      </c>
      <c r="B137" s="484" t="s">
        <v>17</v>
      </c>
      <c r="C137" s="485" t="s">
        <v>18</v>
      </c>
      <c r="D137" s="486" t="s">
        <v>406</v>
      </c>
      <c r="E137" s="485">
        <v>2</v>
      </c>
      <c r="F137" s="487" t="s">
        <v>43</v>
      </c>
      <c r="G137" s="485" t="s">
        <v>54</v>
      </c>
      <c r="H137" s="721" t="s">
        <v>407</v>
      </c>
      <c r="I137" s="485" t="s">
        <v>3</v>
      </c>
      <c r="J137" s="369"/>
      <c r="K137" s="516" t="s">
        <v>408</v>
      </c>
      <c r="L137" s="369"/>
      <c r="M137" s="490"/>
      <c r="N137" s="510"/>
      <c r="O137" s="504"/>
      <c r="P137" s="504"/>
      <c r="Q137" s="504"/>
      <c r="R137" s="504"/>
      <c r="S137" s="504"/>
      <c r="T137" s="504"/>
      <c r="U137" s="504"/>
      <c r="V137" s="504"/>
      <c r="W137" s="504"/>
      <c r="X137" s="345"/>
    </row>
    <row r="138" spans="1:24" ht="45">
      <c r="A138" s="580">
        <v>60</v>
      </c>
      <c r="B138" s="629" t="s">
        <v>19</v>
      </c>
      <c r="C138" s="629" t="s">
        <v>104</v>
      </c>
      <c r="D138" s="488" t="s">
        <v>409</v>
      </c>
      <c r="E138" s="697" t="s">
        <v>311</v>
      </c>
      <c r="F138" s="628" t="s">
        <v>38</v>
      </c>
      <c r="G138" s="677" t="s">
        <v>318</v>
      </c>
      <c r="H138" s="581" t="s">
        <v>410</v>
      </c>
      <c r="I138" s="722" t="s">
        <v>2</v>
      </c>
      <c r="J138" s="324" t="s">
        <v>411</v>
      </c>
      <c r="K138" s="299"/>
      <c r="L138" s="299"/>
      <c r="M138" s="299"/>
      <c r="N138" s="511"/>
      <c r="O138" s="299"/>
      <c r="P138" s="299"/>
      <c r="Q138" s="299"/>
      <c r="R138" s="299"/>
      <c r="S138" s="299"/>
      <c r="T138" s="299"/>
      <c r="U138" s="299"/>
      <c r="V138" s="299"/>
      <c r="W138" s="299"/>
    </row>
    <row r="139" spans="1:24" ht="30">
      <c r="A139" s="523">
        <v>61</v>
      </c>
      <c r="B139" s="630" t="s">
        <v>17</v>
      </c>
      <c r="C139" s="631" t="s">
        <v>18</v>
      </c>
      <c r="D139" s="524" t="s">
        <v>412</v>
      </c>
      <c r="E139" s="630"/>
      <c r="F139" s="630"/>
      <c r="G139" s="630" t="s">
        <v>413</v>
      </c>
      <c r="H139" s="478" t="s">
        <v>414</v>
      </c>
      <c r="I139" s="631" t="s">
        <v>3</v>
      </c>
      <c r="J139" s="525"/>
      <c r="K139" s="378" t="s">
        <v>415</v>
      </c>
      <c r="L139" s="526"/>
      <c r="M139" s="525"/>
      <c r="N139" s="525"/>
      <c r="O139" s="525"/>
      <c r="P139" s="525"/>
      <c r="Q139" s="525"/>
      <c r="R139" s="525"/>
      <c r="S139" s="525"/>
      <c r="T139" s="525"/>
      <c r="U139" s="525"/>
      <c r="V139" s="525"/>
      <c r="W139" s="525"/>
    </row>
    <row r="140" spans="1:24" s="527" customFormat="1" ht="15">
      <c r="A140" s="569">
        <v>62</v>
      </c>
      <c r="B140" s="632" t="s">
        <v>22</v>
      </c>
      <c r="C140" s="633" t="s">
        <v>23</v>
      </c>
      <c r="D140" s="570" t="s">
        <v>416</v>
      </c>
      <c r="E140" s="632">
        <v>2</v>
      </c>
      <c r="F140" s="633" t="s">
        <v>43</v>
      </c>
      <c r="G140" s="632" t="s">
        <v>54</v>
      </c>
      <c r="H140" s="723" t="s">
        <v>417</v>
      </c>
      <c r="I140" s="633" t="s">
        <v>2</v>
      </c>
      <c r="J140" s="571" t="s">
        <v>418</v>
      </c>
      <c r="K140" s="572"/>
      <c r="L140" s="572"/>
      <c r="M140" s="572"/>
      <c r="N140" s="572"/>
      <c r="O140" s="572"/>
      <c r="P140" s="572"/>
      <c r="Q140" s="572"/>
      <c r="R140" s="572"/>
      <c r="S140" s="572"/>
      <c r="T140" s="572"/>
      <c r="U140" s="572"/>
      <c r="V140" s="572"/>
      <c r="W140" s="572"/>
      <c r="X140" s="345"/>
    </row>
    <row r="141" spans="1:24" s="250" customFormat="1" ht="33" customHeight="1">
      <c r="A141" s="583">
        <v>63</v>
      </c>
      <c r="B141" s="634" t="s">
        <v>17</v>
      </c>
      <c r="C141" s="635" t="s">
        <v>18</v>
      </c>
      <c r="D141" s="582" t="s">
        <v>419</v>
      </c>
      <c r="E141" s="634">
        <v>2</v>
      </c>
      <c r="F141" s="635" t="s">
        <v>420</v>
      </c>
      <c r="G141" s="634" t="s">
        <v>54</v>
      </c>
      <c r="H141" s="582" t="s">
        <v>421</v>
      </c>
      <c r="I141" s="635" t="s">
        <v>3</v>
      </c>
      <c r="J141" s="765"/>
      <c r="K141" s="564" t="s">
        <v>422</v>
      </c>
      <c r="L141" s="568"/>
      <c r="M141" s="568"/>
      <c r="N141" s="568"/>
      <c r="O141" s="568"/>
      <c r="P141" s="568"/>
      <c r="Q141" s="568"/>
      <c r="R141" s="568"/>
      <c r="S141" s="568"/>
      <c r="T141" s="568"/>
      <c r="U141" s="568"/>
      <c r="V141" s="568"/>
      <c r="W141" s="568"/>
      <c r="X141" s="248"/>
    </row>
    <row r="146" spans="14:14">
      <c r="N146"/>
    </row>
  </sheetData>
  <sheetProtection algorithmName="SHA-512" hashValue="ChoZxP2lijOpjIQNXdT9QkQR4yH2JgsnpxwoMiHfuuf0w91ApALLRl+zqOPS2UxEz8IjDTnAtZt4lNVqLLTcvA==" saltValue="fXkQ2d/CoED06RYJ/bzDyA==" spinCount="100000" sheet="1" autoFilter="0"/>
  <autoFilter ref="A5:W141" xr:uid="{16E22CD7-594F-4326-8584-E8147CC36159}"/>
  <mergeCells count="26">
    <mergeCell ref="I50:I54"/>
    <mergeCell ref="O6:O7"/>
    <mergeCell ref="U6:U7"/>
    <mergeCell ref="V6:V7"/>
    <mergeCell ref="W6:W7"/>
    <mergeCell ref="P6:P7"/>
    <mergeCell ref="Q6:Q7"/>
    <mergeCell ref="R6:R7"/>
    <mergeCell ref="S6:S7"/>
    <mergeCell ref="T6:T7"/>
    <mergeCell ref="L105:N106"/>
    <mergeCell ref="J95:N95"/>
    <mergeCell ref="J4:N4"/>
    <mergeCell ref="A62:A63"/>
    <mergeCell ref="D50:D55"/>
    <mergeCell ref="E50:E55"/>
    <mergeCell ref="B62:B63"/>
    <mergeCell ref="C62:C63"/>
    <mergeCell ref="D62:D63"/>
    <mergeCell ref="E62:E63"/>
    <mergeCell ref="F62:F63"/>
    <mergeCell ref="G62:G63"/>
    <mergeCell ref="I62:I63"/>
    <mergeCell ref="J62:J63"/>
    <mergeCell ref="F50:F55"/>
    <mergeCell ref="G50:G55"/>
  </mergeCells>
  <hyperlinks>
    <hyperlink ref="K6" r:id="rId1" display="https://clinicaltrials.gov/ct2/show/NCT04383574?term=covid-19&amp;cond=vaccine&amp;cntry=CN&amp;draw=2&amp;rank=3" xr:uid="{46598BD4-1A74-40C0-90CB-4280756209D6}"/>
    <hyperlink ref="K9" r:id="rId2" display="https://clinicaltrials.gov/ct2/show/NCT04551547?term=vaccine&amp;cond=covid-19&amp;draw=2&amp;rank=8" xr:uid="{44B19108-3EAE-4427-84E0-D976B893C201}"/>
    <hyperlink ref="K8" r:id="rId3" display="https://clinicaltrials.gov/ct2/show/NCT04352608?term=Sinovac&amp;cntry=CN&amp;draw=2&amp;rank=9https://clinicaltrials.gov/ct2/show/NCT04352608?term=Sinovac&amp;cntry=CN&amp;draw=2&amp;rank=9" xr:uid="{E168ABF0-F1C1-44C8-B205-AAE18DD928E1}"/>
    <hyperlink ref="N6" r:id="rId4" display="https://clinicaltrials.gov/ct2/show/NCT04456595?term=vaccine&amp;cond=covid-19&amp;draw=2&amp;rank=1" xr:uid="{C14C18CF-3670-4CBC-AC2C-989575A8D842}"/>
    <hyperlink ref="K12" r:id="rId5" display="http://www.chictr.org.cn/showprojen.aspx?proj=52227" xr:uid="{3E7DF2EF-09B2-4322-8811-E089B9B63EE7}"/>
    <hyperlink ref="K15" r:id="rId6" display="https://jamanetwork.com/journals/jama/fullarticle/2769612" xr:uid="{4C4964A2-5361-4A8E-A9D6-74F82103AAEE}"/>
    <hyperlink ref="N12" r:id="rId7" display="http://www.chictr.org.cn/showprojen.aspx?proj=56651" xr:uid="{E7430243-7C4F-42DE-9BEF-570F107BF1BA}"/>
    <hyperlink ref="K16" r:id="rId8" display="http://www.chictr.org.cn/showproj.aspx?proj=53003" xr:uid="{950AA599-9F0C-48E5-9D60-FE173189F9F7}"/>
    <hyperlink ref="N16" r:id="rId9" display="https://clinicaltrials.gov/ct2/show/NCT04560881?term=vaccine&amp;cond=covid-19&amp;draw=2&amp;rank=3" xr:uid="{5C924B24-07BA-4BB7-90C6-7B9EAF6B8A71}"/>
    <hyperlink ref="K18" r:id="rId10" display="https://pactr.samrc.ac.za/TrialDisplay.aspx?TrialID=12166" xr:uid="{AA179162-A4D3-4293-97BC-2EF1E579176D}"/>
    <hyperlink ref="K19" r:id="rId11" display="https://www.clinicaltrialsregister.eu/ctr-search/trial/2020-001072-15/GB" xr:uid="{1BC421FC-6D1A-4E35-ACE3-454B4A8AD2C5}"/>
    <hyperlink ref="K20" r:id="rId12" display="https://www.thelancet.com/journals/lancet/article/PIIS0140-6736(20)31604-4/fulltext" xr:uid="{1B43F307-229E-4F4E-90E2-F8ED717EC991}"/>
    <hyperlink ref="N18" r:id="rId13" display="http://www.isrctn.com/ISRCTN89951424" xr:uid="{8FE7F158-8B22-4C60-A1DE-86DB77859C6B}"/>
    <hyperlink ref="N19" r:id="rId14" display="https://clinicaltrials.gov/ct2/show/NCT04516746?term=astrazeneca&amp;cond=covid-19&amp;draw=2&amp;rank=1" xr:uid="{3C6E2846-F039-4904-855C-3B2688A78BC7}"/>
    <hyperlink ref="N20" r:id="rId15" display="https://clinicaltrials.gov/ct2/show/NCT04540393?term=vaccine&amp;cond=covid-19&amp;draw=3&amp;rank=20" xr:uid="{D764F1C7-9A80-4183-93B9-44EFA988CF89}"/>
    <hyperlink ref="M24" r:id="rId16" display="http://ctri.nic.in/Clinicaltrials/showallp.php?mid1=46186&amp;EncHid=&amp;userName=covid-19%20vaccine" xr:uid="{EE0803AA-0BDC-4663-8428-5F246622321E}"/>
    <hyperlink ref="J29" r:id="rId17" display="http://www.chictr.org.cn/showprojen.aspx?proj=51154" xr:uid="{79A5813D-FCAF-4329-92FF-C0476CBF592C}"/>
    <hyperlink ref="J33" r:id="rId18" display="https://www.thelancet.com/journals/lancet/article/PIIS0140-6736(20)31208-3/fulltext" xr:uid="{28E57BE9-0C84-4ECD-B737-920F6C00678A}"/>
    <hyperlink ref="L29" r:id="rId19" display="http://www.chictr.org.cn/showprojen.aspx?proj=52006" xr:uid="{41CC2F77-7AA3-4AFC-A8A4-5DAB6700DBE1}"/>
    <hyperlink ref="L33" r:id="rId20" display="https://www.thelancet.com/journals/lancet/article/PIIS0140-6736(20)31605-6/fulltext" xr:uid="{1D57C1B4-79E1-4C4A-BF5C-FAF44462FDAD}"/>
    <hyperlink ref="N29" r:id="rId21" display="https://clinicaltrials.gov/ct2/show/NCT04526990?term=vaccine&amp;cond=covid-19&amp;draw=6&amp;rank=48" xr:uid="{72F784A6-20B9-4D88-AB9B-B8EACB436198}"/>
    <hyperlink ref="N30" r:id="rId22" display="https://clinicaltrials.gov/ct2/show/NCT04540419?term=vaccine&amp;cond=covid-19&amp;draw=6" xr:uid="{2CC41220-7567-422F-900C-E65F40B3560B}"/>
    <hyperlink ref="K34" r:id="rId23" display="https://clinicaltrials.gov/ct2/show/NCT04436471?term=vaccine&amp;cond=covid-19&amp;draw=4" xr:uid="{C7A41CDD-4F75-4460-B9A1-B12A54EE4B86}"/>
    <hyperlink ref="K38" r:id="rId24" location="%20" display="https://www.thelancet.com/journals/lancet/article/PIIS0140-6736(20)31866-3/fulltext - %20" xr:uid="{B01F91C3-F1E1-41F8-8C24-81673E4430BE}"/>
    <hyperlink ref="N34" r:id="rId25" display="https://clinicaltrials.gov/ct2/show/NCT04530396?term=vaccine&amp;cond=covid-19&amp;draw=3" xr:uid="{61498259-13A7-495E-BD69-5ABDC7F1FF89}"/>
    <hyperlink ref="N36" r:id="rId26" display="https://clinicaltrials.gov/ct2/show/NCT04564716?term=vaccine&amp;cond=covid-19&amp;draw=3" xr:uid="{FFCF8865-E784-4973-A621-57FE3085A078}"/>
    <hyperlink ref="K40" r:id="rId27" display="https://clinicaltrials.gov/ct2/show/NCT04436276?term=NCT04436276&amp;draw=2&amp;rank=1" xr:uid="{D8E45205-2443-4290-B85C-563CF50773E2}"/>
    <hyperlink ref="N40" r:id="rId28" display="https://clinicaltrials.gov/ct2/show/NCT04505722?term=NCT04505722&amp;draw=2&amp;rank=1" xr:uid="{EB371DB2-7851-46E0-B043-9C88439F278F}"/>
    <hyperlink ref="K44" r:id="rId29" display="https://clinicaltrials.gov/ct2/show/NCT04368988?term=vaccine&amp;recrs=a&amp;cond=covid-19&amp;draw=2&amp;rank=10" xr:uid="{C50EA563-666F-46E2-99A0-AAFF292CD4CD}"/>
    <hyperlink ref="K45" r:id="rId30" display="https://www.nejm.org/doi/full/10.1056/NEJMoa2026920?query=featured_home" xr:uid="{1999B190-995F-4A40-B918-1E110B77FAB0}"/>
    <hyperlink ref="L44" r:id="rId31" display="https://clinicaltrials.gov/ct2/show/NCT04533399?term=vaccine&amp;cond=covid-19&amp;draw=7" xr:uid="{D0381942-45CC-42AE-8EAC-F9B1FA6DA081}"/>
    <hyperlink ref="J48" r:id="rId32" display="https://www.nejm.org/doi/full/10.1056/NEJMoa2022483" xr:uid="{627C99E4-9F6E-4B5A-8102-B2C89E7CAEAF}"/>
    <hyperlink ref="K50" r:id="rId33" display="https://www.clinicaltrialsregister.eu/ctr-search/search?query=BNT162-01" xr:uid="{B989D9B6-92A8-4190-8C98-11E633734678}"/>
    <hyperlink ref="J52" r:id="rId34" display="http://www.chictr.org.cn/showprojen.aspx?proj=56834" xr:uid="{EFACBD4B-DDD9-478E-85AB-05ECD54744BE}"/>
    <hyperlink ref="K56" r:id="rId35" display="https://www.nature.com/articles/s41586-020-2639-4" xr:uid="{97BF9A44-E52C-4959-98FE-0AD54100C75D}"/>
    <hyperlink ref="N47" r:id="rId36" display="https://clinicaltrials.gov/ct2/show/NCT04470427?term=vaccine&amp;cond=covid-19&amp;draw=5" xr:uid="{7DB9E50C-97A5-4328-9959-F7B4DABAB4A4}"/>
    <hyperlink ref="L47" r:id="rId37" display="https://clinicaltrials.gov/ct2/show/NCT04405076?term=moderna&amp;cond=covid-19&amp;draw=2&amp;rank=1" xr:uid="{AA88E854-60B1-4AF6-BE0F-2DC931E250E7}"/>
    <hyperlink ref="J47" r:id="rId38" display="https://clinicaltrials.gov/ct2/show/NCT04283461?term=vaccine&amp;cond=covid-19&amp;draw=2&amp;rank=4" xr:uid="{500F0AB9-217E-4E3E-BCD7-C987DEE6363F}"/>
    <hyperlink ref="J57" r:id="rId39" display="https://clinicaltrials.gov/ct2/show/NCT04445194?term=longcom&amp;draw=2&amp;rank=2" xr:uid="{2D7D119D-73E8-4EC6-9542-D7DDB42AC613}"/>
    <hyperlink ref="K57" r:id="rId40" display="https://clinicaltrials.gov/ct2/show/NCT04550351?term=vaccine&amp;cond=covid-19&amp;draw=13&amp;rank=114" xr:uid="{35478E98-1833-45EA-A1AD-BCC9F67446D2}"/>
    <hyperlink ref="L57" r:id="rId41" display="https://clinicaltrials.gov/ct2/show/NCT04466085?term=NCT04466085&amp;draw=2&amp;rank=1" xr:uid="{96F04DB4-846D-4D00-805C-96C716A3D21E}"/>
    <hyperlink ref="J60" r:id="rId42" display="https://clinicaltrials.gov/ct2/show/NCT04449276?term=vaccine&amp;cond=covid-19&amp;draw=6&amp;rank=47" xr:uid="{06AF45FD-B90B-4770-82A9-3DBAD9115AF0}"/>
    <hyperlink ref="L60" r:id="rId43" display="https://clinicaltrials.gov/ct2/show/NCT04515147?term=vaccine&amp;cond=covid-19&amp;draw=11&amp;rank=59" xr:uid="{AD4CC533-FFEE-426E-9D01-2EAAE1528C94}"/>
    <hyperlink ref="K62" r:id="rId44" display="https://clinicaltrials.gov/ct2/show/NCT04470609?term=vaccine&amp;cond=covid-19&amp;draw=2" xr:uid="{6079DF79-BDBB-49C9-BFB4-B2DC8F4708ED}"/>
    <hyperlink ref="K65" r:id="rId45" display="https://clinicaltrials.gov/ct2/show/NCT04530357?term=vaccine&amp;cond=covid-19&amp;draw=4" xr:uid="{198F02DF-2CF3-4419-A968-A6ADE4044A7B}"/>
    <hyperlink ref="K69" r:id="rId46" display="https://clinicaltrials.gov/ct2/show/NCT04463472?term=NCT04463472&amp;draw=2&amp;rank=1" xr:uid="{F2F23212-553A-413A-AC7E-23FADAE96C58}"/>
    <hyperlink ref="K70" r:id="rId47" display="https://clinicaltrials.gov/ct2/show/NCT04527081?term=vaccine&amp;cond=covid-19&amp;draw=7" xr:uid="{DF36A279-83D9-4882-95F3-D1A3F1657A3A}"/>
    <hyperlink ref="K72" r:id="rId48" display="http://ctri.nic.in/Clinicaltrials/pmaindet2.php?trialid=45306&amp;EncHid=&amp;userName=vaccine" xr:uid="{73299A42-614F-4C05-AC7F-C972C6490CB0}"/>
    <hyperlink ref="K73" r:id="rId49" display="https://clinicaltrials.gov/ct2/show/NCT04445389?term=vaccine&amp;cond=covid-19&amp;draw=3&amp;rank=12" xr:uid="{D5DD7B4F-BDAC-4CB1-9BE1-4F270FBF3335}"/>
    <hyperlink ref="K75" r:id="rId50" display="https://clinicaltrials.gov/ct2/show/NCT04471519?term=bharat&amp;cond=covid-19&amp;draw=2&amp;rank=1" xr:uid="{9A524690-CC72-4326-8FC5-4D702D8739E3}"/>
    <hyperlink ref="K80" r:id="rId51" display="http://ctri.nic.in/Clinicaltrials/pmaindet2.php?trialid=46312&amp;EncHid=&amp;userName=vaccine" xr:uid="{D62EEE4E-2C64-4842-B2AF-DB94CF8B8A8B}"/>
    <hyperlink ref="K81" r:id="rId52" display="https://clinicaltrials.gov/ct2/show/study/NCT04473690?term=vaccine&amp;cond=covid-19&amp;draw=3" xr:uid="{6D011898-341E-4E6E-BB03-3180D184FA76}"/>
    <hyperlink ref="K83" r:id="rId53" display="https://clinicaltrials.gov/ct2/show/NCT04480957?term=vaccine&amp;cond=covid-19&amp;draw=10&amp;rank=68" xr:uid="{FBEBBEE1-EBDF-4413-965F-21F700A448AF}"/>
    <hyperlink ref="K85" r:id="rId54" display="https://anzctr.org.au/Trial/Registration/TrialReview.aspx?id=380145&amp;isReview=true" xr:uid="{97EE95C3-4023-4C81-9F94-EEE99827E74A}"/>
    <hyperlink ref="J88" r:id="rId55" display="https://clinicaltrials.gov/ct2/show/NCT04528641?term=vaccine&amp;cond=covid-19&amp;draw=8" xr:uid="{75BE820B-33DA-4AC3-891C-00DC9E609DD9}"/>
    <hyperlink ref="J89" r:id="rId56" display="https://clinicaltrials.gov/ct2/show/NCT04563702" xr:uid="{6C8932DB-21C0-4C17-860B-3390FB5B9FA0}"/>
    <hyperlink ref="J91" r:id="rId57" display="https://clinicaltrials.gov/ct2/show/NCT04405908?term=clover&amp;cond=covid-19&amp;draw=2&amp;rank=1" xr:uid="{777B8598-5A02-498D-8DA4-156FDF257DEC}"/>
    <hyperlink ref="J100" r:id="rId58" display="http://www.chictr.org.cn/showprojen.aspx?proj=60581" xr:uid="{B56E3040-4115-4C66-800E-58C6E0E8F5A9}"/>
    <hyperlink ref="J103" r:id="rId59" display="https://clinicaltrials.gov/ct2/show/NCT04546841?term=vaccine&amp;cond=covid-19&amp;draw=2&amp;rank=1" xr:uid="{5A0A833E-8FD8-4F3C-BE12-81C34CA3F592}"/>
    <hyperlink ref="J104" r:id="rId60" display="https://clinicaltrials.gov/ct2/show/NCT04545749?cond=NCT04545749&amp;draw=2&amp;rank=1" xr:uid="{68104818-C69F-4AFE-A35A-2106E835DD8D}"/>
    <hyperlink ref="J107" r:id="rId61" display="http://www.chictr.org.cn/showprojen.aspx?proj=55421" xr:uid="{457EB575-C542-43A1-B0E7-1A4EF0FEF15F}"/>
    <hyperlink ref="J108" r:id="rId62" display="http://www.isrctn.com/ISRCTN17072692" xr:uid="{F343173E-50D3-4FE4-B854-591AEDD78A9F}"/>
    <hyperlink ref="J109" r:id="rId63" display="http://www.chictr.org.cn/showprojen.aspx?proj=55524" xr:uid="{BDFF3459-F670-475E-9C84-A1DEAA767CAF}"/>
    <hyperlink ref="J87" r:id="rId64" display="http://www.chictr.org.cn/showprojen.aspx?proj=62350" xr:uid="{CF96D4CD-3610-4AD9-BE39-26A12E5F67C9}"/>
    <hyperlink ref="J90" r:id="rId65" display="https://clinicaltrials.gov/ct2/show/NCT04569383?term=vaccine&amp;cond=covid-19&amp;draw=5" xr:uid="{0041230D-04B8-4AE7-AC79-C6F769BB7E26}"/>
    <hyperlink ref="N10" r:id="rId66" xr:uid="{F8AEC12C-71F5-41ED-A8FE-D20909AD26A3}"/>
    <hyperlink ref="N13" r:id="rId67" display="http://www.chictr.org.cn/showprojen.aspx?proj=62581" xr:uid="{5800B141-84BC-45BD-ACF1-AE26D97F91CC}"/>
    <hyperlink ref="N15" r:id="rId68" display="https://clinicaltrials.gov/ct2/show/NCT04612972" xr:uid="{3D810AE5-E8B0-45B6-BF78-355C583A6524}"/>
    <hyperlink ref="J113" r:id="rId69" xr:uid="{ECC09645-36EC-432B-892B-56F1E4EA02B7}"/>
    <hyperlink ref="N75" r:id="rId70" xr:uid="{4E23282F-7D72-413B-95ED-BC4667EC3746}"/>
    <hyperlink ref="M18" r:id="rId71" xr:uid="{888EF060-7682-4099-8BE4-9C3948973526}"/>
    <hyperlink ref="K24" r:id="rId72" xr:uid="{F820B0C4-C450-4B2B-BC4E-E20D0F5A2652}"/>
    <hyperlink ref="N21" r:id="rId73" display="https://clinicaltrials.gov/show/NCT04536051" xr:uid="{D97F24A1-DA10-4810-946B-ECA64F9EB318}"/>
    <hyperlink ref="K21" r:id="rId74" xr:uid="{6752F55F-EEF4-40A4-B7CA-A8A2F5172D0E}"/>
    <hyperlink ref="J18" r:id="rId75" xr:uid="{40A12C7B-960E-492F-9559-B89A6D5A2BC0}"/>
    <hyperlink ref="J30" r:id="rId76" xr:uid="{68F0E32B-EA8F-428C-A88B-CFF7A05F06C9}"/>
    <hyperlink ref="K105" r:id="rId77" xr:uid="{03AD3A6B-2FFE-4AED-A622-46994AD30E24}"/>
    <hyperlink ref="J40" r:id="rId78" xr:uid="{16A13973-93E5-4B00-BCEB-070F707FB7A1}"/>
    <hyperlink ref="L40" r:id="rId79" xr:uid="{A7E862A4-BDBE-493A-A1D1-26431AAFB0E2}"/>
    <hyperlink ref="K114" r:id="rId80" xr:uid="{BA6C8F05-84DD-44B2-A27B-35ACB9B8EDCE}"/>
    <hyperlink ref="J94" r:id="rId81" display="https://clinicaltrials.gov/ct2/show/NCT04453852?term=vaccine&amp;cond=covid-19&amp;draw=5" xr:uid="{CC330387-AF9D-4277-962C-F31A29E41B6F}"/>
    <hyperlink ref="J96" r:id="rId82" display="https://clinicaltrials.gov/ct2/show/study/NCT04487210?term=vaccine&amp;cond=covid-19&amp;draw=7" xr:uid="{73CAEF15-6458-40C8-BC45-4CA22994BA74}"/>
    <hyperlink ref="J115" r:id="rId83" xr:uid="{12B17749-389C-43B6-A7D1-2B7F46402F09}"/>
    <hyperlink ref="L61" r:id="rId84" display="https://www.ins.gob.pe/ensayosclinicos/rpec/recuperarECPBNuevoEN.asp?numec=054-20" xr:uid="{8C57FD3A-872B-436D-B4EB-1F7874F74489}"/>
    <hyperlink ref="J97" r:id="rId85" xr:uid="{79173028-B52F-4624-BC89-862ACA44B826}"/>
    <hyperlink ref="J98" r:id="rId86" xr:uid="{A616AE59-7604-4C1D-BFF1-24FA26741D72}"/>
    <hyperlink ref="K97" r:id="rId87" xr:uid="{6B61DAB9-52CD-45B7-ADFE-36E25C531443}"/>
    <hyperlink ref="N8" r:id="rId88" xr:uid="{F7206697-35C3-4ABA-9CF4-A5663D1BD9CA}"/>
    <hyperlink ref="K79" r:id="rId89" xr:uid="{B670ADED-7C47-47E9-B801-58DF50F90481}"/>
    <hyperlink ref="K99" r:id="rId90" xr:uid="{8D4502D0-40B7-4482-983A-9267BC2AD3B4}"/>
    <hyperlink ref="J116" r:id="rId91" xr:uid="{C4E0E94A-AF69-46DA-9C1E-10A720FCFF43}"/>
    <hyperlink ref="J117" r:id="rId92" xr:uid="{27E6D09D-5619-4355-A2AD-71E2B055D48A}"/>
    <hyperlink ref="M47" r:id="rId93" xr:uid="{8C974136-4D9E-4600-978F-258B0B5707D0}"/>
    <hyperlink ref="K55" r:id="rId94" display="2020-003267-26" xr:uid="{5EC03B1A-FBE8-4EFB-ABF8-F92A9BA9E1E0}"/>
    <hyperlink ref="K51" r:id="rId95" xr:uid="{18B057F2-FC0E-44FD-A4D1-897BE0EF672E}"/>
    <hyperlink ref="K52" r:id="rId96" xr:uid="{20A89FC1-93EE-455E-A753-B33CFD56719C}"/>
    <hyperlink ref="J50" r:id="rId97" xr:uid="{873D8AC6-6C96-4010-8B16-C0C9BB3D4758}"/>
    <hyperlink ref="L50" r:id="rId98" xr:uid="{6C306F47-84FA-466B-B20C-834DE0AF70F1}"/>
    <hyperlink ref="J118" r:id="rId99" xr:uid="{23AD661B-1A54-4BE4-B6CF-602B864E5CD2}"/>
    <hyperlink ref="J110" r:id="rId100" xr:uid="{D9AE5D3A-B66A-4473-A834-7E4E7E092FEA}"/>
    <hyperlink ref="M111" r:id="rId101" xr:uid="{C425D351-C58B-4841-96AD-B25E4422E9BD}"/>
    <hyperlink ref="J119" r:id="rId102" xr:uid="{AA0FD337-4196-4963-A5B4-DA50D5066058}"/>
    <hyperlink ref="K26" r:id="rId103" xr:uid="{1E199898-9B81-4409-A5C8-ACEFBFF85A25}"/>
    <hyperlink ref="K22" r:id="rId104" xr:uid="{5B9689D8-AB12-4C92-BFAF-7E74B73719B7}"/>
    <hyperlink ref="K36" r:id="rId105" xr:uid="{379DD2EC-E9C2-4621-8C0C-2E2C4BD4B17A}"/>
    <hyperlink ref="N44" r:id="rId106" xr:uid="{900A015C-48E4-4D29-87B8-D56A0AAA7CB3}"/>
    <hyperlink ref="N46" r:id="rId107" xr:uid="{DE1DEB2F-EBA4-4433-BBFD-01ED64809A8D}"/>
    <hyperlink ref="N45" r:id="rId108" xr:uid="{1EFD4E8D-85DD-4597-937E-D60A54C0B5BB}"/>
    <hyperlink ref="J59" r:id="rId109" xr:uid="{2B4A7DD8-A7A3-4E75-B29B-17D93363763A}"/>
    <hyperlink ref="L100" r:id="rId110" xr:uid="{3C84F4A9-D163-44D1-BEC6-552B4EC75721}"/>
    <hyperlink ref="L101" r:id="rId111" xr:uid="{4B28887B-4452-40D9-9FA9-BBA72393ED5E}"/>
    <hyperlink ref="K54" r:id="rId112" display="https://clinicaltrials.gov/ct2/show/NCT04537949?term=vaccine&amp;cond=covid-19&amp;draw=4&amp;rank=26" xr:uid="{7CF755C1-9799-4C6A-81AC-83185CF237D4}"/>
    <hyperlink ref="L41" r:id="rId113" xr:uid="{7AD32605-CA6C-4A31-8B7B-1717E6DB46AC}"/>
    <hyperlink ref="L30" r:id="rId114" xr:uid="{66614FAB-B9A8-4CC3-996C-1D094050768C}"/>
    <hyperlink ref="J31" r:id="rId115" xr:uid="{B03883F0-DA55-4799-801C-C217B8739B7A}"/>
    <hyperlink ref="L37" r:id="rId116" xr:uid="{CD8B0C6E-68F3-493E-9374-6A9E4462A4A1}"/>
    <hyperlink ref="J120" r:id="rId117" xr:uid="{65512613-ABCD-46BE-8D8E-26D3864F38F1}"/>
    <hyperlink ref="N41" r:id="rId118" xr:uid="{3F09DEFA-42E2-42D4-9BF1-2BEABBB61D95}"/>
    <hyperlink ref="M38" r:id="rId119" xr:uid="{99452967-6311-4B65-83C0-ED89412EBBD0}"/>
    <hyperlink ref="N37" r:id="rId120" xr:uid="{90170346-8C71-4643-B60C-F3D6ABD450C9}"/>
    <hyperlink ref="L31" r:id="rId121" xr:uid="{CB9F1DDB-0430-4F98-A66C-F2348252C17E}"/>
    <hyperlink ref="J32" r:id="rId122" display="NCT04552366**" xr:uid="{823D8360-409B-44A6-86EE-D1A3E5943BF7}"/>
    <hyperlink ref="K30" r:id="rId123" xr:uid="{BDC8A473-6758-48EE-9607-51E1B5746853}"/>
    <hyperlink ref="J106" r:id="rId124" xr:uid="{74897924-3367-48BE-93E6-2E9F27E7362A}"/>
    <hyperlink ref="K125" r:id="rId125" xr:uid="{62369563-7C27-48BB-814F-804F7483FB18}"/>
    <hyperlink ref="L107" r:id="rId126" xr:uid="{11EDE5F6-13C3-42CB-8383-44FEEC6DBD06}"/>
    <hyperlink ref="K63" r:id="rId127" display="https://clinicaltrials.gov/ct2/show/NCT04412538?term=vaccine&amp;cond=covid-19&amp;draw=2" xr:uid="{4E0F257D-C634-48E2-A4F8-5DE5304C95E3}"/>
    <hyperlink ref="K10" r:id="rId128" xr:uid="{12CA4D81-4834-48BF-9580-23691CBF61BC}"/>
    <hyperlink ref="K17" r:id="rId129" xr:uid="{5CEDA02B-14A4-4241-AD0F-3992672D8F5B}"/>
    <hyperlink ref="N58" r:id="rId130" xr:uid="{529F2B0B-5550-4DE6-B2D7-ECA2779546F9}"/>
    <hyperlink ref="L87" r:id="rId131" xr:uid="{926809B6-D864-479C-95B3-85C3F7CE9FD1}"/>
    <hyperlink ref="N17" r:id="rId132" xr:uid="{DE5442ED-7C8B-4595-BCF6-BAF9181081CE}"/>
    <hyperlink ref="J58" r:id="rId133" xr:uid="{27141A17-6CAB-4EBE-99BB-8990767C7D5E}"/>
    <hyperlink ref="J128" r:id="rId134" xr:uid="{29C3A59E-6811-4EA4-AE2E-64D702B9C0F5}"/>
    <hyperlink ref="K126" r:id="rId135" xr:uid="{D077EA46-3DB3-4CCA-BAE0-B343037306FB}"/>
    <hyperlink ref="K46" r:id="rId136" xr:uid="{B2FDCBA0-036E-45F9-896E-51F721458DB6}"/>
    <hyperlink ref="N7" r:id="rId137" xr:uid="{C662F987-B924-4AB3-9714-EA2306085356}"/>
    <hyperlink ref="K53" r:id="rId138" xr:uid="{1D874E32-4A8F-4C6A-8D15-D5A7887C97E3}"/>
    <hyperlink ref="N9" r:id="rId139" xr:uid="{E5CBF023-DDBA-4C44-969A-01E30122332C}"/>
    <hyperlink ref="J105" r:id="rId140" xr:uid="{62510903-DBE3-4E27-A625-C3A8511D46CB}"/>
    <hyperlink ref="K129" r:id="rId141" xr:uid="{FF962A33-E803-4350-B15F-8FB0ECA9C6DF}"/>
    <hyperlink ref="K132" r:id="rId142" xr:uid="{97CC33DF-1063-46BC-B491-851334B11337}"/>
    <hyperlink ref="K133" r:id="rId143" xr:uid="{52F75AF1-80E2-48DD-94FF-12E1C8694C90}"/>
    <hyperlink ref="K76" r:id="rId144" xr:uid="{00780691-E8E8-4763-B297-484E0081AA18}"/>
    <hyperlink ref="J93" r:id="rId145" xr:uid="{82D45FB1-532F-4231-BC1E-67EEC677C51D}"/>
    <hyperlink ref="M60" r:id="rId146" xr:uid="{00913837-A166-49BA-A3FB-76914CE89A33}"/>
    <hyperlink ref="N11" r:id="rId147" xr:uid="{14A0D1AB-2561-488F-8B13-722046C53401}"/>
    <hyperlink ref="N62" r:id="rId148" xr:uid="{706FBFD1-F539-4053-BE76-605FED87EAB6}"/>
    <hyperlink ref="N38" r:id="rId149" xr:uid="{650B4F3F-C132-49F4-8AD7-AC7163179207}"/>
    <hyperlink ref="M69" r:id="rId150" xr:uid="{A38D1866-0F92-411F-9A73-F040B7B853AB}"/>
    <hyperlink ref="L83" r:id="rId151" xr:uid="{D7271516-F1F8-485B-9B74-81FF9E13AEC3}"/>
    <hyperlink ref="K135" r:id="rId152" xr:uid="{C40BB8D3-29CE-4D39-8ABD-F10D37241E5C}"/>
    <hyperlink ref="L111" r:id="rId153" xr:uid="{066685B4-615F-463F-AA5D-1FD7A6EF3649}"/>
    <hyperlink ref="K134" r:id="rId154" xr:uid="{D39E2AB6-E33C-401C-BB5F-AB2BC1FF2509}"/>
    <hyperlink ref="K136" r:id="rId155" xr:uid="{8D6697EA-3788-4DB3-9620-5C97603EA8DF}"/>
    <hyperlink ref="M104" r:id="rId156" xr:uid="{E1DFC748-6B66-452A-B4EB-DC6426F473CD}"/>
    <hyperlink ref="N51" r:id="rId157" xr:uid="{CCA97145-6017-4967-91D9-B83032751DB6}"/>
    <hyperlink ref="L97" r:id="rId158" xr:uid="{2ABED2A7-119B-4EDB-A639-7B03EE489F62}"/>
    <hyperlink ref="K137" r:id="rId159" xr:uid="{39CDD9D0-C7ED-402B-8DDC-BC49D34AD729}"/>
    <hyperlink ref="M91" r:id="rId160" xr:uid="{2A5B7EF0-B422-493C-8029-762DA086AFCE}"/>
    <hyperlink ref="J124" r:id="rId161" xr:uid="{4FD4191C-B670-45A4-BE61-67B3B3718234}"/>
    <hyperlink ref="J123" r:id="rId162" xr:uid="{3F2EE99D-4510-4F61-935C-1213EAB550DC}"/>
    <hyperlink ref="J68" r:id="rId163" xr:uid="{292E7F9A-D390-4A42-BED9-32608891B44D}"/>
    <hyperlink ref="J66" r:id="rId164" xr:uid="{A9BB24A8-1AD4-4E25-9589-03A7F32DC631}"/>
    <hyperlink ref="K66" r:id="rId165" display="https://clinicaltrials.gov/ct2/show/NCT04447781" xr:uid="{7787033C-E2D2-4C3D-AE98-973617785C27}"/>
    <hyperlink ref="L66" r:id="rId166" xr:uid="{F9790A50-6DE4-4FF6-AA6C-681271EFA8A0}"/>
    <hyperlink ref="M66" r:id="rId167" xr:uid="{44709C08-7A60-45E5-A9CF-069DEAE32AA6}"/>
    <hyperlink ref="J138" r:id="rId168" xr:uid="{18C2D37D-5D86-49A6-BB97-FC17A643D1ED}"/>
    <hyperlink ref="K71" r:id="rId169" xr:uid="{457AF57E-75FE-4CFF-9A57-4F2CEA39A931}"/>
    <hyperlink ref="K86" r:id="rId170" xr:uid="{38092673-CD2F-4FB2-AB71-E91F56715042}"/>
    <hyperlink ref="K139" r:id="rId171" xr:uid="{49D25E2D-7DD9-4265-B887-A3FF3B1EE42E}"/>
    <hyperlink ref="K28" r:id="rId172" xr:uid="{1DBC298F-9AC2-46C5-9402-BBCA6559824C}"/>
    <hyperlink ref="K130" r:id="rId173" xr:uid="{EB833A8A-5DA2-4F47-B253-D5B5659572B5}"/>
    <hyperlink ref="K131" r:id="rId174" xr:uid="{C34C705C-FA12-45C7-9872-DFAB49B51C3D}"/>
    <hyperlink ref="N22" r:id="rId175" xr:uid="{02D2B694-50D7-4713-A912-2DDE0D2E97BD}"/>
    <hyperlink ref="N60" r:id="rId176" xr:uid="{46D9F2E7-746F-42CF-89C8-040BEC5361A1}"/>
    <hyperlink ref="N14" r:id="rId177" xr:uid="{5112116D-AAD9-423B-AFE2-5C24EBB6AED2}"/>
    <hyperlink ref="N48" r:id="rId178" xr:uid="{D08409CD-C049-4E4C-B2AD-F23E6ED360C9}"/>
    <hyperlink ref="J140" r:id="rId179" xr:uid="{BED79D9F-62DA-4BC4-B89A-C0F26EF13398}"/>
    <hyperlink ref="N65" r:id="rId180" xr:uid="{2A27992D-A64D-42E8-B43D-FECE457F6037}"/>
    <hyperlink ref="J126" r:id="rId181" xr:uid="{DA12DA35-CFA5-40A1-AB5D-F302BA223A56}"/>
    <hyperlink ref="L18" r:id="rId182" xr:uid="{579A61D2-5A45-48F3-BDFB-674C124FC2E8}"/>
    <hyperlink ref="J127" r:id="rId183" xr:uid="{0D6CAFAC-98D4-4E07-814D-3E07575473B3}"/>
    <hyperlink ref="N52" r:id="rId184" xr:uid="{56C2EAE0-14C3-4A53-95DC-6E41B922E826}"/>
    <hyperlink ref="J49" r:id="rId185" xr:uid="{5606F1FC-DB71-462E-8EB8-0E0458086D2D}"/>
    <hyperlink ref="N72" r:id="rId186" xr:uid="{D493B22B-4063-411F-B8DC-0FDBDCF433D8}"/>
    <hyperlink ref="K25" r:id="rId187" xr:uid="{7162F4A9-F7CD-47A6-B4BD-D3A13B9F22FD}"/>
    <hyperlink ref="L58" r:id="rId188" xr:uid="{0A5DF298-8DD9-4F8A-8F2F-44663DED297C}"/>
    <hyperlink ref="J112" r:id="rId189" xr:uid="{F5A7EC21-4856-4996-9E94-92B9448948BB}"/>
    <hyperlink ref="K23" r:id="rId190" xr:uid="{662F5D37-4100-4D08-AC2B-F6D7BFECCE3E}"/>
    <hyperlink ref="L96" r:id="rId191" display="NCT04695652" xr:uid="{C19CD9A1-CB32-4A57-9BF6-3740CA6A833E}"/>
    <hyperlink ref="K11" r:id="rId192" xr:uid="{12DD466E-7BA7-4D4A-B14D-21AC369C443B}"/>
    <hyperlink ref="M19" r:id="rId193" xr:uid="{4FDDD2EA-53B5-45B1-BD9C-B69EBD5D327A}"/>
    <hyperlink ref="K64" r:id="rId194" xr:uid="{81EA7F58-BC0E-47A7-A447-6F2B50D00537}"/>
    <hyperlink ref="N23" r:id="rId195" xr:uid="{FB736C35-7238-43A6-9411-67FCD0631EC0}"/>
    <hyperlink ref="K41" r:id="rId196" xr:uid="{8EA706D5-A149-4216-B72B-45827B8B61CB}"/>
    <hyperlink ref="K27" r:id="rId197" xr:uid="{38F9D8C4-709A-4FBB-8EF7-0C305AEA570E}"/>
    <hyperlink ref="K77" r:id="rId198" xr:uid="{1D7FFDE5-F4BB-43EE-AC4E-C0130771C64D}"/>
    <hyperlink ref="K82" r:id="rId199" xr:uid="{A8404B35-2234-4E3A-99FC-88187FBBBDA1}"/>
    <hyperlink ref="K141" r:id="rId200" xr:uid="{FF613ADF-4F38-4126-A64E-E562972CF55C}"/>
    <hyperlink ref="K42" r:id="rId201" xr:uid="{A060040F-B3D7-413B-9085-0520F42E8D00}"/>
    <hyperlink ref="J121" r:id="rId202" xr:uid="{85F4A76A-8478-4913-9B9A-A898AF14B74D}"/>
    <hyperlink ref="N50" r:id="rId203" display="https://clinicaltrials.gov/ct2/show/NCT04368728?term=vaccine&amp;cond=covid-19&amp;draw=3&amp;rank=12" xr:uid="{A709AA66-8257-4D65-B621-746DE902FDE8}"/>
    <hyperlink ref="N53" r:id="rId204" xr:uid="{4548AD87-AB8C-4E7C-A841-D5684E59BC17}"/>
    <hyperlink ref="K37" r:id="rId205" xr:uid="{B6939482-36E1-439B-AB2B-19072F57576C}"/>
    <hyperlink ref="K74" r:id="rId206" xr:uid="{3EB54C92-B29A-42B0-8D80-43CC5B51646E}"/>
    <hyperlink ref="J51" r:id="rId207" xr:uid="{6BC1E04C-668B-4689-93D0-A85AC35DC5E7}"/>
    <hyperlink ref="K47" r:id="rId208" xr:uid="{11F87E20-CB29-4B7B-986E-5CB801E2A9A7}"/>
    <hyperlink ref="K48" r:id="rId209" xr:uid="{A42F6DA9-A0E8-4AA4-8C1C-B4AE7BFF0AC3}"/>
    <hyperlink ref="J101" r:id="rId210" xr:uid="{E70AF048-5055-4C25-8E3A-D794E06CC337}"/>
    <hyperlink ref="L102" r:id="rId211" xr:uid="{DBB44F20-0D9F-4CAA-89AE-043776AA0DF8}"/>
    <hyperlink ref="L84" r:id="rId212" xr:uid="{F4B49209-071A-4264-B351-BAA75D4DED56}"/>
    <hyperlink ref="J67" r:id="rId213" xr:uid="{BB3D4A0B-858C-4002-9DAE-CE973568751C}"/>
    <hyperlink ref="N35" r:id="rId214" xr:uid="{1F27FAC0-FE5D-4DAD-A203-D3834822F6DE}"/>
    <hyperlink ref="J122" r:id="rId215" xr:uid="{E15C39E1-842D-49A9-8996-F49E7972C881}"/>
    <hyperlink ref="J92" r:id="rId216" xr:uid="{E16BCDAF-A043-485E-926B-332C0ADC9BD6}"/>
    <hyperlink ref="N24" r:id="rId217" xr:uid="{4830BD5E-C30D-40B4-A88B-989522E2BAF8}"/>
    <hyperlink ref="K78" r:id="rId218" xr:uid="{40417F22-E50A-4567-A8F8-E41F45F48775}"/>
    <hyperlink ref="K7" r:id="rId219" xr:uid="{5289E857-E4C4-4B02-99EA-E8E2525E608B}"/>
    <hyperlink ref="M20" r:id="rId220" xr:uid="{7A4320B2-A245-4E04-A374-58B9979CEA15}"/>
    <hyperlink ref="N39" r:id="rId221" xr:uid="{051DCBC6-5391-4C2F-857A-DC2AC0685F8F}"/>
  </hyperlinks>
  <pageMargins left="0.7" right="0.7" top="0.75" bottom="0.75" header="0.3" footer="0.3"/>
  <pageSetup scale="44" orientation="landscape" r:id="rId222"/>
  <drawing r:id="rId2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3219-7A39-4884-9DEE-3D364DE8C9D1}">
  <sheetPr>
    <tabColor theme="8" tint="-0.249977111117893"/>
  </sheetPr>
  <dimension ref="A1:X217"/>
  <sheetViews>
    <sheetView showGridLines="0" zoomScale="85" zoomScaleNormal="85" workbookViewId="0">
      <selection activeCell="D7" sqref="D7"/>
    </sheetView>
  </sheetViews>
  <sheetFormatPr defaultColWidth="9.140625" defaultRowHeight="15.75"/>
  <cols>
    <col min="1" max="1" width="6.7109375" style="48" customWidth="1"/>
    <col min="2" max="2" width="14.28515625" style="48" customWidth="1"/>
    <col min="3" max="3" width="36.85546875" style="48" customWidth="1"/>
    <col min="4" max="4" width="71" style="51" customWidth="1"/>
    <col min="5" max="5" width="26" style="57" customWidth="1"/>
    <col min="6" max="6" width="31.140625" style="57" customWidth="1"/>
    <col min="7" max="7" width="69.42578125" style="51" customWidth="1"/>
    <col min="8" max="16384" width="9.140625" style="47"/>
  </cols>
  <sheetData>
    <row r="1" spans="1:24" s="250" customFormat="1" ht="120" customHeight="1">
      <c r="A1" s="242" t="s">
        <v>423</v>
      </c>
      <c r="B1" s="243"/>
      <c r="C1" s="244"/>
      <c r="D1" s="245"/>
      <c r="E1" s="243"/>
      <c r="F1" s="243"/>
      <c r="G1" s="254">
        <v>44236</v>
      </c>
      <c r="H1" s="246"/>
      <c r="I1" s="247"/>
      <c r="J1" s="243"/>
      <c r="K1" s="243"/>
      <c r="L1" s="243"/>
      <c r="M1" s="243"/>
      <c r="N1" s="243"/>
      <c r="O1" s="248"/>
      <c r="P1" s="249"/>
      <c r="Q1" s="243"/>
      <c r="R1" s="243"/>
      <c r="S1" s="243"/>
      <c r="T1" s="243"/>
      <c r="U1" s="243"/>
      <c r="V1" s="243"/>
      <c r="W1" s="243"/>
      <c r="X1" s="243"/>
    </row>
    <row r="2" spans="1:24" s="241" customFormat="1">
      <c r="A2" s="928" t="s">
        <v>424</v>
      </c>
      <c r="B2" s="928"/>
      <c r="C2" s="928"/>
      <c r="D2" s="50"/>
      <c r="E2" s="50"/>
      <c r="F2" s="50"/>
      <c r="G2" s="50"/>
      <c r="H2" s="50"/>
      <c r="I2" s="112"/>
      <c r="J2" s="48"/>
      <c r="K2" s="48"/>
      <c r="L2" s="48"/>
      <c r="M2" s="48"/>
      <c r="N2" s="48"/>
      <c r="O2" s="108"/>
      <c r="P2" s="49"/>
      <c r="Q2" s="48"/>
      <c r="R2" s="48"/>
      <c r="S2" s="48"/>
      <c r="T2" s="48"/>
      <c r="U2" s="48"/>
      <c r="V2" s="48"/>
      <c r="W2" s="48"/>
      <c r="X2" s="48"/>
    </row>
    <row r="3" spans="1:24" ht="16.5" thickBot="1">
      <c r="A3" s="58"/>
      <c r="D3" s="56"/>
      <c r="F3" s="101"/>
      <c r="G3" s="101"/>
      <c r="H3" s="48"/>
      <c r="I3" s="56"/>
      <c r="J3" s="57"/>
      <c r="K3" s="57"/>
      <c r="L3" s="57"/>
      <c r="M3" s="57"/>
      <c r="N3" s="57"/>
      <c r="O3" s="57"/>
      <c r="P3" s="57"/>
      <c r="Q3" s="57"/>
      <c r="R3" s="57"/>
    </row>
    <row r="4" spans="1:24" ht="47.25">
      <c r="A4" s="270" t="s">
        <v>52</v>
      </c>
      <c r="B4" s="270" t="s">
        <v>62</v>
      </c>
      <c r="C4" s="270" t="s">
        <v>63</v>
      </c>
      <c r="D4" s="270" t="s">
        <v>425</v>
      </c>
      <c r="E4" s="270" t="s">
        <v>426</v>
      </c>
      <c r="F4" s="270" t="s">
        <v>427</v>
      </c>
      <c r="G4" s="270" t="s">
        <v>428</v>
      </c>
    </row>
    <row r="5" spans="1:24" ht="31.5">
      <c r="A5" s="59">
        <v>1</v>
      </c>
      <c r="B5" s="60" t="s">
        <v>21</v>
      </c>
      <c r="C5" s="60" t="s">
        <v>211</v>
      </c>
      <c r="D5" s="61" t="s">
        <v>429</v>
      </c>
      <c r="E5" s="66" t="s">
        <v>430</v>
      </c>
      <c r="F5" s="66"/>
      <c r="G5" s="62" t="s">
        <v>431</v>
      </c>
    </row>
    <row r="6" spans="1:24">
      <c r="A6" s="59">
        <v>2</v>
      </c>
      <c r="B6" s="60" t="s">
        <v>21</v>
      </c>
      <c r="C6" s="60" t="s">
        <v>211</v>
      </c>
      <c r="D6" s="61" t="s">
        <v>432</v>
      </c>
      <c r="E6" s="66" t="s">
        <v>433</v>
      </c>
      <c r="F6" s="66"/>
      <c r="G6" s="62" t="s">
        <v>434</v>
      </c>
    </row>
    <row r="7" spans="1:24">
      <c r="A7" s="59">
        <v>3</v>
      </c>
      <c r="B7" s="60" t="s">
        <v>21</v>
      </c>
      <c r="C7" s="60" t="s">
        <v>211</v>
      </c>
      <c r="D7" s="61" t="s">
        <v>435</v>
      </c>
      <c r="E7" s="66" t="s">
        <v>433</v>
      </c>
      <c r="F7" s="66"/>
      <c r="G7" s="62" t="s">
        <v>436</v>
      </c>
    </row>
    <row r="8" spans="1:24">
      <c r="A8" s="59">
        <v>4</v>
      </c>
      <c r="B8" s="60" t="s">
        <v>21</v>
      </c>
      <c r="C8" s="60" t="s">
        <v>211</v>
      </c>
      <c r="D8" s="61" t="s">
        <v>437</v>
      </c>
      <c r="E8" s="66" t="s">
        <v>433</v>
      </c>
      <c r="F8" s="66"/>
      <c r="G8" s="62" t="s">
        <v>438</v>
      </c>
    </row>
    <row r="9" spans="1:24">
      <c r="A9" s="59">
        <v>5</v>
      </c>
      <c r="B9" s="60" t="s">
        <v>21</v>
      </c>
      <c r="C9" s="60" t="s">
        <v>211</v>
      </c>
      <c r="D9" s="61" t="s">
        <v>437</v>
      </c>
      <c r="E9" s="66" t="s">
        <v>433</v>
      </c>
      <c r="F9" s="66"/>
      <c r="G9" s="62" t="s">
        <v>439</v>
      </c>
    </row>
    <row r="10" spans="1:24">
      <c r="A10" s="59">
        <v>6</v>
      </c>
      <c r="B10" s="60" t="s">
        <v>21</v>
      </c>
      <c r="C10" s="60" t="s">
        <v>211</v>
      </c>
      <c r="D10" s="61" t="s">
        <v>21</v>
      </c>
      <c r="E10" s="66" t="s">
        <v>433</v>
      </c>
      <c r="F10" s="66"/>
      <c r="G10" s="62" t="s">
        <v>440</v>
      </c>
    </row>
    <row r="11" spans="1:24">
      <c r="A11" s="59">
        <v>7</v>
      </c>
      <c r="B11" s="60" t="s">
        <v>21</v>
      </c>
      <c r="C11" s="60" t="s">
        <v>211</v>
      </c>
      <c r="D11" s="61" t="s">
        <v>441</v>
      </c>
      <c r="E11" s="66" t="s">
        <v>433</v>
      </c>
      <c r="F11" s="66" t="s">
        <v>442</v>
      </c>
      <c r="G11" s="62" t="s">
        <v>443</v>
      </c>
    </row>
    <row r="12" spans="1:24">
      <c r="A12" s="59">
        <v>8</v>
      </c>
      <c r="B12" s="60" t="s">
        <v>21</v>
      </c>
      <c r="C12" s="60" t="s">
        <v>211</v>
      </c>
      <c r="D12" s="61" t="s">
        <v>444</v>
      </c>
      <c r="E12" s="66" t="s">
        <v>433</v>
      </c>
      <c r="F12" s="66"/>
      <c r="G12" s="62" t="s">
        <v>445</v>
      </c>
    </row>
    <row r="13" spans="1:24">
      <c r="A13" s="59">
        <v>9</v>
      </c>
      <c r="B13" s="60" t="s">
        <v>21</v>
      </c>
      <c r="C13" s="60" t="s">
        <v>211</v>
      </c>
      <c r="D13" s="61" t="s">
        <v>432</v>
      </c>
      <c r="E13" s="66" t="s">
        <v>433</v>
      </c>
      <c r="F13" s="66"/>
      <c r="G13" s="62" t="s">
        <v>446</v>
      </c>
    </row>
    <row r="14" spans="1:24">
      <c r="A14" s="59">
        <v>10</v>
      </c>
      <c r="B14" s="60" t="s">
        <v>21</v>
      </c>
      <c r="C14" s="60" t="s">
        <v>211</v>
      </c>
      <c r="D14" s="61" t="s">
        <v>447</v>
      </c>
      <c r="E14" s="66" t="s">
        <v>433</v>
      </c>
      <c r="F14" s="66"/>
      <c r="G14" s="62" t="s">
        <v>448</v>
      </c>
    </row>
    <row r="15" spans="1:24">
      <c r="A15" s="59">
        <v>11</v>
      </c>
      <c r="B15" s="60" t="s">
        <v>21</v>
      </c>
      <c r="C15" s="60" t="s">
        <v>211</v>
      </c>
      <c r="D15" s="61" t="s">
        <v>432</v>
      </c>
      <c r="E15" s="66" t="s">
        <v>433</v>
      </c>
      <c r="F15" s="66"/>
      <c r="G15" s="62" t="s">
        <v>449</v>
      </c>
    </row>
    <row r="16" spans="1:24">
      <c r="A16" s="59">
        <v>12</v>
      </c>
      <c r="B16" s="60" t="s">
        <v>21</v>
      </c>
      <c r="C16" s="60" t="s">
        <v>211</v>
      </c>
      <c r="D16" s="255" t="s">
        <v>450</v>
      </c>
      <c r="E16" s="66" t="s">
        <v>433</v>
      </c>
      <c r="F16" s="66"/>
      <c r="G16" s="257" t="s">
        <v>451</v>
      </c>
    </row>
    <row r="17" spans="1:8">
      <c r="A17" s="59">
        <v>13</v>
      </c>
      <c r="B17" s="60" t="s">
        <v>21</v>
      </c>
      <c r="C17" s="60" t="s">
        <v>211</v>
      </c>
      <c r="D17" s="255" t="s">
        <v>452</v>
      </c>
      <c r="E17" s="66" t="s">
        <v>433</v>
      </c>
      <c r="F17" s="66"/>
      <c r="G17" s="257" t="s">
        <v>453</v>
      </c>
    </row>
    <row r="18" spans="1:8">
      <c r="A18" s="59">
        <v>14</v>
      </c>
      <c r="B18" s="60" t="s">
        <v>21</v>
      </c>
      <c r="C18" s="60" t="s">
        <v>211</v>
      </c>
      <c r="D18" s="255" t="s">
        <v>454</v>
      </c>
      <c r="E18" s="66" t="s">
        <v>433</v>
      </c>
      <c r="F18" s="66"/>
      <c r="G18" s="257" t="s">
        <v>455</v>
      </c>
    </row>
    <row r="19" spans="1:8">
      <c r="A19" s="59">
        <v>15</v>
      </c>
      <c r="B19" s="63" t="s">
        <v>21</v>
      </c>
      <c r="C19" s="60" t="s">
        <v>211</v>
      </c>
      <c r="D19" s="256" t="s">
        <v>456</v>
      </c>
      <c r="E19" s="67" t="s">
        <v>433</v>
      </c>
      <c r="F19" s="67"/>
      <c r="G19" s="257" t="s">
        <v>457</v>
      </c>
    </row>
    <row r="20" spans="1:8">
      <c r="A20" s="59">
        <v>16</v>
      </c>
      <c r="B20" s="63" t="s">
        <v>21</v>
      </c>
      <c r="C20" s="60" t="s">
        <v>211</v>
      </c>
      <c r="D20" s="256" t="s">
        <v>458</v>
      </c>
      <c r="E20" s="67" t="s">
        <v>433</v>
      </c>
      <c r="F20" s="67"/>
      <c r="G20" s="257" t="s">
        <v>459</v>
      </c>
    </row>
    <row r="21" spans="1:8" ht="64.5" customHeight="1">
      <c r="A21" s="59">
        <v>17</v>
      </c>
      <c r="B21" s="60" t="s">
        <v>22</v>
      </c>
      <c r="C21" s="60" t="s">
        <v>104</v>
      </c>
      <c r="D21" s="61" t="s">
        <v>460</v>
      </c>
      <c r="E21" s="66" t="s">
        <v>433</v>
      </c>
      <c r="F21" s="66"/>
      <c r="G21" s="62" t="s">
        <v>461</v>
      </c>
    </row>
    <row r="22" spans="1:8" ht="63" customHeight="1">
      <c r="A22" s="59">
        <v>18</v>
      </c>
      <c r="B22" s="60" t="s">
        <v>22</v>
      </c>
      <c r="C22" s="60" t="s">
        <v>79</v>
      </c>
      <c r="D22" s="61" t="s">
        <v>460</v>
      </c>
      <c r="E22" s="66" t="s">
        <v>433</v>
      </c>
      <c r="F22" s="66"/>
      <c r="G22" s="62" t="s">
        <v>462</v>
      </c>
    </row>
    <row r="23" spans="1:8" ht="49.5" customHeight="1">
      <c r="A23" s="59">
        <v>19</v>
      </c>
      <c r="B23" s="60" t="s">
        <v>22</v>
      </c>
      <c r="C23" s="60" t="s">
        <v>79</v>
      </c>
      <c r="D23" s="61" t="s">
        <v>460</v>
      </c>
      <c r="E23" s="66" t="s">
        <v>463</v>
      </c>
      <c r="F23" s="66"/>
      <c r="G23" s="62" t="s">
        <v>464</v>
      </c>
    </row>
    <row r="24" spans="1:8">
      <c r="A24" s="59">
        <v>20</v>
      </c>
      <c r="B24" s="60" t="s">
        <v>22</v>
      </c>
      <c r="C24" s="60" t="s">
        <v>79</v>
      </c>
      <c r="D24" s="61" t="s">
        <v>465</v>
      </c>
      <c r="E24" s="66" t="s">
        <v>433</v>
      </c>
      <c r="F24" s="66" t="s">
        <v>466</v>
      </c>
      <c r="G24" s="62" t="s">
        <v>467</v>
      </c>
    </row>
    <row r="25" spans="1:8">
      <c r="A25" s="59">
        <v>21</v>
      </c>
      <c r="B25" s="60" t="s">
        <v>22</v>
      </c>
      <c r="C25" s="60" t="s">
        <v>79</v>
      </c>
      <c r="D25" s="61" t="s">
        <v>468</v>
      </c>
      <c r="E25" s="66" t="s">
        <v>433</v>
      </c>
      <c r="F25" s="66"/>
      <c r="G25" s="62" t="s">
        <v>469</v>
      </c>
    </row>
    <row r="26" spans="1:8">
      <c r="A26" s="59">
        <v>23</v>
      </c>
      <c r="B26" s="60" t="s">
        <v>22</v>
      </c>
      <c r="C26" s="60" t="s">
        <v>79</v>
      </c>
      <c r="D26" s="62"/>
      <c r="E26" s="66" t="s">
        <v>433</v>
      </c>
      <c r="F26" s="66"/>
      <c r="G26" s="62" t="s">
        <v>470</v>
      </c>
    </row>
    <row r="27" spans="1:8">
      <c r="A27" s="59">
        <v>24</v>
      </c>
      <c r="B27" s="60" t="s">
        <v>22</v>
      </c>
      <c r="C27" s="60" t="s">
        <v>79</v>
      </c>
      <c r="D27" s="61" t="s">
        <v>471</v>
      </c>
      <c r="E27" s="66" t="s">
        <v>433</v>
      </c>
      <c r="F27" s="66"/>
      <c r="G27" s="62" t="s">
        <v>472</v>
      </c>
    </row>
    <row r="28" spans="1:8">
      <c r="A28" s="59">
        <v>25</v>
      </c>
      <c r="B28" s="60" t="s">
        <v>22</v>
      </c>
      <c r="C28" s="60" t="s">
        <v>79</v>
      </c>
      <c r="D28" s="61" t="s">
        <v>471</v>
      </c>
      <c r="E28" s="66" t="s">
        <v>433</v>
      </c>
      <c r="F28" s="66"/>
      <c r="G28" s="62" t="s">
        <v>473</v>
      </c>
    </row>
    <row r="29" spans="1:8">
      <c r="A29" s="59">
        <v>26</v>
      </c>
      <c r="B29" s="60" t="s">
        <v>22</v>
      </c>
      <c r="C29" s="60" t="s">
        <v>79</v>
      </c>
      <c r="D29" s="61" t="s">
        <v>474</v>
      </c>
      <c r="E29" s="66" t="s">
        <v>433</v>
      </c>
      <c r="F29" s="66"/>
      <c r="G29" s="62" t="s">
        <v>445</v>
      </c>
    </row>
    <row r="30" spans="1:8">
      <c r="A30" s="59">
        <v>27</v>
      </c>
      <c r="B30" s="280" t="s">
        <v>22</v>
      </c>
      <c r="C30" s="280" t="s">
        <v>79</v>
      </c>
      <c r="D30" s="281" t="s">
        <v>468</v>
      </c>
      <c r="E30" s="282" t="s">
        <v>433</v>
      </c>
      <c r="F30" s="282"/>
      <c r="G30" s="283" t="s">
        <v>475</v>
      </c>
    </row>
    <row r="31" spans="1:8">
      <c r="A31" s="59">
        <v>28</v>
      </c>
      <c r="B31" s="276" t="s">
        <v>22</v>
      </c>
      <c r="C31" s="277" t="s">
        <v>79</v>
      </c>
      <c r="D31" s="288" t="s">
        <v>476</v>
      </c>
      <c r="E31" s="278" t="s">
        <v>433</v>
      </c>
      <c r="F31" s="278"/>
      <c r="G31" s="288" t="s">
        <v>477</v>
      </c>
      <c r="H31" s="54"/>
    </row>
    <row r="32" spans="1:8">
      <c r="A32" s="59">
        <v>29</v>
      </c>
      <c r="B32" s="276" t="s">
        <v>22</v>
      </c>
      <c r="C32" s="277" t="s">
        <v>79</v>
      </c>
      <c r="D32" s="279" t="s">
        <v>468</v>
      </c>
      <c r="E32" s="278" t="s">
        <v>433</v>
      </c>
      <c r="F32" s="289" t="s">
        <v>478</v>
      </c>
      <c r="G32" s="288" t="s">
        <v>479</v>
      </c>
      <c r="H32" s="54"/>
    </row>
    <row r="33" spans="1:8">
      <c r="A33" s="59">
        <v>30</v>
      </c>
      <c r="B33" s="276" t="s">
        <v>22</v>
      </c>
      <c r="C33" s="277" t="s">
        <v>79</v>
      </c>
      <c r="D33" s="279" t="s">
        <v>468</v>
      </c>
      <c r="E33" s="278" t="s">
        <v>433</v>
      </c>
      <c r="F33" s="289" t="s">
        <v>478</v>
      </c>
      <c r="G33" s="288" t="s">
        <v>480</v>
      </c>
      <c r="H33" s="54"/>
    </row>
    <row r="34" spans="1:8" ht="33" customHeight="1">
      <c r="A34" s="59">
        <v>31</v>
      </c>
      <c r="B34" s="284" t="s">
        <v>31</v>
      </c>
      <c r="C34" s="284" t="s">
        <v>377</v>
      </c>
      <c r="D34" s="285" t="s">
        <v>481</v>
      </c>
      <c r="E34" s="286" t="s">
        <v>433</v>
      </c>
      <c r="F34" s="286"/>
      <c r="G34" s="287" t="s">
        <v>482</v>
      </c>
    </row>
    <row r="35" spans="1:8">
      <c r="A35" s="59">
        <v>32</v>
      </c>
      <c r="B35" s="60" t="s">
        <v>31</v>
      </c>
      <c r="C35" s="60" t="s">
        <v>377</v>
      </c>
      <c r="D35" s="61" t="s">
        <v>481</v>
      </c>
      <c r="E35" s="66" t="s">
        <v>433</v>
      </c>
      <c r="F35" s="66"/>
      <c r="G35" s="62" t="s">
        <v>483</v>
      </c>
    </row>
    <row r="36" spans="1:8">
      <c r="A36" s="59">
        <v>33</v>
      </c>
      <c r="B36" s="60" t="s">
        <v>484</v>
      </c>
      <c r="C36" s="60" t="s">
        <v>485</v>
      </c>
      <c r="D36" s="61" t="s">
        <v>486</v>
      </c>
      <c r="E36" s="66" t="s">
        <v>433</v>
      </c>
      <c r="F36" s="66"/>
      <c r="G36" s="62" t="s">
        <v>487</v>
      </c>
    </row>
    <row r="37" spans="1:8">
      <c r="A37" s="59">
        <v>34</v>
      </c>
      <c r="B37" s="60" t="s">
        <v>484</v>
      </c>
      <c r="C37" s="60" t="s">
        <v>485</v>
      </c>
      <c r="D37" s="61" t="s">
        <v>485</v>
      </c>
      <c r="E37" s="66" t="s">
        <v>433</v>
      </c>
      <c r="F37" s="66"/>
      <c r="G37" s="62" t="s">
        <v>488</v>
      </c>
    </row>
    <row r="38" spans="1:8">
      <c r="A38" s="59">
        <v>35</v>
      </c>
      <c r="B38" s="60" t="s">
        <v>19</v>
      </c>
      <c r="C38" s="60" t="s">
        <v>104</v>
      </c>
      <c r="D38" s="61" t="s">
        <v>489</v>
      </c>
      <c r="E38" s="66" t="s">
        <v>433</v>
      </c>
      <c r="F38" s="66"/>
      <c r="G38" s="62" t="s">
        <v>490</v>
      </c>
    </row>
    <row r="39" spans="1:8">
      <c r="A39" s="59">
        <v>36</v>
      </c>
      <c r="B39" s="60" t="s">
        <v>19</v>
      </c>
      <c r="C39" s="60" t="s">
        <v>104</v>
      </c>
      <c r="D39" s="61" t="s">
        <v>491</v>
      </c>
      <c r="E39" s="66" t="s">
        <v>433</v>
      </c>
      <c r="F39" s="66"/>
      <c r="G39" s="62" t="s">
        <v>492</v>
      </c>
    </row>
    <row r="40" spans="1:8">
      <c r="A40" s="59">
        <v>37</v>
      </c>
      <c r="B40" s="60" t="s">
        <v>19</v>
      </c>
      <c r="C40" s="60" t="s">
        <v>104</v>
      </c>
      <c r="D40" s="61" t="s">
        <v>493</v>
      </c>
      <c r="E40" s="66" t="s">
        <v>433</v>
      </c>
      <c r="F40" s="66"/>
      <c r="G40" s="62" t="s">
        <v>494</v>
      </c>
    </row>
    <row r="41" spans="1:8">
      <c r="A41" s="59">
        <v>38</v>
      </c>
      <c r="B41" s="60" t="s">
        <v>19</v>
      </c>
      <c r="C41" s="60" t="s">
        <v>104</v>
      </c>
      <c r="D41" s="61" t="s">
        <v>495</v>
      </c>
      <c r="E41" s="66" t="s">
        <v>433</v>
      </c>
      <c r="F41" s="66" t="s">
        <v>496</v>
      </c>
      <c r="G41" s="62" t="s">
        <v>497</v>
      </c>
    </row>
    <row r="42" spans="1:8">
      <c r="A42" s="59">
        <v>39</v>
      </c>
      <c r="B42" s="60" t="s">
        <v>19</v>
      </c>
      <c r="C42" s="60" t="s">
        <v>104</v>
      </c>
      <c r="D42" s="61" t="s">
        <v>498</v>
      </c>
      <c r="E42" s="66" t="s">
        <v>433</v>
      </c>
      <c r="F42" s="66" t="s">
        <v>499</v>
      </c>
      <c r="G42" s="62" t="s">
        <v>500</v>
      </c>
    </row>
    <row r="43" spans="1:8">
      <c r="A43" s="59">
        <v>40</v>
      </c>
      <c r="B43" s="60" t="s">
        <v>19</v>
      </c>
      <c r="C43" s="60" t="s">
        <v>104</v>
      </c>
      <c r="D43" s="61" t="s">
        <v>501</v>
      </c>
      <c r="E43" s="66" t="s">
        <v>433</v>
      </c>
      <c r="F43" s="66"/>
      <c r="G43" s="62" t="s">
        <v>502</v>
      </c>
    </row>
    <row r="44" spans="1:8">
      <c r="A44" s="59">
        <v>42</v>
      </c>
      <c r="B44" s="60" t="s">
        <v>19</v>
      </c>
      <c r="C44" s="60" t="s">
        <v>104</v>
      </c>
      <c r="D44" s="61" t="s">
        <v>503</v>
      </c>
      <c r="E44" s="66" t="s">
        <v>433</v>
      </c>
      <c r="F44" s="66"/>
      <c r="G44" s="62" t="s">
        <v>417</v>
      </c>
    </row>
    <row r="45" spans="1:8">
      <c r="A45" s="59">
        <v>43</v>
      </c>
      <c r="B45" s="60" t="s">
        <v>19</v>
      </c>
      <c r="C45" s="60" t="s">
        <v>104</v>
      </c>
      <c r="D45" s="61" t="s">
        <v>504</v>
      </c>
      <c r="E45" s="66" t="s">
        <v>433</v>
      </c>
      <c r="F45" s="66" t="s">
        <v>505</v>
      </c>
      <c r="G45" s="62" t="s">
        <v>506</v>
      </c>
    </row>
    <row r="46" spans="1:8">
      <c r="A46" s="59">
        <v>44</v>
      </c>
      <c r="B46" s="60" t="s">
        <v>19</v>
      </c>
      <c r="C46" s="60" t="s">
        <v>104</v>
      </c>
      <c r="D46" s="61" t="s">
        <v>507</v>
      </c>
      <c r="E46" s="66" t="s">
        <v>433</v>
      </c>
      <c r="F46" s="66" t="s">
        <v>508</v>
      </c>
      <c r="G46" s="62" t="s">
        <v>509</v>
      </c>
    </row>
    <row r="47" spans="1:8">
      <c r="A47" s="59">
        <v>45</v>
      </c>
      <c r="B47" s="60" t="s">
        <v>19</v>
      </c>
      <c r="C47" s="60" t="s">
        <v>104</v>
      </c>
      <c r="D47" s="61" t="s">
        <v>510</v>
      </c>
      <c r="E47" s="66" t="s">
        <v>511</v>
      </c>
      <c r="F47" s="66"/>
      <c r="G47" s="62" t="s">
        <v>512</v>
      </c>
    </row>
    <row r="48" spans="1:8">
      <c r="A48" s="59">
        <v>46</v>
      </c>
      <c r="B48" s="60" t="s">
        <v>19</v>
      </c>
      <c r="C48" s="60" t="s">
        <v>104</v>
      </c>
      <c r="D48" s="61" t="s">
        <v>513</v>
      </c>
      <c r="E48" s="66" t="s">
        <v>433</v>
      </c>
      <c r="F48" s="66" t="s">
        <v>499</v>
      </c>
      <c r="G48" s="62" t="s">
        <v>514</v>
      </c>
    </row>
    <row r="49" spans="1:7">
      <c r="A49" s="59">
        <v>47</v>
      </c>
      <c r="B49" s="60" t="s">
        <v>19</v>
      </c>
      <c r="C49" s="60" t="s">
        <v>104</v>
      </c>
      <c r="D49" s="61" t="s">
        <v>515</v>
      </c>
      <c r="E49" s="66" t="s">
        <v>433</v>
      </c>
      <c r="F49" s="66" t="s">
        <v>505</v>
      </c>
      <c r="G49" s="62" t="s">
        <v>516</v>
      </c>
    </row>
    <row r="50" spans="1:7" ht="31.5">
      <c r="A50" s="59">
        <v>48</v>
      </c>
      <c r="B50" s="60" t="s">
        <v>19</v>
      </c>
      <c r="C50" s="60" t="s">
        <v>104</v>
      </c>
      <c r="D50" s="61" t="s">
        <v>517</v>
      </c>
      <c r="E50" s="66" t="s">
        <v>433</v>
      </c>
      <c r="F50" s="66" t="s">
        <v>518</v>
      </c>
      <c r="G50" s="62" t="s">
        <v>519</v>
      </c>
    </row>
    <row r="51" spans="1:7">
      <c r="A51" s="59">
        <v>49</v>
      </c>
      <c r="B51" s="60" t="s">
        <v>19</v>
      </c>
      <c r="C51" s="60" t="s">
        <v>104</v>
      </c>
      <c r="D51" s="61" t="s">
        <v>520</v>
      </c>
      <c r="E51" s="66" t="s">
        <v>433</v>
      </c>
      <c r="F51" s="66"/>
      <c r="G51" s="62" t="s">
        <v>445</v>
      </c>
    </row>
    <row r="52" spans="1:7">
      <c r="A52" s="59">
        <v>50</v>
      </c>
      <c r="B52" s="60" t="s">
        <v>19</v>
      </c>
      <c r="C52" s="60" t="s">
        <v>104</v>
      </c>
      <c r="D52" s="61" t="s">
        <v>521</v>
      </c>
      <c r="E52" s="66" t="s">
        <v>433</v>
      </c>
      <c r="F52" s="66"/>
      <c r="G52" s="283" t="s">
        <v>522</v>
      </c>
    </row>
    <row r="53" spans="1:7">
      <c r="A53" s="833">
        <v>51</v>
      </c>
      <c r="B53" s="63" t="s">
        <v>19</v>
      </c>
      <c r="C53" s="63" t="s">
        <v>104</v>
      </c>
      <c r="D53" s="62" t="s">
        <v>523</v>
      </c>
      <c r="E53" s="67" t="s">
        <v>433</v>
      </c>
      <c r="F53" s="837"/>
      <c r="G53" s="283" t="s">
        <v>522</v>
      </c>
    </row>
    <row r="54" spans="1:7">
      <c r="A54" s="59">
        <v>52</v>
      </c>
      <c r="B54" s="60" t="s">
        <v>19</v>
      </c>
      <c r="C54" s="60" t="s">
        <v>104</v>
      </c>
      <c r="D54" s="61" t="s">
        <v>524</v>
      </c>
      <c r="E54" s="66" t="s">
        <v>433</v>
      </c>
      <c r="F54" s="306"/>
      <c r="G54" s="358" t="s">
        <v>525</v>
      </c>
    </row>
    <row r="55" spans="1:7">
      <c r="A55" s="59">
        <v>53</v>
      </c>
      <c r="B55" s="60" t="s">
        <v>19</v>
      </c>
      <c r="C55" s="60" t="s">
        <v>104</v>
      </c>
      <c r="D55" s="61" t="s">
        <v>524</v>
      </c>
      <c r="E55" s="66" t="s">
        <v>433</v>
      </c>
      <c r="F55" s="306"/>
      <c r="G55" s="358" t="s">
        <v>526</v>
      </c>
    </row>
    <row r="56" spans="1:7">
      <c r="A56" s="59">
        <v>54</v>
      </c>
      <c r="B56" s="60" t="s">
        <v>19</v>
      </c>
      <c r="C56" s="60" t="s">
        <v>104</v>
      </c>
      <c r="D56" s="61" t="s">
        <v>527</v>
      </c>
      <c r="E56" s="66" t="s">
        <v>433</v>
      </c>
      <c r="F56" s="306"/>
      <c r="G56" s="358" t="s">
        <v>528</v>
      </c>
    </row>
    <row r="57" spans="1:7">
      <c r="A57" s="59">
        <v>55</v>
      </c>
      <c r="B57" s="60" t="s">
        <v>19</v>
      </c>
      <c r="C57" s="60" t="s">
        <v>104</v>
      </c>
      <c r="D57" s="300" t="s">
        <v>529</v>
      </c>
      <c r="E57" s="66" t="s">
        <v>433</v>
      </c>
      <c r="F57" s="306"/>
      <c r="G57" s="359" t="s">
        <v>530</v>
      </c>
    </row>
    <row r="58" spans="1:7" ht="30" customHeight="1">
      <c r="A58" s="59">
        <v>56</v>
      </c>
      <c r="B58" s="301" t="s">
        <v>19</v>
      </c>
      <c r="C58" s="302" t="s">
        <v>104</v>
      </c>
      <c r="D58" s="303" t="s">
        <v>531</v>
      </c>
      <c r="E58" s="304" t="s">
        <v>433</v>
      </c>
      <c r="F58" s="305" t="s">
        <v>532</v>
      </c>
      <c r="G58" s="303" t="s">
        <v>533</v>
      </c>
    </row>
    <row r="59" spans="1:7" ht="20.25" customHeight="1">
      <c r="A59" s="59">
        <v>57</v>
      </c>
      <c r="B59" s="60" t="s">
        <v>17</v>
      </c>
      <c r="C59" s="60" t="s">
        <v>18</v>
      </c>
      <c r="D59" s="285" t="s">
        <v>534</v>
      </c>
      <c r="E59" s="66" t="s">
        <v>433</v>
      </c>
      <c r="F59" s="66"/>
      <c r="G59" s="287" t="s">
        <v>535</v>
      </c>
    </row>
    <row r="60" spans="1:7">
      <c r="A60" s="59">
        <v>58</v>
      </c>
      <c r="B60" s="60" t="s">
        <v>17</v>
      </c>
      <c r="C60" s="60" t="s">
        <v>18</v>
      </c>
      <c r="D60" s="61" t="s">
        <v>536</v>
      </c>
      <c r="E60" s="66" t="s">
        <v>433</v>
      </c>
      <c r="F60" s="66"/>
      <c r="G60" s="62" t="s">
        <v>537</v>
      </c>
    </row>
    <row r="61" spans="1:7">
      <c r="A61" s="59">
        <v>59</v>
      </c>
      <c r="B61" s="60" t="s">
        <v>17</v>
      </c>
      <c r="C61" s="60" t="s">
        <v>18</v>
      </c>
      <c r="D61" s="61" t="s">
        <v>538</v>
      </c>
      <c r="E61" s="66" t="s">
        <v>433</v>
      </c>
      <c r="F61" s="66"/>
      <c r="G61" s="62" t="s">
        <v>539</v>
      </c>
    </row>
    <row r="62" spans="1:7" ht="31.5">
      <c r="A62" s="59">
        <v>60</v>
      </c>
      <c r="B62" s="60" t="s">
        <v>17</v>
      </c>
      <c r="C62" s="60" t="s">
        <v>18</v>
      </c>
      <c r="D62" s="61" t="s">
        <v>536</v>
      </c>
      <c r="E62" s="67" t="s">
        <v>433</v>
      </c>
      <c r="F62" s="67"/>
      <c r="G62" s="62" t="s">
        <v>540</v>
      </c>
    </row>
    <row r="63" spans="1:7">
      <c r="A63" s="59">
        <v>61</v>
      </c>
      <c r="B63" s="60" t="s">
        <v>17</v>
      </c>
      <c r="C63" s="60" t="s">
        <v>18</v>
      </c>
      <c r="D63" s="61" t="s">
        <v>541</v>
      </c>
      <c r="E63" s="67" t="s">
        <v>433</v>
      </c>
      <c r="F63" s="67"/>
      <c r="G63" s="62" t="s">
        <v>542</v>
      </c>
    </row>
    <row r="64" spans="1:7" ht="31.5">
      <c r="A64" s="59">
        <v>62</v>
      </c>
      <c r="B64" s="60" t="s">
        <v>17</v>
      </c>
      <c r="C64" s="60" t="s">
        <v>18</v>
      </c>
      <c r="D64" s="61" t="s">
        <v>543</v>
      </c>
      <c r="E64" s="67" t="s">
        <v>433</v>
      </c>
      <c r="F64" s="67" t="s">
        <v>499</v>
      </c>
      <c r="G64" s="62" t="s">
        <v>544</v>
      </c>
    </row>
    <row r="65" spans="1:7">
      <c r="A65" s="59">
        <v>63</v>
      </c>
      <c r="B65" s="60" t="s">
        <v>17</v>
      </c>
      <c r="C65" s="60" t="s">
        <v>18</v>
      </c>
      <c r="D65" s="61" t="s">
        <v>545</v>
      </c>
      <c r="E65" s="67" t="s">
        <v>433</v>
      </c>
      <c r="F65" s="67"/>
      <c r="G65" s="62" t="s">
        <v>208</v>
      </c>
    </row>
    <row r="66" spans="1:7">
      <c r="A66" s="59">
        <v>64</v>
      </c>
      <c r="B66" s="60" t="s">
        <v>17</v>
      </c>
      <c r="C66" s="60" t="s">
        <v>18</v>
      </c>
      <c r="D66" s="61" t="s">
        <v>546</v>
      </c>
      <c r="E66" s="66" t="s">
        <v>433</v>
      </c>
      <c r="F66" s="66"/>
      <c r="G66" s="62" t="s">
        <v>547</v>
      </c>
    </row>
    <row r="67" spans="1:7">
      <c r="A67" s="59">
        <v>65</v>
      </c>
      <c r="B67" s="60" t="s">
        <v>17</v>
      </c>
      <c r="C67" s="60" t="s">
        <v>18</v>
      </c>
      <c r="D67" s="61" t="s">
        <v>541</v>
      </c>
      <c r="E67" s="66" t="s">
        <v>433</v>
      </c>
      <c r="F67" s="66"/>
      <c r="G67" s="62" t="s">
        <v>548</v>
      </c>
    </row>
    <row r="68" spans="1:7">
      <c r="A68" s="59">
        <v>66</v>
      </c>
      <c r="B68" s="60" t="s">
        <v>17</v>
      </c>
      <c r="C68" s="60" t="s">
        <v>18</v>
      </c>
      <c r="D68" s="61" t="s">
        <v>549</v>
      </c>
      <c r="E68" s="66" t="s">
        <v>433</v>
      </c>
      <c r="F68" s="66"/>
      <c r="G68" s="62" t="s">
        <v>550</v>
      </c>
    </row>
    <row r="69" spans="1:7">
      <c r="A69" s="59">
        <v>67</v>
      </c>
      <c r="B69" s="60" t="s">
        <v>17</v>
      </c>
      <c r="C69" s="60" t="s">
        <v>18</v>
      </c>
      <c r="D69" s="61" t="s">
        <v>551</v>
      </c>
      <c r="E69" s="66" t="s">
        <v>433</v>
      </c>
      <c r="F69" s="66"/>
      <c r="G69" s="62" t="s">
        <v>552</v>
      </c>
    </row>
    <row r="70" spans="1:7" ht="31.5">
      <c r="A70" s="59">
        <v>68</v>
      </c>
      <c r="B70" s="60" t="s">
        <v>17</v>
      </c>
      <c r="C70" s="60" t="s">
        <v>18</v>
      </c>
      <c r="D70" s="61" t="s">
        <v>553</v>
      </c>
      <c r="E70" s="66" t="s">
        <v>433</v>
      </c>
      <c r="F70" s="66"/>
      <c r="G70" s="62" t="s">
        <v>554</v>
      </c>
    </row>
    <row r="71" spans="1:7">
      <c r="A71" s="59">
        <v>69</v>
      </c>
      <c r="B71" s="60" t="s">
        <v>17</v>
      </c>
      <c r="C71" s="60" t="s">
        <v>18</v>
      </c>
      <c r="D71" s="61" t="s">
        <v>555</v>
      </c>
      <c r="E71" s="66" t="s">
        <v>433</v>
      </c>
      <c r="F71" s="66"/>
      <c r="G71" s="62" t="s">
        <v>445</v>
      </c>
    </row>
    <row r="72" spans="1:7">
      <c r="A72" s="59">
        <v>70</v>
      </c>
      <c r="B72" s="60" t="s">
        <v>17</v>
      </c>
      <c r="C72" s="60" t="s">
        <v>18</v>
      </c>
      <c r="D72" s="61" t="s">
        <v>545</v>
      </c>
      <c r="E72" s="66" t="s">
        <v>433</v>
      </c>
      <c r="F72" s="66"/>
      <c r="G72" s="62" t="s">
        <v>556</v>
      </c>
    </row>
    <row r="73" spans="1:7">
      <c r="A73" s="59">
        <v>71</v>
      </c>
      <c r="B73" s="60" t="s">
        <v>17</v>
      </c>
      <c r="C73" s="60" t="s">
        <v>18</v>
      </c>
      <c r="D73" s="61" t="s">
        <v>557</v>
      </c>
      <c r="E73" s="66" t="s">
        <v>433</v>
      </c>
      <c r="F73" s="66"/>
      <c r="G73" s="62" t="s">
        <v>558</v>
      </c>
    </row>
    <row r="74" spans="1:7">
      <c r="A74" s="59">
        <v>72</v>
      </c>
      <c r="B74" s="60" t="s">
        <v>17</v>
      </c>
      <c r="C74" s="60" t="s">
        <v>18</v>
      </c>
      <c r="D74" s="61" t="s">
        <v>559</v>
      </c>
      <c r="E74" s="66" t="s">
        <v>433</v>
      </c>
      <c r="F74" s="66"/>
      <c r="G74" s="62" t="s">
        <v>560</v>
      </c>
    </row>
    <row r="75" spans="1:7">
      <c r="A75" s="59">
        <v>73</v>
      </c>
      <c r="B75" s="60" t="s">
        <v>17</v>
      </c>
      <c r="C75" s="60" t="s">
        <v>18</v>
      </c>
      <c r="D75" s="61" t="s">
        <v>561</v>
      </c>
      <c r="E75" s="66" t="s">
        <v>433</v>
      </c>
      <c r="F75" s="66"/>
      <c r="G75" s="62" t="s">
        <v>562</v>
      </c>
    </row>
    <row r="76" spans="1:7">
      <c r="A76" s="59">
        <v>74</v>
      </c>
      <c r="B76" s="60" t="s">
        <v>17</v>
      </c>
      <c r="C76" s="60" t="s">
        <v>18</v>
      </c>
      <c r="D76" s="61" t="s">
        <v>563</v>
      </c>
      <c r="E76" s="66" t="s">
        <v>433</v>
      </c>
      <c r="F76" s="66"/>
      <c r="G76" s="62" t="s">
        <v>564</v>
      </c>
    </row>
    <row r="77" spans="1:7">
      <c r="A77" s="59">
        <v>75</v>
      </c>
      <c r="B77" s="60" t="s">
        <v>17</v>
      </c>
      <c r="C77" s="60" t="s">
        <v>18</v>
      </c>
      <c r="D77" s="61" t="s">
        <v>565</v>
      </c>
      <c r="E77" s="66" t="s">
        <v>433</v>
      </c>
      <c r="F77" s="66"/>
      <c r="G77" s="62" t="s">
        <v>566</v>
      </c>
    </row>
    <row r="78" spans="1:7">
      <c r="A78" s="59">
        <v>76</v>
      </c>
      <c r="B78" s="60" t="s">
        <v>17</v>
      </c>
      <c r="C78" s="60" t="s">
        <v>18</v>
      </c>
      <c r="D78" s="61" t="s">
        <v>567</v>
      </c>
      <c r="E78" s="66" t="s">
        <v>433</v>
      </c>
      <c r="F78" s="66" t="s">
        <v>568</v>
      </c>
      <c r="G78" s="62" t="s">
        <v>569</v>
      </c>
    </row>
    <row r="79" spans="1:7" ht="31.5">
      <c r="A79" s="59">
        <v>77</v>
      </c>
      <c r="B79" s="60" t="s">
        <v>17</v>
      </c>
      <c r="C79" s="60" t="s">
        <v>18</v>
      </c>
      <c r="D79" s="61" t="s">
        <v>570</v>
      </c>
      <c r="E79" s="66" t="s">
        <v>433</v>
      </c>
      <c r="F79" s="66"/>
      <c r="G79" s="62" t="s">
        <v>571</v>
      </c>
    </row>
    <row r="80" spans="1:7">
      <c r="A80" s="59">
        <v>78</v>
      </c>
      <c r="B80" s="60" t="s">
        <v>17</v>
      </c>
      <c r="C80" s="60" t="s">
        <v>18</v>
      </c>
      <c r="D80" s="61" t="s">
        <v>572</v>
      </c>
      <c r="E80" s="66" t="s">
        <v>433</v>
      </c>
      <c r="F80" s="66" t="s">
        <v>505</v>
      </c>
      <c r="G80" s="62" t="s">
        <v>573</v>
      </c>
    </row>
    <row r="81" spans="1:7">
      <c r="A81" s="59">
        <v>79</v>
      </c>
      <c r="B81" s="60" t="s">
        <v>17</v>
      </c>
      <c r="C81" s="60" t="s">
        <v>18</v>
      </c>
      <c r="D81" s="61" t="s">
        <v>574</v>
      </c>
      <c r="E81" s="66" t="s">
        <v>433</v>
      </c>
      <c r="F81" s="66"/>
      <c r="G81" s="62" t="s">
        <v>575</v>
      </c>
    </row>
    <row r="82" spans="1:7">
      <c r="A82" s="59">
        <v>80</v>
      </c>
      <c r="B82" s="60" t="s">
        <v>17</v>
      </c>
      <c r="C82" s="60" t="s">
        <v>18</v>
      </c>
      <c r="D82" s="61" t="s">
        <v>576</v>
      </c>
      <c r="E82" s="66" t="s">
        <v>433</v>
      </c>
      <c r="F82" s="66"/>
      <c r="G82" s="62" t="s">
        <v>577</v>
      </c>
    </row>
    <row r="83" spans="1:7" ht="47.25">
      <c r="A83" s="59">
        <v>81</v>
      </c>
      <c r="B83" s="60" t="s">
        <v>17</v>
      </c>
      <c r="C83" s="60" t="s">
        <v>18</v>
      </c>
      <c r="D83" s="61" t="s">
        <v>574</v>
      </c>
      <c r="E83" s="66" t="s">
        <v>433</v>
      </c>
      <c r="F83" s="66" t="s">
        <v>578</v>
      </c>
      <c r="G83" s="62" t="s">
        <v>579</v>
      </c>
    </row>
    <row r="84" spans="1:7">
      <c r="A84" s="59">
        <v>82</v>
      </c>
      <c r="B84" s="60" t="s">
        <v>17</v>
      </c>
      <c r="C84" s="60" t="s">
        <v>18</v>
      </c>
      <c r="D84" s="61" t="s">
        <v>565</v>
      </c>
      <c r="E84" s="66" t="s">
        <v>433</v>
      </c>
      <c r="F84" s="66"/>
      <c r="G84" s="62" t="s">
        <v>580</v>
      </c>
    </row>
    <row r="85" spans="1:7">
      <c r="A85" s="59">
        <v>83</v>
      </c>
      <c r="B85" s="60" t="s">
        <v>17</v>
      </c>
      <c r="C85" s="60" t="s">
        <v>18</v>
      </c>
      <c r="D85" s="61" t="s">
        <v>581</v>
      </c>
      <c r="E85" s="66" t="s">
        <v>433</v>
      </c>
      <c r="F85" s="66" t="s">
        <v>582</v>
      </c>
      <c r="G85" s="62" t="s">
        <v>583</v>
      </c>
    </row>
    <row r="86" spans="1:7">
      <c r="A86" s="59">
        <v>84</v>
      </c>
      <c r="B86" s="60" t="s">
        <v>17</v>
      </c>
      <c r="C86" s="60" t="s">
        <v>18</v>
      </c>
      <c r="D86" s="61" t="s">
        <v>565</v>
      </c>
      <c r="E86" s="66" t="s">
        <v>433</v>
      </c>
      <c r="F86" s="66" t="s">
        <v>584</v>
      </c>
      <c r="G86" s="62" t="s">
        <v>585</v>
      </c>
    </row>
    <row r="87" spans="1:7">
      <c r="A87" s="59">
        <v>85</v>
      </c>
      <c r="B87" s="60" t="s">
        <v>17</v>
      </c>
      <c r="C87" s="60" t="s">
        <v>18</v>
      </c>
      <c r="D87" s="61" t="s">
        <v>586</v>
      </c>
      <c r="E87" s="66" t="s">
        <v>433</v>
      </c>
      <c r="F87" s="66"/>
      <c r="G87" s="62" t="s">
        <v>587</v>
      </c>
    </row>
    <row r="88" spans="1:7">
      <c r="A88" s="59">
        <v>86</v>
      </c>
      <c r="B88" s="60" t="s">
        <v>17</v>
      </c>
      <c r="C88" s="60" t="s">
        <v>18</v>
      </c>
      <c r="D88" s="61" t="s">
        <v>588</v>
      </c>
      <c r="E88" s="66" t="s">
        <v>433</v>
      </c>
      <c r="F88" s="66" t="s">
        <v>589</v>
      </c>
      <c r="G88" s="62" t="s">
        <v>590</v>
      </c>
    </row>
    <row r="89" spans="1:7">
      <c r="A89" s="59">
        <v>87</v>
      </c>
      <c r="B89" s="60" t="s">
        <v>17</v>
      </c>
      <c r="C89" s="60" t="s">
        <v>18</v>
      </c>
      <c r="D89" s="61" t="s">
        <v>591</v>
      </c>
      <c r="E89" s="66" t="s">
        <v>433</v>
      </c>
      <c r="F89" s="66"/>
      <c r="G89" s="62" t="s">
        <v>592</v>
      </c>
    </row>
    <row r="90" spans="1:7">
      <c r="A90" s="59">
        <v>88</v>
      </c>
      <c r="B90" s="60" t="s">
        <v>17</v>
      </c>
      <c r="C90" s="60" t="s">
        <v>18</v>
      </c>
      <c r="D90" s="61" t="s">
        <v>593</v>
      </c>
      <c r="E90" s="66" t="s">
        <v>433</v>
      </c>
      <c r="F90" s="66" t="s">
        <v>442</v>
      </c>
      <c r="G90" s="62" t="s">
        <v>594</v>
      </c>
    </row>
    <row r="91" spans="1:7">
      <c r="A91" s="59">
        <v>89</v>
      </c>
      <c r="B91" s="60" t="s">
        <v>17</v>
      </c>
      <c r="C91" s="60" t="s">
        <v>18</v>
      </c>
      <c r="D91" s="61" t="s">
        <v>595</v>
      </c>
      <c r="E91" s="66" t="s">
        <v>433</v>
      </c>
      <c r="F91" s="282"/>
      <c r="G91" s="62" t="s">
        <v>596</v>
      </c>
    </row>
    <row r="92" spans="1:7" ht="38.25" customHeight="1">
      <c r="A92" s="59">
        <v>90</v>
      </c>
      <c r="B92" s="301" t="s">
        <v>17</v>
      </c>
      <c r="C92" s="301" t="s">
        <v>18</v>
      </c>
      <c r="D92" s="822" t="s">
        <v>597</v>
      </c>
      <c r="E92" s="825" t="s">
        <v>433</v>
      </c>
      <c r="F92" s="313"/>
      <c r="G92" s="829" t="s">
        <v>598</v>
      </c>
    </row>
    <row r="93" spans="1:7" ht="38.25" customHeight="1">
      <c r="A93" s="59">
        <v>91</v>
      </c>
      <c r="B93" s="823" t="s">
        <v>17</v>
      </c>
      <c r="C93" s="824" t="s">
        <v>18</v>
      </c>
      <c r="D93" s="832" t="s">
        <v>599</v>
      </c>
      <c r="E93" s="826" t="s">
        <v>433</v>
      </c>
      <c r="F93" s="828" t="s">
        <v>600</v>
      </c>
      <c r="G93" s="827" t="s">
        <v>601</v>
      </c>
    </row>
    <row r="94" spans="1:7">
      <c r="A94" s="59">
        <v>92</v>
      </c>
      <c r="B94" s="60" t="s">
        <v>17</v>
      </c>
      <c r="C94" s="60" t="s">
        <v>18</v>
      </c>
      <c r="D94" s="61" t="s">
        <v>602</v>
      </c>
      <c r="E94" s="66" t="s">
        <v>433</v>
      </c>
      <c r="F94" s="286" t="s">
        <v>603</v>
      </c>
      <c r="G94" s="287" t="s">
        <v>604</v>
      </c>
    </row>
    <row r="95" spans="1:7">
      <c r="A95" s="59">
        <v>93</v>
      </c>
      <c r="B95" s="60" t="s">
        <v>17</v>
      </c>
      <c r="C95" s="60" t="s">
        <v>18</v>
      </c>
      <c r="D95" s="61" t="s">
        <v>605</v>
      </c>
      <c r="E95" s="66" t="s">
        <v>433</v>
      </c>
      <c r="F95" s="66"/>
      <c r="G95" s="62" t="s">
        <v>606</v>
      </c>
    </row>
    <row r="96" spans="1:7">
      <c r="A96" s="59">
        <v>94</v>
      </c>
      <c r="B96" s="60" t="s">
        <v>17</v>
      </c>
      <c r="C96" s="60" t="s">
        <v>18</v>
      </c>
      <c r="D96" s="61" t="s">
        <v>607</v>
      </c>
      <c r="E96" s="66" t="s">
        <v>433</v>
      </c>
      <c r="F96" s="66"/>
      <c r="G96" s="62" t="s">
        <v>608</v>
      </c>
    </row>
    <row r="97" spans="1:7">
      <c r="A97" s="59">
        <v>95</v>
      </c>
      <c r="B97" s="60" t="s">
        <v>17</v>
      </c>
      <c r="C97" s="60" t="s">
        <v>18</v>
      </c>
      <c r="D97" s="61" t="s">
        <v>609</v>
      </c>
      <c r="E97" s="66" t="s">
        <v>433</v>
      </c>
      <c r="F97" s="66"/>
      <c r="G97" s="62" t="s">
        <v>610</v>
      </c>
    </row>
    <row r="98" spans="1:7">
      <c r="A98" s="59">
        <v>96</v>
      </c>
      <c r="B98" s="60" t="s">
        <v>17</v>
      </c>
      <c r="C98" s="60" t="s">
        <v>18</v>
      </c>
      <c r="D98" s="61" t="s">
        <v>611</v>
      </c>
      <c r="E98" s="66" t="s">
        <v>433</v>
      </c>
      <c r="F98" s="66"/>
      <c r="G98" s="62" t="s">
        <v>612</v>
      </c>
    </row>
    <row r="99" spans="1:7">
      <c r="A99" s="59">
        <v>97</v>
      </c>
      <c r="B99" s="60" t="s">
        <v>17</v>
      </c>
      <c r="C99" s="60" t="s">
        <v>18</v>
      </c>
      <c r="D99" s="61" t="s">
        <v>613</v>
      </c>
      <c r="E99" s="66" t="s">
        <v>433</v>
      </c>
      <c r="F99" s="66"/>
      <c r="G99" s="62" t="s">
        <v>614</v>
      </c>
    </row>
    <row r="100" spans="1:7">
      <c r="A100" s="59">
        <v>98</v>
      </c>
      <c r="B100" s="60" t="s">
        <v>17</v>
      </c>
      <c r="C100" s="60" t="s">
        <v>18</v>
      </c>
      <c r="D100" s="61" t="s">
        <v>615</v>
      </c>
      <c r="E100" s="66" t="s">
        <v>433</v>
      </c>
      <c r="F100" s="66" t="s">
        <v>616</v>
      </c>
      <c r="G100" s="62" t="s">
        <v>617</v>
      </c>
    </row>
    <row r="101" spans="1:7">
      <c r="A101" s="59">
        <v>99</v>
      </c>
      <c r="B101" s="60" t="s">
        <v>17</v>
      </c>
      <c r="C101" s="60" t="s">
        <v>18</v>
      </c>
      <c r="D101" s="61" t="s">
        <v>615</v>
      </c>
      <c r="E101" s="66" t="s">
        <v>433</v>
      </c>
      <c r="F101" s="66"/>
      <c r="G101" s="62" t="s">
        <v>618</v>
      </c>
    </row>
    <row r="102" spans="1:7" ht="31.5">
      <c r="A102" s="59">
        <v>100</v>
      </c>
      <c r="B102" s="60" t="s">
        <v>17</v>
      </c>
      <c r="C102" s="60" t="s">
        <v>18</v>
      </c>
      <c r="D102" s="61" t="s">
        <v>619</v>
      </c>
      <c r="E102" s="66" t="s">
        <v>433</v>
      </c>
      <c r="F102" s="66" t="s">
        <v>620</v>
      </c>
      <c r="G102" s="62" t="s">
        <v>621</v>
      </c>
    </row>
    <row r="103" spans="1:7">
      <c r="A103" s="59">
        <v>101</v>
      </c>
      <c r="B103" s="60" t="s">
        <v>17</v>
      </c>
      <c r="C103" s="60" t="s">
        <v>18</v>
      </c>
      <c r="D103" s="61" t="s">
        <v>622</v>
      </c>
      <c r="E103" s="66" t="s">
        <v>433</v>
      </c>
      <c r="F103" s="66" t="s">
        <v>623</v>
      </c>
      <c r="G103" s="62" t="s">
        <v>624</v>
      </c>
    </row>
    <row r="104" spans="1:7">
      <c r="A104" s="59">
        <v>102</v>
      </c>
      <c r="B104" s="60" t="s">
        <v>17</v>
      </c>
      <c r="C104" s="60" t="s">
        <v>18</v>
      </c>
      <c r="D104" s="61" t="s">
        <v>625</v>
      </c>
      <c r="E104" s="66" t="s">
        <v>433</v>
      </c>
      <c r="F104" s="66"/>
      <c r="G104" s="62" t="s">
        <v>626</v>
      </c>
    </row>
    <row r="105" spans="1:7">
      <c r="A105" s="59">
        <v>103</v>
      </c>
      <c r="B105" s="60" t="s">
        <v>17</v>
      </c>
      <c r="C105" s="60" t="s">
        <v>18</v>
      </c>
      <c r="D105" s="61" t="s">
        <v>627</v>
      </c>
      <c r="E105" s="66" t="s">
        <v>433</v>
      </c>
      <c r="F105" s="66"/>
      <c r="G105" s="62" t="s">
        <v>628</v>
      </c>
    </row>
    <row r="106" spans="1:7" s="54" customFormat="1" ht="31.5">
      <c r="A106" s="59">
        <v>104</v>
      </c>
      <c r="B106" s="63" t="s">
        <v>17</v>
      </c>
      <c r="C106" s="63" t="s">
        <v>18</v>
      </c>
      <c r="D106" s="62" t="s">
        <v>629</v>
      </c>
      <c r="E106" s="67" t="s">
        <v>433</v>
      </c>
      <c r="F106" s="67"/>
      <c r="G106" s="62" t="s">
        <v>630</v>
      </c>
    </row>
    <row r="107" spans="1:7">
      <c r="A107" s="59">
        <v>105</v>
      </c>
      <c r="B107" s="60" t="s">
        <v>17</v>
      </c>
      <c r="C107" s="60" t="s">
        <v>18</v>
      </c>
      <c r="D107" s="61" t="s">
        <v>631</v>
      </c>
      <c r="E107" s="66" t="s">
        <v>433</v>
      </c>
      <c r="F107" s="66"/>
      <c r="G107" s="62" t="s">
        <v>632</v>
      </c>
    </row>
    <row r="108" spans="1:7">
      <c r="A108" s="59">
        <v>106</v>
      </c>
      <c r="B108" s="60" t="s">
        <v>17</v>
      </c>
      <c r="C108" s="60" t="s">
        <v>18</v>
      </c>
      <c r="D108" s="61" t="s">
        <v>633</v>
      </c>
      <c r="E108" s="66" t="s">
        <v>433</v>
      </c>
      <c r="F108" s="66"/>
      <c r="G108" s="62" t="s">
        <v>634</v>
      </c>
    </row>
    <row r="109" spans="1:7">
      <c r="A109" s="59">
        <v>107</v>
      </c>
      <c r="B109" s="60" t="s">
        <v>17</v>
      </c>
      <c r="C109" s="60" t="s">
        <v>18</v>
      </c>
      <c r="D109" s="61" t="s">
        <v>545</v>
      </c>
      <c r="E109" s="66" t="s">
        <v>433</v>
      </c>
      <c r="F109" s="66"/>
      <c r="G109" s="62" t="s">
        <v>635</v>
      </c>
    </row>
    <row r="110" spans="1:7">
      <c r="A110" s="59">
        <v>108</v>
      </c>
      <c r="B110" s="60" t="s">
        <v>17</v>
      </c>
      <c r="C110" s="60" t="s">
        <v>18</v>
      </c>
      <c r="D110" s="61" t="s">
        <v>636</v>
      </c>
      <c r="E110" s="66" t="s">
        <v>433</v>
      </c>
      <c r="F110" s="66"/>
      <c r="G110" s="62" t="s">
        <v>637</v>
      </c>
    </row>
    <row r="111" spans="1:7" s="54" customFormat="1">
      <c r="A111" s="59">
        <v>109</v>
      </c>
      <c r="B111" s="63" t="s">
        <v>17</v>
      </c>
      <c r="C111" s="63" t="s">
        <v>18</v>
      </c>
      <c r="D111" s="62" t="s">
        <v>638</v>
      </c>
      <c r="E111" s="67" t="s">
        <v>433</v>
      </c>
      <c r="F111" s="67"/>
      <c r="G111" s="62" t="s">
        <v>639</v>
      </c>
    </row>
    <row r="112" spans="1:7">
      <c r="A112" s="59">
        <v>110</v>
      </c>
      <c r="B112" s="63" t="s">
        <v>17</v>
      </c>
      <c r="C112" s="63" t="s">
        <v>18</v>
      </c>
      <c r="D112" s="61" t="s">
        <v>640</v>
      </c>
      <c r="E112" s="66" t="s">
        <v>433</v>
      </c>
      <c r="F112" s="66"/>
      <c r="G112" s="62" t="s">
        <v>641</v>
      </c>
    </row>
    <row r="113" spans="1:7" ht="32.25" customHeight="1">
      <c r="A113" s="59">
        <v>111</v>
      </c>
      <c r="B113" s="60" t="s">
        <v>17</v>
      </c>
      <c r="C113" s="60" t="s">
        <v>18</v>
      </c>
      <c r="D113" s="255" t="s">
        <v>642</v>
      </c>
      <c r="E113" s="66" t="s">
        <v>433</v>
      </c>
      <c r="F113" s="66"/>
      <c r="G113" s="309" t="s">
        <v>643</v>
      </c>
    </row>
    <row r="114" spans="1:7">
      <c r="A114" s="59">
        <v>112</v>
      </c>
      <c r="B114" s="60" t="s">
        <v>17</v>
      </c>
      <c r="C114" s="60" t="s">
        <v>18</v>
      </c>
      <c r="D114" s="255" t="s">
        <v>644</v>
      </c>
      <c r="E114" s="66" t="s">
        <v>433</v>
      </c>
      <c r="F114" s="66"/>
      <c r="G114" s="257" t="s">
        <v>645</v>
      </c>
    </row>
    <row r="115" spans="1:7">
      <c r="A115" s="59">
        <v>113</v>
      </c>
      <c r="B115" s="60" t="s">
        <v>17</v>
      </c>
      <c r="C115" s="60" t="s">
        <v>18</v>
      </c>
      <c r="D115" s="255" t="s">
        <v>646</v>
      </c>
      <c r="E115" s="66" t="s">
        <v>433</v>
      </c>
      <c r="F115" s="66"/>
      <c r="G115" s="257" t="s">
        <v>647</v>
      </c>
    </row>
    <row r="116" spans="1:7">
      <c r="A116" s="59">
        <v>114</v>
      </c>
      <c r="B116" s="60" t="s">
        <v>17</v>
      </c>
      <c r="C116" s="60" t="s">
        <v>18</v>
      </c>
      <c r="D116" s="61" t="s">
        <v>648</v>
      </c>
      <c r="E116" s="66" t="s">
        <v>433</v>
      </c>
      <c r="F116" s="66"/>
      <c r="G116" s="257" t="s">
        <v>649</v>
      </c>
    </row>
    <row r="117" spans="1:7">
      <c r="A117" s="59">
        <v>115</v>
      </c>
      <c r="B117" s="60" t="s">
        <v>17</v>
      </c>
      <c r="C117" s="60" t="s">
        <v>18</v>
      </c>
      <c r="D117" s="62" t="s">
        <v>650</v>
      </c>
      <c r="E117" s="67" t="s">
        <v>433</v>
      </c>
      <c r="F117" s="67"/>
      <c r="G117" s="257" t="s">
        <v>651</v>
      </c>
    </row>
    <row r="118" spans="1:7">
      <c r="A118" s="59">
        <v>116</v>
      </c>
      <c r="B118" s="60" t="s">
        <v>17</v>
      </c>
      <c r="C118" s="60" t="s">
        <v>18</v>
      </c>
      <c r="D118" s="309" t="s">
        <v>652</v>
      </c>
      <c r="E118" s="67" t="s">
        <v>433</v>
      </c>
      <c r="F118" s="67"/>
      <c r="G118" s="257" t="s">
        <v>653</v>
      </c>
    </row>
    <row r="119" spans="1:7">
      <c r="A119" s="833">
        <v>117</v>
      </c>
      <c r="B119" s="63" t="s">
        <v>17</v>
      </c>
      <c r="C119" s="63" t="s">
        <v>18</v>
      </c>
      <c r="D119" s="309" t="s">
        <v>654</v>
      </c>
      <c r="E119" s="67" t="s">
        <v>433</v>
      </c>
      <c r="F119" s="67"/>
      <c r="G119" s="834" t="s">
        <v>655</v>
      </c>
    </row>
    <row r="120" spans="1:7" ht="31.5">
      <c r="A120" s="59">
        <v>118</v>
      </c>
      <c r="B120" s="60" t="s">
        <v>656</v>
      </c>
      <c r="C120" s="60" t="s">
        <v>657</v>
      </c>
      <c r="D120" s="62" t="s">
        <v>658</v>
      </c>
      <c r="E120" s="67" t="s">
        <v>433</v>
      </c>
      <c r="F120" s="67" t="s">
        <v>499</v>
      </c>
      <c r="G120" s="62" t="s">
        <v>659</v>
      </c>
    </row>
    <row r="121" spans="1:7">
      <c r="A121" s="59">
        <v>119</v>
      </c>
      <c r="B121" s="60" t="s">
        <v>25</v>
      </c>
      <c r="C121" s="60" t="s">
        <v>309</v>
      </c>
      <c r="D121" s="62" t="s">
        <v>660</v>
      </c>
      <c r="E121" s="67" t="s">
        <v>433</v>
      </c>
      <c r="F121" s="67"/>
      <c r="G121" s="62" t="s">
        <v>661</v>
      </c>
    </row>
    <row r="122" spans="1:7">
      <c r="A122" s="59">
        <v>120</v>
      </c>
      <c r="B122" s="60" t="s">
        <v>25</v>
      </c>
      <c r="C122" s="60" t="s">
        <v>309</v>
      </c>
      <c r="D122" s="62" t="s">
        <v>662</v>
      </c>
      <c r="E122" s="67" t="s">
        <v>433</v>
      </c>
      <c r="F122" s="67"/>
      <c r="G122" s="307" t="s">
        <v>663</v>
      </c>
    </row>
    <row r="123" spans="1:7">
      <c r="A123" s="59">
        <v>121</v>
      </c>
      <c r="B123" s="60" t="s">
        <v>25</v>
      </c>
      <c r="C123" s="60" t="s">
        <v>309</v>
      </c>
      <c r="D123" s="62" t="s">
        <v>662</v>
      </c>
      <c r="E123" s="67" t="s">
        <v>433</v>
      </c>
      <c r="F123" s="67"/>
      <c r="G123" s="62" t="s">
        <v>592</v>
      </c>
    </row>
    <row r="124" spans="1:7">
      <c r="A124" s="59">
        <v>122</v>
      </c>
      <c r="B124" s="60" t="s">
        <v>25</v>
      </c>
      <c r="C124" s="60" t="s">
        <v>309</v>
      </c>
      <c r="D124" s="62" t="s">
        <v>664</v>
      </c>
      <c r="E124" s="67" t="s">
        <v>433</v>
      </c>
      <c r="F124" s="67" t="s">
        <v>665</v>
      </c>
      <c r="G124" s="62" t="s">
        <v>666</v>
      </c>
    </row>
    <row r="125" spans="1:7">
      <c r="A125" s="59">
        <v>123</v>
      </c>
      <c r="B125" s="60" t="s">
        <v>25</v>
      </c>
      <c r="C125" s="60" t="s">
        <v>309</v>
      </c>
      <c r="D125" s="61" t="s">
        <v>667</v>
      </c>
      <c r="E125" s="66" t="s">
        <v>433</v>
      </c>
      <c r="F125" s="66" t="s">
        <v>668</v>
      </c>
      <c r="G125" s="62" t="s">
        <v>669</v>
      </c>
    </row>
    <row r="126" spans="1:7" ht="31.5">
      <c r="A126" s="59">
        <v>124</v>
      </c>
      <c r="B126" s="60" t="s">
        <v>25</v>
      </c>
      <c r="C126" s="60" t="s">
        <v>309</v>
      </c>
      <c r="D126" s="61" t="s">
        <v>670</v>
      </c>
      <c r="E126" s="66" t="s">
        <v>433</v>
      </c>
      <c r="F126" s="66" t="s">
        <v>568</v>
      </c>
      <c r="G126" s="62" t="s">
        <v>671</v>
      </c>
    </row>
    <row r="127" spans="1:7" ht="31.5">
      <c r="A127" s="59">
        <v>125</v>
      </c>
      <c r="B127" s="60" t="s">
        <v>25</v>
      </c>
      <c r="C127" s="60" t="s">
        <v>309</v>
      </c>
      <c r="D127" s="61" t="s">
        <v>672</v>
      </c>
      <c r="E127" s="66" t="s">
        <v>433</v>
      </c>
      <c r="F127" s="66" t="s">
        <v>568</v>
      </c>
      <c r="G127" s="62" t="s">
        <v>592</v>
      </c>
    </row>
    <row r="128" spans="1:7">
      <c r="A128" s="59">
        <v>126</v>
      </c>
      <c r="B128" s="60" t="s">
        <v>25</v>
      </c>
      <c r="C128" s="60" t="s">
        <v>309</v>
      </c>
      <c r="D128" s="61" t="s">
        <v>673</v>
      </c>
      <c r="E128" s="66" t="s">
        <v>433</v>
      </c>
      <c r="F128" s="66" t="s">
        <v>568</v>
      </c>
      <c r="G128" s="62" t="s">
        <v>674</v>
      </c>
    </row>
    <row r="129" spans="1:7">
      <c r="A129" s="59">
        <v>127</v>
      </c>
      <c r="B129" s="60" t="s">
        <v>25</v>
      </c>
      <c r="C129" s="60" t="s">
        <v>309</v>
      </c>
      <c r="D129" s="61" t="s">
        <v>675</v>
      </c>
      <c r="E129" s="66" t="s">
        <v>433</v>
      </c>
      <c r="F129" s="66"/>
      <c r="G129" s="62" t="s">
        <v>676</v>
      </c>
    </row>
    <row r="130" spans="1:7" ht="31.5">
      <c r="A130" s="59">
        <v>128</v>
      </c>
      <c r="B130" s="60" t="s">
        <v>25</v>
      </c>
      <c r="C130" s="60" t="s">
        <v>309</v>
      </c>
      <c r="D130" s="61" t="s">
        <v>677</v>
      </c>
      <c r="E130" s="66" t="s">
        <v>433</v>
      </c>
      <c r="F130" s="66" t="s">
        <v>678</v>
      </c>
      <c r="G130" s="62" t="s">
        <v>679</v>
      </c>
    </row>
    <row r="131" spans="1:7">
      <c r="A131" s="59">
        <v>129</v>
      </c>
      <c r="B131" s="60" t="s">
        <v>25</v>
      </c>
      <c r="C131" s="60" t="s">
        <v>309</v>
      </c>
      <c r="D131" s="61" t="s">
        <v>680</v>
      </c>
      <c r="E131" s="66" t="s">
        <v>433</v>
      </c>
      <c r="F131" s="66"/>
      <c r="G131" s="62" t="s">
        <v>681</v>
      </c>
    </row>
    <row r="132" spans="1:7">
      <c r="A132" s="59">
        <v>130</v>
      </c>
      <c r="B132" s="60" t="s">
        <v>25</v>
      </c>
      <c r="C132" s="60" t="s">
        <v>309</v>
      </c>
      <c r="D132" s="61" t="s">
        <v>682</v>
      </c>
      <c r="E132" s="66" t="s">
        <v>433</v>
      </c>
      <c r="F132" s="66" t="s">
        <v>683</v>
      </c>
      <c r="G132" s="62" t="s">
        <v>684</v>
      </c>
    </row>
    <row r="133" spans="1:7">
      <c r="A133" s="59">
        <v>131</v>
      </c>
      <c r="B133" s="60" t="s">
        <v>25</v>
      </c>
      <c r="C133" s="60" t="s">
        <v>309</v>
      </c>
      <c r="D133" s="61" t="s">
        <v>682</v>
      </c>
      <c r="E133" s="66" t="s">
        <v>433</v>
      </c>
      <c r="F133" s="66"/>
      <c r="G133" s="62" t="s">
        <v>685</v>
      </c>
    </row>
    <row r="134" spans="1:7">
      <c r="A134" s="59">
        <v>132</v>
      </c>
      <c r="B134" s="60" t="s">
        <v>25</v>
      </c>
      <c r="C134" s="60" t="s">
        <v>309</v>
      </c>
      <c r="D134" s="61" t="s">
        <v>686</v>
      </c>
      <c r="E134" s="66" t="s">
        <v>433</v>
      </c>
      <c r="F134" s="66"/>
      <c r="G134" s="62" t="s">
        <v>592</v>
      </c>
    </row>
    <row r="135" spans="1:7">
      <c r="A135" s="59">
        <v>133</v>
      </c>
      <c r="B135" s="60" t="s">
        <v>25</v>
      </c>
      <c r="C135" s="63" t="s">
        <v>309</v>
      </c>
      <c r="D135" s="62" t="s">
        <v>687</v>
      </c>
      <c r="E135" s="66" t="s">
        <v>433</v>
      </c>
      <c r="F135" s="66" t="s">
        <v>568</v>
      </c>
      <c r="G135" s="62" t="s">
        <v>688</v>
      </c>
    </row>
    <row r="136" spans="1:7">
      <c r="A136" s="59">
        <v>134</v>
      </c>
      <c r="B136" s="60" t="s">
        <v>25</v>
      </c>
      <c r="C136" s="63" t="s">
        <v>309</v>
      </c>
      <c r="D136" s="62" t="s">
        <v>689</v>
      </c>
      <c r="E136" s="66" t="s">
        <v>433</v>
      </c>
      <c r="F136" s="66"/>
      <c r="G136" s="62" t="s">
        <v>690</v>
      </c>
    </row>
    <row r="137" spans="1:7">
      <c r="A137" s="59">
        <v>135</v>
      </c>
      <c r="B137" s="280" t="s">
        <v>25</v>
      </c>
      <c r="C137" s="766" t="s">
        <v>309</v>
      </c>
      <c r="D137" s="283" t="s">
        <v>691</v>
      </c>
      <c r="E137" s="282" t="s">
        <v>433</v>
      </c>
      <c r="F137" s="282"/>
      <c r="G137" s="283" t="s">
        <v>692</v>
      </c>
    </row>
    <row r="138" spans="1:7" ht="31.5">
      <c r="A138" s="59">
        <v>136</v>
      </c>
      <c r="B138" s="277" t="s">
        <v>25</v>
      </c>
      <c r="C138" s="276" t="s">
        <v>309</v>
      </c>
      <c r="D138" s="358" t="s">
        <v>693</v>
      </c>
      <c r="E138" s="310" t="s">
        <v>433</v>
      </c>
      <c r="F138" s="310" t="s">
        <v>499</v>
      </c>
      <c r="G138" s="358" t="s">
        <v>659</v>
      </c>
    </row>
    <row r="139" spans="1:7" ht="31.5">
      <c r="A139" s="59">
        <v>137</v>
      </c>
      <c r="B139" s="565" t="s">
        <v>25</v>
      </c>
      <c r="C139" s="767" t="s">
        <v>309</v>
      </c>
      <c r="D139" s="358" t="s">
        <v>694</v>
      </c>
      <c r="E139" s="310" t="s">
        <v>433</v>
      </c>
      <c r="F139" s="310" t="s">
        <v>499</v>
      </c>
      <c r="G139" s="358" t="s">
        <v>659</v>
      </c>
    </row>
    <row r="140" spans="1:7">
      <c r="A140" s="59">
        <v>138</v>
      </c>
      <c r="B140" s="284" t="s">
        <v>24</v>
      </c>
      <c r="C140" s="768" t="s">
        <v>164</v>
      </c>
      <c r="D140" s="287" t="s">
        <v>695</v>
      </c>
      <c r="E140" s="286" t="s">
        <v>433</v>
      </c>
      <c r="F140" s="286"/>
      <c r="G140" s="287" t="s">
        <v>696</v>
      </c>
    </row>
    <row r="141" spans="1:7">
      <c r="A141" s="59">
        <v>139</v>
      </c>
      <c r="B141" s="60" t="s">
        <v>24</v>
      </c>
      <c r="C141" s="63" t="s">
        <v>164</v>
      </c>
      <c r="D141" s="62" t="s">
        <v>697</v>
      </c>
      <c r="E141" s="66" t="s">
        <v>433</v>
      </c>
      <c r="F141" s="66"/>
      <c r="G141" s="62" t="s">
        <v>542</v>
      </c>
    </row>
    <row r="142" spans="1:7">
      <c r="A142" s="59">
        <v>140</v>
      </c>
      <c r="B142" s="60" t="s">
        <v>24</v>
      </c>
      <c r="C142" s="63" t="s">
        <v>164</v>
      </c>
      <c r="D142" s="62" t="s">
        <v>698</v>
      </c>
      <c r="E142" s="66" t="s">
        <v>433</v>
      </c>
      <c r="F142" s="66"/>
      <c r="G142" s="62" t="s">
        <v>699</v>
      </c>
    </row>
    <row r="143" spans="1:7">
      <c r="A143" s="59">
        <v>141</v>
      </c>
      <c r="B143" s="60" t="s">
        <v>24</v>
      </c>
      <c r="C143" s="63" t="s">
        <v>164</v>
      </c>
      <c r="D143" s="62" t="s">
        <v>700</v>
      </c>
      <c r="E143" s="66" t="s">
        <v>433</v>
      </c>
      <c r="F143" s="66"/>
      <c r="G143" s="62" t="s">
        <v>469</v>
      </c>
    </row>
    <row r="144" spans="1:7">
      <c r="A144" s="59">
        <v>142</v>
      </c>
      <c r="B144" s="60" t="s">
        <v>24</v>
      </c>
      <c r="C144" s="60" t="s">
        <v>164</v>
      </c>
      <c r="D144" s="61" t="s">
        <v>701</v>
      </c>
      <c r="E144" s="66" t="s">
        <v>433</v>
      </c>
      <c r="F144" s="66"/>
      <c r="G144" s="62" t="s">
        <v>702</v>
      </c>
    </row>
    <row r="145" spans="1:7">
      <c r="A145" s="59">
        <v>143</v>
      </c>
      <c r="B145" s="60" t="s">
        <v>24</v>
      </c>
      <c r="C145" s="60" t="s">
        <v>164</v>
      </c>
      <c r="D145" s="61" t="s">
        <v>701</v>
      </c>
      <c r="E145" s="66" t="s">
        <v>433</v>
      </c>
      <c r="F145" s="66"/>
      <c r="G145" s="62" t="s">
        <v>703</v>
      </c>
    </row>
    <row r="146" spans="1:7">
      <c r="A146" s="59">
        <v>144</v>
      </c>
      <c r="B146" s="60" t="s">
        <v>24</v>
      </c>
      <c r="C146" s="60" t="s">
        <v>164</v>
      </c>
      <c r="D146" s="61" t="s">
        <v>704</v>
      </c>
      <c r="E146" s="66" t="s">
        <v>433</v>
      </c>
      <c r="F146" s="66"/>
      <c r="G146" s="62" t="s">
        <v>705</v>
      </c>
    </row>
    <row r="147" spans="1:7">
      <c r="A147" s="59">
        <v>145</v>
      </c>
      <c r="B147" s="60" t="s">
        <v>24</v>
      </c>
      <c r="C147" s="60" t="s">
        <v>164</v>
      </c>
      <c r="D147" s="61" t="s">
        <v>706</v>
      </c>
      <c r="E147" s="66" t="s">
        <v>433</v>
      </c>
      <c r="F147" s="66"/>
      <c r="G147" s="62" t="s">
        <v>705</v>
      </c>
    </row>
    <row r="148" spans="1:7">
      <c r="A148" s="59">
        <v>146</v>
      </c>
      <c r="B148" s="60" t="s">
        <v>24</v>
      </c>
      <c r="C148" s="60" t="s">
        <v>164</v>
      </c>
      <c r="D148" s="61" t="s">
        <v>707</v>
      </c>
      <c r="E148" s="66" t="s">
        <v>433</v>
      </c>
      <c r="F148" s="66"/>
      <c r="G148" s="62" t="s">
        <v>514</v>
      </c>
    </row>
    <row r="149" spans="1:7">
      <c r="A149" s="59">
        <v>147</v>
      </c>
      <c r="B149" s="60" t="s">
        <v>24</v>
      </c>
      <c r="C149" s="60" t="s">
        <v>164</v>
      </c>
      <c r="D149" s="61" t="s">
        <v>708</v>
      </c>
      <c r="E149" s="66" t="s">
        <v>433</v>
      </c>
      <c r="F149" s="66" t="s">
        <v>505</v>
      </c>
      <c r="G149" s="62" t="s">
        <v>709</v>
      </c>
    </row>
    <row r="150" spans="1:7">
      <c r="A150" s="59">
        <v>148</v>
      </c>
      <c r="B150" s="60" t="s">
        <v>24</v>
      </c>
      <c r="C150" s="60" t="s">
        <v>164</v>
      </c>
      <c r="D150" s="61" t="s">
        <v>710</v>
      </c>
      <c r="E150" s="66" t="s">
        <v>433</v>
      </c>
      <c r="F150" s="66"/>
      <c r="G150" s="62" t="s">
        <v>711</v>
      </c>
    </row>
    <row r="151" spans="1:7">
      <c r="A151" s="59">
        <v>149</v>
      </c>
      <c r="B151" s="60" t="s">
        <v>24</v>
      </c>
      <c r="C151" s="60" t="s">
        <v>164</v>
      </c>
      <c r="D151" s="61" t="s">
        <v>712</v>
      </c>
      <c r="E151" s="66" t="s">
        <v>433</v>
      </c>
      <c r="F151" s="66"/>
      <c r="G151" s="62" t="s">
        <v>713</v>
      </c>
    </row>
    <row r="152" spans="1:7">
      <c r="A152" s="59">
        <v>150</v>
      </c>
      <c r="B152" s="60" t="s">
        <v>24</v>
      </c>
      <c r="C152" s="60" t="s">
        <v>164</v>
      </c>
      <c r="D152" s="61" t="s">
        <v>700</v>
      </c>
      <c r="E152" s="66" t="s">
        <v>433</v>
      </c>
      <c r="F152" s="66"/>
      <c r="G152" s="62" t="s">
        <v>592</v>
      </c>
    </row>
    <row r="153" spans="1:7">
      <c r="A153" s="59">
        <v>151</v>
      </c>
      <c r="B153" s="60" t="s">
        <v>24</v>
      </c>
      <c r="C153" s="60" t="s">
        <v>164</v>
      </c>
      <c r="D153" s="61" t="s">
        <v>700</v>
      </c>
      <c r="E153" s="66" t="s">
        <v>433</v>
      </c>
      <c r="F153" s="66"/>
      <c r="G153" s="62" t="s">
        <v>714</v>
      </c>
    </row>
    <row r="154" spans="1:7">
      <c r="A154" s="59">
        <v>152</v>
      </c>
      <c r="B154" s="60" t="s">
        <v>24</v>
      </c>
      <c r="C154" s="60" t="s">
        <v>164</v>
      </c>
      <c r="D154" s="61" t="s">
        <v>715</v>
      </c>
      <c r="E154" s="66" t="s">
        <v>433</v>
      </c>
      <c r="F154" s="66"/>
      <c r="G154" s="62" t="s">
        <v>716</v>
      </c>
    </row>
    <row r="155" spans="1:7">
      <c r="A155" s="59">
        <v>153</v>
      </c>
      <c r="B155" s="60" t="s">
        <v>24</v>
      </c>
      <c r="C155" s="60" t="s">
        <v>164</v>
      </c>
      <c r="D155" s="61" t="s">
        <v>700</v>
      </c>
      <c r="E155" s="66" t="s">
        <v>433</v>
      </c>
      <c r="F155" s="66"/>
      <c r="G155" s="62" t="s">
        <v>717</v>
      </c>
    </row>
    <row r="156" spans="1:7">
      <c r="A156" s="59">
        <v>154</v>
      </c>
      <c r="B156" s="60" t="s">
        <v>24</v>
      </c>
      <c r="C156" s="60" t="s">
        <v>164</v>
      </c>
      <c r="D156" s="61" t="s">
        <v>700</v>
      </c>
      <c r="E156" s="66" t="s">
        <v>433</v>
      </c>
      <c r="F156" s="66"/>
      <c r="G156" s="62" t="s">
        <v>502</v>
      </c>
    </row>
    <row r="157" spans="1:7">
      <c r="A157" s="59">
        <v>155</v>
      </c>
      <c r="B157" s="60" t="s">
        <v>24</v>
      </c>
      <c r="C157" s="60" t="s">
        <v>164</v>
      </c>
      <c r="D157" s="61" t="s">
        <v>700</v>
      </c>
      <c r="E157" s="66" t="s">
        <v>433</v>
      </c>
      <c r="F157" s="66"/>
      <c r="G157" s="257" t="s">
        <v>718</v>
      </c>
    </row>
    <row r="158" spans="1:7">
      <c r="A158" s="59">
        <v>156</v>
      </c>
      <c r="B158" s="60" t="s">
        <v>24</v>
      </c>
      <c r="C158" s="60" t="s">
        <v>164</v>
      </c>
      <c r="D158" s="61" t="s">
        <v>700</v>
      </c>
      <c r="E158" s="66" t="s">
        <v>433</v>
      </c>
      <c r="F158" s="66"/>
      <c r="G158" s="257" t="s">
        <v>719</v>
      </c>
    </row>
    <row r="159" spans="1:7">
      <c r="A159" s="59">
        <v>157</v>
      </c>
      <c r="B159" s="60" t="s">
        <v>24</v>
      </c>
      <c r="C159" s="60" t="s">
        <v>164</v>
      </c>
      <c r="D159" s="61" t="s">
        <v>700</v>
      </c>
      <c r="E159" s="66" t="s">
        <v>433</v>
      </c>
      <c r="F159" s="66"/>
      <c r="G159" s="257" t="s">
        <v>720</v>
      </c>
    </row>
    <row r="160" spans="1:7">
      <c r="A160" s="59">
        <v>158</v>
      </c>
      <c r="B160" s="60" t="s">
        <v>24</v>
      </c>
      <c r="C160" s="60" t="s">
        <v>164</v>
      </c>
      <c r="D160" s="255" t="s">
        <v>721</v>
      </c>
      <c r="E160" s="66" t="s">
        <v>433</v>
      </c>
      <c r="F160" s="66"/>
      <c r="G160" s="257" t="s">
        <v>722</v>
      </c>
    </row>
    <row r="161" spans="1:7">
      <c r="A161" s="59">
        <v>159</v>
      </c>
      <c r="B161" s="60" t="s">
        <v>24</v>
      </c>
      <c r="C161" s="60" t="s">
        <v>164</v>
      </c>
      <c r="D161" s="255" t="s">
        <v>723</v>
      </c>
      <c r="E161" s="66" t="s">
        <v>433</v>
      </c>
      <c r="F161" s="66"/>
      <c r="G161" s="257" t="s">
        <v>724</v>
      </c>
    </row>
    <row r="162" spans="1:7">
      <c r="A162" s="59">
        <v>160</v>
      </c>
      <c r="B162" s="811" t="s">
        <v>24</v>
      </c>
      <c r="C162" s="811" t="s">
        <v>164</v>
      </c>
      <c r="D162" s="812" t="s">
        <v>725</v>
      </c>
      <c r="E162" s="813" t="s">
        <v>433</v>
      </c>
      <c r="F162" s="813"/>
      <c r="G162" s="814" t="s">
        <v>726</v>
      </c>
    </row>
    <row r="163" spans="1:7" ht="31.5">
      <c r="A163" s="59">
        <v>161</v>
      </c>
      <c r="B163" s="60" t="s">
        <v>17</v>
      </c>
      <c r="C163" s="60" t="s">
        <v>18</v>
      </c>
      <c r="D163" s="61" t="s">
        <v>727</v>
      </c>
      <c r="E163" s="66" t="s">
        <v>433</v>
      </c>
      <c r="F163" s="66"/>
      <c r="G163" s="62" t="s">
        <v>728</v>
      </c>
    </row>
    <row r="164" spans="1:7">
      <c r="A164" s="59">
        <v>162</v>
      </c>
      <c r="B164" s="60" t="s">
        <v>27</v>
      </c>
      <c r="C164" s="60" t="s">
        <v>252</v>
      </c>
      <c r="D164" s="61" t="s">
        <v>27</v>
      </c>
      <c r="E164" s="66" t="s">
        <v>433</v>
      </c>
      <c r="F164" s="66"/>
      <c r="G164" s="62" t="s">
        <v>729</v>
      </c>
    </row>
    <row r="165" spans="1:7">
      <c r="A165" s="59">
        <v>163</v>
      </c>
      <c r="B165" s="60" t="s">
        <v>27</v>
      </c>
      <c r="C165" s="60" t="s">
        <v>252</v>
      </c>
      <c r="D165" s="61" t="s">
        <v>730</v>
      </c>
      <c r="E165" s="66" t="s">
        <v>433</v>
      </c>
      <c r="F165" s="66"/>
      <c r="G165" s="62" t="s">
        <v>681</v>
      </c>
    </row>
    <row r="166" spans="1:7">
      <c r="A166" s="59">
        <v>164</v>
      </c>
      <c r="B166" s="60" t="s">
        <v>27</v>
      </c>
      <c r="C166" s="60" t="s">
        <v>252</v>
      </c>
      <c r="D166" s="61" t="s">
        <v>27</v>
      </c>
      <c r="E166" s="66" t="s">
        <v>433</v>
      </c>
      <c r="F166" s="66"/>
      <c r="G166" s="62" t="s">
        <v>731</v>
      </c>
    </row>
    <row r="167" spans="1:7">
      <c r="A167" s="59">
        <v>165</v>
      </c>
      <c r="B167" s="60" t="s">
        <v>27</v>
      </c>
      <c r="C167" s="60" t="s">
        <v>252</v>
      </c>
      <c r="D167" s="61" t="s">
        <v>27</v>
      </c>
      <c r="E167" s="66" t="s">
        <v>433</v>
      </c>
      <c r="F167" s="66"/>
      <c r="G167" s="62" t="s">
        <v>732</v>
      </c>
    </row>
    <row r="168" spans="1:7" ht="31.5">
      <c r="A168" s="59">
        <v>166</v>
      </c>
      <c r="B168" s="60" t="s">
        <v>27</v>
      </c>
      <c r="C168" s="60" t="s">
        <v>252</v>
      </c>
      <c r="D168" s="61" t="s">
        <v>733</v>
      </c>
      <c r="E168" s="66" t="s">
        <v>734</v>
      </c>
      <c r="F168" s="66" t="s">
        <v>735</v>
      </c>
      <c r="G168" s="62" t="s">
        <v>736</v>
      </c>
    </row>
    <row r="169" spans="1:7" ht="31.5">
      <c r="A169" s="59">
        <v>167</v>
      </c>
      <c r="B169" s="60" t="s">
        <v>27</v>
      </c>
      <c r="C169" s="60" t="s">
        <v>252</v>
      </c>
      <c r="D169" s="61" t="s">
        <v>737</v>
      </c>
      <c r="E169" s="66" t="s">
        <v>433</v>
      </c>
      <c r="F169" s="66"/>
      <c r="G169" s="62" t="s">
        <v>738</v>
      </c>
    </row>
    <row r="170" spans="1:7" ht="31.5">
      <c r="A170" s="59">
        <v>168</v>
      </c>
      <c r="B170" s="60" t="s">
        <v>27</v>
      </c>
      <c r="C170" s="60" t="s">
        <v>252</v>
      </c>
      <c r="D170" s="61" t="s">
        <v>739</v>
      </c>
      <c r="E170" s="66" t="s">
        <v>433</v>
      </c>
      <c r="F170" s="66"/>
      <c r="G170" s="62" t="s">
        <v>740</v>
      </c>
    </row>
    <row r="171" spans="1:7">
      <c r="A171" s="59">
        <v>169</v>
      </c>
      <c r="B171" s="60" t="s">
        <v>27</v>
      </c>
      <c r="C171" s="60" t="s">
        <v>252</v>
      </c>
      <c r="D171" s="61" t="s">
        <v>741</v>
      </c>
      <c r="E171" s="66" t="s">
        <v>433</v>
      </c>
      <c r="F171" s="66"/>
      <c r="G171" s="62" t="s">
        <v>742</v>
      </c>
    </row>
    <row r="172" spans="1:7">
      <c r="A172" s="59">
        <v>170</v>
      </c>
      <c r="B172" s="60" t="s">
        <v>27</v>
      </c>
      <c r="C172" s="60" t="s">
        <v>252</v>
      </c>
      <c r="D172" s="61" t="s">
        <v>743</v>
      </c>
      <c r="E172" s="66" t="s">
        <v>433</v>
      </c>
      <c r="F172" s="66"/>
      <c r="G172" s="62" t="s">
        <v>744</v>
      </c>
    </row>
    <row r="173" spans="1:7">
      <c r="A173" s="59">
        <v>171</v>
      </c>
      <c r="B173" s="60" t="s">
        <v>27</v>
      </c>
      <c r="C173" s="60" t="s">
        <v>252</v>
      </c>
      <c r="D173" s="61" t="s">
        <v>745</v>
      </c>
      <c r="E173" s="66" t="s">
        <v>433</v>
      </c>
      <c r="F173" s="66"/>
      <c r="G173" s="62" t="s">
        <v>746</v>
      </c>
    </row>
    <row r="174" spans="1:7">
      <c r="A174" s="59">
        <v>172</v>
      </c>
      <c r="B174" s="60" t="s">
        <v>27</v>
      </c>
      <c r="C174" s="60" t="s">
        <v>252</v>
      </c>
      <c r="D174" s="61" t="s">
        <v>747</v>
      </c>
      <c r="E174" s="66" t="s">
        <v>433</v>
      </c>
      <c r="F174" s="66"/>
      <c r="G174" s="62" t="s">
        <v>748</v>
      </c>
    </row>
    <row r="175" spans="1:7" ht="22.5" customHeight="1">
      <c r="A175" s="59">
        <v>173</v>
      </c>
      <c r="B175" s="60" t="s">
        <v>27</v>
      </c>
      <c r="C175" s="60" t="s">
        <v>252</v>
      </c>
      <c r="D175" s="61" t="s">
        <v>27</v>
      </c>
      <c r="E175" s="66" t="s">
        <v>749</v>
      </c>
      <c r="F175" s="66"/>
      <c r="G175" s="62" t="s">
        <v>750</v>
      </c>
    </row>
    <row r="176" spans="1:7">
      <c r="A176" s="59">
        <v>174</v>
      </c>
      <c r="B176" s="60" t="s">
        <v>27</v>
      </c>
      <c r="C176" s="60" t="s">
        <v>252</v>
      </c>
      <c r="D176" s="61" t="s">
        <v>751</v>
      </c>
      <c r="E176" s="66" t="s">
        <v>433</v>
      </c>
      <c r="F176" s="66" t="s">
        <v>752</v>
      </c>
      <c r="G176" s="62" t="s">
        <v>753</v>
      </c>
    </row>
    <row r="177" spans="1:7">
      <c r="A177" s="59">
        <v>175</v>
      </c>
      <c r="B177" s="60" t="s">
        <v>27</v>
      </c>
      <c r="C177" s="60" t="s">
        <v>252</v>
      </c>
      <c r="D177" s="61" t="s">
        <v>754</v>
      </c>
      <c r="E177" s="66" t="s">
        <v>433</v>
      </c>
      <c r="F177" s="66"/>
      <c r="G177" s="62" t="s">
        <v>755</v>
      </c>
    </row>
    <row r="178" spans="1:7">
      <c r="A178" s="59">
        <v>176</v>
      </c>
      <c r="B178" s="280" t="s">
        <v>27</v>
      </c>
      <c r="C178" s="280" t="s">
        <v>252</v>
      </c>
      <c r="D178" s="311" t="s">
        <v>756</v>
      </c>
      <c r="E178" s="282" t="s">
        <v>433</v>
      </c>
      <c r="F178" s="282"/>
      <c r="G178" s="312" t="s">
        <v>647</v>
      </c>
    </row>
    <row r="179" spans="1:7">
      <c r="A179" s="59">
        <v>177</v>
      </c>
      <c r="B179" s="277" t="s">
        <v>27</v>
      </c>
      <c r="C179" s="277" t="s">
        <v>252</v>
      </c>
      <c r="D179" s="313" t="s">
        <v>757</v>
      </c>
      <c r="E179" s="838" t="s">
        <v>433</v>
      </c>
      <c r="F179" s="838"/>
      <c r="G179" s="314" t="s">
        <v>758</v>
      </c>
    </row>
    <row r="180" spans="1:7">
      <c r="A180" s="839">
        <v>178</v>
      </c>
      <c r="B180" s="840" t="s">
        <v>27</v>
      </c>
      <c r="C180" s="840" t="s">
        <v>252</v>
      </c>
      <c r="D180" s="841" t="s">
        <v>759</v>
      </c>
      <c r="E180" s="842" t="s">
        <v>433</v>
      </c>
      <c r="F180" s="842"/>
      <c r="G180" s="843" t="s">
        <v>760</v>
      </c>
    </row>
    <row r="181" spans="1:7" ht="28.5">
      <c r="A181" s="844">
        <v>179</v>
      </c>
      <c r="B181" s="845" t="s">
        <v>27</v>
      </c>
      <c r="C181" s="848" t="s">
        <v>252</v>
      </c>
      <c r="D181" s="850" t="s">
        <v>761</v>
      </c>
      <c r="E181" s="849" t="s">
        <v>433</v>
      </c>
      <c r="F181" s="846"/>
      <c r="G181" s="847" t="s">
        <v>760</v>
      </c>
    </row>
    <row r="182" spans="1:7">
      <c r="A182" s="308"/>
      <c r="B182" s="49"/>
    </row>
    <row r="183" spans="1:7">
      <c r="A183" s="308"/>
      <c r="B183" s="49"/>
    </row>
    <row r="184" spans="1:7">
      <c r="A184" s="308"/>
      <c r="B184" s="49"/>
    </row>
    <row r="185" spans="1:7">
      <c r="A185" s="308"/>
      <c r="B185" s="49"/>
    </row>
    <row r="186" spans="1:7">
      <c r="A186" s="308"/>
      <c r="B186" s="49"/>
    </row>
    <row r="187" spans="1:7">
      <c r="A187" s="308"/>
      <c r="B187" s="49"/>
    </row>
    <row r="188" spans="1:7">
      <c r="A188" s="308"/>
      <c r="B188" s="49"/>
    </row>
    <row r="189" spans="1:7">
      <c r="A189" s="308"/>
      <c r="B189" s="49"/>
    </row>
    <row r="190" spans="1:7">
      <c r="A190" s="308"/>
      <c r="B190" s="49"/>
    </row>
    <row r="191" spans="1:7">
      <c r="A191" s="308"/>
      <c r="B191" s="49"/>
    </row>
    <row r="192" spans="1:7">
      <c r="A192" s="308"/>
      <c r="B192" s="49"/>
    </row>
    <row r="193" spans="1:2">
      <c r="A193" s="308"/>
      <c r="B193" s="49"/>
    </row>
    <row r="194" spans="1:2">
      <c r="A194" s="308"/>
      <c r="B194" s="49"/>
    </row>
    <row r="195" spans="1:2">
      <c r="A195" s="308"/>
      <c r="B195" s="49"/>
    </row>
    <row r="196" spans="1:2">
      <c r="A196" s="308"/>
      <c r="B196" s="49"/>
    </row>
    <row r="197" spans="1:2">
      <c r="A197" s="308"/>
      <c r="B197" s="49"/>
    </row>
    <row r="198" spans="1:2">
      <c r="A198" s="308"/>
      <c r="B198" s="49"/>
    </row>
    <row r="199" spans="1:2">
      <c r="A199" s="308"/>
      <c r="B199" s="49"/>
    </row>
    <row r="200" spans="1:2">
      <c r="A200" s="308"/>
      <c r="B200" s="49"/>
    </row>
    <row r="201" spans="1:2">
      <c r="A201" s="308"/>
      <c r="B201" s="49"/>
    </row>
    <row r="202" spans="1:2">
      <c r="A202" s="308"/>
      <c r="B202" s="49"/>
    </row>
    <row r="203" spans="1:2">
      <c r="A203" s="308"/>
      <c r="B203" s="49"/>
    </row>
    <row r="204" spans="1:2">
      <c r="A204" s="308"/>
      <c r="B204" s="49"/>
    </row>
    <row r="205" spans="1:2">
      <c r="A205" s="308"/>
      <c r="B205" s="49"/>
    </row>
    <row r="206" spans="1:2">
      <c r="A206" s="308"/>
      <c r="B206" s="49"/>
    </row>
    <row r="207" spans="1:2">
      <c r="A207" s="308"/>
      <c r="B207" s="49"/>
    </row>
    <row r="208" spans="1:2">
      <c r="A208" s="308"/>
      <c r="B208" s="49"/>
    </row>
    <row r="209" spans="1:2">
      <c r="A209" s="308"/>
      <c r="B209" s="49"/>
    </row>
    <row r="210" spans="1:2">
      <c r="A210" s="308"/>
      <c r="B210" s="49"/>
    </row>
    <row r="211" spans="1:2">
      <c r="A211" s="308"/>
      <c r="B211" s="49"/>
    </row>
    <row r="212" spans="1:2">
      <c r="A212" s="308"/>
      <c r="B212" s="49"/>
    </row>
    <row r="213" spans="1:2">
      <c r="A213" s="308"/>
      <c r="B213" s="49"/>
    </row>
    <row r="214" spans="1:2">
      <c r="A214" s="308"/>
      <c r="B214" s="49"/>
    </row>
    <row r="215" spans="1:2">
      <c r="A215" s="308"/>
      <c r="B215" s="49"/>
    </row>
    <row r="216" spans="1:2">
      <c r="A216" s="49"/>
      <c r="B216" s="49"/>
    </row>
    <row r="217" spans="1:2">
      <c r="A217" s="49"/>
      <c r="B217" s="49"/>
    </row>
  </sheetData>
  <sheetProtection algorithmName="SHA-512" hashValue="PxZ2IC1DQGpRwUt7yYm5chS5TlDW1c2RDgXpI745hXvj4SUFNHwwE1r0Uv4LxGgju/PkbfagdCN3zQZN8Ygusw==" saltValue="vEUbGMkL0xzEjf/5Ztyz4A==" spinCount="100000" sheet="1" autoFilter="0"/>
  <autoFilter ref="A4:G4" xr:uid="{CE08A150-2E1E-4D42-A36A-D05FA02B5803}"/>
  <sortState xmlns:xlrd2="http://schemas.microsoft.com/office/spreadsheetml/2017/richdata2" ref="A5:R177">
    <sortCondition ref="C5"/>
  </sortState>
  <mergeCells count="1">
    <mergeCell ref="A2:C2"/>
  </mergeCells>
  <pageMargins left="0.7" right="0.7" top="0.75" bottom="0.75" header="0.3" footer="0.3"/>
  <pageSetup scale="4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01E8F20D445243B99FCF8BF4973D61" ma:contentTypeVersion="12" ma:contentTypeDescription="Create a new document." ma:contentTypeScope="" ma:versionID="fc254d809c78ba49673a6bece145f5bc">
  <xsd:schema xmlns:xsd="http://www.w3.org/2001/XMLSchema" xmlns:xs="http://www.w3.org/2001/XMLSchema" xmlns:p="http://schemas.microsoft.com/office/2006/metadata/properties" xmlns:ns3="354c9fb2-86d0-4e3c-bd4d-121105a8a958" xmlns:ns4="953d916a-1781-423b-8216-80d528640714" targetNamespace="http://schemas.microsoft.com/office/2006/metadata/properties" ma:root="true" ma:fieldsID="9ac372c95a8347c6c5c2ca308b29c520" ns3:_="" ns4:_="">
    <xsd:import namespace="354c9fb2-86d0-4e3c-bd4d-121105a8a958"/>
    <xsd:import namespace="953d916a-1781-423b-8216-80d52864071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4c9fb2-86d0-4e3c-bd4d-121105a8a9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3d916a-1781-423b-8216-80d528640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2CAB49-B5F9-4205-B185-3DBD5B1E4796}">
  <ds:schemaRefs>
    <ds:schemaRef ds:uri="http://schemas.microsoft.com/sharepoint/v3/contenttype/forms"/>
  </ds:schemaRefs>
</ds:datastoreItem>
</file>

<file path=customXml/itemProps2.xml><?xml version="1.0" encoding="utf-8"?>
<ds:datastoreItem xmlns:ds="http://schemas.openxmlformats.org/officeDocument/2006/customXml" ds:itemID="{1A8E0B83-0410-4A74-857C-3FABCF7691D8}">
  <ds:schemaRefs>
    <ds:schemaRef ds:uri="http://purl.org/dc/elements/1.1/"/>
    <ds:schemaRef ds:uri="354c9fb2-86d0-4e3c-bd4d-121105a8a958"/>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953d916a-1781-423b-8216-80d528640714"/>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8E7535E-E859-4D45-906E-048F7EB1A4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4c9fb2-86d0-4e3c-bd4d-121105a8a958"/>
    <ds:schemaRef ds:uri="953d916a-1781-423b-8216-80d528640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Clinical</vt:lpstr>
      <vt:lpstr>Pre-Clinical</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LYDON, Patrick</dc:creator>
  <cp:keywords/>
  <dc:description/>
  <cp:lastModifiedBy>KAZI, Fatema</cp:lastModifiedBy>
  <cp:revision/>
  <dcterms:created xsi:type="dcterms:W3CDTF">2020-10-05T11:53:57Z</dcterms:created>
  <dcterms:modified xsi:type="dcterms:W3CDTF">2021-02-09T14:16:27Z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0x0101006401E8F20D445243B99FCF8BF4973D61</vt:lpwstr>
  </property>
</Properties>
</file>