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aola\Desktop\ESERCIZI EPICODE\EXCEL\WEEK 2\"/>
    </mc:Choice>
  </mc:AlternateContent>
  <xr:revisionPtr revIDLastSave="0" documentId="13_ncr:1_{C62A801A-127B-4953-A181-DD1FAB1766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otti" sheetId="1" r:id="rId1"/>
  </sheets>
  <definedNames>
    <definedName name="_xlnm._FilterDatabase" localSheetId="0" hidden="1">Prodotti!$A$1:$E$11</definedName>
    <definedName name="_xlnm.Print_Area" localSheetId="0">Prodotti!$A$1:$E$11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15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<sst xmlns="http://schemas.openxmlformats.org/spreadsheetml/2006/main" count="31" uniqueCount="21">
  <si>
    <t>Azienda</t>
  </si>
  <si>
    <t>Prodotto</t>
  </si>
  <si>
    <t>Quantità</t>
  </si>
  <si>
    <t>Prezzo</t>
  </si>
  <si>
    <t>Totale</t>
  </si>
  <si>
    <t>Tech Innovations Ltd.</t>
  </si>
  <si>
    <t>Tecnologia</t>
  </si>
  <si>
    <t>Cibo</t>
  </si>
  <si>
    <t>SolarTech Solutions</t>
  </si>
  <si>
    <t>Pannelli</t>
  </si>
  <si>
    <t>Quanti</t>
  </si>
  <si>
    <t>Infinito</t>
  </si>
  <si>
    <t>AquaLux Dynamics</t>
  </si>
  <si>
    <t>Crema</t>
  </si>
  <si>
    <t>Acqua</t>
  </si>
  <si>
    <t>Orizzonte</t>
  </si>
  <si>
    <t>Pianeta</t>
  </si>
  <si>
    <t>EcoVibe Solutions</t>
  </si>
  <si>
    <t>Vibrazione</t>
  </si>
  <si>
    <t>AZIENDA</t>
  </si>
  <si>
    <t>TOTALE SPESO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</si>
</sst>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5" formatCode="#,##0.00\ &quot;€&quot;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8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2" fillId="0" borderId="0" xfId="0" applyNumberFormat="1" applyFont="1" applyAlignment="1">
      <alignment horizontal="center"/>
    </xf>
    <xf numFmtId="8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165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e" xfId="0" builtinId="0"/>
  </cellStyles>
  <dxfs count="3">
    <dxf>
      <alignment horizontal="center" vertical="bottom" textRotation="0" wrapText="0" indent="0" justifyLastLine="0" shrinkToFit="0" readingOrder="0"/>
    </dxf>
    <dxf>
      <numFmt numFmtId="165" formatCode="#,##0.00\ &quot;€&quot;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</a:t>
            </a:r>
            <a:r>
              <a:rPr lang="en-US" baseline="0"/>
              <a:t> speso per azienda</a:t>
            </a:r>
          </a:p>
        </c:rich>
      </c:tx>
      <c:layout>
        <c:manualLayout>
          <c:xMode val="edge"/>
          <c:yMode val="edge"/>
          <c:x val="0.16177777777777774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Prodotti!$B$14</c:f>
              <c:strCache>
                <c:ptCount val="1"/>
                <c:pt idx="0">
                  <c:v>TOTALE SPESO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4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4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Prodotti!$A$15:$A$18</c:f>
              <c:strCache>
                <c:ptCount val="4"/>
                <c:pt idx="0">
                  <c:v>AquaLux Dynamics</c:v>
                </c:pt>
                <c:pt idx="1">
                  <c:v>EcoVibe Solutions</c:v>
                </c:pt>
                <c:pt idx="2">
                  <c:v>SolarTech Solutions</c:v>
                </c:pt>
                <c:pt idx="3">
                  <c:v>Tech Innovations Ltd.</c:v>
                </c:pt>
              </c:strCache>
            </c:strRef>
          </c:cat>
          <c:val>
            <c:numRef>
              <c:f>Prodotti!$B$15:$B$18</c:f>
              <c:numCache>
                <c:formatCode>#,##0.00\ "€"</c:formatCode>
                <c:ptCount val="4"/>
                <c:pt idx="0">
                  <c:v>37725</c:v>
                </c:pt>
                <c:pt idx="1">
                  <c:v>13500</c:v>
                </c:pt>
                <c:pt idx="2">
                  <c:v>31100</c:v>
                </c:pt>
                <c:pt idx="3">
                  <c:v>25575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6-4D1F-85F9-076D4D166B7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4"/>
    </a:solidFill>
    <a:ln w="9525" cap="flat" cmpd="sng" algn="ctr">
      <a:solidFill>
        <a:schemeClr val="accent4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Speso per prodotto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Prodotti!$E$2:$E$11</c:f>
              <c:numCache>
                <c:formatCode>"€"#,##0.00_);[Red]\("€"#,##0.00\)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C-4E2B-A833-775510F8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812768"/>
        <c:axId val="101827168"/>
      </c:barChart>
      <c:catAx>
        <c:axId val="10181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27168"/>
        <c:crosses val="autoZero"/>
        <c:auto val="1"/>
        <c:lblAlgn val="ctr"/>
        <c:lblOffset val="100"/>
        <c:noMultiLvlLbl val="0"/>
      </c:catAx>
      <c:valAx>
        <c:axId val="101827168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81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SPESO PER AZIENDA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81883194959716"/>
          <c:y val="0.12222222222222222"/>
          <c:w val="0.75505913365834709"/>
          <c:h val="0.719097404491105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Prodotti!$B$14</c:f>
              <c:strCache>
                <c:ptCount val="1"/>
                <c:pt idx="0">
                  <c:v>TOTALE SPESO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Prodotti!$A$15:$A$18</c:f>
              <c:strCache>
                <c:ptCount val="4"/>
                <c:pt idx="0">
                  <c:v>AquaLux Dynamics</c:v>
                </c:pt>
                <c:pt idx="1">
                  <c:v>EcoVibe Solutions</c:v>
                </c:pt>
                <c:pt idx="2">
                  <c:v>SolarTech Solutions</c:v>
                </c:pt>
                <c:pt idx="3">
                  <c:v>Tech Innovations Ltd.</c:v>
                </c:pt>
              </c:strCache>
            </c:strRef>
          </c:cat>
          <c:val>
            <c:numRef>
              <c:f>Prodotti!$B$15:$B$18</c:f>
              <c:numCache>
                <c:formatCode>#,##0.00\ "€"</c:formatCode>
                <c:ptCount val="4"/>
                <c:pt idx="0">
                  <c:v>37725</c:v>
                </c:pt>
                <c:pt idx="1">
                  <c:v>13500</c:v>
                </c:pt>
                <c:pt idx="2">
                  <c:v>31100</c:v>
                </c:pt>
                <c:pt idx="3">
                  <c:v>25575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5-4848-BAF3-434946666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52178992"/>
        <c:axId val="252179952"/>
      </c:barChart>
      <c:catAx>
        <c:axId val="25217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2179952"/>
        <c:crosses val="autoZero"/>
        <c:auto val="1"/>
        <c:lblAlgn val="ctr"/>
        <c:lblOffset val="100"/>
        <c:noMultiLvlLbl val="0"/>
      </c:catAx>
      <c:valAx>
        <c:axId val="25217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217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</a:t>
            </a:r>
            <a:r>
              <a:rPr lang="it-IT" baseline="0"/>
              <a:t>à di prodotti comprati</a:t>
            </a:r>
          </a:p>
        </c:rich>
      </c:tx>
      <c:layout>
        <c:manualLayout>
          <c:xMode val="edge"/>
          <c:yMode val="edge"/>
          <c:x val="0.1946526684164479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Prodotti!$C$1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Prodotti!$B$2:$B$11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Prodotti!$C$2:$C$11</c:f>
              <c:numCache>
                <c:formatCode>General</c:formatCode>
                <c:ptCount val="10"/>
                <c:pt idx="0">
                  <c:v>500</c:v>
                </c:pt>
                <c:pt idx="1">
                  <c:v>1200</c:v>
                </c:pt>
                <c:pt idx="2">
                  <c:v>800</c:v>
                </c:pt>
                <c:pt idx="3">
                  <c:v>300</c:v>
                </c:pt>
                <c:pt idx="4">
                  <c:v>1500</c:v>
                </c:pt>
                <c:pt idx="5">
                  <c:v>700</c:v>
                </c:pt>
                <c:pt idx="6">
                  <c:v>900</c:v>
                </c:pt>
                <c:pt idx="7">
                  <c:v>1100</c:v>
                </c:pt>
                <c:pt idx="8">
                  <c:v>600</c:v>
                </c:pt>
                <c:pt idx="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5-4F2A-9410-2E379EFD8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4787696"/>
        <c:axId val="314788176"/>
      </c:barChart>
      <c:catAx>
        <c:axId val="31478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788176"/>
        <c:crosses val="autoZero"/>
        <c:auto val="1"/>
        <c:lblAlgn val="ctr"/>
        <c:lblOffset val="100"/>
        <c:noMultiLvlLbl val="0"/>
      </c:catAx>
      <c:valAx>
        <c:axId val="31478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478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SPESO</a:t>
            </a:r>
            <a:r>
              <a:rPr lang="it-IT" baseline="0"/>
              <a:t> PER PRODOTTO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907571288102261"/>
          <c:y val="0.19027777777777777"/>
          <c:w val="0.66112272470365985"/>
          <c:h val="0.7311111111111111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Prodotti!$B$2</c:f>
              <c:strCache>
                <c:ptCount val="1"/>
                <c:pt idx="0">
                  <c:v>Tecnologia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Prodotti!$E$2</c:f>
              <c:numCache>
                <c:formatCode>"€"#,##0.00_);[Red]\("€"#,##0.00\)</c:formatCode>
                <c:ptCount val="1"/>
                <c:pt idx="0">
                  <c:v>7875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B-404F-B1B7-07F739E4017B}"/>
            </c:ext>
          </c:extLst>
        </c:ser>
        <c:ser>
          <c:idx val="1"/>
          <c:order val="1"/>
          <c:tx>
            <c:strRef>
              <c:f>Prodotti!$B$3</c:f>
              <c:strCache>
                <c:ptCount val="1"/>
                <c:pt idx="0">
                  <c:v>Cibo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Prodotti!$E$3</c:f>
              <c:numCache>
                <c:formatCode>"€"#,##0.00_);[Red]\("€"#,##0.00\)</c:formatCode>
                <c:ptCount val="1"/>
                <c:pt idx="0">
                  <c:v>10200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B-404F-B1B7-07F739E4017B}"/>
            </c:ext>
          </c:extLst>
        </c:ser>
        <c:ser>
          <c:idx val="2"/>
          <c:order val="2"/>
          <c:tx>
            <c:strRef>
              <c:f>Prodotti!$B$4</c:f>
              <c:strCache>
                <c:ptCount val="1"/>
                <c:pt idx="0">
                  <c:v>Pannelli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Prodotti!$E$4</c:f>
              <c:numCache>
                <c:formatCode>"€"#,##0.00_);[Red]\("€"#,##0.00\)</c:formatCode>
                <c:ptCount val="1"/>
                <c:pt idx="0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1B-404F-B1B7-07F739E4017B}"/>
            </c:ext>
          </c:extLst>
        </c:ser>
        <c:ser>
          <c:idx val="3"/>
          <c:order val="3"/>
          <c:tx>
            <c:strRef>
              <c:f>Prodotti!$B$5</c:f>
              <c:strCache>
                <c:ptCount val="1"/>
                <c:pt idx="0">
                  <c:v>Quanti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Prodotti!$E$5</c:f>
              <c:numCache>
                <c:formatCode>"€"#,##0.00_);[Red]\("€"#,##0.00\)</c:formatCode>
                <c:ptCount val="1"/>
                <c:pt idx="0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1B-404F-B1B7-07F739E4017B}"/>
            </c:ext>
          </c:extLst>
        </c:ser>
        <c:ser>
          <c:idx val="4"/>
          <c:order val="4"/>
          <c:tx>
            <c:strRef>
              <c:f>Prodotti!$B$6</c:f>
              <c:strCache>
                <c:ptCount val="1"/>
                <c:pt idx="0">
                  <c:v>Infinito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Prodotti!$E$6</c:f>
              <c:numCache>
                <c:formatCode>"€"#,##0.00_);[Red]\("€"#,##0.00\)</c:formatCode>
                <c:ptCount val="1"/>
                <c:pt idx="0">
                  <c:v>9750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1B-404F-B1B7-07F739E4017B}"/>
            </c:ext>
          </c:extLst>
        </c:ser>
        <c:ser>
          <c:idx val="5"/>
          <c:order val="5"/>
          <c:tx>
            <c:strRef>
              <c:f>Prodotti!$B$7</c:f>
              <c:strCache>
                <c:ptCount val="1"/>
                <c:pt idx="0">
                  <c:v>Crema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Prodotti!$E$7</c:f>
              <c:numCache>
                <c:formatCode>"€"#,##0.00_);[Red]\("€"#,##0.00\)</c:formatCode>
                <c:ptCount val="1"/>
                <c:pt idx="0">
                  <c:v>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1B-404F-B1B7-07F739E4017B}"/>
            </c:ext>
          </c:extLst>
        </c:ser>
        <c:ser>
          <c:idx val="6"/>
          <c:order val="6"/>
          <c:tx>
            <c:strRef>
              <c:f>Prodotti!$B$8</c:f>
              <c:strCache>
                <c:ptCount val="1"/>
                <c:pt idx="0">
                  <c:v>Acqua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Prodotti!$E$8</c:f>
              <c:numCache>
                <c:formatCode>"€"#,##0.00_);[Red]\("€"#,##0.00\)</c:formatCode>
                <c:ptCount val="1"/>
                <c:pt idx="0">
                  <c:v>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1B-404F-B1B7-07F739E4017B}"/>
            </c:ext>
          </c:extLst>
        </c:ser>
        <c:ser>
          <c:idx val="7"/>
          <c:order val="7"/>
          <c:tx>
            <c:strRef>
              <c:f>Prodotti!$B$9</c:f>
              <c:strCache>
                <c:ptCount val="1"/>
                <c:pt idx="0">
                  <c:v>Orizzonte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Prodotti!$E$9</c:f>
              <c:numCache>
                <c:formatCode>"€"#,##0.00_);[Red]\("€"#,##0.00\)</c:formatCode>
                <c:ptCount val="1"/>
                <c:pt idx="0">
                  <c:v>11550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1B-404F-B1B7-07F739E4017B}"/>
            </c:ext>
          </c:extLst>
        </c:ser>
        <c:ser>
          <c:idx val="8"/>
          <c:order val="8"/>
          <c:tx>
            <c:strRef>
              <c:f>Prodotti!$B$10</c:f>
              <c:strCache>
                <c:ptCount val="1"/>
                <c:pt idx="0">
                  <c:v>Pianeta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Prodotti!$E$10</c:f>
              <c:numCache>
                <c:formatCode>"€"#,##0.00_);[Red]\("€"#,##0.00\)</c:formatCode>
                <c:ptCount val="1"/>
                <c:pt idx="0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1B-404F-B1B7-07F739E4017B}"/>
            </c:ext>
          </c:extLst>
        </c:ser>
        <c:ser>
          <c:idx val="9"/>
          <c:order val="9"/>
          <c:tx>
            <c:strRef>
              <c:f>Prodotti!$B$11</c:f>
              <c:strCache>
                <c:ptCount val="1"/>
                <c:pt idx="0">
                  <c:v>Vibrazione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Prodotti!$E$1</c:f>
              <c:strCache>
                <c:ptCount val="1"/>
                <c:pt idx="0">
                  <c:v>Totale</c:v>
                </c:pt>
              </c:strCache>
            </c:strRef>
          </c:cat>
          <c:val>
            <c:numRef>
              <c:f>Prodotti!$E$11</c:f>
              <c:numCache>
                <c:formatCode>"€"#,##0.00_);[Red]\("€"#,##0.00\)</c:formatCode>
                <c:ptCount val="1"/>
                <c:pt idx="0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1B-404F-B1B7-07F739E40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99612992"/>
        <c:axId val="1899613952"/>
        <c:axId val="0"/>
      </c:bar3DChart>
      <c:catAx>
        <c:axId val="189961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9613952"/>
        <c:crosses val="autoZero"/>
        <c:auto val="1"/>
        <c:lblAlgn val="ctr"/>
        <c:lblOffset val="100"/>
        <c:noMultiLvlLbl val="0"/>
      </c:catAx>
      <c:valAx>
        <c:axId val="18996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96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1287780</xdr:colOff>
      <xdr:row>22</xdr:row>
      <xdr:rowOff>57150</xdr:rowOff>
    </xdr:from>
    <xdr:to>
      <xdr:col>3</xdr:col>
      <xdr:colOff>1440180</xdr:colOff>
      <xdr:row>36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C2E9045-2F6C-10D4-1D6C-AD98920ED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411480</xdr:colOff>
      <xdr:row>74</xdr:row>
      <xdr:rowOff>49530</xdr:rowOff>
    </xdr:from>
    <xdr:to>
      <xdr:col>3</xdr:col>
      <xdr:colOff>990600</xdr:colOff>
      <xdr:row>89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1AC9B12-D671-C254-55E7-10ADCFCFA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320040</xdr:colOff>
      <xdr:row>39</xdr:row>
      <xdr:rowOff>144780</xdr:rowOff>
    </xdr:from>
    <xdr:to>
      <xdr:col>4</xdr:col>
      <xdr:colOff>807720</xdr:colOff>
      <xdr:row>53</xdr:row>
      <xdr:rowOff>57150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40F026D-E0D3-3D39-A81A-69F1E998F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1143000</xdr:colOff>
      <xdr:row>95</xdr:row>
      <xdr:rowOff>91440</xdr:rowOff>
    </xdr:from>
    <xdr:to>
      <xdr:col>4</xdr:col>
      <xdr:colOff>358140</xdr:colOff>
      <xdr:row>111</xdr:row>
      <xdr:rowOff>80010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BD6CA62-9C22-77D7-7F79-75D8B6388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746760</xdr:colOff>
      <xdr:row>5</xdr:row>
      <xdr:rowOff>68580</xdr:rowOff>
    </xdr:from>
    <xdr:to>
      <xdr:col>10</xdr:col>
      <xdr:colOff>236220</xdr:colOff>
      <xdr:row>19</xdr:row>
      <xdr:rowOff>38100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F712B73-8796-4EBF-829E-5EA6238EB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6EBDE6-D25E-4EE3-9BB8-A6AE19550D5A}" name="Tabella1" displayName="Tabella1" ref="A14:B18" totalsRowShown="0" headerRowDxfId="0">
  <autoFilter ref="A14:B18" xr:uid="{9F6EBDE6-D25E-4EE3-9BB8-A6AE19550D5A}"/>
  <tableColumns count="2">
    <tableColumn id="1" xr3:uid="{0BA70426-893A-461E-971D-EEF3DD656B95}" name="AZIENDA" dataDxfId="2"/>
    <tableColumn id="2" xr3:uid="{BA78122B-F3FA-4DF7-9ED9-9C109669859D}" name="TOTALE SPESO" dataDxfId="1">
      <calculatedColumnFormula>SUMIF($A$2:$A$11,A15,$E$2:$E$11)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8"/>
  <sheetViews>
    <sheetView tabSelected="1" zoomScaleNormal="100" workbookViewId="0">
      <selection activeCell="D18" sqref="D18"/>
    </sheetView>
  </sheetViews>
  <sheetFormatPr defaultColWidth="12.6640625" defaultRowHeight="15.75" customHeight="1" x14ac:dyDescent="0.25"/>
  <cols>
    <col min="1" max="1" width="19.77734375" customWidth="1"/>
    <col min="2" max="3" width="22.33203125" customWidth="1"/>
    <col min="4" max="4" width="24" customWidth="1"/>
    <col min="7" max="7" width="18.44140625" bestFit="1" customWidth="1"/>
    <col min="8" max="8" width="15.88671875" bestFit="1" customWidth="1"/>
    <col min="9" max="9" width="17.33203125" bestFit="1" customWidth="1"/>
    <col min="10" max="10" width="18.44140625" bestFit="1" customWidth="1"/>
  </cols>
  <sheetData>
    <row r="1" spans="1:2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/>
      <c r="G1" s="8"/>
      <c r="H1" s="8"/>
      <c r="I1" s="8"/>
      <c r="J1" s="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3" t="s">
        <v>5</v>
      </c>
      <c r="B2" s="3" t="s">
        <v>6</v>
      </c>
      <c r="C2" s="3">
        <v>500</v>
      </c>
      <c r="D2" s="4">
        <v>15.75</v>
      </c>
      <c r="E2" s="7">
        <f>D2*C2</f>
        <v>7875</v>
      </c>
    </row>
    <row r="3" spans="1:26" x14ac:dyDescent="0.25">
      <c r="A3" s="3" t="s">
        <v>5</v>
      </c>
      <c r="B3" s="3" t="s">
        <v>7</v>
      </c>
      <c r="C3" s="3">
        <v>1200</v>
      </c>
      <c r="D3" s="6">
        <v>8.5</v>
      </c>
      <c r="E3" s="7">
        <f t="shared" ref="E3:E11" si="0">D3*C3</f>
        <v>10200</v>
      </c>
      <c r="G3" s="10"/>
      <c r="H3" s="10"/>
      <c r="I3" s="10"/>
      <c r="J3" s="10"/>
    </row>
    <row r="4" spans="1:26" x14ac:dyDescent="0.25">
      <c r="A4" s="3" t="s">
        <v>8</v>
      </c>
      <c r="B4" s="3" t="s">
        <v>9</v>
      </c>
      <c r="C4" s="3">
        <v>800</v>
      </c>
      <c r="D4" s="6">
        <v>12.25</v>
      </c>
      <c r="E4" s="7">
        <f t="shared" si="0"/>
        <v>9800</v>
      </c>
    </row>
    <row r="5" spans="1:26" x14ac:dyDescent="0.25">
      <c r="A5" s="3" t="s">
        <v>5</v>
      </c>
      <c r="B5" s="3" t="s">
        <v>10</v>
      </c>
      <c r="C5" s="3">
        <v>300</v>
      </c>
      <c r="D5" s="6">
        <v>25</v>
      </c>
      <c r="E5" s="7">
        <f t="shared" si="0"/>
        <v>7500</v>
      </c>
    </row>
    <row r="6" spans="1:26" x14ac:dyDescent="0.25">
      <c r="A6" s="3" t="s">
        <v>8</v>
      </c>
      <c r="B6" s="3" t="s">
        <v>11</v>
      </c>
      <c r="C6" s="3">
        <v>1500</v>
      </c>
      <c r="D6" s="6">
        <v>6.5</v>
      </c>
      <c r="E6" s="7">
        <f t="shared" si="0"/>
        <v>9750</v>
      </c>
    </row>
    <row r="7" spans="1:26" x14ac:dyDescent="0.25">
      <c r="A7" s="3" t="s">
        <v>12</v>
      </c>
      <c r="B7" s="3" t="s">
        <v>13</v>
      </c>
      <c r="C7" s="3">
        <v>700</v>
      </c>
      <c r="D7" s="6">
        <v>18.75</v>
      </c>
      <c r="E7" s="7">
        <f t="shared" si="0"/>
        <v>13125</v>
      </c>
    </row>
    <row r="8" spans="1:26" x14ac:dyDescent="0.25">
      <c r="A8" s="3" t="s">
        <v>12</v>
      </c>
      <c r="B8" s="3" t="s">
        <v>14</v>
      </c>
      <c r="C8" s="3">
        <v>900</v>
      </c>
      <c r="D8" s="6">
        <v>14</v>
      </c>
      <c r="E8" s="7">
        <f t="shared" si="0"/>
        <v>12600</v>
      </c>
    </row>
    <row r="9" spans="1:26" x14ac:dyDescent="0.25">
      <c r="A9" s="3" t="s">
        <v>8</v>
      </c>
      <c r="B9" s="3" t="s">
        <v>15</v>
      </c>
      <c r="C9" s="3">
        <v>1100</v>
      </c>
      <c r="D9" s="6">
        <v>10.5</v>
      </c>
      <c r="E9" s="7">
        <f t="shared" si="0"/>
        <v>11550</v>
      </c>
    </row>
    <row r="10" spans="1:26" x14ac:dyDescent="0.25">
      <c r="A10" s="3" t="s">
        <v>12</v>
      </c>
      <c r="B10" s="3" t="s">
        <v>16</v>
      </c>
      <c r="C10" s="3">
        <v>600</v>
      </c>
      <c r="D10" s="6">
        <v>20</v>
      </c>
      <c r="E10" s="7">
        <f t="shared" si="0"/>
        <v>12000</v>
      </c>
    </row>
    <row r="11" spans="1:26" x14ac:dyDescent="0.25">
      <c r="A11" s="3" t="s">
        <v>17</v>
      </c>
      <c r="B11" s="3" t="s">
        <v>18</v>
      </c>
      <c r="C11" s="3">
        <v>1000</v>
      </c>
      <c r="D11" s="6">
        <v>13.5</v>
      </c>
      <c r="E11" s="7">
        <f t="shared" si="0"/>
        <v>13500</v>
      </c>
    </row>
    <row r="14" spans="1:26" ht="15.75" customHeight="1" x14ac:dyDescent="0.25">
      <c r="A14" s="5" t="s">
        <v>19</v>
      </c>
      <c r="B14" s="5" t="s">
        <v>20</v>
      </c>
      <c r="C14" s="9"/>
      <c r="D14" s="9"/>
    </row>
    <row r="15" spans="1:26" ht="15.75" customHeight="1" x14ac:dyDescent="0.25">
      <c r="A15" s="11" t="s">
        <v>12</v>
      </c>
      <c r="B15" s="10">
        <f>SUMIF($A$2:$A$11,A15,$E$2:$E$11)</f>
        <v>37725</v>
      </c>
    </row>
    <row r="16" spans="1:26" ht="15.75" customHeight="1" x14ac:dyDescent="0.25">
      <c r="A16" s="12" t="s">
        <v>17</v>
      </c>
      <c r="B16" s="10">
        <f t="shared" ref="B16:B18" si="1">SUMIF($A$2:$A$11,A16,$E$2:$E$11)</f>
        <v>13500</v>
      </c>
    </row>
    <row r="17" spans="1:2" ht="15.75" customHeight="1" x14ac:dyDescent="0.25">
      <c r="A17" s="12" t="s">
        <v>8</v>
      </c>
      <c r="B17" s="10">
        <f t="shared" si="1"/>
        <v>31100</v>
      </c>
    </row>
    <row r="18" spans="1:2" ht="15.75" customHeight="1" x14ac:dyDescent="0.25">
      <c r="A18" s="11" t="s">
        <v>5</v>
      </c>
      <c r="B18" s="10">
        <f t="shared" si="1"/>
        <v>25575</v>
      </c>
    </row>
  </sheetData>
  <autoFilter ref="A1:E11" xr:uid="{00000000-0001-0000-0000-000000000000}"/>
  <mergeCells count="1">
    <mergeCell ref="G1:J1"/>
  </mergeCells>
  <pageMargins left="0.19685039370078741" right="0.19685039370078741" top="0.39370078740157483" bottom="0.39370078740157483" header="0.31496062992125984" footer="0.31496062992125984"/>
  <pageSetup paperSize="9" orientation="portrait" r:id="rId1"/>
  <headerFooter>
    <oddHeader>&amp;LPaola Meloni&amp;CSPESE RECENTI&amp;RSettembre 2025</oddHeader>
    <oddFooter>&amp;C&amp;D&amp;RPagina &amp;P</oddFooter>
  </headerFooter>
  <rowBreaks count="2" manualBreakCount="2">
    <brk id="20" max="16383" man="1"/>
    <brk id="65" max="16383" man="1"/>
  </row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Prodotti</vt:lpstr>
      <vt:lpstr>Prodotti!Area_stampa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Paola Meloni</cp:lastModifiedBy>
  <cp:lastPrinted>2025-09-09T13:56:57Z</cp:lastPrinted>
  <dcterms:modified xsi:type="dcterms:W3CDTF">2025-09-09T13:57:26Z</dcterms:modified>
</cp:coreProperties>
</file>