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. Presupuesto Global" sheetId="1" r:id="rId3"/>
    <sheet state="visible" name="1. Personal" sheetId="2" r:id="rId4"/>
    <sheet state="visible" name="2. Uso de Infraestructura" sheetId="3" r:id="rId5"/>
    <sheet state="visible" name="3. Software" sheetId="4" r:id="rId6"/>
    <sheet state="visible" name="4. Indumentaria" sheetId="5" r:id="rId7"/>
    <sheet state="visible" name="5. Viáticos" sheetId="6" r:id="rId8"/>
  </sheets>
  <definedNames/>
  <calcPr/>
</workbook>
</file>

<file path=xl/sharedStrings.xml><?xml version="1.0" encoding="utf-8"?>
<sst xmlns="http://schemas.openxmlformats.org/spreadsheetml/2006/main" count="111" uniqueCount="77">
  <si>
    <t>Tabla A. Presupuesto global de la propuesta por fuentes de financiación       (en miles de $)</t>
  </si>
  <si>
    <t xml:space="preserve"> RUBROS</t>
  </si>
  <si>
    <t>FUENTES</t>
  </si>
  <si>
    <t xml:space="preserve"> TOTAL</t>
  </si>
  <si>
    <t>UNIVERSIDAD DEL CAUCA</t>
  </si>
  <si>
    <t>EFECTIVO</t>
  </si>
  <si>
    <t xml:space="preserve">ESPECIE </t>
  </si>
  <si>
    <t>SUBTOTAL COSTOS DIRECTOS</t>
  </si>
  <si>
    <t>ADMINISTRACION</t>
  </si>
  <si>
    <t>N°</t>
  </si>
  <si>
    <t>DESCRIPCIÓN DE LOS RUBROS</t>
  </si>
  <si>
    <t>PLANEACIÓN</t>
  </si>
  <si>
    <t>Gastos relacionados con el proceso de planeación del proyecto.</t>
  </si>
  <si>
    <t>PERSONAL</t>
  </si>
  <si>
    <t>Honorarios, Servicios profesionales.</t>
  </si>
  <si>
    <t>USO DE INFRAESTRUCTURA</t>
  </si>
  <si>
    <t>Gastos relacionados con el uso y deprecación de equipos de la empresa, además del la compra de indumentaria hardware necesaria para el desarrollo del proyecto</t>
  </si>
  <si>
    <t>SOFTWARE</t>
  </si>
  <si>
    <t>Uso y compra de licencias que permiten, o facilitan, el desarrollo del proyecto</t>
  </si>
  <si>
    <t>INDUMENTARIA</t>
  </si>
  <si>
    <t xml:space="preserve">Material </t>
  </si>
  <si>
    <t>VIÁTICOS</t>
  </si>
  <si>
    <t>Pago de transporte, alojamiento y transporte para el desarrollo de las actividades pertinentes a la ejcución del proyecto.</t>
  </si>
  <si>
    <t>ADMINISTRACIÓN</t>
  </si>
  <si>
    <t>cubre los rubros y gastos administrativos de la administración de la empresa para el desarrollo del proyecto.</t>
  </si>
  <si>
    <t>Tabla 1. Descripción de los gastos de personal (en miles de $)</t>
  </si>
  <si>
    <t xml:space="preserve">  NOMBRE DEL INVESTIGADOR / EXPERTO/ AUXILIAR</t>
  </si>
  <si>
    <t xml:space="preserve"> FORMACIÓN ACADÉMICA</t>
  </si>
  <si>
    <t xml:space="preserve"> FUNCIÓN DENTRO DEL PROYECTO</t>
  </si>
  <si>
    <t xml:space="preserve"> DEDICACIÓN (Hs/Semana)</t>
  </si>
  <si>
    <t>CONTRAPARTIDA UNICAUCA</t>
  </si>
  <si>
    <t>TOTAL</t>
  </si>
  <si>
    <t>ESPECIE</t>
  </si>
  <si>
    <t>Juan Sebastián Montaño</t>
  </si>
  <si>
    <t>Estudiante de Pregrado</t>
  </si>
  <si>
    <t>Especialista en .Net</t>
  </si>
  <si>
    <t>Santiango Pérez</t>
  </si>
  <si>
    <t>Especialista en Android</t>
  </si>
  <si>
    <t>Eduardo Prado</t>
  </si>
  <si>
    <t>Paola Pino</t>
  </si>
  <si>
    <t>Miguel Angel Niño Zambrano</t>
  </si>
  <si>
    <t>Ingeniero de Sistemas, Magister en Informatica, Doctorado  en Ciencias de la Electrónica Área Computación.</t>
  </si>
  <si>
    <t>Asesor</t>
  </si>
  <si>
    <t xml:space="preserve"> CALCULO  DEL VALOR DE HORAS </t>
  </si>
  <si>
    <t>INVESTIGADOR</t>
  </si>
  <si>
    <t>Salario básico mensual</t>
  </si>
  <si>
    <t>Dedicacion al  proyecto en horas/semana</t>
  </si>
  <si>
    <t>Vinculación al proyecto en meses</t>
  </si>
  <si>
    <t xml:space="preserve">Precio de hora laborada </t>
  </si>
  <si>
    <t>Paola Alexandra Pino</t>
  </si>
  <si>
    <t>Juan Sebastiàn Montaño</t>
  </si>
  <si>
    <t>Santiago Alejandro Pèrez</t>
  </si>
  <si>
    <t xml:space="preserve">TOTAL  CONTRAPARTIDA </t>
  </si>
  <si>
    <t>Tabla 2. Descripción de los equipos (en miles de $)</t>
  </si>
  <si>
    <t>Equipos</t>
  </si>
  <si>
    <t xml:space="preserve"> JUSTIFICACIÓN</t>
  </si>
  <si>
    <t>RECURSOS</t>
  </si>
  <si>
    <t>CONTRAPARTIDA UNICAUCA / ESTUDIANTE</t>
  </si>
  <si>
    <t>Depreciación del capital constante de la empresa</t>
  </si>
  <si>
    <t>Depreciación, por uso, cualquier capital constante utilizado con fines de ejecución del proyecto</t>
  </si>
  <si>
    <t>Compra de Material Hardware requerido para el desarrollo del proyecto</t>
  </si>
  <si>
    <t xml:space="preserve">Compra de 3 dispositivos móviles, </t>
  </si>
  <si>
    <t>Alquiler de Servidores Web tipo desarrollo</t>
  </si>
  <si>
    <t>Alquier de 2 servidores web, a través del portal Azure, por un periódo de 2 meses, para el desarrollo y pruebas en general de los servicios pertinentes para la elaboración del proyecto</t>
  </si>
  <si>
    <t>Alquiler de Servidores Web para el alojamiento de los servicios web</t>
  </si>
  <si>
    <t>Alquier de servidores web, que permitan el correcto funcionamiento de la aplicación web, por 6 meses.</t>
  </si>
  <si>
    <t>Tabla 3. Descripción del software (en miles de $)</t>
  </si>
  <si>
    <t>Licencias profesionales de Adobe: Photoshop, Ilustrator y Animate CC por 2 meses</t>
  </si>
  <si>
    <t>Tabla 4. Materiales y suministros (en miles de $)</t>
  </si>
  <si>
    <t>MATERIALES*</t>
  </si>
  <si>
    <t>ESTUDIANTE</t>
  </si>
  <si>
    <t>Gastos de Papelería</t>
  </si>
  <si>
    <t>Tabla 8. Descripción y justificación de los viajes y la alimentación (en miles de $)</t>
  </si>
  <si>
    <t>Descripción</t>
  </si>
  <si>
    <t xml:space="preserve"> Justificación</t>
  </si>
  <si>
    <t>Gastos de Transporte Urbano</t>
  </si>
  <si>
    <t>Alojamiento y/o Alimentación del equipo de trabajo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</si>
</sst>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13">
    <font>
      <sz val="11.0"/>
      <color rgb="FF000000"/>
      <name val="Calibri"/>
    </font>
    <font>
      <sz val="12.0"/>
      <color rgb="FF000000"/>
      <name val="Arial"/>
    </font>
    <font>
      <sz val="11.0"/>
      <color rgb="FF000000"/>
      <name val="Arial"/>
    </font>
    <font>
      <b/>
      <sz val="12.0"/>
      <color rgb="FF000000"/>
      <name val="Arial"/>
    </font>
    <font/>
    <font>
      <b/>
      <sz val="11.0"/>
      <color rgb="FF000000"/>
      <name val="Calibri"/>
    </font>
    <font>
      <b/>
      <sz val="9.0"/>
      <name val="Arial"/>
    </font>
    <font>
      <sz val="9.0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wrapText="1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2" fontId="3" numFmtId="0" xfId="0" applyAlignment="1" applyBorder="1" applyFont="1">
      <alignment horizontal="center" vertical="center" wrapText="1"/>
    </xf>
    <xf borderId="5" fillId="0" fontId="4" numFmtId="0" xfId="0" applyBorder="1" applyFont="1"/>
    <xf borderId="6" fillId="0" fontId="4" numFmtId="0" xfId="0" applyBorder="1" applyFont="1"/>
    <xf borderId="6" fillId="0" fontId="0" numFmtId="0" xfId="0" applyAlignment="1" applyBorder="1" applyFont="1">
      <alignment wrapText="1"/>
    </xf>
    <xf borderId="6" fillId="0" fontId="0" numFmtId="164" xfId="0" applyAlignment="1" applyBorder="1" applyFont="1" applyNumberFormat="1">
      <alignment wrapText="1"/>
    </xf>
    <xf borderId="6" fillId="0" fontId="0" numFmtId="164" xfId="0" applyAlignment="1" applyBorder="1" applyFont="1" applyNumberFormat="1">
      <alignment wrapText="1"/>
    </xf>
    <xf borderId="6" fillId="3" fontId="0" numFmtId="0" xfId="0" applyAlignment="1" applyBorder="1" applyFill="1" applyFont="1">
      <alignment wrapText="1"/>
    </xf>
    <xf borderId="6" fillId="3" fontId="0" numFmtId="164" xfId="0" applyAlignment="1" applyBorder="1" applyFont="1" applyNumberFormat="1">
      <alignment wrapText="1"/>
    </xf>
    <xf borderId="6" fillId="3" fontId="5" numFmtId="0" xfId="0" applyAlignment="1" applyBorder="1" applyFont="1">
      <alignment horizontal="center" wrapText="1"/>
    </xf>
    <xf borderId="7" fillId="2" fontId="3" numFmtId="0" xfId="0" applyAlignment="1" applyBorder="1" applyFont="1">
      <alignment horizontal="center" vertical="center" wrapText="1"/>
    </xf>
    <xf borderId="8" fillId="0" fontId="4" numFmtId="0" xfId="0" applyBorder="1" applyFont="1"/>
    <xf borderId="9" fillId="0" fontId="4" numFmtId="0" xfId="0" applyBorder="1" applyFont="1"/>
    <xf borderId="1" fillId="0" fontId="4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6" fillId="0" fontId="1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left" vertical="center" wrapText="1"/>
    </xf>
    <xf borderId="2" fillId="0" fontId="9" numFmtId="0" xfId="0" applyAlignment="1" applyBorder="1" applyFont="1">
      <alignment horizontal="left"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1" fillId="2" fontId="10" numFmtId="0" xfId="0" applyAlignment="1" applyBorder="1" applyFont="1">
      <alignment horizontal="center" vertical="center" wrapText="1"/>
    </xf>
    <xf borderId="1" fillId="2" fontId="10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center" vertical="center"/>
    </xf>
    <xf borderId="13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6" fillId="0" fontId="0" numFmtId="0" xfId="0" applyAlignment="1" applyBorder="1" applyFont="1">
      <alignment wrapText="1"/>
    </xf>
    <xf borderId="6" fillId="0" fontId="0" numFmtId="0" xfId="0" applyAlignment="1" applyBorder="1" applyFont="1">
      <alignment horizontal="center" wrapText="1"/>
    </xf>
    <xf borderId="6" fillId="0" fontId="0" numFmtId="0" xfId="0" applyAlignment="1" applyBorder="1" applyFont="1">
      <alignment horizontal="center" wrapText="1"/>
    </xf>
    <xf borderId="6" fillId="0" fontId="2" numFmtId="164" xfId="0" applyBorder="1" applyFont="1" applyNumberFormat="1"/>
    <xf borderId="6" fillId="0" fontId="0" numFmtId="0" xfId="0" applyAlignment="1" applyBorder="1" applyFont="1">
      <alignment horizontal="left" vertical="center" wrapText="1"/>
    </xf>
    <xf borderId="6" fillId="0" fontId="0" numFmtId="0" xfId="0" applyAlignment="1" applyBorder="1" applyFont="1">
      <alignment horizontal="center" vertical="center" wrapText="1"/>
    </xf>
    <xf borderId="6" fillId="0" fontId="10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right" vertical="center"/>
    </xf>
    <xf borderId="6" fillId="0" fontId="2" numFmtId="164" xfId="0" applyAlignment="1" applyBorder="1" applyFont="1" applyNumberFormat="1">
      <alignment horizontal="right" vertical="center"/>
    </xf>
    <xf borderId="6" fillId="4" fontId="2" numFmtId="164" xfId="0" applyAlignment="1" applyBorder="1" applyFill="1" applyFont="1" applyNumberFormat="1">
      <alignment horizontal="right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horizontal="left" vertical="center" wrapText="1"/>
    </xf>
    <xf borderId="5" fillId="2" fontId="10" numFmtId="0" xfId="0" applyAlignment="1" applyBorder="1" applyFont="1">
      <alignment horizontal="center" vertical="center"/>
    </xf>
    <xf borderId="13" fillId="2" fontId="10" numFmtId="0" xfId="0" applyAlignment="1" applyBorder="1" applyFont="1">
      <alignment horizontal="center" vertical="center" wrapText="1"/>
    </xf>
    <xf borderId="1" fillId="2" fontId="10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/>
    </xf>
    <xf borderId="6" fillId="0" fontId="2" numFmtId="0" xfId="0" applyBorder="1" applyFont="1"/>
    <xf borderId="0" fillId="0" fontId="2" numFmtId="0" xfId="0" applyAlignment="1" applyFont="1">
      <alignment wrapText="1"/>
    </xf>
    <xf borderId="6" fillId="0" fontId="5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center"/>
    </xf>
    <xf borderId="1" fillId="2" fontId="1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 wrapText="1"/>
    </xf>
    <xf borderId="6" fillId="0" fontId="0" numFmtId="0" xfId="0" applyAlignment="1" applyBorder="1" applyFont="1">
      <alignment horizontal="left" vertical="center" wrapText="1"/>
    </xf>
    <xf borderId="2" fillId="0" fontId="5" numFmtId="0" xfId="0" applyAlignment="1" applyBorder="1" applyFont="1">
      <alignment horizont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right" vertical="center"/>
    </xf>
    <xf borderId="0" fillId="0" fontId="10" numFmtId="0" xfId="0" applyAlignment="1" applyFont="1">
      <alignment horizontal="right" vertical="center"/>
    </xf>
    <xf borderId="0" fillId="0" fontId="10" numFmtId="0" xfId="0" applyAlignment="1" applyFont="1">
      <alignment horizontal="right"/>
    </xf>
    <xf borderId="0" fillId="0" fontId="2" numFmtId="164" xfId="0" applyAlignment="1" applyFont="1" applyNumberFormat="1">
      <alignment horizontal="left"/>
    </xf>
    <xf borderId="2" fillId="2" fontId="10" numFmtId="0" xfId="0" applyAlignment="1" applyBorder="1" applyFont="1">
      <alignment horizontal="center"/>
    </xf>
    <xf borderId="6" fillId="2" fontId="10" numFmtId="0" xfId="0" applyAlignment="1" applyBorder="1" applyFont="1">
      <alignment horizontal="center"/>
    </xf>
    <xf borderId="6" fillId="0" fontId="0" numFmtId="0" xfId="0" applyAlignment="1" applyBorder="1" applyFont="1">
      <alignment vertical="center" wrapText="1"/>
    </xf>
    <xf borderId="6" fillId="0" fontId="0" numFmtId="0" xfId="0" applyAlignment="1" applyBorder="1" applyFont="1">
      <alignment vertical="center" wrapText="1"/>
    </xf>
    <xf borderId="6" fillId="0" fontId="0" numFmtId="164" xfId="0" applyAlignment="1" applyBorder="1" applyFont="1" applyNumberFormat="1">
      <alignment vertical="center" wrapText="1"/>
    </xf>
    <xf borderId="6" fillId="0" fontId="0" numFmtId="164" xfId="0" applyAlignment="1" applyBorder="1" applyFont="1" applyNumberFormat="1">
      <alignment vertical="center" wrapText="1"/>
    </xf>
    <xf borderId="4" fillId="0" fontId="4" numFmtId="0" xfId="0" applyBorder="1" applyFont="1"/>
    <xf borderId="0" fillId="0" fontId="10" numFmtId="0" xfId="0" applyAlignment="1" applyFont="1">
      <alignment wrapText="1"/>
    </xf>
    <xf borderId="0" fillId="0" fontId="1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36C09"/>
  </sheetPr>
  <sheetViews>
    <sheetView workbookViewId="0"/>
  </sheetViews>
  <sheetFormatPr customHeight="1" defaultColWidth="15.13" defaultRowHeight="15.0"/>
  <cols>
    <col customWidth="1" min="1" max="1" width="8.25"/>
    <col customWidth="1" min="2" max="2" width="3.0"/>
    <col customWidth="1" min="3" max="3" width="19.5"/>
    <col customWidth="1" min="4" max="4" width="28.5"/>
    <col customWidth="1" min="5" max="5" width="10.75"/>
    <col customWidth="1" min="6" max="6" width="10.88"/>
    <col customWidth="1" min="7" max="16" width="8.25"/>
    <col customWidth="1" min="17" max="26" width="13.25"/>
  </cols>
  <sheetData>
    <row r="1">
      <c r="A1" s="1"/>
      <c r="B1" s="2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/>
      <c r="B2" s="4" t="s">
        <v>0</v>
      </c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2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1"/>
      <c r="B4" s="2"/>
      <c r="C4" s="5" t="s">
        <v>1</v>
      </c>
      <c r="D4" s="6" t="s">
        <v>2</v>
      </c>
      <c r="E4" s="7"/>
      <c r="F4" s="5" t="s">
        <v>3</v>
      </c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8.5" customHeight="1">
      <c r="A5" s="1"/>
      <c r="B5" s="2"/>
      <c r="C5" s="8"/>
      <c r="D5" s="9" t="s">
        <v>4</v>
      </c>
      <c r="E5" s="7"/>
      <c r="F5" s="8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1"/>
      <c r="B6" s="2"/>
      <c r="C6" s="10"/>
      <c r="D6" s="5" t="s">
        <v>5</v>
      </c>
      <c r="E6" s="5" t="s">
        <v>6</v>
      </c>
      <c r="F6" s="10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1"/>
      <c r="B7" s="2"/>
      <c r="C7" s="11" t="str">
        <f>C19</f>
        <v>PLANEACIÓN</v>
      </c>
      <c r="D7" s="11"/>
      <c r="E7" s="11"/>
      <c r="F7" s="1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2"/>
      <c r="C8" s="12" t="str">
        <f t="shared" ref="C8:C12" si="1">C21</f>
        <v>PERSONAL</v>
      </c>
      <c r="D8" s="13" t="str">
        <f>'1. Personal'!F11</f>
        <v/>
      </c>
      <c r="E8" s="14" t="str">
        <f>'1. Personal'!G11</f>
        <v> $38,800,000</v>
      </c>
      <c r="F8" s="13" t="str">
        <f t="shared" ref="F8:F13" si="2">SUM(D8:E8)</f>
        <v> $38,800,000</v>
      </c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/>
      <c r="B9" s="2"/>
      <c r="C9" s="12" t="str">
        <f t="shared" si="1"/>
        <v>USO DE INFRAESTRUCTURA</v>
      </c>
      <c r="D9" s="13" t="str">
        <f>'2. Uso de Infraestructura'!D11</f>
        <v> $12,500,000</v>
      </c>
      <c r="E9" s="13" t="str">
        <f>'2. Uso de Infraestructura'!E11</f>
        <v> $2,500,000</v>
      </c>
      <c r="F9" s="13" t="str">
        <f t="shared" si="2"/>
        <v> $15,000,000</v>
      </c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2"/>
      <c r="C10" s="12" t="str">
        <f t="shared" si="1"/>
        <v>SOFTWARE</v>
      </c>
      <c r="D10" s="13" t="str">
        <f>'3. Software'!D11</f>
        <v> $120,000</v>
      </c>
      <c r="E10" s="13" t="str">
        <f>'3. Software'!E11</f>
        <v> $0</v>
      </c>
      <c r="F10" s="13" t="str">
        <f t="shared" si="2"/>
        <v> $120,000</v>
      </c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/>
      <c r="B11" s="2"/>
      <c r="C11" s="12" t="str">
        <f t="shared" si="1"/>
        <v>INDUMENTARIA</v>
      </c>
      <c r="D11" s="13" t="str">
        <f>'4. Indumentaria'!D10</f>
        <v> $80,000</v>
      </c>
      <c r="E11" s="13" t="str">
        <f>'4. Indumentaria'!E10</f>
        <v> $0</v>
      </c>
      <c r="F11" s="13" t="str">
        <f t="shared" si="2"/>
        <v> $80,000</v>
      </c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2"/>
      <c r="C12" s="12" t="str">
        <f t="shared" si="1"/>
        <v>VIÁTICOS</v>
      </c>
      <c r="D12" s="13" t="str">
        <f>'5. Viáticos'!D9</f>
        <v> $600,000</v>
      </c>
      <c r="E12" s="13" t="str">
        <f>'5. Viáticos'!E9</f>
        <v> $0</v>
      </c>
      <c r="F12" s="13" t="str">
        <f t="shared" si="2"/>
        <v> $600,000</v>
      </c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2"/>
      <c r="C13" s="15" t="s">
        <v>7</v>
      </c>
      <c r="D13" s="16" t="str">
        <f t="shared" ref="D13:E13" si="3">SUM(D8:D12)</f>
        <v> $13,300,000</v>
      </c>
      <c r="E13" s="16" t="str">
        <f t="shared" si="3"/>
        <v> $41,300,000</v>
      </c>
      <c r="F13" s="16" t="str">
        <f t="shared" si="2"/>
        <v> $54,600,000</v>
      </c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/>
      <c r="B14" s="2"/>
      <c r="C14" s="12" t="s">
        <v>8</v>
      </c>
      <c r="D14" s="13"/>
      <c r="E14" s="13"/>
      <c r="F14" s="13">
        <v>4000000.0</v>
      </c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2"/>
      <c r="C15" s="17" t="s">
        <v>3</v>
      </c>
      <c r="D15" s="16" t="str">
        <f t="shared" ref="D15:F15" si="4">SUM(D13:D14)</f>
        <v> $13,300,000</v>
      </c>
      <c r="E15" s="16" t="str">
        <f t="shared" si="4"/>
        <v> $41,300,000</v>
      </c>
      <c r="F15" s="16" t="str">
        <f t="shared" si="4"/>
        <v> $58,600,000</v>
      </c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2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2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1"/>
      <c r="B18" s="5" t="s">
        <v>9</v>
      </c>
      <c r="C18" s="18" t="s">
        <v>10</v>
      </c>
      <c r="D18" s="19"/>
      <c r="E18" s="19"/>
      <c r="F18" s="20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/>
      <c r="B19" s="21">
        <v>1.0</v>
      </c>
      <c r="C19" s="22" t="s">
        <v>11</v>
      </c>
      <c r="D19" s="20"/>
      <c r="E19" s="23" t="s">
        <v>12</v>
      </c>
      <c r="F19" s="20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7.25" customHeight="1">
      <c r="A20" s="1"/>
      <c r="B20" s="24"/>
      <c r="C20" s="25"/>
      <c r="D20" s="26"/>
      <c r="E20" s="25"/>
      <c r="F20" s="26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9.75" customHeight="1">
      <c r="A21" s="1"/>
      <c r="B21" s="27">
        <v>2.0</v>
      </c>
      <c r="C21" s="28" t="s">
        <v>13</v>
      </c>
      <c r="D21" s="7"/>
      <c r="E21" s="29" t="s">
        <v>14</v>
      </c>
      <c r="F21" s="7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1"/>
      <c r="B22" s="27">
        <v>3.0</v>
      </c>
      <c r="C22" s="28" t="s">
        <v>15</v>
      </c>
      <c r="D22" s="7"/>
      <c r="E22" s="29" t="s">
        <v>16</v>
      </c>
      <c r="F22" s="7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1"/>
      <c r="B23" s="27">
        <v>4.0</v>
      </c>
      <c r="C23" s="28" t="s">
        <v>17</v>
      </c>
      <c r="D23" s="7"/>
      <c r="E23" s="29" t="s">
        <v>18</v>
      </c>
      <c r="F23" s="7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6.25" customHeight="1">
      <c r="A24" s="1"/>
      <c r="B24" s="27">
        <v>5.0</v>
      </c>
      <c r="C24" s="28" t="s">
        <v>19</v>
      </c>
      <c r="D24" s="7"/>
      <c r="E24" s="29" t="s">
        <v>20</v>
      </c>
      <c r="F24" s="7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27">
        <v>6.0</v>
      </c>
      <c r="C25" s="28" t="s">
        <v>21</v>
      </c>
      <c r="D25" s="7"/>
      <c r="E25" s="29" t="s">
        <v>22</v>
      </c>
      <c r="F25" s="7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27">
        <v>7.0</v>
      </c>
      <c r="C26" s="28" t="s">
        <v>23</v>
      </c>
      <c r="D26" s="7"/>
      <c r="E26" s="29" t="s">
        <v>24</v>
      </c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21">
    <mergeCell ref="C25:D25"/>
    <mergeCell ref="E25:F25"/>
    <mergeCell ref="E23:F23"/>
    <mergeCell ref="E24:F24"/>
    <mergeCell ref="C26:D26"/>
    <mergeCell ref="C24:D24"/>
    <mergeCell ref="C22:D22"/>
    <mergeCell ref="C23:D23"/>
    <mergeCell ref="E22:F22"/>
    <mergeCell ref="E26:F26"/>
    <mergeCell ref="D5:E5"/>
    <mergeCell ref="C4:C6"/>
    <mergeCell ref="B2:F2"/>
    <mergeCell ref="C21:D21"/>
    <mergeCell ref="C19:D20"/>
    <mergeCell ref="C18:F18"/>
    <mergeCell ref="E19:F20"/>
    <mergeCell ref="E21:F21"/>
    <mergeCell ref="D4:E4"/>
    <mergeCell ref="F4:F6"/>
    <mergeCell ref="B19:B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F497D"/>
  </sheetPr>
  <sheetViews>
    <sheetView workbookViewId="0"/>
  </sheetViews>
  <sheetFormatPr customHeight="1" defaultColWidth="15.13" defaultRowHeight="15.0"/>
  <cols>
    <col customWidth="1" min="1" max="1" width="7.13"/>
    <col customWidth="1" min="2" max="2" width="30.13"/>
    <col customWidth="1" min="3" max="3" width="22.38"/>
    <col customWidth="1" min="4" max="4" width="20.75"/>
    <col customWidth="1" min="5" max="5" width="13.5"/>
    <col customWidth="1" min="6" max="6" width="14.75"/>
    <col customWidth="1" min="7" max="7" width="16.38"/>
    <col customWidth="1" min="8" max="9" width="10.88"/>
    <col customWidth="1" min="10" max="18" width="8.25"/>
    <col customWidth="1" min="19" max="26" width="13.25"/>
  </cols>
  <sheetData>
    <row r="1" ht="14.25" customHeight="1">
      <c r="A1" s="30"/>
      <c r="B1" s="30"/>
      <c r="C1" s="31"/>
      <c r="D1" s="31"/>
      <c r="E1" s="31"/>
      <c r="F1" s="30"/>
      <c r="G1" s="30"/>
      <c r="H1" s="30"/>
      <c r="I1" s="30"/>
      <c r="J1" s="3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/>
      <c r="B2" s="31" t="s">
        <v>25</v>
      </c>
      <c r="E2" s="31"/>
      <c r="F2" s="30"/>
      <c r="G2" s="30"/>
      <c r="H2" s="30"/>
      <c r="I2" s="30"/>
      <c r="J2" s="3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0"/>
      <c r="B3" s="30"/>
      <c r="C3" s="31"/>
      <c r="D3" s="31"/>
      <c r="E3" s="31"/>
      <c r="F3" s="30"/>
      <c r="G3" s="30"/>
      <c r="H3" s="30"/>
      <c r="I3" s="30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0"/>
      <c r="B4" s="32" t="s">
        <v>26</v>
      </c>
      <c r="C4" s="33" t="s">
        <v>27</v>
      </c>
      <c r="D4" s="32" t="s">
        <v>28</v>
      </c>
      <c r="E4" s="32" t="s">
        <v>29</v>
      </c>
      <c r="F4" s="34" t="s">
        <v>30</v>
      </c>
      <c r="G4" s="7"/>
      <c r="H4" s="33" t="s">
        <v>31</v>
      </c>
      <c r="I4" s="30"/>
      <c r="J4" s="3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0"/>
      <c r="B5" s="10"/>
      <c r="C5" s="10"/>
      <c r="D5" s="10"/>
      <c r="E5" s="10"/>
      <c r="F5" s="35" t="s">
        <v>5</v>
      </c>
      <c r="G5" s="36" t="s">
        <v>32</v>
      </c>
      <c r="H5" s="10"/>
      <c r="I5" s="30"/>
      <c r="J5" s="3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0"/>
      <c r="B6" s="37" t="s">
        <v>33</v>
      </c>
      <c r="C6" s="38" t="s">
        <v>34</v>
      </c>
      <c r="D6" s="39" t="s">
        <v>35</v>
      </c>
      <c r="E6" s="38">
        <v>8.0</v>
      </c>
      <c r="F6" s="12"/>
      <c r="G6" s="40" t="str">
        <f t="shared" ref="G6:G9" si="1">F20*48*4</f>
        <v> $9,000,000</v>
      </c>
      <c r="H6" s="13" t="str">
        <f t="shared" ref="H6:H10" si="2">SUM(F6:G6)</f>
        <v> $9,000,000</v>
      </c>
      <c r="I6" s="30"/>
      <c r="J6" s="3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0"/>
      <c r="B7" s="37" t="s">
        <v>36</v>
      </c>
      <c r="C7" s="38" t="s">
        <v>34</v>
      </c>
      <c r="D7" s="39" t="s">
        <v>37</v>
      </c>
      <c r="E7" s="38">
        <v>8.0</v>
      </c>
      <c r="F7" s="12"/>
      <c r="G7" s="40" t="str">
        <f t="shared" si="1"/>
        <v> $9,000,000</v>
      </c>
      <c r="H7" s="13" t="str">
        <f t="shared" si="2"/>
        <v> $9,000,000</v>
      </c>
      <c r="I7" s="30"/>
      <c r="J7" s="3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0"/>
      <c r="B8" s="37" t="s">
        <v>38</v>
      </c>
      <c r="C8" s="38" t="s">
        <v>34</v>
      </c>
      <c r="D8" s="39" t="s">
        <v>35</v>
      </c>
      <c r="E8" s="38">
        <v>8.0</v>
      </c>
      <c r="F8" s="12"/>
      <c r="G8" s="40" t="str">
        <f t="shared" si="1"/>
        <v> $9,000,000</v>
      </c>
      <c r="H8" s="13" t="str">
        <f t="shared" si="2"/>
        <v> $9,000,000</v>
      </c>
      <c r="I8" s="30"/>
      <c r="J8" s="3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0"/>
      <c r="B9" s="37" t="s">
        <v>39</v>
      </c>
      <c r="C9" s="38" t="s">
        <v>34</v>
      </c>
      <c r="D9" s="39" t="s">
        <v>37</v>
      </c>
      <c r="E9" s="38">
        <v>8.0</v>
      </c>
      <c r="F9" s="12"/>
      <c r="G9" s="40" t="str">
        <f t="shared" si="1"/>
        <v> $9,000,000</v>
      </c>
      <c r="H9" s="13" t="str">
        <f t="shared" si="2"/>
        <v> $9,000,000</v>
      </c>
      <c r="I9" s="30"/>
      <c r="J9" s="3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60.0" customHeight="1">
      <c r="A10" s="30"/>
      <c r="B10" s="41" t="s">
        <v>40</v>
      </c>
      <c r="C10" s="38" t="s">
        <v>41</v>
      </c>
      <c r="D10" s="42" t="s">
        <v>42</v>
      </c>
      <c r="E10" s="38">
        <v>4.0</v>
      </c>
      <c r="F10" s="12"/>
      <c r="G10" s="40" t="str">
        <f>F24*16*4</f>
        <v> $2,800,000</v>
      </c>
      <c r="H10" s="13" t="str">
        <f t="shared" si="2"/>
        <v> $2,800,000</v>
      </c>
      <c r="I10" s="30"/>
      <c r="J10" s="3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0"/>
      <c r="B11" s="43" t="s">
        <v>3</v>
      </c>
      <c r="C11" s="44"/>
      <c r="D11" s="44"/>
      <c r="E11" s="44"/>
      <c r="F11" s="45"/>
      <c r="G11" s="46" t="str">
        <f>SUM(G6:G10)</f>
        <v> $38,800,000</v>
      </c>
      <c r="H11" s="47" t="str">
        <f>SUM(G6:G10)</f>
        <v> $38,800,000</v>
      </c>
      <c r="I11" s="30"/>
      <c r="J11" s="3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0"/>
      <c r="B12" s="30"/>
      <c r="C12" s="31"/>
      <c r="D12" s="31"/>
      <c r="E12" s="31"/>
      <c r="F12" s="30"/>
      <c r="G12" s="30"/>
      <c r="H12" s="30"/>
      <c r="I12" s="30"/>
      <c r="J12" s="3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0"/>
      <c r="B13" s="48"/>
      <c r="E13" s="49"/>
      <c r="F13" s="50"/>
      <c r="G13" s="50"/>
      <c r="H13" s="50"/>
      <c r="I13" s="30"/>
      <c r="J13" s="3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0"/>
      <c r="B14" s="30"/>
      <c r="C14" s="31"/>
      <c r="D14" s="31"/>
      <c r="E14" s="31"/>
      <c r="F14" s="30"/>
      <c r="G14" s="30"/>
      <c r="H14" s="30"/>
      <c r="I14" s="30"/>
      <c r="J14" s="3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0"/>
      <c r="B15" s="30"/>
      <c r="C15" s="31"/>
      <c r="D15" s="31"/>
      <c r="E15" s="31"/>
      <c r="F15" s="30"/>
      <c r="G15" s="30"/>
      <c r="H15" s="30"/>
      <c r="I15" s="30"/>
      <c r="J15" s="3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0"/>
      <c r="B16" s="30"/>
      <c r="C16" s="31"/>
      <c r="D16" s="31"/>
      <c r="E16" s="31"/>
      <c r="F16" s="30"/>
      <c r="G16" s="30"/>
      <c r="H16" s="30"/>
      <c r="I16" s="30"/>
      <c r="J16" s="3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0"/>
      <c r="B17" s="30"/>
      <c r="C17" s="31"/>
      <c r="D17" s="31"/>
      <c r="E17" s="31"/>
      <c r="F17" s="30"/>
      <c r="G17" s="30"/>
      <c r="H17" s="30"/>
      <c r="I17" s="30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0"/>
      <c r="B18" s="51" t="s">
        <v>43</v>
      </c>
      <c r="C18" s="31"/>
      <c r="D18" s="31"/>
      <c r="E18" s="31"/>
      <c r="F18" s="30"/>
      <c r="G18" s="30"/>
      <c r="H18" s="30"/>
      <c r="I18" s="30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30"/>
      <c r="B19" s="52" t="s">
        <v>44</v>
      </c>
      <c r="C19" s="36" t="s">
        <v>45</v>
      </c>
      <c r="D19" s="53" t="s">
        <v>46</v>
      </c>
      <c r="E19" s="53" t="s">
        <v>47</v>
      </c>
      <c r="F19" s="54" t="s">
        <v>48</v>
      </c>
      <c r="G19" s="30"/>
      <c r="H19" s="30"/>
      <c r="I19" s="30"/>
      <c r="J19" s="3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0"/>
      <c r="B20" s="37" t="s">
        <v>49</v>
      </c>
      <c r="C20" s="55">
        <v>7500000.0</v>
      </c>
      <c r="D20" s="42">
        <v>12.0</v>
      </c>
      <c r="E20" s="42">
        <v>4.0</v>
      </c>
      <c r="F20" s="56" t="str">
        <f t="shared" ref="F20:F24" si="3">C20/160</f>
        <v>46875</v>
      </c>
      <c r="G20" s="30"/>
      <c r="H20" s="57"/>
      <c r="I20" s="57"/>
      <c r="J20" s="3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0"/>
      <c r="B21" s="37" t="s">
        <v>38</v>
      </c>
      <c r="C21" s="55">
        <v>7500000.0</v>
      </c>
      <c r="D21" s="42">
        <v>12.0</v>
      </c>
      <c r="E21" s="42">
        <v>4.0</v>
      </c>
      <c r="F21" s="56" t="str">
        <f t="shared" si="3"/>
        <v>46875</v>
      </c>
      <c r="G21" s="30"/>
      <c r="H21" s="30"/>
      <c r="I21" s="30"/>
      <c r="J21" s="3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0"/>
      <c r="B22" s="37" t="s">
        <v>50</v>
      </c>
      <c r="C22" s="55">
        <v>7500000.0</v>
      </c>
      <c r="D22" s="42">
        <v>12.0</v>
      </c>
      <c r="E22" s="42">
        <v>4.0</v>
      </c>
      <c r="F22" s="56" t="str">
        <f t="shared" si="3"/>
        <v>46875</v>
      </c>
      <c r="G22" s="30"/>
      <c r="H22" s="30"/>
      <c r="I22" s="30"/>
      <c r="J22" s="3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0"/>
      <c r="B23" s="37" t="s">
        <v>51</v>
      </c>
      <c r="C23" s="55">
        <v>7500000.0</v>
      </c>
      <c r="D23" s="42">
        <v>12.0</v>
      </c>
      <c r="E23" s="42">
        <v>4.0</v>
      </c>
      <c r="F23" s="56" t="str">
        <f t="shared" si="3"/>
        <v>46875</v>
      </c>
      <c r="G23" s="30"/>
      <c r="H23" s="30"/>
      <c r="I23" s="30"/>
      <c r="J23" s="3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0"/>
      <c r="B24" s="41" t="s">
        <v>40</v>
      </c>
      <c r="C24" s="55">
        <v>7000000.0</v>
      </c>
      <c r="D24" s="42">
        <v>4.0</v>
      </c>
      <c r="E24" s="42">
        <v>4.0</v>
      </c>
      <c r="F24" s="56" t="str">
        <f t="shared" si="3"/>
        <v>43750</v>
      </c>
      <c r="G24" s="30"/>
      <c r="H24" s="30"/>
      <c r="I24" s="30"/>
      <c r="J24" s="3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0"/>
      <c r="B25" s="58" t="s">
        <v>52</v>
      </c>
      <c r="C25" s="42"/>
      <c r="D25" s="42"/>
      <c r="E25" s="42"/>
      <c r="F25" s="56"/>
      <c r="G25" s="30"/>
      <c r="H25" s="30"/>
      <c r="I25" s="30"/>
      <c r="J25" s="3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0"/>
      <c r="B26" s="30"/>
      <c r="C26" s="31"/>
      <c r="D26" s="31"/>
      <c r="E26" s="31"/>
      <c r="F26" s="30"/>
      <c r="G26" s="30"/>
      <c r="H26" s="30"/>
      <c r="I26" s="30"/>
      <c r="J26" s="3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59"/>
      <c r="D27" s="59"/>
      <c r="E27" s="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59"/>
      <c r="D28" s="59"/>
      <c r="E28" s="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59"/>
      <c r="D29" s="59"/>
      <c r="E29" s="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59"/>
      <c r="D30" s="59"/>
      <c r="E30" s="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59"/>
      <c r="D31" s="59"/>
      <c r="E31" s="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59"/>
      <c r="D32" s="59"/>
      <c r="E32" s="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59"/>
      <c r="D33" s="59"/>
      <c r="E33" s="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59"/>
      <c r="D34" s="59"/>
      <c r="E34" s="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59"/>
      <c r="D35" s="59"/>
      <c r="E35" s="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59"/>
      <c r="D36" s="59"/>
      <c r="E36" s="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9"/>
      <c r="D37" s="59"/>
      <c r="E37" s="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9"/>
      <c r="D38" s="59"/>
      <c r="E38" s="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9"/>
      <c r="D39" s="59"/>
      <c r="E39" s="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9"/>
      <c r="D40" s="59"/>
      <c r="E40" s="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9"/>
      <c r="D41" s="59"/>
      <c r="E41" s="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9"/>
      <c r="D42" s="59"/>
      <c r="E42" s="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9"/>
      <c r="D43" s="59"/>
      <c r="E43" s="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9"/>
      <c r="D44" s="59"/>
      <c r="E44" s="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9"/>
      <c r="D45" s="59"/>
      <c r="E45" s="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9"/>
      <c r="D46" s="59"/>
      <c r="E46" s="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9"/>
      <c r="D47" s="59"/>
      <c r="E47" s="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9"/>
      <c r="D48" s="59"/>
      <c r="E48" s="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9"/>
      <c r="D49" s="59"/>
      <c r="E49" s="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9"/>
      <c r="D50" s="59"/>
      <c r="E50" s="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9"/>
      <c r="D51" s="59"/>
      <c r="E51" s="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9"/>
      <c r="D52" s="59"/>
      <c r="E52" s="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9"/>
      <c r="D53" s="59"/>
      <c r="E53" s="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9"/>
      <c r="D54" s="59"/>
      <c r="E54" s="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9"/>
      <c r="D55" s="59"/>
      <c r="E55" s="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9"/>
      <c r="D56" s="59"/>
      <c r="E56" s="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9"/>
      <c r="D57" s="59"/>
      <c r="E57" s="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9"/>
      <c r="D58" s="59"/>
      <c r="E58" s="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9"/>
      <c r="D59" s="59"/>
      <c r="E59" s="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9"/>
      <c r="D60" s="59"/>
      <c r="E60" s="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9"/>
      <c r="D61" s="59"/>
      <c r="E61" s="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9"/>
      <c r="D62" s="59"/>
      <c r="E62" s="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9"/>
      <c r="D63" s="59"/>
      <c r="E63" s="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9"/>
      <c r="D64" s="59"/>
      <c r="E64" s="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9"/>
      <c r="D65" s="59"/>
      <c r="E65" s="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9"/>
      <c r="D66" s="59"/>
      <c r="E66" s="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9"/>
      <c r="D67" s="59"/>
      <c r="E67" s="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9"/>
      <c r="D68" s="59"/>
      <c r="E68" s="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9"/>
      <c r="D69" s="59"/>
      <c r="E69" s="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9"/>
      <c r="D70" s="59"/>
      <c r="E70" s="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9"/>
      <c r="D71" s="59"/>
      <c r="E71" s="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9"/>
      <c r="D72" s="59"/>
      <c r="E72" s="5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9"/>
      <c r="D73" s="59"/>
      <c r="E73" s="5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9"/>
      <c r="D74" s="59"/>
      <c r="E74" s="5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9"/>
      <c r="D75" s="59"/>
      <c r="E75" s="5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9"/>
      <c r="D76" s="59"/>
      <c r="E76" s="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9"/>
      <c r="D77" s="59"/>
      <c r="E77" s="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9"/>
      <c r="D78" s="59"/>
      <c r="E78" s="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9"/>
      <c r="D79" s="59"/>
      <c r="E79" s="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9"/>
      <c r="D80" s="59"/>
      <c r="E80" s="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9"/>
      <c r="D81" s="59"/>
      <c r="E81" s="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9"/>
      <c r="D82" s="59"/>
      <c r="E82" s="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9"/>
      <c r="D83" s="59"/>
      <c r="E83" s="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9"/>
      <c r="D84" s="59"/>
      <c r="E84" s="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9"/>
      <c r="D85" s="59"/>
      <c r="E85" s="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9"/>
      <c r="D86" s="59"/>
      <c r="E86" s="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9"/>
      <c r="D87" s="59"/>
      <c r="E87" s="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9"/>
      <c r="D88" s="59"/>
      <c r="E88" s="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9"/>
      <c r="D89" s="59"/>
      <c r="E89" s="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9"/>
      <c r="D90" s="59"/>
      <c r="E90" s="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9"/>
      <c r="D91" s="59"/>
      <c r="E91" s="5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9"/>
      <c r="D92" s="59"/>
      <c r="E92" s="5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9"/>
      <c r="D93" s="59"/>
      <c r="E93" s="5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9"/>
      <c r="D94" s="59"/>
      <c r="E94" s="5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9"/>
      <c r="D95" s="59"/>
      <c r="E95" s="5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9"/>
      <c r="D96" s="59"/>
      <c r="E96" s="5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9"/>
      <c r="D97" s="59"/>
      <c r="E97" s="5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9"/>
      <c r="D98" s="59"/>
      <c r="E98" s="5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9"/>
      <c r="D99" s="59"/>
      <c r="E99" s="5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9"/>
      <c r="D100" s="59"/>
      <c r="E100" s="5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9"/>
      <c r="D101" s="59"/>
      <c r="E101" s="5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9"/>
      <c r="D102" s="59"/>
      <c r="E102" s="5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9"/>
      <c r="D103" s="59"/>
      <c r="E103" s="5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9"/>
      <c r="D104" s="59"/>
      <c r="E104" s="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9"/>
      <c r="D105" s="59"/>
      <c r="E105" s="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9"/>
      <c r="D106" s="59"/>
      <c r="E106" s="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9"/>
      <c r="D107" s="59"/>
      <c r="E107" s="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9"/>
      <c r="D108" s="59"/>
      <c r="E108" s="5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9"/>
      <c r="D109" s="59"/>
      <c r="E109" s="5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9"/>
      <c r="D110" s="59"/>
      <c r="E110" s="5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9"/>
      <c r="D111" s="59"/>
      <c r="E111" s="5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9"/>
      <c r="D112" s="59"/>
      <c r="E112" s="5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9"/>
      <c r="D113" s="59"/>
      <c r="E113" s="5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9"/>
      <c r="D114" s="59"/>
      <c r="E114" s="5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9"/>
      <c r="D115" s="59"/>
      <c r="E115" s="5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9"/>
      <c r="D116" s="59"/>
      <c r="E116" s="5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9"/>
      <c r="D117" s="59"/>
      <c r="E117" s="5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9"/>
      <c r="D118" s="59"/>
      <c r="E118" s="5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9"/>
      <c r="D119" s="59"/>
      <c r="E119" s="5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9"/>
      <c r="D120" s="59"/>
      <c r="E120" s="5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9"/>
      <c r="D121" s="59"/>
      <c r="E121" s="5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9"/>
      <c r="D122" s="59"/>
      <c r="E122" s="5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9"/>
      <c r="D123" s="59"/>
      <c r="E123" s="5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9"/>
      <c r="D124" s="59"/>
      <c r="E124" s="5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9"/>
      <c r="D125" s="59"/>
      <c r="E125" s="5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9"/>
      <c r="D126" s="59"/>
      <c r="E126" s="5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9"/>
      <c r="D127" s="59"/>
      <c r="E127" s="5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9"/>
      <c r="D128" s="59"/>
      <c r="E128" s="5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9"/>
      <c r="D129" s="59"/>
      <c r="E129" s="5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9"/>
      <c r="D130" s="59"/>
      <c r="E130" s="5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9"/>
      <c r="D131" s="59"/>
      <c r="E131" s="5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9"/>
      <c r="D132" s="59"/>
      <c r="E132" s="5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9"/>
      <c r="D133" s="59"/>
      <c r="E133" s="5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9"/>
      <c r="D134" s="59"/>
      <c r="E134" s="5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9"/>
      <c r="D135" s="59"/>
      <c r="E135" s="5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9"/>
      <c r="D136" s="59"/>
      <c r="E136" s="5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9"/>
      <c r="D137" s="59"/>
      <c r="E137" s="5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9"/>
      <c r="D138" s="59"/>
      <c r="E138" s="5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9"/>
      <c r="D139" s="59"/>
      <c r="E139" s="5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9"/>
      <c r="D140" s="59"/>
      <c r="E140" s="5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9"/>
      <c r="D141" s="59"/>
      <c r="E141" s="5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9"/>
      <c r="D142" s="59"/>
      <c r="E142" s="5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9"/>
      <c r="D143" s="59"/>
      <c r="E143" s="5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9"/>
      <c r="D144" s="59"/>
      <c r="E144" s="5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9"/>
      <c r="D145" s="59"/>
      <c r="E145" s="5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9"/>
      <c r="D146" s="59"/>
      <c r="E146" s="5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9"/>
      <c r="D147" s="59"/>
      <c r="E147" s="5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9"/>
      <c r="D148" s="59"/>
      <c r="E148" s="5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9"/>
      <c r="D149" s="59"/>
      <c r="E149" s="5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9"/>
      <c r="D150" s="59"/>
      <c r="E150" s="5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9"/>
      <c r="D151" s="59"/>
      <c r="E151" s="5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9"/>
      <c r="D152" s="59"/>
      <c r="E152" s="5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9"/>
      <c r="D153" s="59"/>
      <c r="E153" s="5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9"/>
      <c r="D154" s="59"/>
      <c r="E154" s="5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9"/>
      <c r="D155" s="59"/>
      <c r="E155" s="5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9"/>
      <c r="D156" s="59"/>
      <c r="E156" s="5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9"/>
      <c r="D157" s="59"/>
      <c r="E157" s="5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9"/>
      <c r="D158" s="59"/>
      <c r="E158" s="5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9"/>
      <c r="D159" s="59"/>
      <c r="E159" s="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9"/>
      <c r="D160" s="59"/>
      <c r="E160" s="5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9"/>
      <c r="D161" s="59"/>
      <c r="E161" s="5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9"/>
      <c r="D162" s="59"/>
      <c r="E162" s="5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9"/>
      <c r="D163" s="59"/>
      <c r="E163" s="5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9"/>
      <c r="D164" s="59"/>
      <c r="E164" s="5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9"/>
      <c r="D165" s="59"/>
      <c r="E165" s="5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9"/>
      <c r="D166" s="59"/>
      <c r="E166" s="5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9"/>
      <c r="D167" s="59"/>
      <c r="E167" s="5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9"/>
      <c r="D168" s="59"/>
      <c r="E168" s="5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9"/>
      <c r="D169" s="59"/>
      <c r="E169" s="5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9"/>
      <c r="D170" s="59"/>
      <c r="E170" s="5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9"/>
      <c r="D171" s="59"/>
      <c r="E171" s="5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9"/>
      <c r="D172" s="59"/>
      <c r="E172" s="5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9"/>
      <c r="D173" s="59"/>
      <c r="E173" s="5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9"/>
      <c r="D174" s="59"/>
      <c r="E174" s="5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9"/>
      <c r="D175" s="59"/>
      <c r="E175" s="5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9"/>
      <c r="D176" s="59"/>
      <c r="E176" s="5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9"/>
      <c r="D177" s="59"/>
      <c r="E177" s="5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9"/>
      <c r="D178" s="59"/>
      <c r="E178" s="5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9"/>
      <c r="D179" s="59"/>
      <c r="E179" s="5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9"/>
      <c r="D180" s="59"/>
      <c r="E180" s="5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9"/>
      <c r="D181" s="59"/>
      <c r="E181" s="5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9"/>
      <c r="D182" s="59"/>
      <c r="E182" s="5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9"/>
      <c r="D183" s="59"/>
      <c r="E183" s="5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9"/>
      <c r="D184" s="59"/>
      <c r="E184" s="5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9"/>
      <c r="D185" s="59"/>
      <c r="E185" s="5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9"/>
      <c r="D186" s="59"/>
      <c r="E186" s="5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9"/>
      <c r="D187" s="59"/>
      <c r="E187" s="5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9"/>
      <c r="D188" s="59"/>
      <c r="E188" s="5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9"/>
      <c r="D189" s="59"/>
      <c r="E189" s="5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9"/>
      <c r="D190" s="59"/>
      <c r="E190" s="5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9"/>
      <c r="D191" s="59"/>
      <c r="E191" s="5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9"/>
      <c r="D192" s="59"/>
      <c r="E192" s="5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9"/>
      <c r="D193" s="59"/>
      <c r="E193" s="5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9"/>
      <c r="D194" s="59"/>
      <c r="E194" s="5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9"/>
      <c r="D195" s="59"/>
      <c r="E195" s="5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9"/>
      <c r="D196" s="59"/>
      <c r="E196" s="5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9"/>
      <c r="D197" s="59"/>
      <c r="E197" s="5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9"/>
      <c r="D198" s="59"/>
      <c r="E198" s="5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9"/>
      <c r="D199" s="59"/>
      <c r="E199" s="5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9"/>
      <c r="D200" s="59"/>
      <c r="E200" s="5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9"/>
      <c r="D201" s="59"/>
      <c r="E201" s="5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9"/>
      <c r="D202" s="59"/>
      <c r="E202" s="5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9"/>
      <c r="D203" s="59"/>
      <c r="E203" s="5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9"/>
      <c r="D204" s="59"/>
      <c r="E204" s="5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9"/>
      <c r="D205" s="59"/>
      <c r="E205" s="5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9"/>
      <c r="D206" s="59"/>
      <c r="E206" s="5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9"/>
      <c r="D207" s="59"/>
      <c r="E207" s="5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9"/>
      <c r="D208" s="59"/>
      <c r="E208" s="5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9"/>
      <c r="D209" s="59"/>
      <c r="E209" s="5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9"/>
      <c r="D210" s="59"/>
      <c r="E210" s="5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9"/>
      <c r="D211" s="59"/>
      <c r="E211" s="5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9"/>
      <c r="D212" s="59"/>
      <c r="E212" s="5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9"/>
      <c r="D213" s="59"/>
      <c r="E213" s="5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9"/>
      <c r="D214" s="59"/>
      <c r="E214" s="5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9"/>
      <c r="D215" s="59"/>
      <c r="E215" s="5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9"/>
      <c r="D216" s="59"/>
      <c r="E216" s="5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9"/>
      <c r="D217" s="59"/>
      <c r="E217" s="5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9"/>
      <c r="D218" s="59"/>
      <c r="E218" s="5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9"/>
      <c r="D219" s="59"/>
      <c r="E219" s="5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9"/>
      <c r="D220" s="59"/>
      <c r="E220" s="5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9"/>
      <c r="D221" s="59"/>
      <c r="E221" s="5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9"/>
      <c r="D222" s="59"/>
      <c r="E222" s="5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9"/>
      <c r="D223" s="59"/>
      <c r="E223" s="5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9"/>
      <c r="D224" s="59"/>
      <c r="E224" s="5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9"/>
      <c r="D225" s="59"/>
      <c r="E225" s="5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9"/>
      <c r="D226" s="59"/>
      <c r="E226" s="5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9"/>
      <c r="D227" s="59"/>
      <c r="E227" s="5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9"/>
      <c r="D228" s="59"/>
      <c r="E228" s="5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9"/>
      <c r="D229" s="59"/>
      <c r="E229" s="5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9"/>
      <c r="D230" s="59"/>
      <c r="E230" s="5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9"/>
      <c r="D231" s="59"/>
      <c r="E231" s="5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9"/>
      <c r="D232" s="59"/>
      <c r="E232" s="5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9"/>
      <c r="D233" s="59"/>
      <c r="E233" s="5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9"/>
      <c r="D234" s="59"/>
      <c r="E234" s="5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9"/>
      <c r="D235" s="59"/>
      <c r="E235" s="5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9"/>
      <c r="D236" s="59"/>
      <c r="E236" s="5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9"/>
      <c r="D237" s="59"/>
      <c r="E237" s="5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9"/>
      <c r="D238" s="59"/>
      <c r="E238" s="5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9"/>
      <c r="D239" s="59"/>
      <c r="E239" s="5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9"/>
      <c r="D240" s="59"/>
      <c r="E240" s="5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9"/>
      <c r="D241" s="59"/>
      <c r="E241" s="5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9"/>
      <c r="D242" s="59"/>
      <c r="E242" s="5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9"/>
      <c r="D243" s="59"/>
      <c r="E243" s="5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9"/>
      <c r="D244" s="59"/>
      <c r="E244" s="5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9"/>
      <c r="D245" s="59"/>
      <c r="E245" s="5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9"/>
      <c r="D246" s="59"/>
      <c r="E246" s="5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9"/>
      <c r="D247" s="59"/>
      <c r="E247" s="5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9"/>
      <c r="D248" s="59"/>
      <c r="E248" s="5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9"/>
      <c r="D249" s="59"/>
      <c r="E249" s="5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9"/>
      <c r="D250" s="59"/>
      <c r="E250" s="5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9"/>
      <c r="D251" s="59"/>
      <c r="E251" s="5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9"/>
      <c r="D252" s="59"/>
      <c r="E252" s="5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9"/>
      <c r="D253" s="59"/>
      <c r="E253" s="5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9"/>
      <c r="D254" s="59"/>
      <c r="E254" s="5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9"/>
      <c r="D255" s="59"/>
      <c r="E255" s="5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9"/>
      <c r="D256" s="59"/>
      <c r="E256" s="5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9"/>
      <c r="D257" s="59"/>
      <c r="E257" s="5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9"/>
      <c r="D258" s="59"/>
      <c r="E258" s="5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9"/>
      <c r="D259" s="59"/>
      <c r="E259" s="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9"/>
      <c r="D260" s="59"/>
      <c r="E260" s="5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9"/>
      <c r="D261" s="59"/>
      <c r="E261" s="5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9"/>
      <c r="D262" s="59"/>
      <c r="E262" s="5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9"/>
      <c r="D263" s="59"/>
      <c r="E263" s="5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9"/>
      <c r="D264" s="59"/>
      <c r="E264" s="5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9"/>
      <c r="D265" s="59"/>
      <c r="E265" s="5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9"/>
      <c r="D266" s="59"/>
      <c r="E266" s="5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9"/>
      <c r="D267" s="59"/>
      <c r="E267" s="5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9"/>
      <c r="D268" s="59"/>
      <c r="E268" s="5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9"/>
      <c r="D269" s="59"/>
      <c r="E269" s="5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9"/>
      <c r="D270" s="59"/>
      <c r="E270" s="5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9"/>
      <c r="D271" s="59"/>
      <c r="E271" s="5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9"/>
      <c r="D272" s="59"/>
      <c r="E272" s="5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9"/>
      <c r="D273" s="59"/>
      <c r="E273" s="5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9"/>
      <c r="D274" s="59"/>
      <c r="E274" s="5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9"/>
      <c r="D275" s="59"/>
      <c r="E275" s="5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9"/>
      <c r="D276" s="59"/>
      <c r="E276" s="5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9"/>
      <c r="D277" s="59"/>
      <c r="E277" s="5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9"/>
      <c r="D278" s="59"/>
      <c r="E278" s="5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9"/>
      <c r="D279" s="59"/>
      <c r="E279" s="5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9"/>
      <c r="D280" s="59"/>
      <c r="E280" s="5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9"/>
      <c r="D281" s="59"/>
      <c r="E281" s="5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9"/>
      <c r="D282" s="59"/>
      <c r="E282" s="5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9"/>
      <c r="D283" s="59"/>
      <c r="E283" s="5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9"/>
      <c r="D284" s="59"/>
      <c r="E284" s="5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9"/>
      <c r="D285" s="59"/>
      <c r="E285" s="5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9"/>
      <c r="D286" s="59"/>
      <c r="E286" s="5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9"/>
      <c r="D287" s="59"/>
      <c r="E287" s="5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9"/>
      <c r="D288" s="59"/>
      <c r="E288" s="5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9"/>
      <c r="D289" s="59"/>
      <c r="E289" s="5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9"/>
      <c r="D290" s="59"/>
      <c r="E290" s="5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9"/>
      <c r="D291" s="59"/>
      <c r="E291" s="5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9"/>
      <c r="D292" s="59"/>
      <c r="E292" s="5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9"/>
      <c r="D293" s="59"/>
      <c r="E293" s="5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9"/>
      <c r="D294" s="59"/>
      <c r="E294" s="5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9"/>
      <c r="D295" s="59"/>
      <c r="E295" s="5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9"/>
      <c r="D296" s="59"/>
      <c r="E296" s="5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9"/>
      <c r="D297" s="59"/>
      <c r="E297" s="5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9"/>
      <c r="D298" s="59"/>
      <c r="E298" s="5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9"/>
      <c r="D299" s="59"/>
      <c r="E299" s="5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9"/>
      <c r="D300" s="59"/>
      <c r="E300" s="5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9"/>
      <c r="D301" s="59"/>
      <c r="E301" s="5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9"/>
      <c r="D302" s="59"/>
      <c r="E302" s="5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9"/>
      <c r="D303" s="59"/>
      <c r="E303" s="5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9"/>
      <c r="D304" s="59"/>
      <c r="E304" s="5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9"/>
      <c r="D305" s="59"/>
      <c r="E305" s="5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9"/>
      <c r="D306" s="59"/>
      <c r="E306" s="5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9"/>
      <c r="D307" s="59"/>
      <c r="E307" s="5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9"/>
      <c r="D308" s="59"/>
      <c r="E308" s="5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9"/>
      <c r="D309" s="59"/>
      <c r="E309" s="5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9"/>
      <c r="D310" s="59"/>
      <c r="E310" s="5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9"/>
      <c r="D311" s="59"/>
      <c r="E311" s="5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9"/>
      <c r="D312" s="59"/>
      <c r="E312" s="5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9"/>
      <c r="D313" s="59"/>
      <c r="E313" s="5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9"/>
      <c r="D314" s="59"/>
      <c r="E314" s="5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9"/>
      <c r="D315" s="59"/>
      <c r="E315" s="5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9"/>
      <c r="D316" s="59"/>
      <c r="E316" s="5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9"/>
      <c r="D317" s="59"/>
      <c r="E317" s="5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9"/>
      <c r="D318" s="59"/>
      <c r="E318" s="5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9"/>
      <c r="D319" s="59"/>
      <c r="E319" s="5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9"/>
      <c r="D320" s="59"/>
      <c r="E320" s="5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9"/>
      <c r="D321" s="59"/>
      <c r="E321" s="5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9"/>
      <c r="D322" s="59"/>
      <c r="E322" s="5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9"/>
      <c r="D323" s="59"/>
      <c r="E323" s="5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9"/>
      <c r="D324" s="59"/>
      <c r="E324" s="5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9"/>
      <c r="D325" s="59"/>
      <c r="E325" s="5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9"/>
      <c r="D326" s="59"/>
      <c r="E326" s="5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9"/>
      <c r="D327" s="59"/>
      <c r="E327" s="5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9"/>
      <c r="D328" s="59"/>
      <c r="E328" s="5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9"/>
      <c r="D329" s="59"/>
      <c r="E329" s="5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9"/>
      <c r="D330" s="59"/>
      <c r="E330" s="5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9"/>
      <c r="D331" s="59"/>
      <c r="E331" s="5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9"/>
      <c r="D332" s="59"/>
      <c r="E332" s="5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9"/>
      <c r="D333" s="59"/>
      <c r="E333" s="5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9"/>
      <c r="D334" s="59"/>
      <c r="E334" s="5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9"/>
      <c r="D335" s="59"/>
      <c r="E335" s="5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9"/>
      <c r="D336" s="59"/>
      <c r="E336" s="5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9"/>
      <c r="D337" s="59"/>
      <c r="E337" s="5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9"/>
      <c r="D338" s="59"/>
      <c r="E338" s="5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9"/>
      <c r="D339" s="59"/>
      <c r="E339" s="5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9"/>
      <c r="D340" s="59"/>
      <c r="E340" s="5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9"/>
      <c r="D341" s="59"/>
      <c r="E341" s="5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9"/>
      <c r="D342" s="59"/>
      <c r="E342" s="5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9"/>
      <c r="D343" s="59"/>
      <c r="E343" s="5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9"/>
      <c r="D344" s="59"/>
      <c r="E344" s="5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9"/>
      <c r="D345" s="59"/>
      <c r="E345" s="5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9"/>
      <c r="D346" s="59"/>
      <c r="E346" s="5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9"/>
      <c r="D347" s="59"/>
      <c r="E347" s="5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9"/>
      <c r="D348" s="59"/>
      <c r="E348" s="5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9"/>
      <c r="D349" s="59"/>
      <c r="E349" s="5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9"/>
      <c r="D350" s="59"/>
      <c r="E350" s="5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9"/>
      <c r="D351" s="59"/>
      <c r="E351" s="5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9"/>
      <c r="D352" s="59"/>
      <c r="E352" s="5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9"/>
      <c r="D353" s="59"/>
      <c r="E353" s="5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9"/>
      <c r="D354" s="59"/>
      <c r="E354" s="5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9"/>
      <c r="D355" s="59"/>
      <c r="E355" s="5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9"/>
      <c r="D356" s="59"/>
      <c r="E356" s="5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9"/>
      <c r="D357" s="59"/>
      <c r="E357" s="5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9"/>
      <c r="D358" s="59"/>
      <c r="E358" s="5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9"/>
      <c r="D359" s="59"/>
      <c r="E359" s="5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9"/>
      <c r="D360" s="59"/>
      <c r="E360" s="5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9"/>
      <c r="D361" s="59"/>
      <c r="E361" s="5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9"/>
      <c r="D362" s="59"/>
      <c r="E362" s="5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9"/>
      <c r="D363" s="59"/>
      <c r="E363" s="5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9"/>
      <c r="D364" s="59"/>
      <c r="E364" s="5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9"/>
      <c r="D365" s="59"/>
      <c r="E365" s="5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9"/>
      <c r="D366" s="59"/>
      <c r="E366" s="5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9"/>
      <c r="D367" s="59"/>
      <c r="E367" s="5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9"/>
      <c r="D368" s="59"/>
      <c r="E368" s="5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9"/>
      <c r="D369" s="59"/>
      <c r="E369" s="5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9"/>
      <c r="D370" s="59"/>
      <c r="E370" s="5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9"/>
      <c r="D371" s="59"/>
      <c r="E371" s="5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9"/>
      <c r="D372" s="59"/>
      <c r="E372" s="5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9"/>
      <c r="D373" s="59"/>
      <c r="E373" s="5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9"/>
      <c r="D374" s="59"/>
      <c r="E374" s="5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9"/>
      <c r="D375" s="59"/>
      <c r="E375" s="5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9"/>
      <c r="D376" s="59"/>
      <c r="E376" s="5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9"/>
      <c r="D377" s="59"/>
      <c r="E377" s="5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9"/>
      <c r="D378" s="59"/>
      <c r="E378" s="5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9"/>
      <c r="D379" s="59"/>
      <c r="E379" s="5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9"/>
      <c r="D380" s="59"/>
      <c r="E380" s="5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9"/>
      <c r="D381" s="59"/>
      <c r="E381" s="5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9"/>
      <c r="D382" s="59"/>
      <c r="E382" s="5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9"/>
      <c r="D383" s="59"/>
      <c r="E383" s="5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9"/>
      <c r="D384" s="59"/>
      <c r="E384" s="5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9"/>
      <c r="D385" s="59"/>
      <c r="E385" s="5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9"/>
      <c r="D386" s="59"/>
      <c r="E386" s="5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9"/>
      <c r="D387" s="59"/>
      <c r="E387" s="5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9"/>
      <c r="D388" s="59"/>
      <c r="E388" s="5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9"/>
      <c r="D389" s="59"/>
      <c r="E389" s="5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9"/>
      <c r="D390" s="59"/>
      <c r="E390" s="5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9"/>
      <c r="D391" s="59"/>
      <c r="E391" s="5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9"/>
      <c r="D392" s="59"/>
      <c r="E392" s="5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9"/>
      <c r="D393" s="59"/>
      <c r="E393" s="5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9"/>
      <c r="D394" s="59"/>
      <c r="E394" s="5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9"/>
      <c r="D395" s="59"/>
      <c r="E395" s="5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9"/>
      <c r="D396" s="59"/>
      <c r="E396" s="5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9"/>
      <c r="D397" s="59"/>
      <c r="E397" s="5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9"/>
      <c r="D398" s="59"/>
      <c r="E398" s="5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9"/>
      <c r="D399" s="59"/>
      <c r="E399" s="5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9"/>
      <c r="D400" s="59"/>
      <c r="E400" s="5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9"/>
      <c r="D401" s="59"/>
      <c r="E401" s="5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9"/>
      <c r="D402" s="59"/>
      <c r="E402" s="5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9"/>
      <c r="D403" s="59"/>
      <c r="E403" s="5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9"/>
      <c r="D404" s="59"/>
      <c r="E404" s="5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9"/>
      <c r="D405" s="59"/>
      <c r="E405" s="5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9"/>
      <c r="D406" s="59"/>
      <c r="E406" s="5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9"/>
      <c r="D407" s="59"/>
      <c r="E407" s="5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9"/>
      <c r="D408" s="59"/>
      <c r="E408" s="5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9"/>
      <c r="D409" s="59"/>
      <c r="E409" s="5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9"/>
      <c r="D410" s="59"/>
      <c r="E410" s="5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9"/>
      <c r="D411" s="59"/>
      <c r="E411" s="5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9"/>
      <c r="D412" s="59"/>
      <c r="E412" s="5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9"/>
      <c r="D413" s="59"/>
      <c r="E413" s="5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9"/>
      <c r="D414" s="59"/>
      <c r="E414" s="5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9"/>
      <c r="D415" s="59"/>
      <c r="E415" s="5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9"/>
      <c r="D416" s="59"/>
      <c r="E416" s="5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9"/>
      <c r="D417" s="59"/>
      <c r="E417" s="5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9"/>
      <c r="D418" s="59"/>
      <c r="E418" s="5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9"/>
      <c r="D419" s="59"/>
      <c r="E419" s="5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9"/>
      <c r="D420" s="59"/>
      <c r="E420" s="5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9"/>
      <c r="D421" s="59"/>
      <c r="E421" s="5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9"/>
      <c r="D422" s="59"/>
      <c r="E422" s="5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9"/>
      <c r="D423" s="59"/>
      <c r="E423" s="5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9"/>
      <c r="D424" s="59"/>
      <c r="E424" s="5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9"/>
      <c r="D425" s="59"/>
      <c r="E425" s="5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9"/>
      <c r="D426" s="59"/>
      <c r="E426" s="5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9"/>
      <c r="D427" s="59"/>
      <c r="E427" s="5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9"/>
      <c r="D428" s="59"/>
      <c r="E428" s="5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9"/>
      <c r="D429" s="59"/>
      <c r="E429" s="5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9"/>
      <c r="D430" s="59"/>
      <c r="E430" s="5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9"/>
      <c r="D431" s="59"/>
      <c r="E431" s="5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9"/>
      <c r="D432" s="59"/>
      <c r="E432" s="5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9"/>
      <c r="D433" s="59"/>
      <c r="E433" s="5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9"/>
      <c r="D434" s="59"/>
      <c r="E434" s="5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9"/>
      <c r="D435" s="59"/>
      <c r="E435" s="5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9"/>
      <c r="D436" s="59"/>
      <c r="E436" s="5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9"/>
      <c r="D437" s="59"/>
      <c r="E437" s="5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9"/>
      <c r="D438" s="59"/>
      <c r="E438" s="5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9"/>
      <c r="D439" s="59"/>
      <c r="E439" s="5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9"/>
      <c r="D440" s="59"/>
      <c r="E440" s="5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9"/>
      <c r="D441" s="59"/>
      <c r="E441" s="5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9"/>
      <c r="D442" s="59"/>
      <c r="E442" s="5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9"/>
      <c r="D443" s="59"/>
      <c r="E443" s="5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9"/>
      <c r="D444" s="59"/>
      <c r="E444" s="5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9"/>
      <c r="D445" s="59"/>
      <c r="E445" s="5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9"/>
      <c r="D446" s="59"/>
      <c r="E446" s="5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9"/>
      <c r="D447" s="59"/>
      <c r="E447" s="5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9"/>
      <c r="D448" s="59"/>
      <c r="E448" s="5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9"/>
      <c r="D449" s="59"/>
      <c r="E449" s="5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9"/>
      <c r="D450" s="59"/>
      <c r="E450" s="5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9"/>
      <c r="D451" s="59"/>
      <c r="E451" s="5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9"/>
      <c r="D452" s="59"/>
      <c r="E452" s="5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9"/>
      <c r="D453" s="59"/>
      <c r="E453" s="5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9"/>
      <c r="D454" s="59"/>
      <c r="E454" s="5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9"/>
      <c r="D455" s="59"/>
      <c r="E455" s="5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9"/>
      <c r="D456" s="59"/>
      <c r="E456" s="5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9"/>
      <c r="D457" s="59"/>
      <c r="E457" s="5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9"/>
      <c r="D458" s="59"/>
      <c r="E458" s="5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9"/>
      <c r="D459" s="59"/>
      <c r="E459" s="5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9"/>
      <c r="D460" s="59"/>
      <c r="E460" s="5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9"/>
      <c r="D461" s="59"/>
      <c r="E461" s="5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9"/>
      <c r="D462" s="59"/>
      <c r="E462" s="5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9"/>
      <c r="D463" s="59"/>
      <c r="E463" s="5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9"/>
      <c r="D464" s="59"/>
      <c r="E464" s="5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9"/>
      <c r="D465" s="59"/>
      <c r="E465" s="5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9"/>
      <c r="D466" s="59"/>
      <c r="E466" s="5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9"/>
      <c r="D467" s="59"/>
      <c r="E467" s="5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9"/>
      <c r="D468" s="59"/>
      <c r="E468" s="5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9"/>
      <c r="D469" s="59"/>
      <c r="E469" s="5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9"/>
      <c r="D470" s="59"/>
      <c r="E470" s="5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9"/>
      <c r="D471" s="59"/>
      <c r="E471" s="5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9"/>
      <c r="D472" s="59"/>
      <c r="E472" s="5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9"/>
      <c r="D473" s="59"/>
      <c r="E473" s="5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9"/>
      <c r="D474" s="59"/>
      <c r="E474" s="5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9"/>
      <c r="D475" s="59"/>
      <c r="E475" s="5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9"/>
      <c r="D476" s="59"/>
      <c r="E476" s="5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9"/>
      <c r="D477" s="59"/>
      <c r="E477" s="5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9"/>
      <c r="D478" s="59"/>
      <c r="E478" s="5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9"/>
      <c r="D479" s="59"/>
      <c r="E479" s="5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9"/>
      <c r="D480" s="59"/>
      <c r="E480" s="5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9"/>
      <c r="D481" s="59"/>
      <c r="E481" s="5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9"/>
      <c r="D482" s="59"/>
      <c r="E482" s="5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9"/>
      <c r="D483" s="59"/>
      <c r="E483" s="5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9"/>
      <c r="D484" s="59"/>
      <c r="E484" s="5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9"/>
      <c r="D485" s="59"/>
      <c r="E485" s="5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9"/>
      <c r="D486" s="59"/>
      <c r="E486" s="5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9"/>
      <c r="D487" s="59"/>
      <c r="E487" s="5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9"/>
      <c r="D488" s="59"/>
      <c r="E488" s="5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9"/>
      <c r="D489" s="59"/>
      <c r="E489" s="5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9"/>
      <c r="D490" s="59"/>
      <c r="E490" s="5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9"/>
      <c r="D491" s="59"/>
      <c r="E491" s="5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9"/>
      <c r="D492" s="59"/>
      <c r="E492" s="5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9"/>
      <c r="D493" s="59"/>
      <c r="E493" s="5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9"/>
      <c r="D494" s="59"/>
      <c r="E494" s="5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9"/>
      <c r="D495" s="59"/>
      <c r="E495" s="5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9"/>
      <c r="D496" s="59"/>
      <c r="E496" s="5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9"/>
      <c r="D497" s="59"/>
      <c r="E497" s="5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9"/>
      <c r="D498" s="59"/>
      <c r="E498" s="5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9"/>
      <c r="D499" s="59"/>
      <c r="E499" s="5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9"/>
      <c r="D500" s="59"/>
      <c r="E500" s="5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9"/>
      <c r="D501" s="59"/>
      <c r="E501" s="5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9"/>
      <c r="D502" s="59"/>
      <c r="E502" s="5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9"/>
      <c r="D503" s="59"/>
      <c r="E503" s="5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9"/>
      <c r="D504" s="59"/>
      <c r="E504" s="5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9"/>
      <c r="D505" s="59"/>
      <c r="E505" s="5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9"/>
      <c r="D506" s="59"/>
      <c r="E506" s="5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9"/>
      <c r="D507" s="59"/>
      <c r="E507" s="5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9"/>
      <c r="D508" s="59"/>
      <c r="E508" s="5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9"/>
      <c r="D509" s="59"/>
      <c r="E509" s="5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9"/>
      <c r="D510" s="59"/>
      <c r="E510" s="5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9"/>
      <c r="D511" s="59"/>
      <c r="E511" s="5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9"/>
      <c r="D512" s="59"/>
      <c r="E512" s="5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9"/>
      <c r="D513" s="59"/>
      <c r="E513" s="5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9"/>
      <c r="D514" s="59"/>
      <c r="E514" s="5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9"/>
      <c r="D515" s="59"/>
      <c r="E515" s="5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9"/>
      <c r="D516" s="59"/>
      <c r="E516" s="5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9"/>
      <c r="D517" s="59"/>
      <c r="E517" s="5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9"/>
      <c r="D518" s="59"/>
      <c r="E518" s="5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9"/>
      <c r="D519" s="59"/>
      <c r="E519" s="5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9"/>
      <c r="D520" s="59"/>
      <c r="E520" s="5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9"/>
      <c r="D521" s="59"/>
      <c r="E521" s="5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9"/>
      <c r="D522" s="59"/>
      <c r="E522" s="5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9"/>
      <c r="D523" s="59"/>
      <c r="E523" s="5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9"/>
      <c r="D524" s="59"/>
      <c r="E524" s="5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9"/>
      <c r="D525" s="59"/>
      <c r="E525" s="5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9"/>
      <c r="D526" s="59"/>
      <c r="E526" s="5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9"/>
      <c r="D527" s="59"/>
      <c r="E527" s="5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9"/>
      <c r="D528" s="59"/>
      <c r="E528" s="5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9"/>
      <c r="D529" s="59"/>
      <c r="E529" s="5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9"/>
      <c r="D530" s="59"/>
      <c r="E530" s="5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9"/>
      <c r="D531" s="59"/>
      <c r="E531" s="5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9"/>
      <c r="D532" s="59"/>
      <c r="E532" s="5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9"/>
      <c r="D533" s="59"/>
      <c r="E533" s="5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9"/>
      <c r="D534" s="59"/>
      <c r="E534" s="5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9"/>
      <c r="D535" s="59"/>
      <c r="E535" s="5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9"/>
      <c r="D536" s="59"/>
      <c r="E536" s="5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9"/>
      <c r="D537" s="59"/>
      <c r="E537" s="5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9"/>
      <c r="D538" s="59"/>
      <c r="E538" s="5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9"/>
      <c r="D539" s="59"/>
      <c r="E539" s="5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9"/>
      <c r="D540" s="59"/>
      <c r="E540" s="5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9"/>
      <c r="D541" s="59"/>
      <c r="E541" s="5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9"/>
      <c r="D542" s="59"/>
      <c r="E542" s="5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9"/>
      <c r="D543" s="59"/>
      <c r="E543" s="5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9"/>
      <c r="D544" s="59"/>
      <c r="E544" s="5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9"/>
      <c r="D545" s="59"/>
      <c r="E545" s="5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9"/>
      <c r="D546" s="59"/>
      <c r="E546" s="5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9"/>
      <c r="D547" s="59"/>
      <c r="E547" s="5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9"/>
      <c r="D548" s="59"/>
      <c r="E548" s="5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9"/>
      <c r="D549" s="59"/>
      <c r="E549" s="5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9"/>
      <c r="D550" s="59"/>
      <c r="E550" s="5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9"/>
      <c r="D551" s="59"/>
      <c r="E551" s="5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9"/>
      <c r="D552" s="59"/>
      <c r="E552" s="5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9"/>
      <c r="D553" s="59"/>
      <c r="E553" s="5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9"/>
      <c r="D554" s="59"/>
      <c r="E554" s="5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9"/>
      <c r="D555" s="59"/>
      <c r="E555" s="5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9"/>
      <c r="D556" s="59"/>
      <c r="E556" s="5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9"/>
      <c r="D557" s="59"/>
      <c r="E557" s="5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9"/>
      <c r="D558" s="59"/>
      <c r="E558" s="5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9"/>
      <c r="D559" s="59"/>
      <c r="E559" s="5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9"/>
      <c r="D560" s="59"/>
      <c r="E560" s="5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9"/>
      <c r="D561" s="59"/>
      <c r="E561" s="5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9"/>
      <c r="D562" s="59"/>
      <c r="E562" s="5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9"/>
      <c r="D563" s="59"/>
      <c r="E563" s="5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9"/>
      <c r="D564" s="59"/>
      <c r="E564" s="5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9"/>
      <c r="D565" s="59"/>
      <c r="E565" s="5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9"/>
      <c r="D566" s="59"/>
      <c r="E566" s="5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9"/>
      <c r="D567" s="59"/>
      <c r="E567" s="5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9"/>
      <c r="D568" s="59"/>
      <c r="E568" s="5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9"/>
      <c r="D569" s="59"/>
      <c r="E569" s="5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9"/>
      <c r="D570" s="59"/>
      <c r="E570" s="5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9"/>
      <c r="D571" s="59"/>
      <c r="E571" s="5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9"/>
      <c r="D572" s="59"/>
      <c r="E572" s="5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9"/>
      <c r="D573" s="59"/>
      <c r="E573" s="5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9"/>
      <c r="D574" s="59"/>
      <c r="E574" s="5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9"/>
      <c r="D575" s="59"/>
      <c r="E575" s="5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9"/>
      <c r="D576" s="59"/>
      <c r="E576" s="5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9"/>
      <c r="D577" s="59"/>
      <c r="E577" s="5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9"/>
      <c r="D578" s="59"/>
      <c r="E578" s="5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9"/>
      <c r="D579" s="59"/>
      <c r="E579" s="5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9"/>
      <c r="D580" s="59"/>
      <c r="E580" s="5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9"/>
      <c r="D581" s="59"/>
      <c r="E581" s="5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9"/>
      <c r="D582" s="59"/>
      <c r="E582" s="5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9"/>
      <c r="D583" s="59"/>
      <c r="E583" s="5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9"/>
      <c r="D584" s="59"/>
      <c r="E584" s="5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9"/>
      <c r="D585" s="59"/>
      <c r="E585" s="5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9"/>
      <c r="D586" s="59"/>
      <c r="E586" s="5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9"/>
      <c r="D587" s="59"/>
      <c r="E587" s="5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9"/>
      <c r="D588" s="59"/>
      <c r="E588" s="5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9"/>
      <c r="D589" s="59"/>
      <c r="E589" s="5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9"/>
      <c r="D590" s="59"/>
      <c r="E590" s="5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9"/>
      <c r="D591" s="59"/>
      <c r="E591" s="5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9"/>
      <c r="D592" s="59"/>
      <c r="E592" s="5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9"/>
      <c r="D593" s="59"/>
      <c r="E593" s="5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9"/>
      <c r="D594" s="59"/>
      <c r="E594" s="5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9"/>
      <c r="D595" s="59"/>
      <c r="E595" s="5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9"/>
      <c r="D596" s="59"/>
      <c r="E596" s="5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9"/>
      <c r="D597" s="59"/>
      <c r="E597" s="5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9"/>
      <c r="D598" s="59"/>
      <c r="E598" s="5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9"/>
      <c r="D599" s="59"/>
      <c r="E599" s="5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9"/>
      <c r="D600" s="59"/>
      <c r="E600" s="5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9"/>
      <c r="D601" s="59"/>
      <c r="E601" s="5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9"/>
      <c r="D602" s="59"/>
      <c r="E602" s="5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9"/>
      <c r="D603" s="59"/>
      <c r="E603" s="5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9"/>
      <c r="D604" s="59"/>
      <c r="E604" s="5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9"/>
      <c r="D605" s="59"/>
      <c r="E605" s="5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9"/>
      <c r="D606" s="59"/>
      <c r="E606" s="5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9"/>
      <c r="D607" s="59"/>
      <c r="E607" s="5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9"/>
      <c r="D608" s="59"/>
      <c r="E608" s="5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9"/>
      <c r="D609" s="59"/>
      <c r="E609" s="5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9"/>
      <c r="D610" s="59"/>
      <c r="E610" s="5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9"/>
      <c r="D611" s="59"/>
      <c r="E611" s="5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9"/>
      <c r="D612" s="59"/>
      <c r="E612" s="5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9"/>
      <c r="D613" s="59"/>
      <c r="E613" s="5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9"/>
      <c r="D614" s="59"/>
      <c r="E614" s="5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9"/>
      <c r="D615" s="59"/>
      <c r="E615" s="5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9"/>
      <c r="D616" s="59"/>
      <c r="E616" s="5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9"/>
      <c r="D617" s="59"/>
      <c r="E617" s="5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9"/>
      <c r="D618" s="59"/>
      <c r="E618" s="5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9"/>
      <c r="D619" s="59"/>
      <c r="E619" s="5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9"/>
      <c r="D620" s="59"/>
      <c r="E620" s="5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9"/>
      <c r="D621" s="59"/>
      <c r="E621" s="5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9"/>
      <c r="D622" s="59"/>
      <c r="E622" s="5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9"/>
      <c r="D623" s="59"/>
      <c r="E623" s="5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9"/>
      <c r="D624" s="59"/>
      <c r="E624" s="5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9"/>
      <c r="D625" s="59"/>
      <c r="E625" s="5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9"/>
      <c r="D626" s="59"/>
      <c r="E626" s="5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9"/>
      <c r="D627" s="59"/>
      <c r="E627" s="5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9"/>
      <c r="D628" s="59"/>
      <c r="E628" s="5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9"/>
      <c r="D629" s="59"/>
      <c r="E629" s="5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9"/>
      <c r="D630" s="59"/>
      <c r="E630" s="5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9"/>
      <c r="D631" s="59"/>
      <c r="E631" s="5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9"/>
      <c r="D632" s="59"/>
      <c r="E632" s="5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9"/>
      <c r="D633" s="59"/>
      <c r="E633" s="5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9"/>
      <c r="D634" s="59"/>
      <c r="E634" s="5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9"/>
      <c r="D635" s="59"/>
      <c r="E635" s="5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9"/>
      <c r="D636" s="59"/>
      <c r="E636" s="5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9"/>
      <c r="D637" s="59"/>
      <c r="E637" s="5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9"/>
      <c r="D638" s="59"/>
      <c r="E638" s="5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9"/>
      <c r="D639" s="59"/>
      <c r="E639" s="5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9"/>
      <c r="D640" s="59"/>
      <c r="E640" s="5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9"/>
      <c r="D641" s="59"/>
      <c r="E641" s="5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9"/>
      <c r="D642" s="59"/>
      <c r="E642" s="5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9"/>
      <c r="D643" s="59"/>
      <c r="E643" s="5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9"/>
      <c r="D644" s="59"/>
      <c r="E644" s="5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9"/>
      <c r="D645" s="59"/>
      <c r="E645" s="5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9"/>
      <c r="D646" s="59"/>
      <c r="E646" s="5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9"/>
      <c r="D647" s="59"/>
      <c r="E647" s="5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9"/>
      <c r="D648" s="59"/>
      <c r="E648" s="5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9"/>
      <c r="D649" s="59"/>
      <c r="E649" s="5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9"/>
      <c r="D650" s="59"/>
      <c r="E650" s="5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9"/>
      <c r="D651" s="59"/>
      <c r="E651" s="5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9"/>
      <c r="D652" s="59"/>
      <c r="E652" s="5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9"/>
      <c r="D653" s="59"/>
      <c r="E653" s="5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9"/>
      <c r="D654" s="59"/>
      <c r="E654" s="5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9"/>
      <c r="D655" s="59"/>
      <c r="E655" s="5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9"/>
      <c r="D656" s="59"/>
      <c r="E656" s="5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9"/>
      <c r="D657" s="59"/>
      <c r="E657" s="5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9"/>
      <c r="D658" s="59"/>
      <c r="E658" s="5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9"/>
      <c r="D659" s="59"/>
      <c r="E659" s="5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9"/>
      <c r="D660" s="59"/>
      <c r="E660" s="5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9"/>
      <c r="D661" s="59"/>
      <c r="E661" s="5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9"/>
      <c r="D662" s="59"/>
      <c r="E662" s="5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9"/>
      <c r="D663" s="59"/>
      <c r="E663" s="5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9"/>
      <c r="D664" s="59"/>
      <c r="E664" s="5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9"/>
      <c r="D665" s="59"/>
      <c r="E665" s="5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9"/>
      <c r="D666" s="59"/>
      <c r="E666" s="5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9"/>
      <c r="D667" s="59"/>
      <c r="E667" s="5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9"/>
      <c r="D668" s="59"/>
      <c r="E668" s="5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9"/>
      <c r="D669" s="59"/>
      <c r="E669" s="5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9"/>
      <c r="D670" s="59"/>
      <c r="E670" s="5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9"/>
      <c r="D671" s="59"/>
      <c r="E671" s="5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9"/>
      <c r="D672" s="59"/>
      <c r="E672" s="5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9"/>
      <c r="D673" s="59"/>
      <c r="E673" s="5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9"/>
      <c r="D674" s="59"/>
      <c r="E674" s="5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9"/>
      <c r="D675" s="59"/>
      <c r="E675" s="5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9"/>
      <c r="D676" s="59"/>
      <c r="E676" s="5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9"/>
      <c r="D677" s="59"/>
      <c r="E677" s="5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9"/>
      <c r="D678" s="59"/>
      <c r="E678" s="5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9"/>
      <c r="D679" s="59"/>
      <c r="E679" s="5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9"/>
      <c r="D680" s="59"/>
      <c r="E680" s="5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9"/>
      <c r="D681" s="59"/>
      <c r="E681" s="5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9"/>
      <c r="D682" s="59"/>
      <c r="E682" s="5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9"/>
      <c r="D683" s="59"/>
      <c r="E683" s="5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9"/>
      <c r="D684" s="59"/>
      <c r="E684" s="5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9"/>
      <c r="D685" s="59"/>
      <c r="E685" s="5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9"/>
      <c r="D686" s="59"/>
      <c r="E686" s="5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9"/>
      <c r="D687" s="59"/>
      <c r="E687" s="5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9"/>
      <c r="D688" s="59"/>
      <c r="E688" s="5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9"/>
      <c r="D689" s="59"/>
      <c r="E689" s="5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9"/>
      <c r="D690" s="59"/>
      <c r="E690" s="5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9"/>
      <c r="D691" s="59"/>
      <c r="E691" s="5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9"/>
      <c r="D692" s="59"/>
      <c r="E692" s="5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9"/>
      <c r="D693" s="59"/>
      <c r="E693" s="5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9"/>
      <c r="D694" s="59"/>
      <c r="E694" s="5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9"/>
      <c r="D695" s="59"/>
      <c r="E695" s="5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9"/>
      <c r="D696" s="59"/>
      <c r="E696" s="5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9"/>
      <c r="D697" s="59"/>
      <c r="E697" s="5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9"/>
      <c r="D698" s="59"/>
      <c r="E698" s="5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9"/>
      <c r="D699" s="59"/>
      <c r="E699" s="5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9"/>
      <c r="D700" s="59"/>
      <c r="E700" s="5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9"/>
      <c r="D701" s="59"/>
      <c r="E701" s="5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9"/>
      <c r="D702" s="59"/>
      <c r="E702" s="5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9"/>
      <c r="D703" s="59"/>
      <c r="E703" s="5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9"/>
      <c r="D704" s="59"/>
      <c r="E704" s="5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9"/>
      <c r="D705" s="59"/>
      <c r="E705" s="5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9"/>
      <c r="D706" s="59"/>
      <c r="E706" s="5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9"/>
      <c r="D707" s="59"/>
      <c r="E707" s="5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9"/>
      <c r="D708" s="59"/>
      <c r="E708" s="5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9"/>
      <c r="D709" s="59"/>
      <c r="E709" s="5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9"/>
      <c r="D710" s="59"/>
      <c r="E710" s="5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9"/>
      <c r="D711" s="59"/>
      <c r="E711" s="5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9"/>
      <c r="D712" s="59"/>
      <c r="E712" s="5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9"/>
      <c r="D713" s="59"/>
      <c r="E713" s="5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9"/>
      <c r="D714" s="59"/>
      <c r="E714" s="5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9"/>
      <c r="D715" s="59"/>
      <c r="E715" s="5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9"/>
      <c r="D716" s="59"/>
      <c r="E716" s="5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9"/>
      <c r="D717" s="59"/>
      <c r="E717" s="5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9"/>
      <c r="D718" s="59"/>
      <c r="E718" s="5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9"/>
      <c r="D719" s="59"/>
      <c r="E719" s="5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9"/>
      <c r="D720" s="59"/>
      <c r="E720" s="5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9"/>
      <c r="D721" s="59"/>
      <c r="E721" s="5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9"/>
      <c r="D722" s="59"/>
      <c r="E722" s="5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9"/>
      <c r="D723" s="59"/>
      <c r="E723" s="5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9"/>
      <c r="D724" s="59"/>
      <c r="E724" s="5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9"/>
      <c r="D725" s="59"/>
      <c r="E725" s="5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9"/>
      <c r="D726" s="59"/>
      <c r="E726" s="5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9"/>
      <c r="D727" s="59"/>
      <c r="E727" s="5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9"/>
      <c r="D728" s="59"/>
      <c r="E728" s="5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9"/>
      <c r="D729" s="59"/>
      <c r="E729" s="5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9"/>
      <c r="D730" s="59"/>
      <c r="E730" s="5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9"/>
      <c r="D731" s="59"/>
      <c r="E731" s="5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9"/>
      <c r="D732" s="59"/>
      <c r="E732" s="5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9"/>
      <c r="D733" s="59"/>
      <c r="E733" s="5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9"/>
      <c r="D734" s="59"/>
      <c r="E734" s="5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9"/>
      <c r="D735" s="59"/>
      <c r="E735" s="5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9"/>
      <c r="D736" s="59"/>
      <c r="E736" s="5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9"/>
      <c r="D737" s="59"/>
      <c r="E737" s="5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9"/>
      <c r="D738" s="59"/>
      <c r="E738" s="5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9"/>
      <c r="D739" s="59"/>
      <c r="E739" s="5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9"/>
      <c r="D740" s="59"/>
      <c r="E740" s="5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9"/>
      <c r="D741" s="59"/>
      <c r="E741" s="5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9"/>
      <c r="D742" s="59"/>
      <c r="E742" s="5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9"/>
      <c r="D743" s="59"/>
      <c r="E743" s="5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9"/>
      <c r="D744" s="59"/>
      <c r="E744" s="5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9"/>
      <c r="D745" s="59"/>
      <c r="E745" s="5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9"/>
      <c r="D746" s="59"/>
      <c r="E746" s="5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9"/>
      <c r="D747" s="59"/>
      <c r="E747" s="5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9"/>
      <c r="D748" s="59"/>
      <c r="E748" s="5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9"/>
      <c r="D749" s="59"/>
      <c r="E749" s="5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9"/>
      <c r="D750" s="59"/>
      <c r="E750" s="5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9"/>
      <c r="D751" s="59"/>
      <c r="E751" s="5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9"/>
      <c r="D752" s="59"/>
      <c r="E752" s="5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9"/>
      <c r="D753" s="59"/>
      <c r="E753" s="5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9"/>
      <c r="D754" s="59"/>
      <c r="E754" s="5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9"/>
      <c r="D755" s="59"/>
      <c r="E755" s="5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9"/>
      <c r="D756" s="59"/>
      <c r="E756" s="5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9"/>
      <c r="D757" s="59"/>
      <c r="E757" s="5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9"/>
      <c r="D758" s="59"/>
      <c r="E758" s="5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9"/>
      <c r="D759" s="59"/>
      <c r="E759" s="5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9"/>
      <c r="D760" s="59"/>
      <c r="E760" s="5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9"/>
      <c r="D761" s="59"/>
      <c r="E761" s="5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9"/>
      <c r="D762" s="59"/>
      <c r="E762" s="5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9"/>
      <c r="D763" s="59"/>
      <c r="E763" s="5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9"/>
      <c r="D764" s="59"/>
      <c r="E764" s="5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9"/>
      <c r="D765" s="59"/>
      <c r="E765" s="5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9"/>
      <c r="D766" s="59"/>
      <c r="E766" s="5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9"/>
      <c r="D767" s="59"/>
      <c r="E767" s="5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9"/>
      <c r="D768" s="59"/>
      <c r="E768" s="5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9"/>
      <c r="D769" s="59"/>
      <c r="E769" s="5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9"/>
      <c r="D770" s="59"/>
      <c r="E770" s="5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9"/>
      <c r="D771" s="59"/>
      <c r="E771" s="5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9"/>
      <c r="D772" s="59"/>
      <c r="E772" s="5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9"/>
      <c r="D773" s="59"/>
      <c r="E773" s="5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9"/>
      <c r="D774" s="59"/>
      <c r="E774" s="5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9"/>
      <c r="D775" s="59"/>
      <c r="E775" s="5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9"/>
      <c r="D776" s="59"/>
      <c r="E776" s="5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9"/>
      <c r="D777" s="59"/>
      <c r="E777" s="5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9"/>
      <c r="D778" s="59"/>
      <c r="E778" s="5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9"/>
      <c r="D779" s="59"/>
      <c r="E779" s="5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9"/>
      <c r="D780" s="59"/>
      <c r="E780" s="5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9"/>
      <c r="D781" s="59"/>
      <c r="E781" s="5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9"/>
      <c r="D782" s="59"/>
      <c r="E782" s="5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9"/>
      <c r="D783" s="59"/>
      <c r="E783" s="5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9"/>
      <c r="D784" s="59"/>
      <c r="E784" s="5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9"/>
      <c r="D785" s="59"/>
      <c r="E785" s="5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9"/>
      <c r="D786" s="59"/>
      <c r="E786" s="5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9"/>
      <c r="D787" s="59"/>
      <c r="E787" s="5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9"/>
      <c r="D788" s="59"/>
      <c r="E788" s="5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9"/>
      <c r="D789" s="59"/>
      <c r="E789" s="5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9"/>
      <c r="D790" s="59"/>
      <c r="E790" s="5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9"/>
      <c r="D791" s="59"/>
      <c r="E791" s="5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9"/>
      <c r="D792" s="59"/>
      <c r="E792" s="5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9"/>
      <c r="D793" s="59"/>
      <c r="E793" s="5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9"/>
      <c r="D794" s="59"/>
      <c r="E794" s="5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9"/>
      <c r="D795" s="59"/>
      <c r="E795" s="5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9"/>
      <c r="D796" s="59"/>
      <c r="E796" s="5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9"/>
      <c r="D797" s="59"/>
      <c r="E797" s="5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9"/>
      <c r="D798" s="59"/>
      <c r="E798" s="5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9"/>
      <c r="D799" s="59"/>
      <c r="E799" s="5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9"/>
      <c r="D800" s="59"/>
      <c r="E800" s="5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9"/>
      <c r="D801" s="59"/>
      <c r="E801" s="5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9"/>
      <c r="D802" s="59"/>
      <c r="E802" s="5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9"/>
      <c r="D803" s="59"/>
      <c r="E803" s="5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9"/>
      <c r="D804" s="59"/>
      <c r="E804" s="5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9"/>
      <c r="D805" s="59"/>
      <c r="E805" s="5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9"/>
      <c r="D806" s="59"/>
      <c r="E806" s="5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9"/>
      <c r="D807" s="59"/>
      <c r="E807" s="5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9"/>
      <c r="D808" s="59"/>
      <c r="E808" s="5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9"/>
      <c r="D809" s="59"/>
      <c r="E809" s="5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9"/>
      <c r="D810" s="59"/>
      <c r="E810" s="5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9"/>
      <c r="D811" s="59"/>
      <c r="E811" s="5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9"/>
      <c r="D812" s="59"/>
      <c r="E812" s="5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9"/>
      <c r="D813" s="59"/>
      <c r="E813" s="5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9"/>
      <c r="D814" s="59"/>
      <c r="E814" s="5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9"/>
      <c r="D815" s="59"/>
      <c r="E815" s="5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9"/>
      <c r="D816" s="59"/>
      <c r="E816" s="5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9"/>
      <c r="D817" s="59"/>
      <c r="E817" s="5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9"/>
      <c r="D818" s="59"/>
      <c r="E818" s="5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9"/>
      <c r="D819" s="59"/>
      <c r="E819" s="5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9"/>
      <c r="D820" s="59"/>
      <c r="E820" s="5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9"/>
      <c r="D821" s="59"/>
      <c r="E821" s="5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9"/>
      <c r="D822" s="59"/>
      <c r="E822" s="5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9"/>
      <c r="D823" s="59"/>
      <c r="E823" s="5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9"/>
      <c r="D824" s="59"/>
      <c r="E824" s="5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9"/>
      <c r="D825" s="59"/>
      <c r="E825" s="5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9"/>
      <c r="D826" s="59"/>
      <c r="E826" s="5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9"/>
      <c r="D827" s="59"/>
      <c r="E827" s="5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9"/>
      <c r="D828" s="59"/>
      <c r="E828" s="5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9"/>
      <c r="D829" s="59"/>
      <c r="E829" s="5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9"/>
      <c r="D830" s="59"/>
      <c r="E830" s="5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9"/>
      <c r="D831" s="59"/>
      <c r="E831" s="5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9"/>
      <c r="D832" s="59"/>
      <c r="E832" s="5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9"/>
      <c r="D833" s="59"/>
      <c r="E833" s="5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9"/>
      <c r="D834" s="59"/>
      <c r="E834" s="5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9"/>
      <c r="D835" s="59"/>
      <c r="E835" s="5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9"/>
      <c r="D836" s="59"/>
      <c r="E836" s="5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9"/>
      <c r="D837" s="59"/>
      <c r="E837" s="5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9"/>
      <c r="D838" s="59"/>
      <c r="E838" s="5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9"/>
      <c r="D839" s="59"/>
      <c r="E839" s="5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9"/>
      <c r="D840" s="59"/>
      <c r="E840" s="5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9"/>
      <c r="D841" s="59"/>
      <c r="E841" s="5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9"/>
      <c r="D842" s="59"/>
      <c r="E842" s="5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9"/>
      <c r="D843" s="59"/>
      <c r="E843" s="5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9"/>
      <c r="D844" s="59"/>
      <c r="E844" s="5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9"/>
      <c r="D845" s="59"/>
      <c r="E845" s="5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9"/>
      <c r="D846" s="59"/>
      <c r="E846" s="5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9"/>
      <c r="D847" s="59"/>
      <c r="E847" s="5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9"/>
      <c r="D848" s="59"/>
      <c r="E848" s="5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9"/>
      <c r="D849" s="59"/>
      <c r="E849" s="5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9"/>
      <c r="D850" s="59"/>
      <c r="E850" s="5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9"/>
      <c r="D851" s="59"/>
      <c r="E851" s="5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9"/>
      <c r="D852" s="59"/>
      <c r="E852" s="5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9"/>
      <c r="D853" s="59"/>
      <c r="E853" s="5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9"/>
      <c r="D854" s="59"/>
      <c r="E854" s="5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9"/>
      <c r="D855" s="59"/>
      <c r="E855" s="5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9"/>
      <c r="D856" s="59"/>
      <c r="E856" s="5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9"/>
      <c r="D857" s="59"/>
      <c r="E857" s="5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9"/>
      <c r="D858" s="59"/>
      <c r="E858" s="5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9"/>
      <c r="D859" s="59"/>
      <c r="E859" s="5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9"/>
      <c r="D860" s="59"/>
      <c r="E860" s="5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9"/>
      <c r="D861" s="59"/>
      <c r="E861" s="5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9"/>
      <c r="D862" s="59"/>
      <c r="E862" s="5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9"/>
      <c r="D863" s="59"/>
      <c r="E863" s="5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9"/>
      <c r="D864" s="59"/>
      <c r="E864" s="5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9"/>
      <c r="D865" s="59"/>
      <c r="E865" s="5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9"/>
      <c r="D866" s="59"/>
      <c r="E866" s="5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9"/>
      <c r="D867" s="59"/>
      <c r="E867" s="5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9"/>
      <c r="D868" s="59"/>
      <c r="E868" s="5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9"/>
      <c r="D869" s="59"/>
      <c r="E869" s="5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9"/>
      <c r="D870" s="59"/>
      <c r="E870" s="5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9"/>
      <c r="D871" s="59"/>
      <c r="E871" s="5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9"/>
      <c r="D872" s="59"/>
      <c r="E872" s="5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9"/>
      <c r="D873" s="59"/>
      <c r="E873" s="5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9"/>
      <c r="D874" s="59"/>
      <c r="E874" s="5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9"/>
      <c r="D875" s="59"/>
      <c r="E875" s="5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9"/>
      <c r="D876" s="59"/>
      <c r="E876" s="5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9"/>
      <c r="D877" s="59"/>
      <c r="E877" s="5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9"/>
      <c r="D878" s="59"/>
      <c r="E878" s="5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9"/>
      <c r="D879" s="59"/>
      <c r="E879" s="5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9"/>
      <c r="D880" s="59"/>
      <c r="E880" s="5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9"/>
      <c r="D881" s="59"/>
      <c r="E881" s="5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9"/>
      <c r="D882" s="59"/>
      <c r="E882" s="5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9"/>
      <c r="D883" s="59"/>
      <c r="E883" s="5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9"/>
      <c r="D884" s="59"/>
      <c r="E884" s="5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9"/>
      <c r="D885" s="59"/>
      <c r="E885" s="5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9"/>
      <c r="D886" s="59"/>
      <c r="E886" s="5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9"/>
      <c r="D887" s="59"/>
      <c r="E887" s="5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9"/>
      <c r="D888" s="59"/>
      <c r="E888" s="5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9"/>
      <c r="D889" s="59"/>
      <c r="E889" s="5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9"/>
      <c r="D890" s="59"/>
      <c r="E890" s="5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9"/>
      <c r="D891" s="59"/>
      <c r="E891" s="5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9"/>
      <c r="D892" s="59"/>
      <c r="E892" s="5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9"/>
      <c r="D893" s="59"/>
      <c r="E893" s="5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9"/>
      <c r="D894" s="59"/>
      <c r="E894" s="5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9"/>
      <c r="D895" s="59"/>
      <c r="E895" s="5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9"/>
      <c r="D896" s="59"/>
      <c r="E896" s="5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9"/>
      <c r="D897" s="59"/>
      <c r="E897" s="5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9"/>
      <c r="D898" s="59"/>
      <c r="E898" s="5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9"/>
      <c r="D899" s="59"/>
      <c r="E899" s="5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9"/>
      <c r="D900" s="59"/>
      <c r="E900" s="5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9"/>
      <c r="D901" s="59"/>
      <c r="E901" s="5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9"/>
      <c r="D902" s="59"/>
      <c r="E902" s="5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9"/>
      <c r="D903" s="59"/>
      <c r="E903" s="5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9"/>
      <c r="D904" s="59"/>
      <c r="E904" s="5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9"/>
      <c r="D905" s="59"/>
      <c r="E905" s="5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9"/>
      <c r="D906" s="59"/>
      <c r="E906" s="5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9"/>
      <c r="D907" s="59"/>
      <c r="E907" s="5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9"/>
      <c r="D908" s="59"/>
      <c r="E908" s="5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9"/>
      <c r="D909" s="59"/>
      <c r="E909" s="5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9"/>
      <c r="D910" s="59"/>
      <c r="E910" s="5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9"/>
      <c r="D911" s="59"/>
      <c r="E911" s="5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9"/>
      <c r="D912" s="59"/>
      <c r="E912" s="5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9"/>
      <c r="D913" s="59"/>
      <c r="E913" s="5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9"/>
      <c r="D914" s="59"/>
      <c r="E914" s="5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9"/>
      <c r="D915" s="59"/>
      <c r="E915" s="5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9"/>
      <c r="D916" s="59"/>
      <c r="E916" s="5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9"/>
      <c r="D917" s="59"/>
      <c r="E917" s="5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9"/>
      <c r="D918" s="59"/>
      <c r="E918" s="5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9"/>
      <c r="D919" s="59"/>
      <c r="E919" s="5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9"/>
      <c r="D920" s="59"/>
      <c r="E920" s="5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9"/>
      <c r="D921" s="59"/>
      <c r="E921" s="5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9"/>
      <c r="D922" s="59"/>
      <c r="E922" s="5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9"/>
      <c r="D923" s="59"/>
      <c r="E923" s="5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9"/>
      <c r="D924" s="59"/>
      <c r="E924" s="5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9"/>
      <c r="D925" s="59"/>
      <c r="E925" s="5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9"/>
      <c r="D926" s="59"/>
      <c r="E926" s="5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9"/>
      <c r="D927" s="59"/>
      <c r="E927" s="5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9"/>
      <c r="D928" s="59"/>
      <c r="E928" s="5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9"/>
      <c r="D929" s="59"/>
      <c r="E929" s="5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9"/>
      <c r="D930" s="59"/>
      <c r="E930" s="5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9"/>
      <c r="D931" s="59"/>
      <c r="E931" s="5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9"/>
      <c r="D932" s="59"/>
      <c r="E932" s="5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9"/>
      <c r="D933" s="59"/>
      <c r="E933" s="5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9"/>
      <c r="D934" s="59"/>
      <c r="E934" s="5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9"/>
      <c r="D935" s="59"/>
      <c r="E935" s="5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9"/>
      <c r="D936" s="59"/>
      <c r="E936" s="5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9"/>
      <c r="D937" s="59"/>
      <c r="E937" s="5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9"/>
      <c r="D938" s="59"/>
      <c r="E938" s="5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9"/>
      <c r="D939" s="59"/>
      <c r="E939" s="5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9"/>
      <c r="D940" s="59"/>
      <c r="E940" s="5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9"/>
      <c r="D941" s="59"/>
      <c r="E941" s="5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9"/>
      <c r="D942" s="59"/>
      <c r="E942" s="5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9"/>
      <c r="D943" s="59"/>
      <c r="E943" s="5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9"/>
      <c r="D944" s="59"/>
      <c r="E944" s="5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9"/>
      <c r="D945" s="59"/>
      <c r="E945" s="5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9"/>
      <c r="D946" s="59"/>
      <c r="E946" s="5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9"/>
      <c r="D947" s="59"/>
      <c r="E947" s="5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9"/>
      <c r="D948" s="59"/>
      <c r="E948" s="5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9"/>
      <c r="D949" s="59"/>
      <c r="E949" s="5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9"/>
      <c r="D950" s="59"/>
      <c r="E950" s="5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9"/>
      <c r="D951" s="59"/>
      <c r="E951" s="5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9"/>
      <c r="D952" s="59"/>
      <c r="E952" s="5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9"/>
      <c r="D953" s="59"/>
      <c r="E953" s="5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9"/>
      <c r="D954" s="59"/>
      <c r="E954" s="5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9"/>
      <c r="D955" s="59"/>
      <c r="E955" s="5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9"/>
      <c r="D956" s="59"/>
      <c r="E956" s="5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9"/>
      <c r="D957" s="59"/>
      <c r="E957" s="5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9"/>
      <c r="D958" s="59"/>
      <c r="E958" s="5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9"/>
      <c r="D959" s="59"/>
      <c r="E959" s="5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9"/>
      <c r="D960" s="59"/>
      <c r="E960" s="5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9"/>
      <c r="D961" s="59"/>
      <c r="E961" s="5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9"/>
      <c r="D962" s="59"/>
      <c r="E962" s="5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9"/>
      <c r="D963" s="59"/>
      <c r="E963" s="5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9"/>
      <c r="D964" s="59"/>
      <c r="E964" s="5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9"/>
      <c r="D965" s="59"/>
      <c r="E965" s="5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9"/>
      <c r="D966" s="59"/>
      <c r="E966" s="5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9"/>
      <c r="D967" s="59"/>
      <c r="E967" s="5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9"/>
      <c r="D968" s="59"/>
      <c r="E968" s="5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9"/>
      <c r="D969" s="59"/>
      <c r="E969" s="5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9"/>
      <c r="D970" s="59"/>
      <c r="E970" s="5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9"/>
      <c r="D971" s="59"/>
      <c r="E971" s="5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9"/>
      <c r="D972" s="59"/>
      <c r="E972" s="5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9"/>
      <c r="D973" s="59"/>
      <c r="E973" s="5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9"/>
      <c r="D974" s="59"/>
      <c r="E974" s="5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9"/>
      <c r="D975" s="59"/>
      <c r="E975" s="5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9"/>
      <c r="D976" s="59"/>
      <c r="E976" s="5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9"/>
      <c r="D977" s="59"/>
      <c r="E977" s="5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9"/>
      <c r="D978" s="59"/>
      <c r="E978" s="5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9"/>
      <c r="D979" s="59"/>
      <c r="E979" s="5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9"/>
      <c r="D980" s="59"/>
      <c r="E980" s="5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9"/>
      <c r="D981" s="59"/>
      <c r="E981" s="5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9"/>
      <c r="D982" s="59"/>
      <c r="E982" s="5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9"/>
      <c r="D983" s="59"/>
      <c r="E983" s="5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9"/>
      <c r="D984" s="59"/>
      <c r="E984" s="5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9"/>
      <c r="D985" s="59"/>
      <c r="E985" s="5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9"/>
      <c r="D986" s="59"/>
      <c r="E986" s="5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9"/>
      <c r="D987" s="59"/>
      <c r="E987" s="5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9"/>
      <c r="D988" s="59"/>
      <c r="E988" s="5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9"/>
      <c r="D989" s="59"/>
      <c r="E989" s="5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9"/>
      <c r="D990" s="59"/>
      <c r="E990" s="5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9"/>
      <c r="D991" s="59"/>
      <c r="E991" s="5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9"/>
      <c r="D992" s="59"/>
      <c r="E992" s="5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9"/>
      <c r="D993" s="59"/>
      <c r="E993" s="5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9"/>
      <c r="D994" s="59"/>
      <c r="E994" s="5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9"/>
      <c r="D995" s="59"/>
      <c r="E995" s="5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9"/>
      <c r="D996" s="59"/>
      <c r="E996" s="5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9"/>
      <c r="D997" s="59"/>
      <c r="E997" s="5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9"/>
      <c r="D998" s="59"/>
      <c r="E998" s="5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9"/>
      <c r="D999" s="59"/>
      <c r="E999" s="5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9"/>
      <c r="D1000" s="59"/>
      <c r="E1000" s="5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H4:H5"/>
    <mergeCell ref="B2:D2"/>
    <mergeCell ref="F4:G4"/>
    <mergeCell ref="B13:D13"/>
    <mergeCell ref="B4:B5"/>
    <mergeCell ref="C4:C5"/>
    <mergeCell ref="D4:D5"/>
    <mergeCell ref="E4:E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504D"/>
  </sheetPr>
  <sheetViews>
    <sheetView workbookViewId="0"/>
  </sheetViews>
  <sheetFormatPr customHeight="1" defaultColWidth="15.13" defaultRowHeight="15.0"/>
  <cols>
    <col customWidth="1" min="1" max="1" width="8.25"/>
    <col customWidth="1" min="2" max="2" width="23.13"/>
    <col customWidth="1" min="3" max="3" width="64.0"/>
    <col customWidth="1" min="4" max="4" width="22.25"/>
    <col customWidth="1" min="5" max="5" width="21.88"/>
    <col customWidth="1" min="6" max="6" width="10.75"/>
    <col customWidth="1" min="7" max="16" width="8.25"/>
    <col customWidth="1" min="17" max="26" width="13.25"/>
  </cols>
  <sheetData>
    <row r="1" ht="14.25" customHeight="1">
      <c r="A1" s="30"/>
      <c r="B1" s="30"/>
      <c r="C1" s="30"/>
      <c r="D1" s="30"/>
      <c r="E1" s="30"/>
      <c r="F1" s="30"/>
      <c r="G1" s="3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/>
      <c r="B2" s="31" t="s">
        <v>53</v>
      </c>
      <c r="G2" s="3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0"/>
      <c r="B3" s="30"/>
      <c r="C3" s="30"/>
      <c r="D3" s="30"/>
      <c r="E3" s="30"/>
      <c r="F3" s="30"/>
      <c r="G3" s="3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0"/>
      <c r="B4" s="60" t="s">
        <v>54</v>
      </c>
      <c r="C4" s="33" t="s">
        <v>55</v>
      </c>
      <c r="D4" s="34" t="s">
        <v>56</v>
      </c>
      <c r="E4" s="7"/>
      <c r="F4" s="33" t="s">
        <v>3</v>
      </c>
      <c r="G4" s="3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0"/>
      <c r="B5" s="8"/>
      <c r="C5" s="8"/>
      <c r="D5" s="34" t="s">
        <v>57</v>
      </c>
      <c r="E5" s="7"/>
      <c r="F5" s="8"/>
      <c r="G5" s="3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0"/>
      <c r="B6" s="10"/>
      <c r="C6" s="10"/>
      <c r="D6" s="35" t="s">
        <v>5</v>
      </c>
      <c r="E6" s="35" t="s">
        <v>32</v>
      </c>
      <c r="F6" s="10"/>
      <c r="G6" s="3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0"/>
      <c r="B7" s="61" t="s">
        <v>58</v>
      </c>
      <c r="C7" s="62" t="s">
        <v>59</v>
      </c>
      <c r="D7" s="13">
        <v>0.0</v>
      </c>
      <c r="E7" s="14">
        <v>2500000.0</v>
      </c>
      <c r="F7" s="13" t="str">
        <f t="shared" ref="F7:F11" si="1">SUM(D7:E7)</f>
        <v> $2,500,000</v>
      </c>
      <c r="G7" s="3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0"/>
      <c r="B8" s="61" t="s">
        <v>60</v>
      </c>
      <c r="C8" s="62" t="s">
        <v>61</v>
      </c>
      <c r="D8" s="14">
        <v>3800000.0</v>
      </c>
      <c r="E8" s="14">
        <v>0.0</v>
      </c>
      <c r="F8" s="13" t="str">
        <f t="shared" si="1"/>
        <v> $3,800,000</v>
      </c>
      <c r="G8" s="3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0"/>
      <c r="B9" s="61" t="s">
        <v>62</v>
      </c>
      <c r="C9" s="62" t="s">
        <v>63</v>
      </c>
      <c r="D9" s="14">
        <v>5000000.0</v>
      </c>
      <c r="E9" s="13"/>
      <c r="F9" s="13" t="str">
        <f t="shared" si="1"/>
        <v> $5,000,000</v>
      </c>
      <c r="G9" s="3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0"/>
      <c r="B10" s="61" t="s">
        <v>64</v>
      </c>
      <c r="C10" s="62" t="s">
        <v>65</v>
      </c>
      <c r="D10" s="14">
        <v>7500000.0</v>
      </c>
      <c r="E10" s="13"/>
      <c r="F10" s="13" t="str">
        <f t="shared" si="1"/>
        <v> $7,500,000</v>
      </c>
      <c r="G10" s="3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0"/>
      <c r="B11" s="63" t="s">
        <v>31</v>
      </c>
      <c r="C11" s="7"/>
      <c r="D11" s="13" t="str">
        <f>SUM(D9:D10)</f>
        <v> $12,500,000</v>
      </c>
      <c r="E11" s="13" t="str">
        <f>SUM(E7:E10)</f>
        <v> $2,500,000</v>
      </c>
      <c r="F11" s="13" t="str">
        <f t="shared" si="1"/>
        <v> $15,000,000</v>
      </c>
      <c r="G11" s="3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0"/>
      <c r="B12" s="30"/>
      <c r="C12" s="64"/>
      <c r="D12" s="65"/>
      <c r="E12" s="65"/>
      <c r="F12" s="65"/>
      <c r="G12" s="3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0"/>
      <c r="B13" s="30"/>
      <c r="C13" s="30"/>
      <c r="D13" s="30"/>
      <c r="E13" s="30"/>
      <c r="F13" s="30"/>
      <c r="G13" s="3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0"/>
      <c r="B14" s="66"/>
      <c r="C14" s="57"/>
      <c r="D14" s="30"/>
      <c r="E14" s="30"/>
      <c r="F14" s="30"/>
      <c r="G14" s="3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0"/>
      <c r="B15" s="30"/>
      <c r="C15" s="30"/>
      <c r="D15" s="30"/>
      <c r="E15" s="30"/>
      <c r="F15" s="30"/>
      <c r="G15" s="3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0"/>
      <c r="B16" s="67"/>
      <c r="C16" s="68"/>
      <c r="D16" s="3"/>
      <c r="E16" s="30"/>
      <c r="F16" s="30"/>
      <c r="G16" s="3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0"/>
      <c r="B17" s="30"/>
      <c r="C17" s="30"/>
      <c r="D17" s="30"/>
      <c r="E17" s="30"/>
      <c r="F17" s="30"/>
      <c r="G17" s="3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0"/>
      <c r="B18" s="30"/>
      <c r="C18" s="30"/>
      <c r="D18" s="30"/>
      <c r="E18" s="30"/>
      <c r="F18" s="30"/>
      <c r="G18" s="3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0"/>
      <c r="B19" s="30"/>
      <c r="C19" s="30"/>
      <c r="D19" s="30"/>
      <c r="E19" s="30"/>
      <c r="F19" s="30"/>
      <c r="G19" s="3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7">
    <mergeCell ref="B11:C11"/>
    <mergeCell ref="B2:F2"/>
    <mergeCell ref="D4:E4"/>
    <mergeCell ref="D5:E5"/>
    <mergeCell ref="B4:B6"/>
    <mergeCell ref="C4:C6"/>
    <mergeCell ref="F4:F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BBB59"/>
  </sheetPr>
  <sheetViews>
    <sheetView workbookViewId="0"/>
  </sheetViews>
  <sheetFormatPr customHeight="1" defaultColWidth="15.13" defaultRowHeight="15.0"/>
  <cols>
    <col customWidth="1" min="1" max="1" width="8.25"/>
    <col customWidth="1" min="2" max="2" width="28.38"/>
    <col customWidth="1" min="3" max="3" width="27.5"/>
    <col customWidth="1" min="4" max="4" width="15.25"/>
    <col customWidth="1" min="5" max="5" width="20.5"/>
    <col customWidth="1" min="6" max="6" width="9.5"/>
    <col customWidth="1" min="7" max="16" width="8.25"/>
    <col customWidth="1" min="17" max="26" width="13.25"/>
  </cols>
  <sheetData>
    <row r="1" ht="14.25" customHeight="1">
      <c r="A1" s="30"/>
      <c r="B1" s="30"/>
      <c r="C1" s="57"/>
      <c r="D1" s="30"/>
      <c r="E1" s="30"/>
      <c r="F1" s="30"/>
      <c r="G1" s="3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/>
      <c r="B2" s="31" t="s">
        <v>66</v>
      </c>
      <c r="G2" s="3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0"/>
      <c r="B3" s="30"/>
      <c r="C3" s="57"/>
      <c r="D3" s="30"/>
      <c r="E3" s="30"/>
      <c r="F3" s="30"/>
      <c r="G3" s="3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0"/>
      <c r="B4" s="33" t="s">
        <v>17</v>
      </c>
      <c r="C4" s="32" t="s">
        <v>55</v>
      </c>
      <c r="D4" s="34" t="s">
        <v>56</v>
      </c>
      <c r="E4" s="7"/>
      <c r="F4" s="33" t="s">
        <v>3</v>
      </c>
      <c r="G4" s="3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0"/>
      <c r="B5" s="8"/>
      <c r="C5" s="8"/>
      <c r="D5" s="69" t="s">
        <v>57</v>
      </c>
      <c r="E5" s="7"/>
      <c r="F5" s="8"/>
      <c r="G5" s="3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30"/>
      <c r="B6" s="24"/>
      <c r="C6" s="24"/>
      <c r="D6" s="70" t="s">
        <v>5</v>
      </c>
      <c r="E6" s="70" t="s">
        <v>32</v>
      </c>
      <c r="F6" s="24"/>
      <c r="G6" s="3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5.0" customHeight="1">
      <c r="A7" s="30"/>
      <c r="B7" s="37" t="s">
        <v>67</v>
      </c>
      <c r="C7" s="71"/>
      <c r="D7" s="37">
        <v>120000.0</v>
      </c>
      <c r="E7" s="13"/>
      <c r="F7" s="13" t="str">
        <f>SUM(D7:E7)</f>
        <v> $120,000</v>
      </c>
      <c r="G7" s="3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5.0" customHeight="1">
      <c r="A8" s="30"/>
      <c r="B8" s="12"/>
      <c r="C8" s="71"/>
      <c r="D8" s="12"/>
      <c r="E8" s="13"/>
      <c r="F8" s="13"/>
      <c r="G8" s="3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5.0" customHeight="1">
      <c r="A9" s="30"/>
      <c r="B9" s="12"/>
      <c r="C9" s="71"/>
      <c r="D9" s="12"/>
      <c r="E9" s="13"/>
      <c r="F9" s="13"/>
      <c r="G9" s="3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5.0" customHeight="1">
      <c r="A10" s="30"/>
      <c r="B10" s="12"/>
      <c r="C10" s="71"/>
      <c r="D10" s="12"/>
      <c r="E10" s="13"/>
      <c r="F10" s="13"/>
      <c r="G10" s="3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0"/>
      <c r="B11" s="63" t="s">
        <v>3</v>
      </c>
      <c r="C11" s="7"/>
      <c r="D11" s="12" t="str">
        <f t="shared" ref="D11:E11" si="1">SUM(D7)</f>
        <v>120000</v>
      </c>
      <c r="E11" s="13" t="str">
        <f t="shared" si="1"/>
        <v> $0</v>
      </c>
      <c r="F11" s="13" t="str">
        <f>SUM(D11:E11)</f>
        <v> $120,000</v>
      </c>
      <c r="G11" s="3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0"/>
      <c r="B12" s="30"/>
      <c r="C12" s="57"/>
      <c r="D12" s="30"/>
      <c r="E12" s="30"/>
      <c r="F12" s="30"/>
      <c r="G12" s="3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0"/>
      <c r="B13" s="30"/>
      <c r="C13" s="57"/>
      <c r="D13" s="30"/>
      <c r="E13" s="30"/>
      <c r="F13" s="30"/>
      <c r="G13" s="3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0"/>
      <c r="B14" s="30"/>
      <c r="C14" s="57"/>
      <c r="D14" s="30"/>
      <c r="E14" s="30"/>
      <c r="F14" s="30"/>
      <c r="G14" s="3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0"/>
      <c r="B15" s="30"/>
      <c r="C15" s="57"/>
      <c r="D15" s="30"/>
      <c r="E15" s="30"/>
      <c r="F15" s="30"/>
      <c r="G15" s="3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0"/>
      <c r="B16" s="30"/>
      <c r="C16" s="57"/>
      <c r="D16" s="30"/>
      <c r="E16" s="30"/>
      <c r="F16" s="30"/>
      <c r="G16" s="3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0"/>
      <c r="B17" s="30"/>
      <c r="C17" s="57"/>
      <c r="D17" s="30"/>
      <c r="E17" s="30"/>
      <c r="F17" s="30"/>
      <c r="G17" s="3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0"/>
      <c r="B18" s="30"/>
      <c r="C18" s="57"/>
      <c r="D18" s="30"/>
      <c r="E18" s="30"/>
      <c r="F18" s="30"/>
      <c r="G18" s="3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0"/>
      <c r="B19" s="30"/>
      <c r="C19" s="57"/>
      <c r="D19" s="30"/>
      <c r="E19" s="30"/>
      <c r="F19" s="30"/>
      <c r="G19" s="3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0"/>
      <c r="B20" s="30"/>
      <c r="C20" s="57"/>
      <c r="D20" s="30"/>
      <c r="E20" s="30"/>
      <c r="F20" s="30"/>
      <c r="G20" s="3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0"/>
      <c r="B21" s="30"/>
      <c r="C21" s="57"/>
      <c r="D21" s="30"/>
      <c r="E21" s="30"/>
      <c r="F21" s="30"/>
      <c r="G21" s="3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0"/>
      <c r="B22" s="30"/>
      <c r="C22" s="57"/>
      <c r="D22" s="30"/>
      <c r="E22" s="30"/>
      <c r="F22" s="30"/>
      <c r="G22" s="3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0"/>
      <c r="B23" s="30"/>
      <c r="C23" s="57"/>
      <c r="D23" s="30"/>
      <c r="E23" s="30"/>
      <c r="F23" s="30"/>
      <c r="G23" s="3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0"/>
      <c r="B24" s="30"/>
      <c r="C24" s="57"/>
      <c r="D24" s="30"/>
      <c r="E24" s="30"/>
      <c r="F24" s="30"/>
      <c r="G24" s="3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7">
    <mergeCell ref="B11:C11"/>
    <mergeCell ref="F4:F6"/>
    <mergeCell ref="B2:F2"/>
    <mergeCell ref="D4:E4"/>
    <mergeCell ref="D5:E5"/>
    <mergeCell ref="B4:B6"/>
    <mergeCell ref="C4:C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064A2"/>
  </sheetPr>
  <sheetViews>
    <sheetView workbookViewId="0"/>
  </sheetViews>
  <sheetFormatPr customHeight="1" defaultColWidth="15.13" defaultRowHeight="15.0"/>
  <cols>
    <col customWidth="1" min="1" max="1" width="8.25"/>
    <col customWidth="1" min="2" max="2" width="18.75"/>
    <col customWidth="1" min="3" max="3" width="23.38"/>
    <col customWidth="1" min="4" max="4" width="11.75"/>
    <col customWidth="1" min="5" max="5" width="10.88"/>
    <col customWidth="1" min="6" max="6" width="9.5"/>
    <col customWidth="1" min="7" max="16" width="8.25"/>
    <col customWidth="1" min="17" max="26" width="13.25"/>
  </cols>
  <sheetData>
    <row r="1" ht="14.25" customHeight="1">
      <c r="A1" s="30"/>
      <c r="B1" s="30"/>
      <c r="C1" s="57"/>
      <c r="D1" s="30"/>
      <c r="E1" s="30"/>
      <c r="F1" s="30"/>
      <c r="G1" s="3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/>
      <c r="B2" s="31" t="s">
        <v>68</v>
      </c>
      <c r="G2" s="3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0"/>
      <c r="B3" s="30"/>
      <c r="C3" s="57"/>
      <c r="D3" s="30"/>
      <c r="E3" s="30"/>
      <c r="F3" s="30"/>
      <c r="G3" s="3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0"/>
      <c r="B4" s="33" t="s">
        <v>69</v>
      </c>
      <c r="C4" s="32" t="s">
        <v>55</v>
      </c>
      <c r="D4" s="34" t="s">
        <v>56</v>
      </c>
      <c r="E4" s="7"/>
      <c r="F4" s="33" t="s">
        <v>3</v>
      </c>
      <c r="G4" s="3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0"/>
      <c r="B5" s="8"/>
      <c r="C5" s="8"/>
      <c r="D5" s="34" t="s">
        <v>70</v>
      </c>
      <c r="E5" s="7"/>
      <c r="F5" s="8"/>
      <c r="G5" s="3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0"/>
      <c r="B6" s="10"/>
      <c r="C6" s="10"/>
      <c r="D6" s="35" t="s">
        <v>5</v>
      </c>
      <c r="E6" s="35" t="s">
        <v>32</v>
      </c>
      <c r="F6" s="10"/>
      <c r="G6" s="3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75" customHeight="1">
      <c r="A7" s="30"/>
      <c r="B7" s="72" t="s">
        <v>71</v>
      </c>
      <c r="C7" s="71"/>
      <c r="D7" s="73">
        <v>80000.0</v>
      </c>
      <c r="E7" s="74">
        <v>0.0</v>
      </c>
      <c r="F7" s="74" t="str">
        <f t="shared" ref="F7:F10" si="1">SUM(D7:E7)</f>
        <v> $80,000</v>
      </c>
      <c r="G7" s="3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0.0" customHeight="1">
      <c r="A8" s="30"/>
      <c r="B8" s="71"/>
      <c r="C8" s="71"/>
      <c r="D8" s="74"/>
      <c r="E8" s="74">
        <v>0.0</v>
      </c>
      <c r="F8" s="74" t="str">
        <f t="shared" si="1"/>
        <v> $0</v>
      </c>
      <c r="G8" s="3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5.0" customHeight="1">
      <c r="A9" s="30"/>
      <c r="B9" s="71"/>
      <c r="C9" s="71"/>
      <c r="D9" s="74"/>
      <c r="E9" s="74">
        <v>0.0</v>
      </c>
      <c r="F9" s="74" t="str">
        <f t="shared" si="1"/>
        <v> $0</v>
      </c>
      <c r="G9" s="3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0"/>
      <c r="B10" s="63" t="s">
        <v>3</v>
      </c>
      <c r="C10" s="7"/>
      <c r="D10" s="13" t="str">
        <f t="shared" ref="D10:E10" si="2">SUM(D7:D9)</f>
        <v> $80,000</v>
      </c>
      <c r="E10" s="13" t="str">
        <f t="shared" si="2"/>
        <v> $0</v>
      </c>
      <c r="F10" s="13" t="str">
        <f t="shared" si="1"/>
        <v> $80,000</v>
      </c>
      <c r="G10" s="3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0"/>
      <c r="B11" s="30"/>
      <c r="C11" s="57"/>
      <c r="D11" s="30"/>
      <c r="E11" s="30"/>
      <c r="F11" s="30"/>
      <c r="G11" s="3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0"/>
      <c r="B12" s="31"/>
      <c r="G12" s="3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0"/>
      <c r="B13" s="30"/>
      <c r="C13" s="57"/>
      <c r="D13" s="30"/>
      <c r="E13" s="30"/>
      <c r="F13" s="30"/>
      <c r="G13" s="3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0"/>
      <c r="B14" s="30"/>
      <c r="C14" s="57"/>
      <c r="D14" s="30"/>
      <c r="E14" s="30"/>
      <c r="F14" s="30"/>
      <c r="G14" s="3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0"/>
      <c r="B15" s="30"/>
      <c r="C15" s="57"/>
      <c r="D15" s="30"/>
      <c r="E15" s="30"/>
      <c r="F15" s="30"/>
      <c r="G15" s="3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0"/>
      <c r="B16" s="30"/>
      <c r="C16" s="57"/>
      <c r="D16" s="30"/>
      <c r="E16" s="30"/>
      <c r="F16" s="30"/>
      <c r="G16" s="3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0"/>
      <c r="B17" s="30"/>
      <c r="C17" s="57"/>
      <c r="D17" s="30"/>
      <c r="E17" s="30"/>
      <c r="F17" s="30"/>
      <c r="G17" s="3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0"/>
      <c r="B18" s="30"/>
      <c r="C18" s="57"/>
      <c r="D18" s="30"/>
      <c r="E18" s="30"/>
      <c r="F18" s="30"/>
      <c r="G18" s="3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0"/>
      <c r="B19" s="30"/>
      <c r="C19" s="57"/>
      <c r="D19" s="30"/>
      <c r="E19" s="30"/>
      <c r="F19" s="30"/>
      <c r="G19" s="3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0"/>
      <c r="B20" s="30"/>
      <c r="C20" s="57"/>
      <c r="D20" s="30"/>
      <c r="E20" s="30"/>
      <c r="F20" s="30"/>
      <c r="G20" s="3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0"/>
      <c r="B21" s="30"/>
      <c r="C21" s="57"/>
      <c r="D21" s="30"/>
      <c r="E21" s="30"/>
      <c r="F21" s="30"/>
      <c r="G21" s="3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B2:F2"/>
    <mergeCell ref="B12:F12"/>
    <mergeCell ref="D4:E4"/>
    <mergeCell ref="D5:E5"/>
    <mergeCell ref="B4:B6"/>
    <mergeCell ref="C4:C6"/>
    <mergeCell ref="F4:F6"/>
    <mergeCell ref="B10:C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36C09"/>
  </sheetPr>
  <sheetViews>
    <sheetView workbookViewId="0"/>
  </sheetViews>
  <sheetFormatPr customHeight="1" defaultColWidth="15.13" defaultRowHeight="15.0"/>
  <cols>
    <col customWidth="1" min="1" max="1" width="8.25"/>
    <col customWidth="1" min="2" max="2" width="20.13"/>
    <col customWidth="1" min="3" max="3" width="28.38"/>
    <col customWidth="1" min="4" max="4" width="12.25"/>
    <col customWidth="1" min="5" max="5" width="7.88"/>
    <col customWidth="1" min="6" max="6" width="10.88"/>
    <col customWidth="1" min="7" max="16" width="8.25"/>
    <col customWidth="1" min="17" max="23" width="13.25"/>
  </cols>
  <sheetData>
    <row r="1" ht="14.25" customHeight="1">
      <c r="A1" s="30"/>
      <c r="B1" s="57"/>
      <c r="C1" s="57"/>
      <c r="D1" s="30"/>
      <c r="E1" s="30"/>
      <c r="F1" s="30"/>
      <c r="G1" s="3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4.25" customHeight="1">
      <c r="A2" s="30"/>
      <c r="B2" s="31" t="s">
        <v>72</v>
      </c>
      <c r="G2" s="3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4.25" customHeight="1">
      <c r="A3" s="30"/>
      <c r="B3" s="57"/>
      <c r="C3" s="57"/>
      <c r="D3" s="30"/>
      <c r="E3" s="30"/>
      <c r="F3" s="30"/>
      <c r="G3" s="3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4.25" customHeight="1">
      <c r="A4" s="30"/>
      <c r="B4" s="32" t="s">
        <v>73</v>
      </c>
      <c r="C4" s="32" t="s">
        <v>74</v>
      </c>
      <c r="D4" s="34" t="s">
        <v>56</v>
      </c>
      <c r="E4" s="7"/>
      <c r="F4" s="33" t="s">
        <v>31</v>
      </c>
      <c r="G4" s="3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4.25" customHeight="1">
      <c r="A5" s="30"/>
      <c r="B5" s="8"/>
      <c r="C5" s="8"/>
      <c r="D5" s="34" t="s">
        <v>70</v>
      </c>
      <c r="E5" s="7"/>
      <c r="F5" s="8"/>
      <c r="G5" s="3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30"/>
      <c r="B6" s="75"/>
      <c r="C6" s="75"/>
      <c r="D6" s="35" t="s">
        <v>5</v>
      </c>
      <c r="E6" s="35" t="s">
        <v>32</v>
      </c>
      <c r="F6" s="10"/>
      <c r="G6" s="3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90.75" customHeight="1">
      <c r="A7" s="30"/>
      <c r="B7" s="61" t="s">
        <v>75</v>
      </c>
      <c r="C7" s="71"/>
      <c r="D7" s="73">
        <v>350000.0</v>
      </c>
      <c r="E7" s="74">
        <v>0.0</v>
      </c>
      <c r="F7" s="74" t="str">
        <f t="shared" ref="F7:F8" si="1">SUM(D7:E7)</f>
        <v> $350,000</v>
      </c>
      <c r="G7" s="3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0.0" customHeight="1">
      <c r="A8" s="30"/>
      <c r="B8" s="61" t="s">
        <v>76</v>
      </c>
      <c r="C8" s="71"/>
      <c r="D8" s="73">
        <v>250000.0</v>
      </c>
      <c r="E8" s="74"/>
      <c r="F8" s="74" t="str">
        <f t="shared" si="1"/>
        <v> $250,000</v>
      </c>
      <c r="G8" s="3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4.25" customHeight="1">
      <c r="A9" s="30"/>
      <c r="B9" s="63" t="s">
        <v>31</v>
      </c>
      <c r="C9" s="7"/>
      <c r="D9" s="13" t="str">
        <f>SUM(D7:D8)</f>
        <v> $600,000</v>
      </c>
      <c r="E9" s="13" t="str">
        <f>SUM(E7)</f>
        <v> $0</v>
      </c>
      <c r="F9" s="13" t="str">
        <f>SUM(F7:F8)</f>
        <v> $600,000</v>
      </c>
      <c r="G9" s="3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25" customHeight="1">
      <c r="A10" s="30"/>
      <c r="B10" s="57"/>
      <c r="C10" s="76"/>
      <c r="D10" s="30"/>
      <c r="E10" s="30"/>
      <c r="F10" s="30"/>
      <c r="G10" s="3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4.25" customHeight="1">
      <c r="A11" s="30"/>
      <c r="B11" s="31"/>
      <c r="E11" s="30"/>
      <c r="F11" s="30"/>
      <c r="G11" s="3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4.25" customHeight="1">
      <c r="A12" s="30"/>
      <c r="B12" s="57"/>
      <c r="C12" s="57"/>
      <c r="D12" s="30"/>
      <c r="E12" s="30"/>
      <c r="F12" s="30"/>
      <c r="G12" s="3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25" customHeight="1">
      <c r="A13" s="30"/>
      <c r="B13" s="57"/>
      <c r="C13" s="57"/>
      <c r="D13" s="30"/>
      <c r="E13" s="30"/>
      <c r="F13" s="30"/>
      <c r="G13" s="3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25" customHeight="1">
      <c r="A14" s="30"/>
      <c r="B14" s="57"/>
      <c r="C14" s="57"/>
      <c r="D14" s="30"/>
      <c r="E14" s="30"/>
      <c r="F14" s="30"/>
      <c r="G14" s="3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25" customHeight="1">
      <c r="A15" s="30"/>
      <c r="B15" s="57"/>
      <c r="C15" s="57"/>
      <c r="D15" s="30"/>
      <c r="E15" s="30"/>
      <c r="F15" s="30"/>
      <c r="G15" s="3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25" customHeight="1">
      <c r="A16" s="30"/>
      <c r="B16" s="57"/>
      <c r="C16" s="57"/>
      <c r="D16" s="30"/>
      <c r="E16" s="30"/>
      <c r="F16" s="30"/>
      <c r="G16" s="3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25" customHeight="1">
      <c r="A17" s="30"/>
      <c r="B17" s="57"/>
      <c r="C17" s="57"/>
      <c r="D17" s="30"/>
      <c r="E17" s="30"/>
      <c r="F17" s="30"/>
      <c r="G17" s="3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30"/>
      <c r="B18" s="57"/>
      <c r="C18" s="57"/>
      <c r="D18" s="30"/>
      <c r="E18" s="30"/>
      <c r="F18" s="30"/>
      <c r="G18" s="3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30"/>
      <c r="B19" s="57"/>
      <c r="C19" s="77"/>
      <c r="D19" s="30"/>
      <c r="E19" s="30"/>
      <c r="F19" s="30"/>
      <c r="G19" s="3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30"/>
      <c r="B20" s="57"/>
      <c r="C20" s="57"/>
      <c r="D20" s="30"/>
      <c r="E20" s="30"/>
      <c r="F20" s="30"/>
      <c r="G20" s="3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30"/>
      <c r="B21" s="57"/>
      <c r="C21" s="57"/>
      <c r="D21" s="30"/>
      <c r="E21" s="30"/>
      <c r="F21" s="30"/>
      <c r="G21" s="3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mergeCells count="8">
    <mergeCell ref="D5:E5"/>
    <mergeCell ref="F4:F6"/>
    <mergeCell ref="B4:B6"/>
    <mergeCell ref="B9:C9"/>
    <mergeCell ref="B11:D11"/>
    <mergeCell ref="B2:F2"/>
    <mergeCell ref="C4:C6"/>
    <mergeCell ref="D4:E4"/>
  </mergeCells>
  <drawing r:id="rId1"/>
</worksheet>
</file>