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2270"/>
  </bookViews>
  <sheets>
    <sheet name="Proy 07_02_21 (5)" sheetId="1" r:id="rId1"/>
  </sheets>
  <calcPr calcId="145621"/>
</workbook>
</file>

<file path=xl/calcChain.xml><?xml version="1.0" encoding="utf-8"?>
<calcChain xmlns="http://schemas.openxmlformats.org/spreadsheetml/2006/main">
  <c r="AP349" i="1" l="1"/>
  <c r="AM349" i="1"/>
  <c r="AP348" i="1"/>
  <c r="AM348" i="1"/>
  <c r="AP347" i="1"/>
  <c r="AM347" i="1"/>
  <c r="AP346" i="1"/>
  <c r="AM346" i="1"/>
  <c r="AP345" i="1"/>
  <c r="AM345" i="1"/>
  <c r="AP344" i="1"/>
  <c r="AM344" i="1"/>
  <c r="AP343" i="1"/>
  <c r="AM343" i="1"/>
  <c r="AP342" i="1"/>
  <c r="AM342" i="1"/>
  <c r="AP341" i="1"/>
  <c r="AM341" i="1"/>
  <c r="AP340" i="1"/>
  <c r="AM340" i="1"/>
  <c r="AP339" i="1"/>
  <c r="AM339" i="1"/>
  <c r="AP338" i="1"/>
  <c r="AM338" i="1"/>
  <c r="AP337" i="1"/>
  <c r="AM337" i="1"/>
  <c r="AP336" i="1"/>
  <c r="AM336" i="1"/>
  <c r="AP335" i="1"/>
  <c r="AM335" i="1"/>
  <c r="AP334" i="1"/>
  <c r="AM334" i="1"/>
  <c r="AP333" i="1"/>
  <c r="AM333" i="1"/>
  <c r="AP332" i="1"/>
  <c r="AM332" i="1"/>
  <c r="AP331" i="1"/>
  <c r="AM331" i="1"/>
  <c r="AP330" i="1"/>
  <c r="AM330" i="1"/>
  <c r="AP329" i="1"/>
  <c r="AM329" i="1"/>
  <c r="AP328" i="1"/>
  <c r="AM328" i="1"/>
  <c r="AP327" i="1"/>
  <c r="AM327" i="1"/>
  <c r="AP326" i="1"/>
  <c r="AM326" i="1"/>
  <c r="AP325" i="1"/>
  <c r="AN325" i="1"/>
  <c r="AM325" i="1"/>
  <c r="AH325" i="1"/>
  <c r="AG325" i="1"/>
  <c r="AE325" i="1"/>
  <c r="V325" i="1"/>
  <c r="S325" i="1" s="1"/>
  <c r="P325" i="1" s="1"/>
  <c r="X325" i="1" s="1"/>
  <c r="T325" i="1"/>
  <c r="R325" i="1" s="1"/>
  <c r="O325" i="1" s="1"/>
  <c r="Y325" i="1" s="1"/>
  <c r="L325" i="1"/>
  <c r="K325" i="1"/>
  <c r="J325" i="1"/>
  <c r="I325" i="1"/>
  <c r="AI325" i="1" s="1"/>
  <c r="H325" i="1"/>
  <c r="G325" i="1"/>
  <c r="F325" i="1"/>
  <c r="AF325" i="1" s="1"/>
  <c r="E325" i="1"/>
  <c r="D325" i="1"/>
  <c r="C325" i="1"/>
  <c r="AC325" i="1" s="1"/>
  <c r="AQ324" i="1"/>
  <c r="AR324" i="1" s="1"/>
  <c r="AP324" i="1"/>
  <c r="AM324" i="1"/>
  <c r="P324" i="1"/>
  <c r="O324" i="1"/>
  <c r="AQ323" i="1"/>
  <c r="AP323" i="1"/>
  <c r="AM323" i="1"/>
  <c r="P323" i="1"/>
  <c r="O323" i="1"/>
  <c r="AP322" i="1"/>
  <c r="AM322" i="1"/>
  <c r="P322" i="1"/>
  <c r="O322" i="1"/>
  <c r="AQ322" i="1" s="1"/>
  <c r="AR322" i="1" s="1"/>
  <c r="AP321" i="1"/>
  <c r="AM321" i="1"/>
  <c r="P321" i="1"/>
  <c r="O321" i="1"/>
  <c r="AQ321" i="1" s="1"/>
  <c r="AQ320" i="1"/>
  <c r="AR320" i="1" s="1"/>
  <c r="AP320" i="1"/>
  <c r="AM320" i="1"/>
  <c r="P320" i="1"/>
  <c r="O320" i="1"/>
  <c r="AP319" i="1"/>
  <c r="AM319" i="1"/>
  <c r="P319" i="1"/>
  <c r="O319" i="1"/>
  <c r="AP318" i="1"/>
  <c r="AM318" i="1"/>
  <c r="P318" i="1"/>
  <c r="O318" i="1"/>
  <c r="AP317" i="1"/>
  <c r="AM317" i="1"/>
  <c r="P317" i="1"/>
  <c r="O317" i="1"/>
  <c r="AP316" i="1"/>
  <c r="AM316" i="1"/>
  <c r="P316" i="1"/>
  <c r="O316" i="1"/>
  <c r="AP315" i="1"/>
  <c r="AM315" i="1"/>
  <c r="P315" i="1"/>
  <c r="O315" i="1"/>
  <c r="AP314" i="1"/>
  <c r="AM314" i="1"/>
  <c r="P314" i="1"/>
  <c r="O314" i="1"/>
  <c r="AM313" i="1"/>
  <c r="P313" i="1"/>
  <c r="O313" i="1"/>
  <c r="AM312" i="1"/>
  <c r="AM311" i="1"/>
  <c r="AM310" i="1"/>
  <c r="AM309" i="1"/>
  <c r="S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Q325" i="1" l="1"/>
  <c r="AR325" i="1" s="1"/>
  <c r="AR321" i="1"/>
  <c r="AJ325" i="1"/>
  <c r="AR323" i="1"/>
  <c r="AD325" i="1"/>
  <c r="AL325" i="1"/>
  <c r="AK325" i="1"/>
  <c r="T326" i="1"/>
  <c r="V326" i="1"/>
  <c r="V327" i="1" l="1"/>
  <c r="S326" i="1"/>
  <c r="P326" i="1" s="1"/>
  <c r="R326" i="1"/>
  <c r="O326" i="1" s="1"/>
  <c r="T327" i="1"/>
  <c r="R327" i="1" l="1"/>
  <c r="O327" i="1" s="1"/>
  <c r="T328" i="1"/>
  <c r="Y326" i="1"/>
  <c r="L326" i="1"/>
  <c r="AQ326" i="1"/>
  <c r="AR326" i="1" s="1"/>
  <c r="X326" i="1"/>
  <c r="C326" i="1"/>
  <c r="S327" i="1"/>
  <c r="P327" i="1" s="1"/>
  <c r="V328" i="1"/>
  <c r="K326" i="1" l="1"/>
  <c r="AL326" i="1"/>
  <c r="T329" i="1"/>
  <c r="R328" i="1"/>
  <c r="O328" i="1" s="1"/>
  <c r="S328" i="1"/>
  <c r="P328" i="1" s="1"/>
  <c r="V329" i="1"/>
  <c r="Y327" i="1"/>
  <c r="L327" i="1"/>
  <c r="AQ327" i="1"/>
  <c r="AR327" i="1" s="1"/>
  <c r="X327" i="1"/>
  <c r="C327" i="1"/>
  <c r="AC326" i="1"/>
  <c r="D326" i="1"/>
  <c r="V330" i="1" l="1"/>
  <c r="S329" i="1"/>
  <c r="P329" i="1" s="1"/>
  <c r="E326" i="1"/>
  <c r="AD326" i="1"/>
  <c r="X328" i="1"/>
  <c r="C328" i="1"/>
  <c r="Y328" i="1"/>
  <c r="L328" i="1"/>
  <c r="AQ328" i="1"/>
  <c r="AR328" i="1" s="1"/>
  <c r="AC327" i="1"/>
  <c r="D327" i="1"/>
  <c r="R329" i="1"/>
  <c r="O329" i="1" s="1"/>
  <c r="T330" i="1"/>
  <c r="AK326" i="1"/>
  <c r="J326" i="1"/>
  <c r="K327" i="1"/>
  <c r="AL327" i="1"/>
  <c r="AC328" i="1" l="1"/>
  <c r="D328" i="1"/>
  <c r="T331" i="1"/>
  <c r="R330" i="1"/>
  <c r="O330" i="1" s="1"/>
  <c r="Y329" i="1"/>
  <c r="L329" i="1"/>
  <c r="AQ329" i="1"/>
  <c r="AR329" i="1" s="1"/>
  <c r="E327" i="1"/>
  <c r="AD327" i="1"/>
  <c r="AE326" i="1"/>
  <c r="F326" i="1"/>
  <c r="C329" i="1"/>
  <c r="X329" i="1"/>
  <c r="V331" i="1"/>
  <c r="S330" i="1"/>
  <c r="P330" i="1" s="1"/>
  <c r="J327" i="1"/>
  <c r="K328" i="1"/>
  <c r="AL328" i="1"/>
  <c r="I326" i="1"/>
  <c r="V332" i="1" l="1"/>
  <c r="S331" i="1"/>
  <c r="P331" i="1" s="1"/>
  <c r="K329" i="1"/>
  <c r="AL329" i="1"/>
  <c r="H326" i="1"/>
  <c r="AH326" i="1" s="1"/>
  <c r="AJ326" i="1"/>
  <c r="D329" i="1"/>
  <c r="AC329" i="1"/>
  <c r="Y330" i="1"/>
  <c r="L330" i="1"/>
  <c r="AQ330" i="1"/>
  <c r="AR330" i="1" s="1"/>
  <c r="G326" i="1"/>
  <c r="AG326" i="1" s="1"/>
  <c r="AF326" i="1"/>
  <c r="R331" i="1"/>
  <c r="O331" i="1" s="1"/>
  <c r="T332" i="1"/>
  <c r="J328" i="1"/>
  <c r="E328" i="1"/>
  <c r="AD328" i="1"/>
  <c r="I327" i="1"/>
  <c r="AK327" i="1"/>
  <c r="AE327" i="1"/>
  <c r="F327" i="1"/>
  <c r="X330" i="1"/>
  <c r="C330" i="1"/>
  <c r="H327" i="1" l="1"/>
  <c r="AH327" i="1" s="1"/>
  <c r="AJ327" i="1"/>
  <c r="AI326" i="1"/>
  <c r="D330" i="1"/>
  <c r="AC330" i="1"/>
  <c r="AE328" i="1"/>
  <c r="F328" i="1"/>
  <c r="K330" i="1"/>
  <c r="J329" i="1"/>
  <c r="AK329" i="1"/>
  <c r="I328" i="1"/>
  <c r="C331" i="1"/>
  <c r="X331" i="1"/>
  <c r="G327" i="1"/>
  <c r="AG327" i="1" s="1"/>
  <c r="AF327" i="1"/>
  <c r="AK328" i="1"/>
  <c r="S332" i="1"/>
  <c r="P332" i="1" s="1"/>
  <c r="V333" i="1"/>
  <c r="T333" i="1"/>
  <c r="R332" i="1"/>
  <c r="O332" i="1" s="1"/>
  <c r="E329" i="1"/>
  <c r="AD329" i="1"/>
  <c r="Y331" i="1"/>
  <c r="L331" i="1"/>
  <c r="AQ331" i="1"/>
  <c r="AR331" i="1" s="1"/>
  <c r="R333" i="1" l="1"/>
  <c r="O333" i="1" s="1"/>
  <c r="T334" i="1"/>
  <c r="H328" i="1"/>
  <c r="V334" i="1"/>
  <c r="S333" i="1"/>
  <c r="P333" i="1" s="1"/>
  <c r="AJ328" i="1"/>
  <c r="AD330" i="1"/>
  <c r="E330" i="1"/>
  <c r="X332" i="1"/>
  <c r="C332" i="1"/>
  <c r="K331" i="1"/>
  <c r="AL331" i="1"/>
  <c r="AJ329" i="1"/>
  <c r="I329" i="1"/>
  <c r="J330" i="1"/>
  <c r="AL330" i="1"/>
  <c r="AI327" i="1"/>
  <c r="F329" i="1"/>
  <c r="AE329" i="1"/>
  <c r="G328" i="1"/>
  <c r="AG328" i="1" s="1"/>
  <c r="AF328" i="1"/>
  <c r="Y332" i="1"/>
  <c r="L332" i="1"/>
  <c r="AQ332" i="1"/>
  <c r="AR332" i="1" s="1"/>
  <c r="D331" i="1"/>
  <c r="AC331" i="1"/>
  <c r="C333" i="1" l="1"/>
  <c r="X333" i="1"/>
  <c r="V335" i="1"/>
  <c r="S334" i="1"/>
  <c r="P334" i="1" s="1"/>
  <c r="AF329" i="1"/>
  <c r="G329" i="1"/>
  <c r="AG329" i="1" s="1"/>
  <c r="J331" i="1"/>
  <c r="AK331" i="1"/>
  <c r="AH328" i="1"/>
  <c r="E331" i="1"/>
  <c r="AD331" i="1"/>
  <c r="D332" i="1"/>
  <c r="AC332" i="1"/>
  <c r="AI328" i="1"/>
  <c r="T335" i="1"/>
  <c r="R334" i="1"/>
  <c r="O334" i="1" s="1"/>
  <c r="K332" i="1"/>
  <c r="I330" i="1"/>
  <c r="F330" i="1"/>
  <c r="AE330" i="1"/>
  <c r="Y333" i="1"/>
  <c r="L333" i="1"/>
  <c r="AQ333" i="1"/>
  <c r="AR333" i="1" s="1"/>
  <c r="AK330" i="1"/>
  <c r="H329" i="1"/>
  <c r="AI329" i="1"/>
  <c r="AF330" i="1" l="1"/>
  <c r="G330" i="1"/>
  <c r="AG330" i="1" s="1"/>
  <c r="H330" i="1"/>
  <c r="AH330" i="1" s="1"/>
  <c r="AD332" i="1"/>
  <c r="E332" i="1"/>
  <c r="X334" i="1"/>
  <c r="C334" i="1"/>
  <c r="AH329" i="1"/>
  <c r="AJ330" i="1"/>
  <c r="V336" i="1"/>
  <c r="S335" i="1"/>
  <c r="P335" i="1" s="1"/>
  <c r="J332" i="1"/>
  <c r="F331" i="1"/>
  <c r="AE331" i="1"/>
  <c r="AL332" i="1"/>
  <c r="D333" i="1"/>
  <c r="AC333" i="1"/>
  <c r="K333" i="1"/>
  <c r="AL333" i="1"/>
  <c r="Y334" i="1"/>
  <c r="L334" i="1"/>
  <c r="AQ334" i="1"/>
  <c r="AR334" i="1" s="1"/>
  <c r="R335" i="1"/>
  <c r="O335" i="1" s="1"/>
  <c r="T336" i="1"/>
  <c r="I331" i="1"/>
  <c r="I332" i="1" l="1"/>
  <c r="AE332" i="1"/>
  <c r="F332" i="1"/>
  <c r="AK332" i="1"/>
  <c r="H331" i="1"/>
  <c r="AH331" i="1" s="1"/>
  <c r="J333" i="1"/>
  <c r="C335" i="1"/>
  <c r="X335" i="1"/>
  <c r="AJ331" i="1"/>
  <c r="S336" i="1"/>
  <c r="P336" i="1" s="1"/>
  <c r="V337" i="1"/>
  <c r="AI330" i="1"/>
  <c r="T337" i="1"/>
  <c r="R336" i="1"/>
  <c r="O336" i="1" s="1"/>
  <c r="E333" i="1"/>
  <c r="AD333" i="1"/>
  <c r="Y335" i="1"/>
  <c r="L335" i="1"/>
  <c r="AQ335" i="1"/>
  <c r="AR335" i="1" s="1"/>
  <c r="D334" i="1"/>
  <c r="AC334" i="1"/>
  <c r="K334" i="1"/>
  <c r="AF331" i="1"/>
  <c r="G331" i="1"/>
  <c r="AG331" i="1" s="1"/>
  <c r="V338" i="1" l="1"/>
  <c r="S337" i="1"/>
  <c r="P337" i="1" s="1"/>
  <c r="X336" i="1"/>
  <c r="C336" i="1"/>
  <c r="G332" i="1"/>
  <c r="AG332" i="1" s="1"/>
  <c r="AF332" i="1"/>
  <c r="J334" i="1"/>
  <c r="R337" i="1"/>
  <c r="O337" i="1" s="1"/>
  <c r="T338" i="1"/>
  <c r="I333" i="1"/>
  <c r="AD334" i="1"/>
  <c r="E334" i="1"/>
  <c r="AI331" i="1"/>
  <c r="K335" i="1"/>
  <c r="F333" i="1"/>
  <c r="AE333" i="1"/>
  <c r="D335" i="1"/>
  <c r="AC335" i="1"/>
  <c r="AI332" i="1"/>
  <c r="H332" i="1"/>
  <c r="AL334" i="1"/>
  <c r="Y336" i="1"/>
  <c r="L336" i="1"/>
  <c r="AQ336" i="1"/>
  <c r="AR336" i="1" s="1"/>
  <c r="AK333" i="1"/>
  <c r="AJ332" i="1"/>
  <c r="F334" i="1" l="1"/>
  <c r="AE334" i="1"/>
  <c r="E335" i="1"/>
  <c r="AD335" i="1"/>
  <c r="J335" i="1"/>
  <c r="AK335" i="1"/>
  <c r="I334" i="1"/>
  <c r="AH332" i="1"/>
  <c r="AK334" i="1"/>
  <c r="H333" i="1"/>
  <c r="AI333" i="1"/>
  <c r="D336" i="1"/>
  <c r="AC336" i="1"/>
  <c r="AJ333" i="1"/>
  <c r="AL336" i="1"/>
  <c r="K336" i="1"/>
  <c r="AF333" i="1"/>
  <c r="G333" i="1"/>
  <c r="AG333" i="1" s="1"/>
  <c r="T339" i="1"/>
  <c r="R338" i="1"/>
  <c r="O338" i="1" s="1"/>
  <c r="O355" i="1"/>
  <c r="C337" i="1"/>
  <c r="X337" i="1"/>
  <c r="AL335" i="1"/>
  <c r="O356" i="1"/>
  <c r="Y337" i="1"/>
  <c r="L337" i="1"/>
  <c r="AQ337" i="1"/>
  <c r="AR337" i="1" s="1"/>
  <c r="V339" i="1"/>
  <c r="S338" i="1"/>
  <c r="P338" i="1" s="1"/>
  <c r="S339" i="1" l="1"/>
  <c r="P339" i="1" s="1"/>
  <c r="V340" i="1"/>
  <c r="H334" i="1"/>
  <c r="AI334" i="1" s="1"/>
  <c r="X338" i="1"/>
  <c r="C338" i="1"/>
  <c r="D337" i="1"/>
  <c r="AC337" i="1"/>
  <c r="AJ334" i="1"/>
  <c r="Y338" i="1"/>
  <c r="L338" i="1"/>
  <c r="AQ338" i="1"/>
  <c r="AR338" i="1" s="1"/>
  <c r="AD336" i="1"/>
  <c r="E336" i="1"/>
  <c r="I335" i="1"/>
  <c r="AJ335" i="1" s="1"/>
  <c r="K337" i="1"/>
  <c r="T340" i="1"/>
  <c r="R339" i="1"/>
  <c r="O339" i="1" s="1"/>
  <c r="AH333" i="1"/>
  <c r="F335" i="1"/>
  <c r="AE335" i="1"/>
  <c r="AK336" i="1"/>
  <c r="J336" i="1"/>
  <c r="AF334" i="1"/>
  <c r="G334" i="1"/>
  <c r="AG334" i="1" s="1"/>
  <c r="E337" i="1" l="1"/>
  <c r="AD337" i="1"/>
  <c r="AF335" i="1"/>
  <c r="G335" i="1"/>
  <c r="AG335" i="1" s="1"/>
  <c r="K338" i="1"/>
  <c r="AL338" i="1" s="1"/>
  <c r="AM355" i="1"/>
  <c r="D338" i="1"/>
  <c r="AC338" i="1"/>
  <c r="S340" i="1"/>
  <c r="P340" i="1" s="1"/>
  <c r="V341" i="1"/>
  <c r="H335" i="1"/>
  <c r="AH335" i="1" s="1"/>
  <c r="AI335" i="1"/>
  <c r="AE336" i="1"/>
  <c r="F336" i="1"/>
  <c r="Y339" i="1"/>
  <c r="L339" i="1"/>
  <c r="AQ339" i="1"/>
  <c r="AR339" i="1" s="1"/>
  <c r="AH334" i="1"/>
  <c r="R340" i="1"/>
  <c r="O340" i="1" s="1"/>
  <c r="T341" i="1"/>
  <c r="J337" i="1"/>
  <c r="I336" i="1"/>
  <c r="AL337" i="1"/>
  <c r="X339" i="1"/>
  <c r="C339" i="1"/>
  <c r="D339" i="1" l="1"/>
  <c r="AC339" i="1"/>
  <c r="C340" i="1"/>
  <c r="X340" i="1"/>
  <c r="I337" i="1"/>
  <c r="Y340" i="1"/>
  <c r="L340" i="1"/>
  <c r="AQ340" i="1"/>
  <c r="AR340" i="1" s="1"/>
  <c r="S341" i="1"/>
  <c r="P341" i="1" s="1"/>
  <c r="V342" i="1"/>
  <c r="K339" i="1"/>
  <c r="AK337" i="1"/>
  <c r="G336" i="1"/>
  <c r="AG336" i="1" s="1"/>
  <c r="AF336" i="1"/>
  <c r="R341" i="1"/>
  <c r="O341" i="1" s="1"/>
  <c r="T342" i="1"/>
  <c r="J338" i="1"/>
  <c r="AK338" i="1"/>
  <c r="H336" i="1"/>
  <c r="AI336" i="1" s="1"/>
  <c r="AJ336" i="1"/>
  <c r="AD338" i="1"/>
  <c r="E338" i="1"/>
  <c r="F337" i="1"/>
  <c r="AE337" i="1"/>
  <c r="S342" i="1" l="1"/>
  <c r="P342" i="1" s="1"/>
  <c r="V343" i="1"/>
  <c r="D340" i="1"/>
  <c r="AC340" i="1"/>
  <c r="K340" i="1"/>
  <c r="AH336" i="1"/>
  <c r="J339" i="1"/>
  <c r="AL339" i="1"/>
  <c r="AF337" i="1"/>
  <c r="G337" i="1"/>
  <c r="AG337" i="1" s="1"/>
  <c r="R342" i="1"/>
  <c r="O342" i="1" s="1"/>
  <c r="T343" i="1"/>
  <c r="C341" i="1"/>
  <c r="X341" i="1"/>
  <c r="H337" i="1"/>
  <c r="AI337" i="1"/>
  <c r="AJ337" i="1"/>
  <c r="I338" i="1"/>
  <c r="F338" i="1"/>
  <c r="AE338" i="1"/>
  <c r="Y341" i="1"/>
  <c r="L341" i="1"/>
  <c r="AQ341" i="1"/>
  <c r="AR341" i="1" s="1"/>
  <c r="E339" i="1"/>
  <c r="AD339" i="1"/>
  <c r="J340" i="1" l="1"/>
  <c r="H338" i="1"/>
  <c r="S343" i="1"/>
  <c r="P343" i="1" s="1"/>
  <c r="V344" i="1"/>
  <c r="R343" i="1"/>
  <c r="O343" i="1" s="1"/>
  <c r="T344" i="1"/>
  <c r="AL340" i="1"/>
  <c r="F339" i="1"/>
  <c r="AE339" i="1"/>
  <c r="E340" i="1"/>
  <c r="AD340" i="1"/>
  <c r="AH337" i="1"/>
  <c r="AM356" i="1" s="1"/>
  <c r="AJ339" i="1"/>
  <c r="I339" i="1"/>
  <c r="C342" i="1"/>
  <c r="X342" i="1"/>
  <c r="D341" i="1"/>
  <c r="AC341" i="1"/>
  <c r="AF338" i="1"/>
  <c r="G338" i="1"/>
  <c r="AG338" i="1" s="1"/>
  <c r="Y342" i="1"/>
  <c r="L342" i="1"/>
  <c r="AQ342" i="1"/>
  <c r="AR342" i="1" s="1"/>
  <c r="AJ338" i="1"/>
  <c r="K341" i="1"/>
  <c r="AL341" i="1"/>
  <c r="AK339" i="1"/>
  <c r="S344" i="1" l="1"/>
  <c r="P344" i="1" s="1"/>
  <c r="V345" i="1"/>
  <c r="C343" i="1"/>
  <c r="X343" i="1"/>
  <c r="F340" i="1"/>
  <c r="AE340" i="1"/>
  <c r="J341" i="1"/>
  <c r="AK341" i="1" s="1"/>
  <c r="AF339" i="1"/>
  <c r="G339" i="1"/>
  <c r="AG339" i="1" s="1"/>
  <c r="I340" i="1"/>
  <c r="Y343" i="1"/>
  <c r="L343" i="1"/>
  <c r="AQ343" i="1"/>
  <c r="AR343" i="1" s="1"/>
  <c r="AH338" i="1"/>
  <c r="E341" i="1"/>
  <c r="AD341" i="1"/>
  <c r="AI338" i="1"/>
  <c r="D342" i="1"/>
  <c r="AC342" i="1"/>
  <c r="AK340" i="1"/>
  <c r="K342" i="1"/>
  <c r="AL342" i="1"/>
  <c r="H339" i="1"/>
  <c r="AH339" i="1" s="1"/>
  <c r="T345" i="1"/>
  <c r="R344" i="1"/>
  <c r="O344" i="1" s="1"/>
  <c r="X344" i="1" l="1"/>
  <c r="C344" i="1"/>
  <c r="J342" i="1"/>
  <c r="K343" i="1"/>
  <c r="AL343" i="1"/>
  <c r="Y344" i="1"/>
  <c r="L344" i="1"/>
  <c r="AQ344" i="1"/>
  <c r="AR344" i="1" s="1"/>
  <c r="H340" i="1"/>
  <c r="AI340" i="1" s="1"/>
  <c r="T346" i="1"/>
  <c r="R345" i="1"/>
  <c r="O345" i="1" s="1"/>
  <c r="AJ340" i="1"/>
  <c r="D343" i="1"/>
  <c r="AC343" i="1"/>
  <c r="AE341" i="1"/>
  <c r="F341" i="1"/>
  <c r="I341" i="1"/>
  <c r="AF340" i="1"/>
  <c r="G340" i="1"/>
  <c r="AG340" i="1" s="1"/>
  <c r="AD342" i="1"/>
  <c r="E342" i="1"/>
  <c r="AI339" i="1"/>
  <c r="S345" i="1"/>
  <c r="P345" i="1" s="1"/>
  <c r="V346" i="1"/>
  <c r="AD343" i="1" l="1"/>
  <c r="E343" i="1"/>
  <c r="K344" i="1"/>
  <c r="AL344" i="1"/>
  <c r="Y345" i="1"/>
  <c r="L345" i="1"/>
  <c r="AQ345" i="1"/>
  <c r="AR345" i="1" s="1"/>
  <c r="H341" i="1"/>
  <c r="AH341" i="1" s="1"/>
  <c r="I342" i="1"/>
  <c r="S346" i="1"/>
  <c r="P346" i="1" s="1"/>
  <c r="V347" i="1"/>
  <c r="AJ341" i="1"/>
  <c r="AK342" i="1"/>
  <c r="AE342" i="1"/>
  <c r="F342" i="1"/>
  <c r="J343" i="1"/>
  <c r="AK343" i="1"/>
  <c r="R346" i="1"/>
  <c r="O346" i="1" s="1"/>
  <c r="T347" i="1"/>
  <c r="X345" i="1"/>
  <c r="C345" i="1"/>
  <c r="AF341" i="1"/>
  <c r="G341" i="1"/>
  <c r="AG341" i="1" s="1"/>
  <c r="AH340" i="1"/>
  <c r="D344" i="1"/>
  <c r="AC344" i="1"/>
  <c r="AC345" i="1" l="1"/>
  <c r="D345" i="1"/>
  <c r="T348" i="1"/>
  <c r="R347" i="1"/>
  <c r="O347" i="1" s="1"/>
  <c r="AD344" i="1"/>
  <c r="E344" i="1"/>
  <c r="J344" i="1"/>
  <c r="AK344" i="1"/>
  <c r="K345" i="1"/>
  <c r="S347" i="1"/>
  <c r="P347" i="1" s="1"/>
  <c r="V348" i="1"/>
  <c r="C346" i="1"/>
  <c r="X346" i="1"/>
  <c r="H342" i="1"/>
  <c r="AH342" i="1" s="1"/>
  <c r="AI342" i="1"/>
  <c r="I343" i="1"/>
  <c r="AJ342" i="1"/>
  <c r="AE343" i="1"/>
  <c r="F343" i="1"/>
  <c r="Y346" i="1"/>
  <c r="L346" i="1"/>
  <c r="AQ346" i="1"/>
  <c r="AR346" i="1" s="1"/>
  <c r="AF342" i="1"/>
  <c r="G342" i="1"/>
  <c r="AG342" i="1" s="1"/>
  <c r="AI341" i="1"/>
  <c r="AE344" i="1" l="1"/>
  <c r="F344" i="1"/>
  <c r="X347" i="1"/>
  <c r="C347" i="1"/>
  <c r="K346" i="1"/>
  <c r="AL346" i="1"/>
  <c r="I344" i="1"/>
  <c r="AJ344" i="1" s="1"/>
  <c r="AC346" i="1"/>
  <c r="D346" i="1"/>
  <c r="Y347" i="1"/>
  <c r="L347" i="1"/>
  <c r="AQ347" i="1"/>
  <c r="AR347" i="1" s="1"/>
  <c r="R348" i="1"/>
  <c r="O348" i="1" s="1"/>
  <c r="T349" i="1"/>
  <c r="R349" i="1" s="1"/>
  <c r="O349" i="1" s="1"/>
  <c r="H343" i="1"/>
  <c r="AH343" i="1" s="1"/>
  <c r="J345" i="1"/>
  <c r="AD345" i="1"/>
  <c r="E345" i="1"/>
  <c r="AF343" i="1"/>
  <c r="G343" i="1"/>
  <c r="AG343" i="1" s="1"/>
  <c r="S348" i="1"/>
  <c r="P348" i="1" s="1"/>
  <c r="V349" i="1"/>
  <c r="S349" i="1" s="1"/>
  <c r="P349" i="1" s="1"/>
  <c r="AJ343" i="1"/>
  <c r="AL345" i="1"/>
  <c r="Y349" i="1" l="1"/>
  <c r="L349" i="1"/>
  <c r="O359" i="1"/>
  <c r="AQ349" i="1"/>
  <c r="J346" i="1"/>
  <c r="AK346" i="1" s="1"/>
  <c r="K347" i="1"/>
  <c r="I345" i="1"/>
  <c r="Y348" i="1"/>
  <c r="L348" i="1"/>
  <c r="AQ348" i="1"/>
  <c r="AR348" i="1" s="1"/>
  <c r="AC347" i="1"/>
  <c r="D347" i="1"/>
  <c r="AK345" i="1"/>
  <c r="E346" i="1"/>
  <c r="AD346" i="1"/>
  <c r="AF344" i="1"/>
  <c r="G344" i="1"/>
  <c r="AG344" i="1" s="1"/>
  <c r="X348" i="1"/>
  <c r="C348" i="1"/>
  <c r="H344" i="1"/>
  <c r="AH344" i="1" s="1"/>
  <c r="AI344" i="1"/>
  <c r="F345" i="1"/>
  <c r="AE345" i="1"/>
  <c r="O358" i="1"/>
  <c r="X349" i="1"/>
  <c r="C349" i="1"/>
  <c r="AI343" i="1"/>
  <c r="J347" i="1" l="1"/>
  <c r="E347" i="1"/>
  <c r="AD347" i="1"/>
  <c r="AC348" i="1"/>
  <c r="D348" i="1"/>
  <c r="AC349" i="1"/>
  <c r="D349" i="1"/>
  <c r="AL347" i="1"/>
  <c r="I346" i="1"/>
  <c r="AJ346" i="1" s="1"/>
  <c r="K348" i="1"/>
  <c r="AL348" i="1"/>
  <c r="H345" i="1"/>
  <c r="AH345" i="1" s="1"/>
  <c r="AI345" i="1"/>
  <c r="K349" i="1"/>
  <c r="AR349" i="1"/>
  <c r="AF345" i="1"/>
  <c r="G345" i="1"/>
  <c r="AG345" i="1" s="1"/>
  <c r="AE346" i="1"/>
  <c r="F346" i="1"/>
  <c r="AJ345" i="1"/>
  <c r="AM358" i="1" l="1"/>
  <c r="AF346" i="1"/>
  <c r="G346" i="1"/>
  <c r="AG346" i="1" s="1"/>
  <c r="J348" i="1"/>
  <c r="AE347" i="1"/>
  <c r="F347" i="1"/>
  <c r="E349" i="1"/>
  <c r="AD349" i="1"/>
  <c r="I347" i="1"/>
  <c r="AJ347" i="1" s="1"/>
  <c r="J349" i="1"/>
  <c r="AK349" i="1" s="1"/>
  <c r="E348" i="1"/>
  <c r="AD348" i="1"/>
  <c r="H346" i="1"/>
  <c r="AI346" i="1"/>
  <c r="AL349" i="1"/>
  <c r="AK347" i="1"/>
  <c r="AF347" i="1" l="1"/>
  <c r="G347" i="1"/>
  <c r="AG347" i="1" s="1"/>
  <c r="AE348" i="1"/>
  <c r="F348" i="1"/>
  <c r="AJ348" i="1"/>
  <c r="I348" i="1"/>
  <c r="H347" i="1"/>
  <c r="AH347" i="1" s="1"/>
  <c r="I349" i="1"/>
  <c r="AK348" i="1"/>
  <c r="AH346" i="1"/>
  <c r="AE349" i="1"/>
  <c r="F349" i="1"/>
  <c r="AF349" i="1" l="1"/>
  <c r="G349" i="1"/>
  <c r="AG349" i="1" s="1"/>
  <c r="H348" i="1"/>
  <c r="AH348" i="1" s="1"/>
  <c r="AI348" i="1"/>
  <c r="H349" i="1"/>
  <c r="AH349" i="1" s="1"/>
  <c r="AJ349" i="1"/>
  <c r="AF348" i="1"/>
  <c r="G348" i="1"/>
  <c r="AG348" i="1" s="1"/>
  <c r="AI347" i="1"/>
  <c r="AI349" i="1" l="1"/>
  <c r="AM359" i="1" s="1"/>
</calcChain>
</file>

<file path=xl/comments1.xml><?xml version="1.0" encoding="utf-8"?>
<comments xmlns="http://schemas.openxmlformats.org/spreadsheetml/2006/main">
  <authors>
    <author>Nelson Chacón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se va incrementando cada mes para reflejar la mayor incertidumbre.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Nelson Chacón:
crea bandas de confianza inferiores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inferiores al pronóstico central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superiores al pronóstico central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superiores al pronóstico central.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Se va incrementando cada vez para reflejar el aumento en la incertidumbre
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Inflación observada y proyecciones centrales</t>
        </r>
      </text>
    </comment>
    <comment ref="AC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se va incrementando cada mes para reflejar la mayor incertidumbre.</t>
        </r>
      </text>
    </comment>
    <comment ref="AD1" authorId="0">
      <text>
        <r>
          <rPr>
            <b/>
            <sz val="8"/>
            <color indexed="81"/>
            <rFont val="Tahoma"/>
            <family val="2"/>
          </rPr>
          <t>Nelson Chacón:
crea bandas de confianza inferiores</t>
        </r>
      </text>
    </comment>
    <comment ref="AE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inferiores al pronóstico central</t>
        </r>
      </text>
    </comment>
    <comment ref="AF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superiores al pronóstico central</t>
        </r>
      </text>
    </comment>
    <comment ref="AG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crea bandas de confianza superiores al pronóstico central.</t>
        </r>
      </text>
    </comment>
    <comment ref="AL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Se va incrementando cada vez para reflejar el aumento en la incertidumbre
</t>
        </r>
      </text>
    </comment>
    <comment ref="AM1" authorId="0">
      <text>
        <r>
          <rPr>
            <b/>
            <sz val="8"/>
            <color indexed="81"/>
            <rFont val="Tahoma"/>
            <family val="2"/>
          </rPr>
          <t>Nelson Chacón:</t>
        </r>
        <r>
          <rPr>
            <sz val="8"/>
            <color indexed="81"/>
            <rFont val="Tahoma"/>
            <family val="2"/>
          </rPr>
          <t xml:space="preserve">
Inflación observada y proyecciones centrales</t>
        </r>
      </text>
    </comment>
  </commentList>
</comments>
</file>

<file path=xl/sharedStrings.xml><?xml version="1.0" encoding="utf-8"?>
<sst xmlns="http://schemas.openxmlformats.org/spreadsheetml/2006/main" count="31" uniqueCount="18">
  <si>
    <t>Min</t>
  </si>
  <si>
    <t>Max</t>
  </si>
  <si>
    <t>Línea central</t>
  </si>
  <si>
    <t>Inf Observada</t>
  </si>
  <si>
    <t>Diferencia de rangos</t>
  </si>
  <si>
    <t>Porcentaje de peso</t>
  </si>
  <si>
    <t>base de aumento</t>
  </si>
  <si>
    <t>tasa de crecimiento</t>
  </si>
  <si>
    <t>Incremento</t>
  </si>
  <si>
    <t>Relleno Banda inferior</t>
  </si>
  <si>
    <t>Relleno Banda superior</t>
  </si>
  <si>
    <t>0.5 desv</t>
  </si>
  <si>
    <t>1 desv</t>
  </si>
  <si>
    <t>Propuesta de rangos inferiores</t>
  </si>
  <si>
    <t>1.5 desv</t>
  </si>
  <si>
    <t>Límite inferior</t>
  </si>
  <si>
    <t>Límite superior</t>
  </si>
  <si>
    <t>3er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</si>
</sst>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17" fontId="5" fillId="0" borderId="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7" fontId="5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7" fontId="5" fillId="0" borderId="2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7" fontId="8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17" fontId="8" fillId="2" borderId="0" xfId="0" applyNumberFormat="1" applyFont="1" applyFill="1" applyBorder="1" applyAlignment="1">
      <alignment horizontal="center"/>
    </xf>
    <xf numFmtId="0" fontId="7" fillId="0" borderId="0" xfId="0" applyFont="1"/>
    <xf numFmtId="2" fontId="6" fillId="2" borderId="0" xfId="0" applyNumberFormat="1" applyFont="1" applyFill="1" applyAlignment="1">
      <alignment horizontal="center"/>
    </xf>
    <xf numFmtId="17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/>
    <xf numFmtId="164" fontId="0" fillId="0" borderId="0" xfId="0" applyNumberFormat="1" applyFont="1"/>
    <xf numFmtId="1" fontId="0" fillId="0" borderId="0" xfId="0" applyNumberForma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/>
    <xf numFmtId="2" fontId="0" fillId="5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7" borderId="0" xfId="0" applyFill="1"/>
    <xf numFmtId="164" fontId="2" fillId="5" borderId="0" xfId="0" applyNumberFormat="1" applyFont="1" applyFill="1"/>
    <xf numFmtId="165" fontId="2" fillId="6" borderId="0" xfId="0" applyNumberFormat="1" applyFont="1" applyFill="1"/>
    <xf numFmtId="165" fontId="2" fillId="8" borderId="0" xfId="0" applyNumberFormat="1" applyFont="1" applyFill="1"/>
    <xf numFmtId="2" fontId="10" fillId="0" borderId="0" xfId="0" applyNumberFormat="1" applyFont="1" applyAlignment="1">
      <alignment horizontal="center"/>
    </xf>
    <xf numFmtId="2" fontId="9" fillId="9" borderId="0" xfId="0" applyNumberFormat="1" applyFont="1" applyFill="1" applyAlignment="1">
      <alignment horizontal="center"/>
    </xf>
    <xf numFmtId="2" fontId="9" fillId="10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/>
    </xf>
  </cellXfs>
  <cellStyles count="18">
    <cellStyle name="Millares 2" xfId="1"/>
    <cellStyle name="Normal" xfId="0" builtinId="0"/>
    <cellStyle name="Normal 16" xfId="2"/>
    <cellStyle name="Normal 19" xfId="3"/>
    <cellStyle name="Normal 2" xfId="4"/>
    <cellStyle name="Normal 2 2" xfId="5"/>
    <cellStyle name="Normal 22" xfId="6"/>
    <cellStyle name="Normal 26" xfId="7"/>
    <cellStyle name="Normal 27" xfId="8"/>
    <cellStyle name="Normal 3" xfId="9"/>
    <cellStyle name="Normal 3 2" xfId="10"/>
    <cellStyle name="Normal 4 30" xfId="11"/>
    <cellStyle name="Normal 7" xfId="12"/>
    <cellStyle name="Porcentaje 2" xfId="13"/>
    <cellStyle name="Porcentaje 3" xfId="14"/>
    <cellStyle name="Porcentaje 5" xfId="15"/>
    <cellStyle name="Porcentaje 6" xfId="16"/>
    <cellStyle name="Porcentual 8" xfId="17"/>
  </cellStyles>
  <dxfs count="0"/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'Proy 07_02_21 (5)'!$AQ$276</c:f>
              <c:strCache>
                <c:ptCount val="1"/>
                <c:pt idx="0">
                  <c:v>Diferencia de rangos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'Proy 07_02_21 (5)'!$AP$326:$AP$349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'Proy 07_02_21 (5)'!$AQ$326:$AQ$349</c:f>
              <c:numCache>
                <c:formatCode>0.0</c:formatCode>
                <c:ptCount val="24"/>
                <c:pt idx="0">
                  <c:v>0.56279999999999997</c:v>
                </c:pt>
                <c:pt idx="1">
                  <c:v>0.69420000000000004</c:v>
                </c:pt>
                <c:pt idx="2">
                  <c:v>0.82560000000000011</c:v>
                </c:pt>
                <c:pt idx="3">
                  <c:v>0.95700000000000018</c:v>
                </c:pt>
                <c:pt idx="4">
                  <c:v>1.0884</c:v>
                </c:pt>
                <c:pt idx="5">
                  <c:v>1.2198</c:v>
                </c:pt>
                <c:pt idx="6">
                  <c:v>1.3512</c:v>
                </c:pt>
                <c:pt idx="7">
                  <c:v>1.4826000000000001</c:v>
                </c:pt>
                <c:pt idx="8">
                  <c:v>1.6140000000000001</c:v>
                </c:pt>
                <c:pt idx="9">
                  <c:v>1.7454000000000003</c:v>
                </c:pt>
                <c:pt idx="10">
                  <c:v>1.8768000000000002</c:v>
                </c:pt>
                <c:pt idx="11">
                  <c:v>2.0082000000000004</c:v>
                </c:pt>
                <c:pt idx="12">
                  <c:v>2.1744000000000003</c:v>
                </c:pt>
                <c:pt idx="13">
                  <c:v>2.3406000000000002</c:v>
                </c:pt>
                <c:pt idx="14">
                  <c:v>2.5068000000000001</c:v>
                </c:pt>
                <c:pt idx="15">
                  <c:v>2.6730000000000005</c:v>
                </c:pt>
                <c:pt idx="16">
                  <c:v>2.8391999999999999</c:v>
                </c:pt>
                <c:pt idx="17">
                  <c:v>3.0053999999999998</c:v>
                </c:pt>
                <c:pt idx="18">
                  <c:v>3.1715999999999998</c:v>
                </c:pt>
                <c:pt idx="19">
                  <c:v>3.3377999999999992</c:v>
                </c:pt>
                <c:pt idx="20">
                  <c:v>3.504</c:v>
                </c:pt>
                <c:pt idx="21">
                  <c:v>3.6701999999999999</c:v>
                </c:pt>
                <c:pt idx="22">
                  <c:v>3.8363999999999994</c:v>
                </c:pt>
                <c:pt idx="23">
                  <c:v>4.0025999999999993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67-4B1B-B22A-01BAFB7C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08768"/>
        <c:axId val="101410304"/>
      </c:barChart>
      <c:dateAx>
        <c:axId val="101408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BO"/>
          </a:p>
        </c:txPr>
        <c:crossAx val="101410304"/>
        <c:crosses val="autoZero"/>
        <c:auto val="1"/>
        <c:lblOffset val="100"/>
        <c:baseTimeUnit val="months"/>
        <c:majorUnit val="1"/>
        <c:majorTimeUnit val="months"/>
      </c:dateAx>
      <c:valAx>
        <c:axId val="101410304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101408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083555123162425E-2"/>
          <c:y val="3.0365855995954722E-2"/>
          <c:w val="0.94294628664374702"/>
          <c:h val="0.83627759511861788"/>
        </c:manualLayout>
      </c:layout>
      <c:areaChart>
        <c:grouping val="stacked"/>
        <c:varyColors val="0"/>
        <c:ser>
          <c:idx val="1"/>
          <c:order val="1"/>
          <c:tx>
            <c:strRef>
              <c:f>'Proy 07_02_21 (5)'!$AC$1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(5)'!$AC$146:$AC$337</c:f>
              <c:numCache>
                <c:formatCode>General</c:formatCode>
                <c:ptCount val="192"/>
                <c:pt idx="179" formatCode="0.00">
                  <c:v>0.67047200829861708</c:v>
                </c:pt>
                <c:pt idx="180" formatCode="0.00">
                  <c:v>0.71182766782471862</c:v>
                </c:pt>
                <c:pt idx="181" formatCode="0.00">
                  <c:v>0.81302484350438686</c:v>
                </c:pt>
                <c:pt idx="182" formatCode="0.00">
                  <c:v>0.50757031088602145</c:v>
                </c:pt>
                <c:pt idx="183" formatCode="0.00">
                  <c:v>-3.6851373521515129E-2</c:v>
                </c:pt>
                <c:pt idx="184" formatCode="0.00">
                  <c:v>-3.1855341949357352E-2</c:v>
                </c:pt>
                <c:pt idx="185" formatCode="0.00">
                  <c:v>-5.2282790872345553E-2</c:v>
                </c:pt>
                <c:pt idx="186" formatCode="0.00">
                  <c:v>0.12298192778217654</c:v>
                </c:pt>
                <c:pt idx="187" formatCode="0.00">
                  <c:v>-7.0974607911829857E-2</c:v>
                </c:pt>
                <c:pt idx="188" formatCode="0.00">
                  <c:v>0.96221852311238298</c:v>
                </c:pt>
                <c:pt idx="189" formatCode="0.00">
                  <c:v>0.88186585643801707</c:v>
                </c:pt>
                <c:pt idx="190" formatCode="0.00">
                  <c:v>1.2776838281191067</c:v>
                </c:pt>
                <c:pt idx="191" formatCode="0.00">
                  <c:v>1.2900722691484166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38-4175-8F1A-542BE039E0C6}"/>
            </c:ext>
          </c:extLst>
        </c:ser>
        <c:ser>
          <c:idx val="2"/>
          <c:order val="2"/>
          <c:tx>
            <c:strRef>
              <c:f>'Proy 07_02_21 (5)'!$AD$1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81D5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(5)'!$AD$146:$AD$337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0.14925000000000002</c:v>
                </c:pt>
                <c:pt idx="184" formatCode="0.00">
                  <c:v>0.1701</c:v>
                </c:pt>
                <c:pt idx="185" formatCode="0.00">
                  <c:v>0.19095000000000001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38-4175-8F1A-542BE039E0C6}"/>
            </c:ext>
          </c:extLst>
        </c:ser>
        <c:ser>
          <c:idx val="3"/>
          <c:order val="3"/>
          <c:tx>
            <c:strRef>
              <c:f>'Proy 07_02_21 (5)'!$AE$1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rgbClr val="3BBE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(5)'!$AE$146:$AE$337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0.10754999999999992</c:v>
                </c:pt>
                <c:pt idx="182" formatCode="0.00">
                  <c:v>0.12840000000000007</c:v>
                </c:pt>
                <c:pt idx="183" formatCode="0.00">
                  <c:v>0.14925000000000002</c:v>
                </c:pt>
                <c:pt idx="184" formatCode="0.00">
                  <c:v>0.1701</c:v>
                </c:pt>
                <c:pt idx="185" formatCode="0.00">
                  <c:v>0.19095000000000001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38-4175-8F1A-542BE039E0C6}"/>
            </c:ext>
          </c:extLst>
        </c:ser>
        <c:ser>
          <c:idx val="4"/>
          <c:order val="4"/>
          <c:tx>
            <c:strRef>
              <c:f>'Proy 07_02_21 (5)'!$AF$1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3399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(5)'!$AF$146:$AF$337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0.14925000000000005</c:v>
                </c:pt>
                <c:pt idx="184" formatCode="0.00">
                  <c:v>0.17009999999999997</c:v>
                </c:pt>
                <c:pt idx="185" formatCode="0.00">
                  <c:v>0.19095000000000006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38-4175-8F1A-542BE039E0C6}"/>
            </c:ext>
          </c:extLst>
        </c:ser>
        <c:ser>
          <c:idx val="5"/>
          <c:order val="5"/>
          <c:tx>
            <c:strRef>
              <c:f>'Proy 07_02_21 (5)'!$AG$1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(5)'!$AG$146:$AG$337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0.14924999999999999</c:v>
                </c:pt>
                <c:pt idx="184" formatCode="0.00">
                  <c:v>0.17010000000000003</c:v>
                </c:pt>
                <c:pt idx="185" formatCode="0.00">
                  <c:v>0.19094999999999995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0.31605000000000016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38-4175-8F1A-542BE039E0C6}"/>
            </c:ext>
          </c:extLst>
        </c:ser>
        <c:ser>
          <c:idx val="6"/>
          <c:order val="6"/>
          <c:tx>
            <c:strRef>
              <c:f>'Proy 07_02_21 (5)'!$AH$1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(5)'!$AH$146:$AH$277</c:f>
              <c:numCache>
                <c:formatCode>General</c:formatCode>
                <c:ptCount val="13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38-4175-8F1A-542BE039E0C6}"/>
            </c:ext>
          </c:extLst>
        </c:ser>
        <c:ser>
          <c:idx val="7"/>
          <c:order val="7"/>
          <c:tx>
            <c:strRef>
              <c:f>'Proy 07_02_21 (5)'!$AI$1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(5)'!$AI$146:$AI$337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0.126</c:v>
                </c:pt>
                <c:pt idx="187" formatCode="0.00">
                  <c:v>0.13800000000000001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38-4175-8F1A-542BE039E0C6}"/>
            </c:ext>
          </c:extLst>
        </c:ser>
        <c:ser>
          <c:idx val="8"/>
          <c:order val="8"/>
          <c:tx>
            <c:strRef>
              <c:f>'Proy 07_02_21 (5)'!$AJ$1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3399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(5)'!$AJ$146:$AJ$337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0.12599999999999989</c:v>
                </c:pt>
                <c:pt idx="187" formatCode="0.00">
                  <c:v>0.13800000000000001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838-4175-8F1A-542BE039E0C6}"/>
            </c:ext>
          </c:extLst>
        </c:ser>
        <c:ser>
          <c:idx val="9"/>
          <c:order val="9"/>
          <c:tx>
            <c:strRef>
              <c:f>'Proy 07_02_21 (5)'!$AK$1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rgbClr val="3BBE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(5)'!$AK$146:$AK$337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0.12599999999999989</c:v>
                </c:pt>
                <c:pt idx="187" formatCode="0.00">
                  <c:v>0.1379999999999999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38-4175-8F1A-542BE039E0C6}"/>
            </c:ext>
          </c:extLst>
        </c:ser>
        <c:ser>
          <c:idx val="10"/>
          <c:order val="10"/>
          <c:tx>
            <c:strRef>
              <c:f>'Proy 07_02_21 (5)'!$AL$1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81D5FF"/>
            </a:solidFill>
          </c:spPr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(5)'!$AL$146:$AL$337</c:f>
              <c:numCache>
                <c:formatCode>General</c:formatCode>
                <c:ptCount val="192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0.11399999999999988</c:v>
                </c:pt>
                <c:pt idx="186" formatCode="0.00">
                  <c:v>0.12599999999999989</c:v>
                </c:pt>
                <c:pt idx="187" formatCode="0.00">
                  <c:v>0.1379999999999999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838-4175-8F1A-542BE039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3616"/>
        <c:axId val="111022080"/>
      </c:areaChart>
      <c:lineChart>
        <c:grouping val="standard"/>
        <c:varyColors val="0"/>
        <c:ser>
          <c:idx val="0"/>
          <c:order val="0"/>
          <c:tx>
            <c:strRef>
              <c:f>'Proy 07_02_21 (5)'!$AM$1</c:f>
              <c:strCache>
                <c:ptCount val="1"/>
                <c:pt idx="0">
                  <c:v>Línea central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Pt>
            <c:idx val="9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7838-4175-8F1A-542BE039E0C6}"/>
              </c:ext>
            </c:extLst>
          </c:dPt>
          <c:dPt>
            <c:idx val="9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7838-4175-8F1A-542BE039E0C6}"/>
              </c:ext>
            </c:extLst>
          </c:dPt>
          <c:dPt>
            <c:idx val="10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7838-4175-8F1A-542BE039E0C6}"/>
              </c:ext>
            </c:extLst>
          </c:dPt>
          <c:dPt>
            <c:idx val="10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838-4175-8F1A-542BE039E0C6}"/>
              </c:ext>
            </c:extLst>
          </c:dPt>
          <c:dPt>
            <c:idx val="10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7838-4175-8F1A-542BE039E0C6}"/>
              </c:ext>
            </c:extLst>
          </c:dPt>
          <c:dPt>
            <c:idx val="10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7838-4175-8F1A-542BE039E0C6}"/>
              </c:ext>
            </c:extLst>
          </c:dPt>
          <c:dPt>
            <c:idx val="10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7838-4175-8F1A-542BE039E0C6}"/>
              </c:ext>
            </c:extLst>
          </c:dPt>
          <c:dPt>
            <c:idx val="1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7838-4175-8F1A-542BE039E0C6}"/>
              </c:ext>
            </c:extLst>
          </c:dPt>
          <c:dPt>
            <c:idx val="1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7838-4175-8F1A-542BE039E0C6}"/>
              </c:ext>
            </c:extLst>
          </c:dPt>
          <c:dPt>
            <c:idx val="1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7838-4175-8F1A-542BE039E0C6}"/>
              </c:ext>
            </c:extLst>
          </c:dPt>
          <c:dPt>
            <c:idx val="1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7838-4175-8F1A-542BE039E0C6}"/>
              </c:ext>
            </c:extLst>
          </c:dPt>
          <c:dPt>
            <c:idx val="1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7838-4175-8F1A-542BE039E0C6}"/>
              </c:ext>
            </c:extLst>
          </c:dPt>
          <c:dPt>
            <c:idx val="1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7838-4175-8F1A-542BE039E0C6}"/>
              </c:ext>
            </c:extLst>
          </c:dPt>
          <c:dPt>
            <c:idx val="1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7838-4175-8F1A-542BE039E0C6}"/>
              </c:ext>
            </c:extLst>
          </c:dPt>
          <c:dPt>
            <c:idx val="11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7838-4175-8F1A-542BE039E0C6}"/>
              </c:ext>
            </c:extLst>
          </c:dPt>
          <c:dPt>
            <c:idx val="1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7838-4175-8F1A-542BE039E0C6}"/>
              </c:ext>
            </c:extLst>
          </c:dPt>
          <c:dPt>
            <c:idx val="1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7838-4175-8F1A-542BE039E0C6}"/>
              </c:ext>
            </c:extLst>
          </c:dPt>
          <c:dPt>
            <c:idx val="12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7838-4175-8F1A-542BE039E0C6}"/>
              </c:ext>
            </c:extLst>
          </c:dPt>
          <c:dPt>
            <c:idx val="13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7838-4175-8F1A-542BE039E0C6}"/>
              </c:ext>
            </c:extLst>
          </c:dPt>
          <c:dPt>
            <c:idx val="13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7838-4175-8F1A-542BE039E0C6}"/>
              </c:ext>
            </c:extLst>
          </c:dPt>
          <c:dPt>
            <c:idx val="15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7838-4175-8F1A-542BE039E0C6}"/>
              </c:ext>
            </c:extLst>
          </c:dPt>
          <c:dLbls>
            <c:dLbl>
              <c:idx val="191"/>
              <c:layout>
                <c:manualLayout>
                  <c:x val="-1.31318796153031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7838-4175-8F1A-542BE039E0C6}"/>
                </c:ext>
              </c:extLst>
            </c:dLbl>
            <c:numFmt formatCode="#,##0.0" sourceLinked="0"/>
            <c:spPr>
              <a:solidFill>
                <a:schemeClr val="tx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(5)'!$AM$146:$AM$337</c:f>
              <c:numCache>
                <c:formatCode>0.00</c:formatCode>
                <c:ptCount val="192"/>
                <c:pt idx="0">
                  <c:v>3.9067636694004149</c:v>
                </c:pt>
                <c:pt idx="1">
                  <c:v>4.1772894616281198</c:v>
                </c:pt>
                <c:pt idx="2">
                  <c:v>3.7241372709699627</c:v>
                </c:pt>
                <c:pt idx="3">
                  <c:v>4.2611371861408953</c:v>
                </c:pt>
                <c:pt idx="4">
                  <c:v>4.4287684283025319</c:v>
                </c:pt>
                <c:pt idx="5">
                  <c:v>3.4863990642530096</c:v>
                </c:pt>
                <c:pt idx="6">
                  <c:v>4.5542199902937508</c:v>
                </c:pt>
                <c:pt idx="7">
                  <c:v>4.385763684586097</c:v>
                </c:pt>
                <c:pt idx="8">
                  <c:v>4.3135030560408349</c:v>
                </c:pt>
                <c:pt idx="9">
                  <c:v>4.4120914597760574</c:v>
                </c:pt>
                <c:pt idx="10">
                  <c:v>4.7388761667856105</c:v>
                </c:pt>
                <c:pt idx="11">
                  <c:v>4.9451692885632115</c:v>
                </c:pt>
                <c:pt idx="12">
                  <c:v>6.0226410056720914</c:v>
                </c:pt>
                <c:pt idx="13">
                  <c:v>6.5745755084431146</c:v>
                </c:pt>
                <c:pt idx="14">
                  <c:v>7.1889708568787514</c:v>
                </c:pt>
                <c:pt idx="15">
                  <c:v>6.7645526724120053</c:v>
                </c:pt>
                <c:pt idx="16">
                  <c:v>6.3594256728416232</c:v>
                </c:pt>
                <c:pt idx="17">
                  <c:v>6.5946026935708169</c:v>
                </c:pt>
                <c:pt idx="18">
                  <c:v>8.8353097637659204</c:v>
                </c:pt>
                <c:pt idx="19">
                  <c:v>10.358468897593109</c:v>
                </c:pt>
                <c:pt idx="20">
                  <c:v>10.478349161743751</c:v>
                </c:pt>
                <c:pt idx="21">
                  <c:v>11.335345121994767</c:v>
                </c:pt>
                <c:pt idx="22">
                  <c:v>11.861576351433323</c:v>
                </c:pt>
                <c:pt idx="23">
                  <c:v>11.726456884385605</c:v>
                </c:pt>
                <c:pt idx="24">
                  <c:v>11.347372887656281</c:v>
                </c:pt>
                <c:pt idx="25">
                  <c:v>13.319043523356733</c:v>
                </c:pt>
                <c:pt idx="26">
                  <c:v>14.08084556994762</c:v>
                </c:pt>
                <c:pt idx="27">
                  <c:v>15.21848740032965</c:v>
                </c:pt>
                <c:pt idx="28">
                  <c:v>16.842460266587</c:v>
                </c:pt>
                <c:pt idx="29">
                  <c:v>17.322232173004725</c:v>
                </c:pt>
                <c:pt idx="30">
                  <c:v>14.787299452151558</c:v>
                </c:pt>
                <c:pt idx="31">
                  <c:v>13.728347969030574</c:v>
                </c:pt>
                <c:pt idx="32">
                  <c:v>14.512971684151911</c:v>
                </c:pt>
                <c:pt idx="33">
                  <c:v>13.303606104121513</c:v>
                </c:pt>
                <c:pt idx="34">
                  <c:v>12.076604920440271</c:v>
                </c:pt>
                <c:pt idx="35">
                  <c:v>11.848819691253487</c:v>
                </c:pt>
                <c:pt idx="36">
                  <c:v>11.040481624087484</c:v>
                </c:pt>
                <c:pt idx="37">
                  <c:v>8.12878282457139</c:v>
                </c:pt>
                <c:pt idx="38">
                  <c:v>6.5636589799587197</c:v>
                </c:pt>
                <c:pt idx="39">
                  <c:v>5.3239245644004729</c:v>
                </c:pt>
                <c:pt idx="40">
                  <c:v>3.200127638164818</c:v>
                </c:pt>
                <c:pt idx="41">
                  <c:v>2.1176420111542527</c:v>
                </c:pt>
                <c:pt idx="42">
                  <c:v>1.4472991679651548</c:v>
                </c:pt>
                <c:pt idx="43">
                  <c:v>1.4176201140784883</c:v>
                </c:pt>
                <c:pt idx="44">
                  <c:v>0.64399944209341253</c:v>
                </c:pt>
                <c:pt idx="45">
                  <c:v>0.78500125535641008</c:v>
                </c:pt>
                <c:pt idx="46">
                  <c:v>0.45761656417406815</c:v>
                </c:pt>
                <c:pt idx="47">
                  <c:v>0.26390322310543279</c:v>
                </c:pt>
                <c:pt idx="48">
                  <c:v>7.447171444820988E-2</c:v>
                </c:pt>
                <c:pt idx="49">
                  <c:v>0.31238076121715697</c:v>
                </c:pt>
                <c:pt idx="50">
                  <c:v>0.68550965295708366</c:v>
                </c:pt>
                <c:pt idx="51">
                  <c:v>1.2155739958897405</c:v>
                </c:pt>
                <c:pt idx="52">
                  <c:v>1.3847062863894921</c:v>
                </c:pt>
                <c:pt idx="53">
                  <c:v>1.3286590703334822</c:v>
                </c:pt>
                <c:pt idx="54">
                  <c:v>2.1609522614830068</c:v>
                </c:pt>
                <c:pt idx="55">
                  <c:v>2.6002576621043882</c:v>
                </c:pt>
                <c:pt idx="56">
                  <c:v>3.2708789406269423</c:v>
                </c:pt>
                <c:pt idx="57">
                  <c:v>4.2037169501417448</c:v>
                </c:pt>
                <c:pt idx="58">
                  <c:v>5.5693118045212264</c:v>
                </c:pt>
                <c:pt idx="59">
                  <c:v>7.1818497236813217</c:v>
                </c:pt>
                <c:pt idx="60">
                  <c:v>8.3828786592822659</c:v>
                </c:pt>
                <c:pt idx="61">
                  <c:v>9.9993455685283053</c:v>
                </c:pt>
                <c:pt idx="62">
                  <c:v>11.108934857051711</c:v>
                </c:pt>
                <c:pt idx="63">
                  <c:v>11.032728241125621</c:v>
                </c:pt>
                <c:pt idx="64">
                  <c:v>11.274078824356693</c:v>
                </c:pt>
                <c:pt idx="65">
                  <c:v>11.275728501467764</c:v>
                </c:pt>
                <c:pt idx="66">
                  <c:v>11.18019136101025</c:v>
                </c:pt>
                <c:pt idx="67">
                  <c:v>10.434880820079574</c:v>
                </c:pt>
                <c:pt idx="68">
                  <c:v>9.9291882026494314</c:v>
                </c:pt>
                <c:pt idx="69">
                  <c:v>9.1137971184240385</c:v>
                </c:pt>
                <c:pt idx="70">
                  <c:v>8.2596172334130422</c:v>
                </c:pt>
                <c:pt idx="71">
                  <c:v>6.9035419346408666</c:v>
                </c:pt>
                <c:pt idx="72">
                  <c:v>5.8566907770333243</c:v>
                </c:pt>
                <c:pt idx="73">
                  <c:v>4.6432361382772624</c:v>
                </c:pt>
                <c:pt idx="74">
                  <c:v>4.0260566955991006</c:v>
                </c:pt>
                <c:pt idx="75">
                  <c:v>4.1655535027324664</c:v>
                </c:pt>
                <c:pt idx="76">
                  <c:v>4.4679122814404559</c:v>
                </c:pt>
                <c:pt idx="77">
                  <c:v>4.5415142601031633</c:v>
                </c:pt>
                <c:pt idx="78">
                  <c:v>4.3867806070654547</c:v>
                </c:pt>
                <c:pt idx="79">
                  <c:v>4.3606030027399489</c:v>
                </c:pt>
                <c:pt idx="80">
                  <c:v>4.4315982600460435</c:v>
                </c:pt>
                <c:pt idx="81">
                  <c:v>4.336525322619611</c:v>
                </c:pt>
                <c:pt idx="82">
                  <c:v>4.4943521150917043</c:v>
                </c:pt>
                <c:pt idx="83">
                  <c:v>4.5401121836198932</c:v>
                </c:pt>
                <c:pt idx="84">
                  <c:v>4.9195681270753244</c:v>
                </c:pt>
                <c:pt idx="85">
                  <c:v>5.0809305865306076</c:v>
                </c:pt>
                <c:pt idx="86">
                  <c:v>5.036993158801506</c:v>
                </c:pt>
                <c:pt idx="87">
                  <c:v>4.9470561550059022</c:v>
                </c:pt>
                <c:pt idx="88">
                  <c:v>4.7188485352485099</c:v>
                </c:pt>
                <c:pt idx="89">
                  <c:v>4.8139494727688081</c:v>
                </c:pt>
                <c:pt idx="90">
                  <c:v>5.0524922519299631</c:v>
                </c:pt>
                <c:pt idx="91">
                  <c:v>6.0830881890836297</c:v>
                </c:pt>
                <c:pt idx="92">
                  <c:v>7.1263306470064958</c:v>
                </c:pt>
                <c:pt idx="93">
                  <c:v>7.5014029887706446</c:v>
                </c:pt>
                <c:pt idx="94">
                  <c:v>6.9606618978959034</c:v>
                </c:pt>
                <c:pt idx="95">
                  <c:v>6.479683266884817</c:v>
                </c:pt>
                <c:pt idx="96">
                  <c:v>6.051099280527894</c:v>
                </c:pt>
                <c:pt idx="97">
                  <c:v>6.1650230430655206</c:v>
                </c:pt>
                <c:pt idx="98">
                  <c:v>6.1238758883941591</c:v>
                </c:pt>
                <c:pt idx="99">
                  <c:v>6.2201179562939135</c:v>
                </c:pt>
                <c:pt idx="100">
                  <c:v>6.376902734008838</c:v>
                </c:pt>
                <c:pt idx="101">
                  <c:v>7.3345643782108949</c:v>
                </c:pt>
                <c:pt idx="102">
                  <c:v>7.4657543879326882</c:v>
                </c:pt>
                <c:pt idx="103">
                  <c:v>6.1140369841313547</c:v>
                </c:pt>
                <c:pt idx="104">
                  <c:v>4.2973635218141348</c:v>
                </c:pt>
                <c:pt idx="105">
                  <c:v>3.6387100540529405</c:v>
                </c:pt>
                <c:pt idx="106">
                  <c:v>4.4063124328435732</c:v>
                </c:pt>
                <c:pt idx="107">
                  <c:v>5.1942476437138563</c:v>
                </c:pt>
                <c:pt idx="108">
                  <c:v>5.9367302421803103</c:v>
                </c:pt>
                <c:pt idx="109">
                  <c:v>5.4930446244389808</c:v>
                </c:pt>
                <c:pt idx="110">
                  <c:v>4.7545122061634304</c:v>
                </c:pt>
                <c:pt idx="111">
                  <c:v>4.140870241999961</c:v>
                </c:pt>
                <c:pt idx="112">
                  <c:v>4.0844195781356119</c:v>
                </c:pt>
                <c:pt idx="113">
                  <c:v>3.1937153177437949</c:v>
                </c:pt>
                <c:pt idx="114">
                  <c:v>3.0621844120570341</c:v>
                </c:pt>
                <c:pt idx="115">
                  <c:v>3.2030459430214986</c:v>
                </c:pt>
                <c:pt idx="116">
                  <c:v>4.078599389741111</c:v>
                </c:pt>
                <c:pt idx="117">
                  <c:v>4.3230096226501979</c:v>
                </c:pt>
                <c:pt idx="118">
                  <c:v>3.6431296205778008</c:v>
                </c:pt>
                <c:pt idx="119">
                  <c:v>2.9531461424908922</c:v>
                </c:pt>
                <c:pt idx="120">
                  <c:v>2.3869672069610548</c:v>
                </c:pt>
                <c:pt idx="121">
                  <c:v>2.6384119150662855</c:v>
                </c:pt>
                <c:pt idx="122">
                  <c:v>3.2812990708375844</c:v>
                </c:pt>
                <c:pt idx="123">
                  <c:v>4.1260050855988384</c:v>
                </c:pt>
                <c:pt idx="124">
                  <c:v>5.0150907181293114</c:v>
                </c:pt>
                <c:pt idx="125">
                  <c:v>4.1558328482327989</c:v>
                </c:pt>
                <c:pt idx="126">
                  <c:v>3.5628652639903002</c:v>
                </c:pt>
                <c:pt idx="127">
                  <c:v>3.4863423799976312</c:v>
                </c:pt>
                <c:pt idx="128">
                  <c:v>3.4650257818901853</c:v>
                </c:pt>
                <c:pt idx="129">
                  <c:v>3.500973080387948</c:v>
                </c:pt>
                <c:pt idx="130">
                  <c:v>3.8756723754244771</c:v>
                </c:pt>
                <c:pt idx="131">
                  <c:v>4.0029393475671915</c:v>
                </c:pt>
                <c:pt idx="132">
                  <c:v>3.6771456609262509</c:v>
                </c:pt>
                <c:pt idx="133">
                  <c:v>3.4639884909181129</c:v>
                </c:pt>
                <c:pt idx="134">
                  <c:v>3.3366812341881324</c:v>
                </c:pt>
                <c:pt idx="135">
                  <c:v>2.5094903472704599</c:v>
                </c:pt>
                <c:pt idx="136">
                  <c:v>1.2542774592144035</c:v>
                </c:pt>
                <c:pt idx="137">
                  <c:v>1.8379466269147215</c:v>
                </c:pt>
                <c:pt idx="138">
                  <c:v>2.5686867210187536</c:v>
                </c:pt>
                <c:pt idx="139">
                  <c:v>3.2488686984145865</c:v>
                </c:pt>
                <c:pt idx="140">
                  <c:v>3.6117819608346258</c:v>
                </c:pt>
                <c:pt idx="141">
                  <c:v>3.0118281211627185</c:v>
                </c:pt>
                <c:pt idx="142">
                  <c:v>2.6653281674629659</c:v>
                </c:pt>
                <c:pt idx="143">
                  <c:v>2.7146683422837325</c:v>
                </c:pt>
                <c:pt idx="144">
                  <c:v>2.9280718035578523</c:v>
                </c:pt>
                <c:pt idx="145">
                  <c:v>2.8702155472605906</c:v>
                </c:pt>
                <c:pt idx="146">
                  <c:v>2.7280740860542219</c:v>
                </c:pt>
                <c:pt idx="147">
                  <c:v>3.0091931753227108</c:v>
                </c:pt>
                <c:pt idx="148">
                  <c:v>3.1474123810747656</c:v>
                </c:pt>
                <c:pt idx="149">
                  <c:v>3.171480013113448</c:v>
                </c:pt>
                <c:pt idx="150">
                  <c:v>2.4447808731860032</c:v>
                </c:pt>
                <c:pt idx="151">
                  <c:v>1.8160838649076361</c:v>
                </c:pt>
                <c:pt idx="152">
                  <c:v>0.91895033589555197</c:v>
                </c:pt>
                <c:pt idx="153">
                  <c:v>1.3137209603810929</c:v>
                </c:pt>
                <c:pt idx="154">
                  <c:v>1.4977979479356085</c:v>
                </c:pt>
                <c:pt idx="155">
                  <c:v>1.5070667893564815</c:v>
                </c:pt>
                <c:pt idx="156">
                  <c:v>1.4276473696341663</c:v>
                </c:pt>
                <c:pt idx="157">
                  <c:v>0.95086416464016388</c:v>
                </c:pt>
                <c:pt idx="158">
                  <c:v>1.0626937606168063</c:v>
                </c:pt>
                <c:pt idx="159">
                  <c:v>1.3486563181752453</c:v>
                </c:pt>
                <c:pt idx="160">
                  <c:v>1.6911347860137926</c:v>
                </c:pt>
                <c:pt idx="161">
                  <c:v>1.7297968619952808</c:v>
                </c:pt>
                <c:pt idx="162">
                  <c:v>1.9180861715430764</c:v>
                </c:pt>
                <c:pt idx="163">
                  <c:v>2.253304324381955</c:v>
                </c:pt>
                <c:pt idx="164">
                  <c:v>2.2582003826873143</c:v>
                </c:pt>
                <c:pt idx="165">
                  <c:v>2.5376322129629481</c:v>
                </c:pt>
                <c:pt idx="166">
                  <c:v>3.4123305714344854</c:v>
                </c:pt>
                <c:pt idx="167">
                  <c:v>1.4690440859533416</c:v>
                </c:pt>
                <c:pt idx="168">
                  <c:v>1.2099026742009578</c:v>
                </c:pt>
                <c:pt idx="169">
                  <c:v>1.3009696455146935</c:v>
                </c:pt>
                <c:pt idx="170">
                  <c:v>1.4353856194904591</c:v>
                </c:pt>
                <c:pt idx="171">
                  <c:v>1.7153232638587923</c:v>
                </c:pt>
                <c:pt idx="172">
                  <c:v>1.229238233696206</c:v>
                </c:pt>
                <c:pt idx="173">
                  <c:v>1.4371195431718942</c:v>
                </c:pt>
                <c:pt idx="174">
                  <c:v>1.346136260981301</c:v>
                </c:pt>
                <c:pt idx="175">
                  <c:v>1.3884574958283213</c:v>
                </c:pt>
                <c:pt idx="176">
                  <c:v>0.45665132407941567</c:v>
                </c:pt>
                <c:pt idx="177">
                  <c:v>0.27570500878448811</c:v>
                </c:pt>
                <c:pt idx="178">
                  <c:v>-1.0961495743764593</c:v>
                </c:pt>
                <c:pt idx="179">
                  <c:v>0.67047200829861708</c:v>
                </c:pt>
                <c:pt idx="180">
                  <c:v>1.0586276678247186</c:v>
                </c:pt>
                <c:pt idx="181">
                  <c:v>1.2432248435043869</c:v>
                </c:pt>
                <c:pt idx="182">
                  <c:v>1.0211703108860215</c:v>
                </c:pt>
                <c:pt idx="183">
                  <c:v>0.56014862647848496</c:v>
                </c:pt>
                <c:pt idx="184">
                  <c:v>0.64854465805064265</c:v>
                </c:pt>
                <c:pt idx="185">
                  <c:v>0.71151720912765448</c:v>
                </c:pt>
                <c:pt idx="186">
                  <c:v>0.9701819277821766</c:v>
                </c:pt>
                <c:pt idx="187">
                  <c:v>0.85962539208817024</c:v>
                </c:pt>
                <c:pt idx="188">
                  <c:v>1.976218523112383</c:v>
                </c:pt>
                <c:pt idx="189">
                  <c:v>1.9792658564380172</c:v>
                </c:pt>
                <c:pt idx="190">
                  <c:v>2.4584838281191068</c:v>
                </c:pt>
                <c:pt idx="191">
                  <c:v>2.5542722691484165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0-7838-4175-8F1A-542BE039E0C6}"/>
            </c:ext>
          </c:extLst>
        </c:ser>
        <c:ser>
          <c:idx val="11"/>
          <c:order val="11"/>
          <c:tx>
            <c:strRef>
              <c:f>'Proy 07_02_21 (5)'!$AN$1</c:f>
              <c:strCache>
                <c:ptCount val="1"/>
                <c:pt idx="0">
                  <c:v>Inf Observada</c:v>
                </c:pt>
              </c:strCache>
            </c:strRef>
          </c:tx>
          <c:spPr>
            <a:ln w="38100">
              <a:solidFill>
                <a:srgbClr val="DEA900"/>
              </a:solidFill>
            </a:ln>
          </c:spPr>
          <c:marker>
            <c:symbol val="none"/>
          </c:marker>
          <c:dPt>
            <c:idx val="8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7838-4175-8F1A-542BE039E0C6}"/>
              </c:ext>
            </c:extLst>
          </c:dPt>
          <c:dPt>
            <c:idx val="8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7838-4175-8F1A-542BE039E0C6}"/>
              </c:ext>
            </c:extLst>
          </c:dPt>
          <c:dPt>
            <c:idx val="8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7838-4175-8F1A-542BE039E0C6}"/>
              </c:ext>
            </c:extLst>
          </c:dPt>
          <c:dPt>
            <c:idx val="8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7838-4175-8F1A-542BE039E0C6}"/>
              </c:ext>
            </c:extLst>
          </c:dPt>
          <c:dPt>
            <c:idx val="8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7838-4175-8F1A-542BE039E0C6}"/>
              </c:ext>
            </c:extLst>
          </c:dPt>
          <c:dPt>
            <c:idx val="9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7838-4175-8F1A-542BE039E0C6}"/>
              </c:ext>
            </c:extLst>
          </c:dPt>
          <c:dPt>
            <c:idx val="9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7838-4175-8F1A-542BE039E0C6}"/>
              </c:ext>
            </c:extLst>
          </c:dPt>
          <c:dPt>
            <c:idx val="9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8-7838-4175-8F1A-542BE039E0C6}"/>
              </c:ext>
            </c:extLst>
          </c:dPt>
          <c:dPt>
            <c:idx val="9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9-7838-4175-8F1A-542BE039E0C6}"/>
              </c:ext>
            </c:extLst>
          </c:dPt>
          <c:dPt>
            <c:idx val="9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A-7838-4175-8F1A-542BE039E0C6}"/>
              </c:ext>
            </c:extLst>
          </c:dPt>
          <c:dPt>
            <c:idx val="9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B-7838-4175-8F1A-542BE039E0C6}"/>
              </c:ext>
            </c:extLst>
          </c:dPt>
          <c:dPt>
            <c:idx val="9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C-7838-4175-8F1A-542BE039E0C6}"/>
              </c:ext>
            </c:extLst>
          </c:dPt>
          <c:dPt>
            <c:idx val="9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D-7838-4175-8F1A-542BE039E0C6}"/>
              </c:ext>
            </c:extLst>
          </c:dPt>
          <c:dPt>
            <c:idx val="9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E-7838-4175-8F1A-542BE039E0C6}"/>
              </c:ext>
            </c:extLst>
          </c:dPt>
          <c:dPt>
            <c:idx val="9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F-7838-4175-8F1A-542BE039E0C6}"/>
              </c:ext>
            </c:extLst>
          </c:dPt>
          <c:dPt>
            <c:idx val="10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0-7838-4175-8F1A-542BE039E0C6}"/>
              </c:ext>
            </c:extLst>
          </c:dPt>
          <c:dPt>
            <c:idx val="10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1-7838-4175-8F1A-542BE039E0C6}"/>
              </c:ext>
            </c:extLst>
          </c:dPt>
          <c:dPt>
            <c:idx val="10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2-7838-4175-8F1A-542BE039E0C6}"/>
              </c:ext>
            </c:extLst>
          </c:dPt>
          <c:dPt>
            <c:idx val="10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3-7838-4175-8F1A-542BE039E0C6}"/>
              </c:ext>
            </c:extLst>
          </c:dPt>
          <c:dPt>
            <c:idx val="10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4-7838-4175-8F1A-542BE039E0C6}"/>
              </c:ext>
            </c:extLst>
          </c:dPt>
          <c:dPt>
            <c:idx val="10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5-7838-4175-8F1A-542BE039E0C6}"/>
              </c:ext>
            </c:extLst>
          </c:dPt>
          <c:dPt>
            <c:idx val="10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6-7838-4175-8F1A-542BE039E0C6}"/>
              </c:ext>
            </c:extLst>
          </c:dPt>
          <c:dPt>
            <c:idx val="14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7-7838-4175-8F1A-542BE039E0C6}"/>
              </c:ext>
            </c:extLst>
          </c:dPt>
          <c:dPt>
            <c:idx val="14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8-7838-4175-8F1A-542BE039E0C6}"/>
              </c:ext>
            </c:extLst>
          </c:dPt>
          <c:dPt>
            <c:idx val="15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9-7838-4175-8F1A-542BE039E0C6}"/>
              </c:ext>
            </c:extLst>
          </c:dPt>
          <c:dPt>
            <c:idx val="16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A-7838-4175-8F1A-542BE039E0C6}"/>
              </c:ext>
            </c:extLst>
          </c:dPt>
          <c:dPt>
            <c:idx val="167"/>
            <c:marker>
              <c:symbol val="circle"/>
              <c:size val="9"/>
              <c:spPr>
                <a:noFill/>
                <a:ln>
                  <a:solidFill>
                    <a:srgbClr val="DEA9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B-7838-4175-8F1A-542BE039E0C6}"/>
              </c:ext>
            </c:extLst>
          </c:dPt>
          <c:dPt>
            <c:idx val="17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C-7838-4175-8F1A-542BE039E0C6}"/>
              </c:ext>
            </c:extLst>
          </c:dPt>
          <c:dPt>
            <c:idx val="179"/>
            <c:marker>
              <c:symbol val="circle"/>
              <c:size val="9"/>
              <c:spPr>
                <a:solidFill>
                  <a:srgbClr val="DEA900"/>
                </a:solidFill>
                <a:ln>
                  <a:solidFill>
                    <a:srgbClr val="DEA9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D-7838-4175-8F1A-542BE039E0C6}"/>
              </c:ext>
            </c:extLst>
          </c:dPt>
          <c:dPt>
            <c:idx val="180"/>
            <c:marker>
              <c:symbol val="circle"/>
              <c:size val="9"/>
              <c:spPr>
                <a:solidFill>
                  <a:srgbClr val="DEA900"/>
                </a:solidFill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F-7838-4175-8F1A-542BE039E0C6}"/>
              </c:ext>
            </c:extLst>
          </c:dPt>
          <c:dPt>
            <c:idx val="181"/>
            <c:marker>
              <c:symbol val="circle"/>
              <c:size val="9"/>
              <c:spPr>
                <a:solidFill>
                  <a:srgbClr val="DEA900"/>
                </a:solidFill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838-4175-8F1A-542BE039E0C6}"/>
              </c:ext>
            </c:extLst>
          </c:dPt>
          <c:dPt>
            <c:idx val="182"/>
            <c:marker>
              <c:symbol val="circle"/>
              <c:size val="9"/>
              <c:spPr>
                <a:solidFill>
                  <a:srgbClr val="DEA900"/>
                </a:solidFill>
                <a:ln>
                  <a:noFill/>
                </a:ln>
              </c:spPr>
            </c:marker>
            <c:bubble3D val="0"/>
          </c:dPt>
          <c:dPt>
            <c:idx val="183"/>
            <c:marker>
              <c:symbol val="circle"/>
              <c:size val="9"/>
              <c:spPr>
                <a:solidFill>
                  <a:srgbClr val="DEA900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179"/>
              <c:layout>
                <c:manualLayout>
                  <c:x val="-4.2678608749735135E-2"/>
                  <c:y val="-3.5555551726974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7838-4175-8F1A-542BE039E0C6}"/>
                </c:ext>
              </c:extLst>
            </c:dLbl>
            <c:dLbl>
              <c:idx val="180"/>
              <c:layout>
                <c:manualLayout>
                  <c:x val="-2.8436022494560648E-2"/>
                  <c:y val="-3.7526650513462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7838-4175-8F1A-542BE039E0C6}"/>
                </c:ext>
              </c:extLst>
            </c:dLbl>
            <c:dLbl>
              <c:idx val="181"/>
              <c:layout>
                <c:manualLayout>
                  <c:x val="-2.138743914723585E-2"/>
                  <c:y val="-3.31081726232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7838-4175-8F1A-542BE039E0C6}"/>
                </c:ext>
              </c:extLst>
            </c:dLbl>
            <c:dLbl>
              <c:idx val="182"/>
              <c:layout>
                <c:manualLayout>
                  <c:x val="-1.1488474478879398E-2"/>
                  <c:y val="-2.1627512921161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3"/>
              <c:layout>
                <c:manualLayout>
                  <c:x val="-8.2253907319665108E-3"/>
                  <c:y val="-1.08137564605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rgbClr val="DEA90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'Proy 07_02_21 (5)'!$AB$146:$AB$337</c:f>
              <c:numCache>
                <c:formatCode>mmm\-yy</c:formatCode>
                <c:ptCount val="192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</c:numCache>
            </c:numRef>
          </c:cat>
          <c:val>
            <c:numRef>
              <c:f>'Proy 07_02_21 (5)'!$AN$146:$AN$337</c:f>
              <c:numCache>
                <c:formatCode>0.0</c:formatCode>
                <c:ptCount val="192"/>
                <c:pt idx="0">
                  <c:v>3.9067636694004149</c:v>
                </c:pt>
                <c:pt idx="1">
                  <c:v>4.1772894616281198</c:v>
                </c:pt>
                <c:pt idx="2">
                  <c:v>3.7241372709699627</c:v>
                </c:pt>
                <c:pt idx="3">
                  <c:v>4.2611371861408953</c:v>
                </c:pt>
                <c:pt idx="4">
                  <c:v>4.4287684283025319</c:v>
                </c:pt>
                <c:pt idx="5">
                  <c:v>3.4863990642530096</c:v>
                </c:pt>
                <c:pt idx="6">
                  <c:v>4.5542199902937508</c:v>
                </c:pt>
                <c:pt idx="7">
                  <c:v>4.385763684586097</c:v>
                </c:pt>
                <c:pt idx="8">
                  <c:v>4.3135030560408349</c:v>
                </c:pt>
                <c:pt idx="9">
                  <c:v>4.4120914597760574</c:v>
                </c:pt>
                <c:pt idx="10">
                  <c:v>4.7388761667856105</c:v>
                </c:pt>
                <c:pt idx="11">
                  <c:v>4.9451692885632115</c:v>
                </c:pt>
                <c:pt idx="12">
                  <c:v>6.0226410056720914</c:v>
                </c:pt>
                <c:pt idx="13">
                  <c:v>6.5745755084431146</c:v>
                </c:pt>
                <c:pt idx="14">
                  <c:v>7.1889708568787514</c:v>
                </c:pt>
                <c:pt idx="15">
                  <c:v>6.7645526724120053</c:v>
                </c:pt>
                <c:pt idx="16">
                  <c:v>6.3594256728416232</c:v>
                </c:pt>
                <c:pt idx="17">
                  <c:v>6.5946026935708169</c:v>
                </c:pt>
                <c:pt idx="18">
                  <c:v>8.8353097637659204</c:v>
                </c:pt>
                <c:pt idx="19">
                  <c:v>10.358468897593109</c:v>
                </c:pt>
                <c:pt idx="20">
                  <c:v>10.478349161743751</c:v>
                </c:pt>
                <c:pt idx="21">
                  <c:v>11.335345121994767</c:v>
                </c:pt>
                <c:pt idx="22">
                  <c:v>11.861576351433323</c:v>
                </c:pt>
                <c:pt idx="23">
                  <c:v>11.726456884385605</c:v>
                </c:pt>
                <c:pt idx="24">
                  <c:v>11.347372887656281</c:v>
                </c:pt>
                <c:pt idx="25">
                  <c:v>13.319043523356733</c:v>
                </c:pt>
                <c:pt idx="26">
                  <c:v>14.08084556994762</c:v>
                </c:pt>
                <c:pt idx="27">
                  <c:v>15.21848740032965</c:v>
                </c:pt>
                <c:pt idx="28">
                  <c:v>16.842460266587</c:v>
                </c:pt>
                <c:pt idx="29">
                  <c:v>17.322232173004725</c:v>
                </c:pt>
                <c:pt idx="30">
                  <c:v>14.787299452151558</c:v>
                </c:pt>
                <c:pt idx="31">
                  <c:v>13.728347969030574</c:v>
                </c:pt>
                <c:pt idx="32">
                  <c:v>14.512971684151911</c:v>
                </c:pt>
                <c:pt idx="33">
                  <c:v>13.303606104121513</c:v>
                </c:pt>
                <c:pt idx="34">
                  <c:v>12.076604920440271</c:v>
                </c:pt>
                <c:pt idx="35">
                  <c:v>11.848819691253487</c:v>
                </c:pt>
                <c:pt idx="36">
                  <c:v>11.040481624087484</c:v>
                </c:pt>
                <c:pt idx="37">
                  <c:v>8.12878282457139</c:v>
                </c:pt>
                <c:pt idx="38">
                  <c:v>6.5636589799587197</c:v>
                </c:pt>
                <c:pt idx="39">
                  <c:v>5.3239245644004729</c:v>
                </c:pt>
                <c:pt idx="40">
                  <c:v>3.200127638164818</c:v>
                </c:pt>
                <c:pt idx="41">
                  <c:v>2.1176420111542527</c:v>
                </c:pt>
                <c:pt idx="42">
                  <c:v>1.4472991679651548</c:v>
                </c:pt>
                <c:pt idx="43">
                  <c:v>1.4176201140784883</c:v>
                </c:pt>
                <c:pt idx="44">
                  <c:v>0.64399944209341253</c:v>
                </c:pt>
                <c:pt idx="45">
                  <c:v>0.78500125535641008</c:v>
                </c:pt>
                <c:pt idx="46">
                  <c:v>0.45761656417406815</c:v>
                </c:pt>
                <c:pt idx="47">
                  <c:v>0.26390322310543279</c:v>
                </c:pt>
                <c:pt idx="48">
                  <c:v>7.447171444820988E-2</c:v>
                </c:pt>
                <c:pt idx="49">
                  <c:v>0.31238076121715697</c:v>
                </c:pt>
                <c:pt idx="50">
                  <c:v>0.68550965295708366</c:v>
                </c:pt>
                <c:pt idx="51">
                  <c:v>1.2155739958897627</c:v>
                </c:pt>
                <c:pt idx="52">
                  <c:v>1.3847062863894033</c:v>
                </c:pt>
                <c:pt idx="53">
                  <c:v>1.3286590703335044</c:v>
                </c:pt>
                <c:pt idx="54">
                  <c:v>2.1609522614828958</c:v>
                </c:pt>
                <c:pt idx="55">
                  <c:v>2.6002576621043882</c:v>
                </c:pt>
                <c:pt idx="56">
                  <c:v>3.2708789406269423</c:v>
                </c:pt>
                <c:pt idx="57">
                  <c:v>4.2037169501417448</c:v>
                </c:pt>
                <c:pt idx="58">
                  <c:v>5.5693118045212264</c:v>
                </c:pt>
                <c:pt idx="59">
                  <c:v>7.1818497236813217</c:v>
                </c:pt>
                <c:pt idx="60">
                  <c:v>8.3828786592822659</c:v>
                </c:pt>
                <c:pt idx="61">
                  <c:v>9.9993455685283053</c:v>
                </c:pt>
                <c:pt idx="62">
                  <c:v>11.108934857051711</c:v>
                </c:pt>
                <c:pt idx="63">
                  <c:v>11.0327282411256</c:v>
                </c:pt>
                <c:pt idx="64">
                  <c:v>11.274078824356693</c:v>
                </c:pt>
                <c:pt idx="65">
                  <c:v>11.275728501467718</c:v>
                </c:pt>
                <c:pt idx="66">
                  <c:v>11.180191361010362</c:v>
                </c:pt>
                <c:pt idx="67">
                  <c:v>10.434880820079574</c:v>
                </c:pt>
                <c:pt idx="68">
                  <c:v>9.9291882026494314</c:v>
                </c:pt>
                <c:pt idx="69">
                  <c:v>9.1137971184240385</c:v>
                </c:pt>
                <c:pt idx="70">
                  <c:v>8.2596172334130422</c:v>
                </c:pt>
                <c:pt idx="71">
                  <c:v>6.9035419346408666</c:v>
                </c:pt>
                <c:pt idx="72">
                  <c:v>5.8566907770333243</c:v>
                </c:pt>
                <c:pt idx="73">
                  <c:v>4.6432361382772624</c:v>
                </c:pt>
                <c:pt idx="74">
                  <c:v>4.0260566955991006</c:v>
                </c:pt>
                <c:pt idx="75">
                  <c:v>4.1655535027324664</c:v>
                </c:pt>
                <c:pt idx="76">
                  <c:v>4.4679122814405225</c:v>
                </c:pt>
                <c:pt idx="77">
                  <c:v>4.5415142601031633</c:v>
                </c:pt>
                <c:pt idx="78">
                  <c:v>4.3867806070654547</c:v>
                </c:pt>
                <c:pt idx="79">
                  <c:v>4.3606030027399489</c:v>
                </c:pt>
                <c:pt idx="80">
                  <c:v>4.4315982600460435</c:v>
                </c:pt>
                <c:pt idx="81">
                  <c:v>4.336525322619611</c:v>
                </c:pt>
                <c:pt idx="82">
                  <c:v>4.4943521150916599</c:v>
                </c:pt>
                <c:pt idx="83">
                  <c:v>4.5401121836199376</c:v>
                </c:pt>
                <c:pt idx="84">
                  <c:v>4.9195681271120062</c:v>
                </c:pt>
                <c:pt idx="85">
                  <c:v>5.0809305864922605</c:v>
                </c:pt>
                <c:pt idx="86">
                  <c:v>5.0369931587642247</c:v>
                </c:pt>
                <c:pt idx="87">
                  <c:v>4.9470561549701531</c:v>
                </c:pt>
                <c:pt idx="88">
                  <c:v>4.7188485351956855</c:v>
                </c:pt>
                <c:pt idx="89">
                  <c:v>4.8139494727372778</c:v>
                </c:pt>
                <c:pt idx="90">
                  <c:v>5.0524922518938586</c:v>
                </c:pt>
                <c:pt idx="91">
                  <c:v>6.0830881890573618</c:v>
                </c:pt>
                <c:pt idx="92">
                  <c:v>7.1263306469634191</c:v>
                </c:pt>
                <c:pt idx="93">
                  <c:v>7.5014029887269906</c:v>
                </c:pt>
                <c:pt idx="94">
                  <c:v>6.9606618978915513</c:v>
                </c:pt>
                <c:pt idx="95">
                  <c:v>6.4796832668372994</c:v>
                </c:pt>
                <c:pt idx="96">
                  <c:v>6.051099280527894</c:v>
                </c:pt>
                <c:pt idx="97">
                  <c:v>6.1650230430655206</c:v>
                </c:pt>
                <c:pt idx="98">
                  <c:v>6.1238758883941591</c:v>
                </c:pt>
                <c:pt idx="99">
                  <c:v>6.2201179562939135</c:v>
                </c:pt>
                <c:pt idx="100">
                  <c:v>6.376902734008838</c:v>
                </c:pt>
                <c:pt idx="101">
                  <c:v>7.3345643782108949</c:v>
                </c:pt>
                <c:pt idx="102">
                  <c:v>7.4657543879326882</c:v>
                </c:pt>
                <c:pt idx="103">
                  <c:v>6.1140369841313547</c:v>
                </c:pt>
                <c:pt idx="104">
                  <c:v>4.2973635218141348</c:v>
                </c:pt>
                <c:pt idx="105">
                  <c:v>3.6387100540529405</c:v>
                </c:pt>
                <c:pt idx="106">
                  <c:v>4.4063124328435732</c:v>
                </c:pt>
                <c:pt idx="107">
                  <c:v>5.1942476437138563</c:v>
                </c:pt>
                <c:pt idx="108">
                  <c:v>5.9367302421803103</c:v>
                </c:pt>
                <c:pt idx="109">
                  <c:v>5.4930446244389808</c:v>
                </c:pt>
                <c:pt idx="110">
                  <c:v>4.7545122061634304</c:v>
                </c:pt>
                <c:pt idx="111">
                  <c:v>4.140870241999961</c:v>
                </c:pt>
                <c:pt idx="112">
                  <c:v>4.0844195781356119</c:v>
                </c:pt>
                <c:pt idx="113">
                  <c:v>3.1937153177437949</c:v>
                </c:pt>
                <c:pt idx="114">
                  <c:v>3.0621844120570341</c:v>
                </c:pt>
                <c:pt idx="115">
                  <c:v>3.2030459430214986</c:v>
                </c:pt>
                <c:pt idx="116">
                  <c:v>4.078599389741111</c:v>
                </c:pt>
                <c:pt idx="117">
                  <c:v>4.3230096226501979</c:v>
                </c:pt>
                <c:pt idx="118">
                  <c:v>3.6431296205778008</c:v>
                </c:pt>
                <c:pt idx="119">
                  <c:v>2.9531461424908922</c:v>
                </c:pt>
                <c:pt idx="120">
                  <c:v>2.3869672069610548</c:v>
                </c:pt>
                <c:pt idx="121">
                  <c:v>2.6384119150662855</c:v>
                </c:pt>
                <c:pt idx="122">
                  <c:v>3.2812990708375844</c:v>
                </c:pt>
                <c:pt idx="123">
                  <c:v>4.1260050855988384</c:v>
                </c:pt>
                <c:pt idx="124">
                  <c:v>5.0150907181293114</c:v>
                </c:pt>
                <c:pt idx="125">
                  <c:v>4.1558328482327989</c:v>
                </c:pt>
                <c:pt idx="126">
                  <c:v>3.5628652639903002</c:v>
                </c:pt>
                <c:pt idx="127">
                  <c:v>3.4863423799976312</c:v>
                </c:pt>
                <c:pt idx="128">
                  <c:v>3.4650257818901853</c:v>
                </c:pt>
                <c:pt idx="129">
                  <c:v>3.500973080387948</c:v>
                </c:pt>
                <c:pt idx="130">
                  <c:v>3.8756723754244771</c:v>
                </c:pt>
                <c:pt idx="131">
                  <c:v>4.0029393475671915</c:v>
                </c:pt>
                <c:pt idx="132">
                  <c:v>3.6771456609262509</c:v>
                </c:pt>
                <c:pt idx="133">
                  <c:v>3.4639884909181129</c:v>
                </c:pt>
                <c:pt idx="134">
                  <c:v>3.3366812341881324</c:v>
                </c:pt>
                <c:pt idx="135">
                  <c:v>2.5094903472704599</c:v>
                </c:pt>
                <c:pt idx="136">
                  <c:v>1.2542774592144035</c:v>
                </c:pt>
                <c:pt idx="137">
                  <c:v>1.8379466269147215</c:v>
                </c:pt>
                <c:pt idx="138">
                  <c:v>2.5686867210187536</c:v>
                </c:pt>
                <c:pt idx="139">
                  <c:v>3.2488686984145865</c:v>
                </c:pt>
                <c:pt idx="140">
                  <c:v>3.6117819608346258</c:v>
                </c:pt>
                <c:pt idx="141">
                  <c:v>3.0118281211627185</c:v>
                </c:pt>
                <c:pt idx="142">
                  <c:v>2.6653281674629659</c:v>
                </c:pt>
                <c:pt idx="143">
                  <c:v>2.7146683422837325</c:v>
                </c:pt>
                <c:pt idx="144">
                  <c:v>2.9280718035578523</c:v>
                </c:pt>
                <c:pt idx="145">
                  <c:v>2.8702155472605906</c:v>
                </c:pt>
                <c:pt idx="146">
                  <c:v>2.7280740860542219</c:v>
                </c:pt>
                <c:pt idx="147">
                  <c:v>3.0091931753227108</c:v>
                </c:pt>
                <c:pt idx="148">
                  <c:v>3.1474123810747656</c:v>
                </c:pt>
                <c:pt idx="149">
                  <c:v>3.171480013113448</c:v>
                </c:pt>
                <c:pt idx="150">
                  <c:v>2.4447808731860032</c:v>
                </c:pt>
                <c:pt idx="151">
                  <c:v>1.8160838649076361</c:v>
                </c:pt>
                <c:pt idx="152">
                  <c:v>0.91895033589555197</c:v>
                </c:pt>
                <c:pt idx="153">
                  <c:v>1.3137209603810929</c:v>
                </c:pt>
                <c:pt idx="154">
                  <c:v>1.4977979479356085</c:v>
                </c:pt>
                <c:pt idx="155">
                  <c:v>1.5070667893564815</c:v>
                </c:pt>
                <c:pt idx="156">
                  <c:v>1.4276473696341663</c:v>
                </c:pt>
                <c:pt idx="157">
                  <c:v>0.95086416464016388</c:v>
                </c:pt>
                <c:pt idx="158">
                  <c:v>1.0626937606168063</c:v>
                </c:pt>
                <c:pt idx="159">
                  <c:v>1.3486563181752453</c:v>
                </c:pt>
                <c:pt idx="160">
                  <c:v>1.6911347860137926</c:v>
                </c:pt>
                <c:pt idx="161">
                  <c:v>1.7297968619952808</c:v>
                </c:pt>
                <c:pt idx="162">
                  <c:v>1.9180861715430764</c:v>
                </c:pt>
                <c:pt idx="163">
                  <c:v>2.253304324381955</c:v>
                </c:pt>
                <c:pt idx="164">
                  <c:v>2.2582003826873143</c:v>
                </c:pt>
                <c:pt idx="165">
                  <c:v>2.5376322129629481</c:v>
                </c:pt>
                <c:pt idx="166">
                  <c:v>3.4123305714344854</c:v>
                </c:pt>
                <c:pt idx="167">
                  <c:v>1.4690440859533416</c:v>
                </c:pt>
                <c:pt idx="168">
                  <c:v>1.2099026742009578</c:v>
                </c:pt>
                <c:pt idx="169">
                  <c:v>1.3009696455146935</c:v>
                </c:pt>
                <c:pt idx="170">
                  <c:v>1.4353856194904591</c:v>
                </c:pt>
                <c:pt idx="171">
                  <c:v>1.7153232638587923</c:v>
                </c:pt>
                <c:pt idx="172">
                  <c:v>1.229238233696206</c:v>
                </c:pt>
                <c:pt idx="173">
                  <c:v>1.4371195431718942</c:v>
                </c:pt>
                <c:pt idx="174">
                  <c:v>1.346136260981301</c:v>
                </c:pt>
                <c:pt idx="175">
                  <c:v>1.3884574958283213</c:v>
                </c:pt>
                <c:pt idx="176">
                  <c:v>0.45665132407941567</c:v>
                </c:pt>
                <c:pt idx="177">
                  <c:v>0.27570500878448811</c:v>
                </c:pt>
                <c:pt idx="178">
                  <c:v>-1.0961495743764593</c:v>
                </c:pt>
                <c:pt idx="179">
                  <c:v>0.67047200829861708</c:v>
                </c:pt>
                <c:pt idx="180">
                  <c:v>1.1719462572226114</c:v>
                </c:pt>
                <c:pt idx="181">
                  <c:v>1.3993172464369374</c:v>
                </c:pt>
                <c:pt idx="182">
                  <c:v>1.1618423419469615</c:v>
                </c:pt>
                <c:pt idx="183">
                  <c:v>0.70547448302875626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7838-4175-8F1A-542BE039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3616"/>
        <c:axId val="111022080"/>
      </c:lineChart>
      <c:valAx>
        <c:axId val="111022080"/>
        <c:scaling>
          <c:orientation val="minMax"/>
          <c:max val="3.5"/>
          <c:min val="-1.5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s-BO"/>
          </a:p>
        </c:txPr>
        <c:crossAx val="111023616"/>
        <c:crosses val="max"/>
        <c:crossBetween val="between"/>
        <c:majorUnit val="0.5"/>
      </c:valAx>
      <c:dateAx>
        <c:axId val="111023616"/>
        <c:scaling>
          <c:orientation val="minMax"/>
          <c:min val="4383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s-BO"/>
          </a:p>
        </c:txPr>
        <c:crossAx val="111022080"/>
        <c:crosses val="autoZero"/>
        <c:auto val="1"/>
        <c:lblOffset val="100"/>
        <c:baseTimeUnit val="months"/>
        <c:majorUnit val="1"/>
        <c:majorTimeUnit val="months"/>
      </c:dateAx>
      <c:spPr>
        <a:solidFill>
          <a:srgbClr val="FBFBFB"/>
        </a:solidFill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083555123162425E-2"/>
          <c:y val="3.0365855995954722E-2"/>
          <c:w val="0.94294628664374702"/>
          <c:h val="0.83627759511861788"/>
        </c:manualLayout>
      </c:layout>
      <c:areaChart>
        <c:grouping val="stacked"/>
        <c:varyColors val="0"/>
        <c:ser>
          <c:idx val="1"/>
          <c:order val="1"/>
          <c:tx>
            <c:strRef>
              <c:f>'Proy 07_02_21 (5)'!$AC$1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(5)'!$AC$146:$AC$349</c:f>
              <c:numCache>
                <c:formatCode>General</c:formatCode>
                <c:ptCount val="204"/>
                <c:pt idx="179" formatCode="0.00">
                  <c:v>0.67047200829861708</c:v>
                </c:pt>
                <c:pt idx="180" formatCode="0.00">
                  <c:v>0.71182766782471862</c:v>
                </c:pt>
                <c:pt idx="181" formatCode="0.00">
                  <c:v>0.81302484350438686</c:v>
                </c:pt>
                <c:pt idx="182" formatCode="0.00">
                  <c:v>0.50757031088602145</c:v>
                </c:pt>
                <c:pt idx="183" formatCode="0.00">
                  <c:v>-3.6851373521515129E-2</c:v>
                </c:pt>
                <c:pt idx="184" formatCode="0.00">
                  <c:v>-3.1855341949357352E-2</c:v>
                </c:pt>
                <c:pt idx="185" formatCode="0.00">
                  <c:v>-5.2282790872345553E-2</c:v>
                </c:pt>
                <c:pt idx="186" formatCode="0.00">
                  <c:v>0.12298192778217654</c:v>
                </c:pt>
                <c:pt idx="187" formatCode="0.00">
                  <c:v>-7.0974607911829857E-2</c:v>
                </c:pt>
                <c:pt idx="188" formatCode="0.00">
                  <c:v>0.96221852311238298</c:v>
                </c:pt>
                <c:pt idx="189" formatCode="0.00">
                  <c:v>0.88186585643801707</c:v>
                </c:pt>
                <c:pt idx="190" formatCode="0.00">
                  <c:v>1.2776838281191067</c:v>
                </c:pt>
                <c:pt idx="191" formatCode="0.00">
                  <c:v>1.2900722691484166</c:v>
                </c:pt>
                <c:pt idx="192" formatCode="0.00">
                  <c:v>1.0987587557176981</c:v>
                </c:pt>
                <c:pt idx="193" formatCode="0.00">
                  <c:v>1.1929863328926809</c:v>
                </c:pt>
                <c:pt idx="194" formatCode="0.00">
                  <c:v>1.377272106215288</c:v>
                </c:pt>
                <c:pt idx="195" formatCode="0.00">
                  <c:v>1.4420028775751716</c:v>
                </c:pt>
                <c:pt idx="196" formatCode="0.00">
                  <c:v>1.5728964324190915</c:v>
                </c:pt>
                <c:pt idx="197" formatCode="0.00">
                  <c:v>1.4127240747480796</c:v>
                </c:pt>
                <c:pt idx="198" formatCode="0.00">
                  <c:v>1.2609135533777307</c:v>
                </c:pt>
                <c:pt idx="199" formatCode="0.00">
                  <c:v>1.0276829549245767</c:v>
                </c:pt>
                <c:pt idx="200" formatCode="0.00">
                  <c:v>1.0238110062378314</c:v>
                </c:pt>
                <c:pt idx="201" formatCode="0.00">
                  <c:v>0.88472992685299756</c:v>
                </c:pt>
                <c:pt idx="202" formatCode="0.00">
                  <c:v>0.8250086988189107</c:v>
                </c:pt>
                <c:pt idx="203" formatCode="0.00">
                  <c:v>0.66446337933200095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D1-44AC-A712-6EABC994EB78}"/>
            </c:ext>
          </c:extLst>
        </c:ser>
        <c:ser>
          <c:idx val="2"/>
          <c:order val="2"/>
          <c:tx>
            <c:strRef>
              <c:f>'Proy 07_02_21 (5)'!$AD$1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81D5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(5)'!$AD$146:$AD$349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0.14925000000000002</c:v>
                </c:pt>
                <c:pt idx="184" formatCode="0.00">
                  <c:v>0.1701</c:v>
                </c:pt>
                <c:pt idx="185" formatCode="0.00">
                  <c:v>0.19095000000000001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  <c:pt idx="192" formatCode="0.00">
                  <c:v>0.34109999999999996</c:v>
                </c:pt>
                <c:pt idx="193" formatCode="0.00">
                  <c:v>0.36614999999999998</c:v>
                </c:pt>
                <c:pt idx="194" formatCode="0.00">
                  <c:v>0.39119999999999999</c:v>
                </c:pt>
                <c:pt idx="195" formatCode="0.00">
                  <c:v>0.41624999999999979</c:v>
                </c:pt>
                <c:pt idx="196" formatCode="0.00">
                  <c:v>0.4412999999999998</c:v>
                </c:pt>
                <c:pt idx="197" formatCode="0.00">
                  <c:v>0.46634999999999982</c:v>
                </c:pt>
                <c:pt idx="198" formatCode="0.00">
                  <c:v>0.49139999999999984</c:v>
                </c:pt>
                <c:pt idx="199" formatCode="0.00">
                  <c:v>0.51644999999999985</c:v>
                </c:pt>
                <c:pt idx="200" formatCode="0.00">
                  <c:v>0.54149999999999965</c:v>
                </c:pt>
                <c:pt idx="201" formatCode="0.00">
                  <c:v>0.56654999999999989</c:v>
                </c:pt>
                <c:pt idx="202" formatCode="0.00">
                  <c:v>0.59159999999999968</c:v>
                </c:pt>
                <c:pt idx="203" formatCode="0.00">
                  <c:v>0.6166499999999997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D1-44AC-A712-6EABC994EB78}"/>
            </c:ext>
          </c:extLst>
        </c:ser>
        <c:ser>
          <c:idx val="3"/>
          <c:order val="3"/>
          <c:tx>
            <c:strRef>
              <c:f>'Proy 07_02_21 (5)'!$AE$1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rgbClr val="3BBE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(5)'!$AE$146:$AE$349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0.10754999999999992</c:v>
                </c:pt>
                <c:pt idx="182" formatCode="0.00">
                  <c:v>0.12840000000000007</c:v>
                </c:pt>
                <c:pt idx="183" formatCode="0.00">
                  <c:v>0.14925000000000002</c:v>
                </c:pt>
                <c:pt idx="184" formatCode="0.00">
                  <c:v>0.1701</c:v>
                </c:pt>
                <c:pt idx="185" formatCode="0.00">
                  <c:v>0.19095000000000001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  <c:pt idx="192" formatCode="0.00">
                  <c:v>0.34109999999999996</c:v>
                </c:pt>
                <c:pt idx="193" formatCode="0.00">
                  <c:v>0.36614999999999998</c:v>
                </c:pt>
                <c:pt idx="194" formatCode="0.00">
                  <c:v>0.39119999999999977</c:v>
                </c:pt>
                <c:pt idx="195" formatCode="0.00">
                  <c:v>0.41624999999999979</c:v>
                </c:pt>
                <c:pt idx="196" formatCode="0.00">
                  <c:v>0.44130000000000003</c:v>
                </c:pt>
                <c:pt idx="197" formatCode="0.00">
                  <c:v>0.46634999999999982</c:v>
                </c:pt>
                <c:pt idx="198" formatCode="0.00">
                  <c:v>0.49139999999999984</c:v>
                </c:pt>
                <c:pt idx="199" formatCode="0.00">
                  <c:v>0.51644999999999985</c:v>
                </c:pt>
                <c:pt idx="200" formatCode="0.00">
                  <c:v>0.54149999999999965</c:v>
                </c:pt>
                <c:pt idx="201" formatCode="0.00">
                  <c:v>0.56654999999999989</c:v>
                </c:pt>
                <c:pt idx="202" formatCode="0.00">
                  <c:v>0.59159999999999968</c:v>
                </c:pt>
                <c:pt idx="203" formatCode="0.00">
                  <c:v>0.6166499999999997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D1-44AC-A712-6EABC994EB78}"/>
            </c:ext>
          </c:extLst>
        </c:ser>
        <c:ser>
          <c:idx val="4"/>
          <c:order val="4"/>
          <c:tx>
            <c:strRef>
              <c:f>'Proy 07_02_21 (5)'!$AF$1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3399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(5)'!$AF$146:$AF$349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0.14925000000000005</c:v>
                </c:pt>
                <c:pt idx="184" formatCode="0.00">
                  <c:v>0.17009999999999997</c:v>
                </c:pt>
                <c:pt idx="185" formatCode="0.00">
                  <c:v>0.19095000000000006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0.31604999999999994</c:v>
                </c:pt>
                <c:pt idx="192" formatCode="0.00">
                  <c:v>0.34110000000000018</c:v>
                </c:pt>
                <c:pt idx="193" formatCode="0.00">
                  <c:v>0.36614999999999975</c:v>
                </c:pt>
                <c:pt idx="194" formatCode="0.00">
                  <c:v>0.39119999999999999</c:v>
                </c:pt>
                <c:pt idx="195" formatCode="0.00">
                  <c:v>0.41624999999999979</c:v>
                </c:pt>
                <c:pt idx="196" formatCode="0.00">
                  <c:v>0.44130000000000003</c:v>
                </c:pt>
                <c:pt idx="197" formatCode="0.00">
                  <c:v>0.46634999999999982</c:v>
                </c:pt>
                <c:pt idx="198" formatCode="0.00">
                  <c:v>0.49140000000000006</c:v>
                </c:pt>
                <c:pt idx="199" formatCode="0.00">
                  <c:v>0.51644999999999985</c:v>
                </c:pt>
                <c:pt idx="200" formatCode="0.00">
                  <c:v>0.54149999999999965</c:v>
                </c:pt>
                <c:pt idx="201" formatCode="0.00">
                  <c:v>0.56654999999999989</c:v>
                </c:pt>
                <c:pt idx="202" formatCode="0.00">
                  <c:v>0.59159999999999968</c:v>
                </c:pt>
                <c:pt idx="203" formatCode="0.00">
                  <c:v>0.61664999999999948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D1-44AC-A712-6EABC994EB78}"/>
            </c:ext>
          </c:extLst>
        </c:ser>
        <c:ser>
          <c:idx val="5"/>
          <c:order val="5"/>
          <c:tx>
            <c:strRef>
              <c:f>'Proy 07_02_21 (5)'!$AG$1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(5)'!$AG$146:$AG$349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8.6699999999999999E-2</c:v>
                </c:pt>
                <c:pt idx="181" formatCode="0.00">
                  <c:v>0.10755000000000003</c:v>
                </c:pt>
                <c:pt idx="182" formatCode="0.00">
                  <c:v>0.12840000000000007</c:v>
                </c:pt>
                <c:pt idx="183" formatCode="0.00">
                  <c:v>0.14924999999999999</c:v>
                </c:pt>
                <c:pt idx="184" formatCode="0.00">
                  <c:v>0.17010000000000003</c:v>
                </c:pt>
                <c:pt idx="185" formatCode="0.00">
                  <c:v>0.19094999999999995</c:v>
                </c:pt>
                <c:pt idx="186" formatCode="0.00">
                  <c:v>0.21179999999999999</c:v>
                </c:pt>
                <c:pt idx="187" formatCode="0.00">
                  <c:v>0.23265000000000002</c:v>
                </c:pt>
                <c:pt idx="188" formatCode="0.00">
                  <c:v>0.25350000000000006</c:v>
                </c:pt>
                <c:pt idx="189" formatCode="0.00">
                  <c:v>0.27435000000000009</c:v>
                </c:pt>
                <c:pt idx="190" formatCode="0.00">
                  <c:v>0.29519999999999991</c:v>
                </c:pt>
                <c:pt idx="191" formatCode="0.00">
                  <c:v>0.31605000000000016</c:v>
                </c:pt>
                <c:pt idx="192" formatCode="0.00">
                  <c:v>0.34109999999999996</c:v>
                </c:pt>
                <c:pt idx="193" formatCode="0.00">
                  <c:v>0.3661500000000002</c:v>
                </c:pt>
                <c:pt idx="194" formatCode="0.00">
                  <c:v>0.39119999999999999</c:v>
                </c:pt>
                <c:pt idx="195" formatCode="0.00">
                  <c:v>0.41624999999999979</c:v>
                </c:pt>
                <c:pt idx="196" formatCode="0.00">
                  <c:v>0.44130000000000003</c:v>
                </c:pt>
                <c:pt idx="197" formatCode="0.00">
                  <c:v>0.46634999999999982</c:v>
                </c:pt>
                <c:pt idx="198" formatCode="0.00">
                  <c:v>0.49139999999999961</c:v>
                </c:pt>
                <c:pt idx="199" formatCode="0.00">
                  <c:v>0.51644999999999985</c:v>
                </c:pt>
                <c:pt idx="200" formatCode="0.00">
                  <c:v>0.54149999999999965</c:v>
                </c:pt>
                <c:pt idx="201" formatCode="0.00">
                  <c:v>0.56654999999999989</c:v>
                </c:pt>
                <c:pt idx="202" formatCode="0.00">
                  <c:v>0.59159999999999968</c:v>
                </c:pt>
                <c:pt idx="203" formatCode="0.00">
                  <c:v>0.61664999999999992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D1-44AC-A712-6EABC994EB78}"/>
            </c:ext>
          </c:extLst>
        </c:ser>
        <c:ser>
          <c:idx val="6"/>
          <c:order val="6"/>
          <c:tx>
            <c:strRef>
              <c:f>'Proy 07_02_21 (5)'!$AH$1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(5)'!$AH$146:$AH$277</c:f>
              <c:numCache>
                <c:formatCode>General</c:formatCode>
                <c:ptCount val="13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D1-44AC-A712-6EABC994EB78}"/>
            </c:ext>
          </c:extLst>
        </c:ser>
        <c:ser>
          <c:idx val="7"/>
          <c:order val="7"/>
          <c:tx>
            <c:strRef>
              <c:f>'Proy 07_02_21 (5)'!$AI$1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rgbClr val="0071E2"/>
            </a:solidFill>
            <a:ln>
              <a:noFill/>
            </a:ln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(5)'!$AI$146:$AI$349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0.126</c:v>
                </c:pt>
                <c:pt idx="187" formatCode="0.00">
                  <c:v>0.13800000000000001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  <c:pt idx="192" formatCode="0.00">
                  <c:v>0.20250000000000012</c:v>
                </c:pt>
                <c:pt idx="193" formatCode="0.00">
                  <c:v>0.21900000000000031</c:v>
                </c:pt>
                <c:pt idx="194" formatCode="0.00">
                  <c:v>0.23550000000000004</c:v>
                </c:pt>
                <c:pt idx="195" formatCode="0.00">
                  <c:v>0.25200000000000022</c:v>
                </c:pt>
                <c:pt idx="196" formatCode="0.00">
                  <c:v>0.26850000000000041</c:v>
                </c:pt>
                <c:pt idx="197" formatCode="0.00">
                  <c:v>0.28500000000000014</c:v>
                </c:pt>
                <c:pt idx="198" formatCode="0.00">
                  <c:v>0.30149999999999988</c:v>
                </c:pt>
                <c:pt idx="199" formatCode="0.00">
                  <c:v>0.31800000000000006</c:v>
                </c:pt>
                <c:pt idx="200" formatCode="0.00">
                  <c:v>0.33450000000000024</c:v>
                </c:pt>
                <c:pt idx="201" formatCode="0.00">
                  <c:v>0.35099999999999998</c:v>
                </c:pt>
                <c:pt idx="202" formatCode="0.00">
                  <c:v>0.36750000000000016</c:v>
                </c:pt>
                <c:pt idx="203" formatCode="0.00">
                  <c:v>0.38400000000000034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D1-44AC-A712-6EABC994EB78}"/>
            </c:ext>
          </c:extLst>
        </c:ser>
        <c:ser>
          <c:idx val="8"/>
          <c:order val="8"/>
          <c:tx>
            <c:strRef>
              <c:f>'Proy 07_02_21 (5)'!$AJ$1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3399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(5)'!$AJ$146:$AJ$349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0.12599999999999989</c:v>
                </c:pt>
                <c:pt idx="187" formatCode="0.00">
                  <c:v>0.13800000000000001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  <c:pt idx="192" formatCode="0.00">
                  <c:v>0.20250000000000012</c:v>
                </c:pt>
                <c:pt idx="193" formatCode="0.00">
                  <c:v>0.21900000000000031</c:v>
                </c:pt>
                <c:pt idx="194" formatCode="0.00">
                  <c:v>0.23550000000000004</c:v>
                </c:pt>
                <c:pt idx="195" formatCode="0.00">
                  <c:v>0.25200000000000022</c:v>
                </c:pt>
                <c:pt idx="196" formatCode="0.00">
                  <c:v>0.26850000000000041</c:v>
                </c:pt>
                <c:pt idx="197" formatCode="0.00">
                  <c:v>0.28500000000000014</c:v>
                </c:pt>
                <c:pt idx="198" formatCode="0.00">
                  <c:v>0.30149999999999988</c:v>
                </c:pt>
                <c:pt idx="199" formatCode="0.00">
                  <c:v>0.31800000000000006</c:v>
                </c:pt>
                <c:pt idx="200" formatCode="0.00">
                  <c:v>0.33450000000000024</c:v>
                </c:pt>
                <c:pt idx="201" formatCode="0.00">
                  <c:v>0.35099999999999998</c:v>
                </c:pt>
                <c:pt idx="202" formatCode="0.00">
                  <c:v>0.36750000000000016</c:v>
                </c:pt>
                <c:pt idx="203" formatCode="0.00">
                  <c:v>0.38400000000000034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D1-44AC-A712-6EABC994EB78}"/>
            </c:ext>
          </c:extLst>
        </c:ser>
        <c:ser>
          <c:idx val="9"/>
          <c:order val="9"/>
          <c:tx>
            <c:strRef>
              <c:f>'Proy 07_02_21 (5)'!$AK$1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rgbClr val="3BBE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(5)'!$AK$146:$AK$349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0.11399999999999999</c:v>
                </c:pt>
                <c:pt idx="186" formatCode="0.00">
                  <c:v>0.12599999999999989</c:v>
                </c:pt>
                <c:pt idx="187" formatCode="0.00">
                  <c:v>0.1379999999999999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  <c:pt idx="192" formatCode="0.00">
                  <c:v>0.20250000000000012</c:v>
                </c:pt>
                <c:pt idx="193" formatCode="0.00">
                  <c:v>0.21900000000000031</c:v>
                </c:pt>
                <c:pt idx="194" formatCode="0.00">
                  <c:v>0.23550000000000004</c:v>
                </c:pt>
                <c:pt idx="195" formatCode="0.00">
                  <c:v>0.25200000000000022</c:v>
                </c:pt>
                <c:pt idx="196" formatCode="0.00">
                  <c:v>0.26850000000000041</c:v>
                </c:pt>
                <c:pt idx="197" formatCode="0.00">
                  <c:v>0.28500000000000014</c:v>
                </c:pt>
                <c:pt idx="198" formatCode="0.00">
                  <c:v>0.30149999999999988</c:v>
                </c:pt>
                <c:pt idx="199" formatCode="0.00">
                  <c:v>0.31800000000000006</c:v>
                </c:pt>
                <c:pt idx="200" formatCode="0.00">
                  <c:v>0.33450000000000024</c:v>
                </c:pt>
                <c:pt idx="201" formatCode="0.00">
                  <c:v>0.35099999999999998</c:v>
                </c:pt>
                <c:pt idx="202" formatCode="0.00">
                  <c:v>0.36750000000000016</c:v>
                </c:pt>
                <c:pt idx="203" formatCode="0.00">
                  <c:v>0.38400000000000034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D1-44AC-A712-6EABC994EB78}"/>
            </c:ext>
          </c:extLst>
        </c:ser>
        <c:ser>
          <c:idx val="10"/>
          <c:order val="10"/>
          <c:tx>
            <c:strRef>
              <c:f>'Proy 07_02_21 (5)'!$AL$1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81D5FF"/>
            </a:solidFill>
          </c:spPr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(5)'!$AL$146:$AL$349</c:f>
              <c:numCache>
                <c:formatCode>General</c:formatCode>
                <c:ptCount val="204"/>
                <c:pt idx="179" formatCode="0.00">
                  <c:v>0</c:v>
                </c:pt>
                <c:pt idx="180" formatCode="0.00">
                  <c:v>5.4000000000000048E-2</c:v>
                </c:pt>
                <c:pt idx="181" formatCode="0.00">
                  <c:v>6.6000000000000059E-2</c:v>
                </c:pt>
                <c:pt idx="182" formatCode="0.00">
                  <c:v>7.8000000000000069E-2</c:v>
                </c:pt>
                <c:pt idx="183" formatCode="0.00">
                  <c:v>9.000000000000008E-2</c:v>
                </c:pt>
                <c:pt idx="184" formatCode="0.00">
                  <c:v>0.10199999999999998</c:v>
                </c:pt>
                <c:pt idx="185" formatCode="0.00">
                  <c:v>0.11399999999999988</c:v>
                </c:pt>
                <c:pt idx="186" formatCode="0.00">
                  <c:v>0.12599999999999989</c:v>
                </c:pt>
                <c:pt idx="187" formatCode="0.00">
                  <c:v>0.1379999999999999</c:v>
                </c:pt>
                <c:pt idx="188" formatCode="0.00">
                  <c:v>0.14999999999999991</c:v>
                </c:pt>
                <c:pt idx="189" formatCode="0.00">
                  <c:v>0.16199999999999992</c:v>
                </c:pt>
                <c:pt idx="190" formatCode="0.00">
                  <c:v>0.17399999999999993</c:v>
                </c:pt>
                <c:pt idx="191" formatCode="0.00">
                  <c:v>0.18599999999999994</c:v>
                </c:pt>
                <c:pt idx="192" formatCode="0.00">
                  <c:v>0.20250000000000012</c:v>
                </c:pt>
                <c:pt idx="193" formatCode="0.00">
                  <c:v>0.21900000000000031</c:v>
                </c:pt>
                <c:pt idx="194" formatCode="0.00">
                  <c:v>0.23550000000000004</c:v>
                </c:pt>
                <c:pt idx="195" formatCode="0.00">
                  <c:v>0.25200000000000022</c:v>
                </c:pt>
                <c:pt idx="196" formatCode="0.00">
                  <c:v>0.26850000000000041</c:v>
                </c:pt>
                <c:pt idx="197" formatCode="0.00">
                  <c:v>0.28500000000000014</c:v>
                </c:pt>
                <c:pt idx="198" formatCode="0.00">
                  <c:v>0.30149999999999988</c:v>
                </c:pt>
                <c:pt idx="199" formatCode="0.00">
                  <c:v>0.3180000000000005</c:v>
                </c:pt>
                <c:pt idx="200" formatCode="0.00">
                  <c:v>0.33450000000000024</c:v>
                </c:pt>
                <c:pt idx="201" formatCode="0.00">
                  <c:v>0.35099999999999998</c:v>
                </c:pt>
                <c:pt idx="202" formatCode="0.00">
                  <c:v>0.36749999999999972</c:v>
                </c:pt>
                <c:pt idx="203" formatCode="0.00">
                  <c:v>0.38400000000000034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8D1-44AC-A712-6EABC994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1072"/>
        <c:axId val="111089536"/>
      </c:areaChart>
      <c:lineChart>
        <c:grouping val="standard"/>
        <c:varyColors val="0"/>
        <c:ser>
          <c:idx val="0"/>
          <c:order val="0"/>
          <c:tx>
            <c:strRef>
              <c:f>'Proy 07_02_21 (5)'!$AM$1</c:f>
              <c:strCache>
                <c:ptCount val="1"/>
                <c:pt idx="0">
                  <c:v>Línea central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Pt>
            <c:idx val="9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28D1-44AC-A712-6EABC994EB78}"/>
              </c:ext>
            </c:extLst>
          </c:dPt>
          <c:dPt>
            <c:idx val="9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28D1-44AC-A712-6EABC994EB78}"/>
              </c:ext>
            </c:extLst>
          </c:dPt>
          <c:dPt>
            <c:idx val="10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28D1-44AC-A712-6EABC994EB78}"/>
              </c:ext>
            </c:extLst>
          </c:dPt>
          <c:dPt>
            <c:idx val="10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28D1-44AC-A712-6EABC994EB78}"/>
              </c:ext>
            </c:extLst>
          </c:dPt>
          <c:dPt>
            <c:idx val="10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28D1-44AC-A712-6EABC994EB78}"/>
              </c:ext>
            </c:extLst>
          </c:dPt>
          <c:dPt>
            <c:idx val="10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28D1-44AC-A712-6EABC994EB78}"/>
              </c:ext>
            </c:extLst>
          </c:dPt>
          <c:dPt>
            <c:idx val="10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28D1-44AC-A712-6EABC994EB78}"/>
              </c:ext>
            </c:extLst>
          </c:dPt>
          <c:dPt>
            <c:idx val="1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28D1-44AC-A712-6EABC994EB78}"/>
              </c:ext>
            </c:extLst>
          </c:dPt>
          <c:dPt>
            <c:idx val="1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28D1-44AC-A712-6EABC994EB78}"/>
              </c:ext>
            </c:extLst>
          </c:dPt>
          <c:dPt>
            <c:idx val="1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28D1-44AC-A712-6EABC994EB78}"/>
              </c:ext>
            </c:extLst>
          </c:dPt>
          <c:dPt>
            <c:idx val="1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28D1-44AC-A712-6EABC994EB78}"/>
              </c:ext>
            </c:extLst>
          </c:dPt>
          <c:dPt>
            <c:idx val="1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28D1-44AC-A712-6EABC994EB78}"/>
              </c:ext>
            </c:extLst>
          </c:dPt>
          <c:dPt>
            <c:idx val="1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28D1-44AC-A712-6EABC994EB78}"/>
              </c:ext>
            </c:extLst>
          </c:dPt>
          <c:dPt>
            <c:idx val="1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28D1-44AC-A712-6EABC994EB78}"/>
              </c:ext>
            </c:extLst>
          </c:dPt>
          <c:dPt>
            <c:idx val="11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28D1-44AC-A712-6EABC994EB78}"/>
              </c:ext>
            </c:extLst>
          </c:dPt>
          <c:dPt>
            <c:idx val="1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28D1-44AC-A712-6EABC994EB78}"/>
              </c:ext>
            </c:extLst>
          </c:dPt>
          <c:dPt>
            <c:idx val="1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28D1-44AC-A712-6EABC994EB78}"/>
              </c:ext>
            </c:extLst>
          </c:dPt>
          <c:dPt>
            <c:idx val="12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28D1-44AC-A712-6EABC994EB78}"/>
              </c:ext>
            </c:extLst>
          </c:dPt>
          <c:dPt>
            <c:idx val="13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28D1-44AC-A712-6EABC994EB78}"/>
              </c:ext>
            </c:extLst>
          </c:dPt>
          <c:dPt>
            <c:idx val="13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28D1-44AC-A712-6EABC994EB78}"/>
              </c:ext>
            </c:extLst>
          </c:dPt>
          <c:dPt>
            <c:idx val="15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28D1-44AC-A712-6EABC994EB78}"/>
              </c:ext>
            </c:extLst>
          </c:dPt>
          <c:dPt>
            <c:idx val="179"/>
            <c:marker>
              <c:symbol val="circle"/>
              <c:size val="9"/>
              <c:spPr>
                <a:solidFill>
                  <a:srgbClr val="DEA900"/>
                </a:solidFill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28D1-44AC-A712-6EABC994EB78}"/>
              </c:ext>
            </c:extLst>
          </c:dPt>
          <c:dLbls>
            <c:dLbl>
              <c:idx val="191"/>
              <c:layout>
                <c:manualLayout>
                  <c:x val="-1.1490394663390245E-2"/>
                  <c:y val="2.7350424405365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8D1-44AC-A712-6EABC994EB78}"/>
                </c:ext>
              </c:extLst>
            </c:dLbl>
            <c:dLbl>
              <c:idx val="203"/>
              <c:layout>
                <c:manualLayout>
                  <c:x val="-2.7905244182519169E-2"/>
                  <c:y val="2.73504244053654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8D1-44AC-A712-6EABC994EB78}"/>
                </c:ext>
              </c:extLst>
            </c:dLbl>
            <c:numFmt formatCode="#,##0.0" sourceLinked="0"/>
            <c:spPr>
              <a:solidFill>
                <a:schemeClr val="tx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(5)'!$AM$146:$AM$349</c:f>
              <c:numCache>
                <c:formatCode>0.00</c:formatCode>
                <c:ptCount val="204"/>
                <c:pt idx="0">
                  <c:v>3.9067636694004149</c:v>
                </c:pt>
                <c:pt idx="1">
                  <c:v>4.1772894616281198</c:v>
                </c:pt>
                <c:pt idx="2">
                  <c:v>3.7241372709699627</c:v>
                </c:pt>
                <c:pt idx="3">
                  <c:v>4.2611371861408953</c:v>
                </c:pt>
                <c:pt idx="4">
                  <c:v>4.4287684283025319</c:v>
                </c:pt>
                <c:pt idx="5">
                  <c:v>3.4863990642530096</c:v>
                </c:pt>
                <c:pt idx="6">
                  <c:v>4.5542199902937508</c:v>
                </c:pt>
                <c:pt idx="7">
                  <c:v>4.385763684586097</c:v>
                </c:pt>
                <c:pt idx="8">
                  <c:v>4.3135030560408349</c:v>
                </c:pt>
                <c:pt idx="9">
                  <c:v>4.4120914597760574</c:v>
                </c:pt>
                <c:pt idx="10">
                  <c:v>4.7388761667856105</c:v>
                </c:pt>
                <c:pt idx="11">
                  <c:v>4.9451692885632115</c:v>
                </c:pt>
                <c:pt idx="12">
                  <c:v>6.0226410056720914</c:v>
                </c:pt>
                <c:pt idx="13">
                  <c:v>6.5745755084431146</c:v>
                </c:pt>
                <c:pt idx="14">
                  <c:v>7.1889708568787514</c:v>
                </c:pt>
                <c:pt idx="15">
                  <c:v>6.7645526724120053</c:v>
                </c:pt>
                <c:pt idx="16">
                  <c:v>6.3594256728416232</c:v>
                </c:pt>
                <c:pt idx="17">
                  <c:v>6.5946026935708169</c:v>
                </c:pt>
                <c:pt idx="18">
                  <c:v>8.8353097637659204</c:v>
                </c:pt>
                <c:pt idx="19">
                  <c:v>10.358468897593109</c:v>
                </c:pt>
                <c:pt idx="20">
                  <c:v>10.478349161743751</c:v>
                </c:pt>
                <c:pt idx="21">
                  <c:v>11.335345121994767</c:v>
                </c:pt>
                <c:pt idx="22">
                  <c:v>11.861576351433323</c:v>
                </c:pt>
                <c:pt idx="23">
                  <c:v>11.726456884385605</c:v>
                </c:pt>
                <c:pt idx="24">
                  <c:v>11.347372887656281</c:v>
                </c:pt>
                <c:pt idx="25">
                  <c:v>13.319043523356733</c:v>
                </c:pt>
                <c:pt idx="26">
                  <c:v>14.08084556994762</c:v>
                </c:pt>
                <c:pt idx="27">
                  <c:v>15.21848740032965</c:v>
                </c:pt>
                <c:pt idx="28">
                  <c:v>16.842460266587</c:v>
                </c:pt>
                <c:pt idx="29">
                  <c:v>17.322232173004725</c:v>
                </c:pt>
                <c:pt idx="30">
                  <c:v>14.787299452151558</c:v>
                </c:pt>
                <c:pt idx="31">
                  <c:v>13.728347969030574</c:v>
                </c:pt>
                <c:pt idx="32">
                  <c:v>14.512971684151911</c:v>
                </c:pt>
                <c:pt idx="33">
                  <c:v>13.303606104121513</c:v>
                </c:pt>
                <c:pt idx="34">
                  <c:v>12.076604920440271</c:v>
                </c:pt>
                <c:pt idx="35">
                  <c:v>11.848819691253487</c:v>
                </c:pt>
                <c:pt idx="36">
                  <c:v>11.040481624087484</c:v>
                </c:pt>
                <c:pt idx="37">
                  <c:v>8.12878282457139</c:v>
                </c:pt>
                <c:pt idx="38">
                  <c:v>6.5636589799587197</c:v>
                </c:pt>
                <c:pt idx="39">
                  <c:v>5.3239245644004729</c:v>
                </c:pt>
                <c:pt idx="40">
                  <c:v>3.200127638164818</c:v>
                </c:pt>
                <c:pt idx="41">
                  <c:v>2.1176420111542527</c:v>
                </c:pt>
                <c:pt idx="42">
                  <c:v>1.4472991679651548</c:v>
                </c:pt>
                <c:pt idx="43">
                  <c:v>1.4176201140784883</c:v>
                </c:pt>
                <c:pt idx="44">
                  <c:v>0.64399944209341253</c:v>
                </c:pt>
                <c:pt idx="45">
                  <c:v>0.78500125535641008</c:v>
                </c:pt>
                <c:pt idx="46">
                  <c:v>0.45761656417406815</c:v>
                </c:pt>
                <c:pt idx="47">
                  <c:v>0.26390322310543279</c:v>
                </c:pt>
                <c:pt idx="48">
                  <c:v>7.447171444820988E-2</c:v>
                </c:pt>
                <c:pt idx="49">
                  <c:v>0.31238076121715697</c:v>
                </c:pt>
                <c:pt idx="50">
                  <c:v>0.68550965295708366</c:v>
                </c:pt>
                <c:pt idx="51">
                  <c:v>1.2155739958897405</c:v>
                </c:pt>
                <c:pt idx="52">
                  <c:v>1.3847062863894921</c:v>
                </c:pt>
                <c:pt idx="53">
                  <c:v>1.3286590703334822</c:v>
                </c:pt>
                <c:pt idx="54">
                  <c:v>2.1609522614830068</c:v>
                </c:pt>
                <c:pt idx="55">
                  <c:v>2.6002576621043882</c:v>
                </c:pt>
                <c:pt idx="56">
                  <c:v>3.2708789406269423</c:v>
                </c:pt>
                <c:pt idx="57">
                  <c:v>4.2037169501417448</c:v>
                </c:pt>
                <c:pt idx="58">
                  <c:v>5.5693118045212264</c:v>
                </c:pt>
                <c:pt idx="59">
                  <c:v>7.1818497236813217</c:v>
                </c:pt>
                <c:pt idx="60">
                  <c:v>8.3828786592822659</c:v>
                </c:pt>
                <c:pt idx="61">
                  <c:v>9.9993455685283053</c:v>
                </c:pt>
                <c:pt idx="62">
                  <c:v>11.108934857051711</c:v>
                </c:pt>
                <c:pt idx="63">
                  <c:v>11.032728241125621</c:v>
                </c:pt>
                <c:pt idx="64">
                  <c:v>11.274078824356693</c:v>
                </c:pt>
                <c:pt idx="65">
                  <c:v>11.275728501467764</c:v>
                </c:pt>
                <c:pt idx="66">
                  <c:v>11.18019136101025</c:v>
                </c:pt>
                <c:pt idx="67">
                  <c:v>10.434880820079574</c:v>
                </c:pt>
                <c:pt idx="68">
                  <c:v>9.9291882026494314</c:v>
                </c:pt>
                <c:pt idx="69">
                  <c:v>9.1137971184240385</c:v>
                </c:pt>
                <c:pt idx="70">
                  <c:v>8.2596172334130422</c:v>
                </c:pt>
                <c:pt idx="71">
                  <c:v>6.9035419346408666</c:v>
                </c:pt>
                <c:pt idx="72">
                  <c:v>5.8566907770333243</c:v>
                </c:pt>
                <c:pt idx="73">
                  <c:v>4.6432361382772624</c:v>
                </c:pt>
                <c:pt idx="74">
                  <c:v>4.0260566955991006</c:v>
                </c:pt>
                <c:pt idx="75">
                  <c:v>4.1655535027324664</c:v>
                </c:pt>
                <c:pt idx="76">
                  <c:v>4.4679122814404559</c:v>
                </c:pt>
                <c:pt idx="77">
                  <c:v>4.5415142601031633</c:v>
                </c:pt>
                <c:pt idx="78">
                  <c:v>4.3867806070654547</c:v>
                </c:pt>
                <c:pt idx="79">
                  <c:v>4.3606030027399489</c:v>
                </c:pt>
                <c:pt idx="80">
                  <c:v>4.4315982600460435</c:v>
                </c:pt>
                <c:pt idx="81">
                  <c:v>4.336525322619611</c:v>
                </c:pt>
                <c:pt idx="82">
                  <c:v>4.4943521150917043</c:v>
                </c:pt>
                <c:pt idx="83">
                  <c:v>4.5401121836198932</c:v>
                </c:pt>
                <c:pt idx="84">
                  <c:v>4.9195681270753244</c:v>
                </c:pt>
                <c:pt idx="85">
                  <c:v>5.0809305865306076</c:v>
                </c:pt>
                <c:pt idx="86">
                  <c:v>5.036993158801506</c:v>
                </c:pt>
                <c:pt idx="87">
                  <c:v>4.9470561550059022</c:v>
                </c:pt>
                <c:pt idx="88">
                  <c:v>4.7188485352485099</c:v>
                </c:pt>
                <c:pt idx="89">
                  <c:v>4.8139494727688081</c:v>
                </c:pt>
                <c:pt idx="90">
                  <c:v>5.0524922519299631</c:v>
                </c:pt>
                <c:pt idx="91">
                  <c:v>6.0830881890836297</c:v>
                </c:pt>
                <c:pt idx="92">
                  <c:v>7.1263306470064958</c:v>
                </c:pt>
                <c:pt idx="93">
                  <c:v>7.5014029887706446</c:v>
                </c:pt>
                <c:pt idx="94">
                  <c:v>6.9606618978959034</c:v>
                </c:pt>
                <c:pt idx="95">
                  <c:v>6.479683266884817</c:v>
                </c:pt>
                <c:pt idx="96">
                  <c:v>6.051099280527894</c:v>
                </c:pt>
                <c:pt idx="97">
                  <c:v>6.1650230430655206</c:v>
                </c:pt>
                <c:pt idx="98">
                  <c:v>6.1238758883941591</c:v>
                </c:pt>
                <c:pt idx="99">
                  <c:v>6.2201179562939135</c:v>
                </c:pt>
                <c:pt idx="100">
                  <c:v>6.376902734008838</c:v>
                </c:pt>
                <c:pt idx="101">
                  <c:v>7.3345643782108949</c:v>
                </c:pt>
                <c:pt idx="102">
                  <c:v>7.4657543879326882</c:v>
                </c:pt>
                <c:pt idx="103">
                  <c:v>6.1140369841313547</c:v>
                </c:pt>
                <c:pt idx="104">
                  <c:v>4.2973635218141348</c:v>
                </c:pt>
                <c:pt idx="105">
                  <c:v>3.6387100540529405</c:v>
                </c:pt>
                <c:pt idx="106">
                  <c:v>4.4063124328435732</c:v>
                </c:pt>
                <c:pt idx="107">
                  <c:v>5.1942476437138563</c:v>
                </c:pt>
                <c:pt idx="108">
                  <c:v>5.9367302421803103</c:v>
                </c:pt>
                <c:pt idx="109">
                  <c:v>5.4930446244389808</c:v>
                </c:pt>
                <c:pt idx="110">
                  <c:v>4.7545122061634304</c:v>
                </c:pt>
                <c:pt idx="111">
                  <c:v>4.140870241999961</c:v>
                </c:pt>
                <c:pt idx="112">
                  <c:v>4.0844195781356119</c:v>
                </c:pt>
                <c:pt idx="113">
                  <c:v>3.1937153177437949</c:v>
                </c:pt>
                <c:pt idx="114">
                  <c:v>3.0621844120570341</c:v>
                </c:pt>
                <c:pt idx="115">
                  <c:v>3.2030459430214986</c:v>
                </c:pt>
                <c:pt idx="116">
                  <c:v>4.078599389741111</c:v>
                </c:pt>
                <c:pt idx="117">
                  <c:v>4.3230096226501979</c:v>
                </c:pt>
                <c:pt idx="118">
                  <c:v>3.6431296205778008</c:v>
                </c:pt>
                <c:pt idx="119">
                  <c:v>2.9531461424908922</c:v>
                </c:pt>
                <c:pt idx="120">
                  <c:v>2.3869672069610548</c:v>
                </c:pt>
                <c:pt idx="121">
                  <c:v>2.6384119150662855</c:v>
                </c:pt>
                <c:pt idx="122">
                  <c:v>3.2812990708375844</c:v>
                </c:pt>
                <c:pt idx="123">
                  <c:v>4.1260050855988384</c:v>
                </c:pt>
                <c:pt idx="124">
                  <c:v>5.0150907181293114</c:v>
                </c:pt>
                <c:pt idx="125">
                  <c:v>4.1558328482327989</c:v>
                </c:pt>
                <c:pt idx="126">
                  <c:v>3.5628652639903002</c:v>
                </c:pt>
                <c:pt idx="127">
                  <c:v>3.4863423799976312</c:v>
                </c:pt>
                <c:pt idx="128">
                  <c:v>3.4650257818901853</c:v>
                </c:pt>
                <c:pt idx="129">
                  <c:v>3.500973080387948</c:v>
                </c:pt>
                <c:pt idx="130">
                  <c:v>3.8756723754244771</c:v>
                </c:pt>
                <c:pt idx="131">
                  <c:v>4.0029393475671915</c:v>
                </c:pt>
                <c:pt idx="132">
                  <c:v>3.6771456609262509</c:v>
                </c:pt>
                <c:pt idx="133">
                  <c:v>3.4639884909181129</c:v>
                </c:pt>
                <c:pt idx="134">
                  <c:v>3.3366812341881324</c:v>
                </c:pt>
                <c:pt idx="135">
                  <c:v>2.5094903472704599</c:v>
                </c:pt>
                <c:pt idx="136">
                  <c:v>1.2542774592144035</c:v>
                </c:pt>
                <c:pt idx="137">
                  <c:v>1.8379466269147215</c:v>
                </c:pt>
                <c:pt idx="138">
                  <c:v>2.5686867210187536</c:v>
                </c:pt>
                <c:pt idx="139">
                  <c:v>3.2488686984145865</c:v>
                </c:pt>
                <c:pt idx="140">
                  <c:v>3.6117819608346258</c:v>
                </c:pt>
                <c:pt idx="141">
                  <c:v>3.0118281211627185</c:v>
                </c:pt>
                <c:pt idx="142">
                  <c:v>2.6653281674629659</c:v>
                </c:pt>
                <c:pt idx="143">
                  <c:v>2.7146683422837325</c:v>
                </c:pt>
                <c:pt idx="144">
                  <c:v>2.9280718035578523</c:v>
                </c:pt>
                <c:pt idx="145">
                  <c:v>2.8702155472605906</c:v>
                </c:pt>
                <c:pt idx="146">
                  <c:v>2.7280740860542219</c:v>
                </c:pt>
                <c:pt idx="147">
                  <c:v>3.0091931753227108</c:v>
                </c:pt>
                <c:pt idx="148">
                  <c:v>3.1474123810747656</c:v>
                </c:pt>
                <c:pt idx="149">
                  <c:v>3.171480013113448</c:v>
                </c:pt>
                <c:pt idx="150">
                  <c:v>2.4447808731860032</c:v>
                </c:pt>
                <c:pt idx="151">
                  <c:v>1.8160838649076361</c:v>
                </c:pt>
                <c:pt idx="152">
                  <c:v>0.91895033589555197</c:v>
                </c:pt>
                <c:pt idx="153">
                  <c:v>1.3137209603810929</c:v>
                </c:pt>
                <c:pt idx="154">
                  <c:v>1.4977979479356085</c:v>
                </c:pt>
                <c:pt idx="155">
                  <c:v>1.5070667893564815</c:v>
                </c:pt>
                <c:pt idx="156">
                  <c:v>1.4276473696341663</c:v>
                </c:pt>
                <c:pt idx="157">
                  <c:v>0.95086416464016388</c:v>
                </c:pt>
                <c:pt idx="158">
                  <c:v>1.0626937606168063</c:v>
                </c:pt>
                <c:pt idx="159">
                  <c:v>1.3486563181752453</c:v>
                </c:pt>
                <c:pt idx="160">
                  <c:v>1.6911347860137926</c:v>
                </c:pt>
                <c:pt idx="161">
                  <c:v>1.7297968619952808</c:v>
                </c:pt>
                <c:pt idx="162">
                  <c:v>1.9180861715430764</c:v>
                </c:pt>
                <c:pt idx="163">
                  <c:v>2.253304324381955</c:v>
                </c:pt>
                <c:pt idx="164">
                  <c:v>2.2582003826873143</c:v>
                </c:pt>
                <c:pt idx="165">
                  <c:v>2.5376322129629481</c:v>
                </c:pt>
                <c:pt idx="166">
                  <c:v>3.4123305714344854</c:v>
                </c:pt>
                <c:pt idx="167">
                  <c:v>1.4690440859533416</c:v>
                </c:pt>
                <c:pt idx="168">
                  <c:v>1.2099026742009578</c:v>
                </c:pt>
                <c:pt idx="169">
                  <c:v>1.3009696455146935</c:v>
                </c:pt>
                <c:pt idx="170">
                  <c:v>1.4353856194904591</c:v>
                </c:pt>
                <c:pt idx="171">
                  <c:v>1.7153232638587923</c:v>
                </c:pt>
                <c:pt idx="172">
                  <c:v>1.229238233696206</c:v>
                </c:pt>
                <c:pt idx="173">
                  <c:v>1.4371195431718942</c:v>
                </c:pt>
                <c:pt idx="174">
                  <c:v>1.346136260981301</c:v>
                </c:pt>
                <c:pt idx="175">
                  <c:v>1.3884574958283213</c:v>
                </c:pt>
                <c:pt idx="176">
                  <c:v>0.45665132407941567</c:v>
                </c:pt>
                <c:pt idx="177">
                  <c:v>0.27570500878448811</c:v>
                </c:pt>
                <c:pt idx="178">
                  <c:v>-1.0961495743764593</c:v>
                </c:pt>
                <c:pt idx="179">
                  <c:v>0.67047200829861708</c:v>
                </c:pt>
                <c:pt idx="180">
                  <c:v>1.0586276678247186</c:v>
                </c:pt>
                <c:pt idx="181">
                  <c:v>1.2432248435043869</c:v>
                </c:pt>
                <c:pt idx="182">
                  <c:v>1.0211703108860215</c:v>
                </c:pt>
                <c:pt idx="183">
                  <c:v>0.56014862647848496</c:v>
                </c:pt>
                <c:pt idx="184">
                  <c:v>0.64854465805064265</c:v>
                </c:pt>
                <c:pt idx="185">
                  <c:v>0.71151720912765448</c:v>
                </c:pt>
                <c:pt idx="186">
                  <c:v>0.9701819277821766</c:v>
                </c:pt>
                <c:pt idx="187">
                  <c:v>0.85962539208817024</c:v>
                </c:pt>
                <c:pt idx="188">
                  <c:v>1.976218523112383</c:v>
                </c:pt>
                <c:pt idx="189">
                  <c:v>1.9792658564380172</c:v>
                </c:pt>
                <c:pt idx="190">
                  <c:v>2.4584838281191068</c:v>
                </c:pt>
                <c:pt idx="191">
                  <c:v>2.5542722691484165</c:v>
                </c:pt>
                <c:pt idx="192">
                  <c:v>2.4631587557176982</c:v>
                </c:pt>
                <c:pt idx="193">
                  <c:v>2.6575863328926808</c:v>
                </c:pt>
                <c:pt idx="194">
                  <c:v>2.9420721062152877</c:v>
                </c:pt>
                <c:pt idx="195">
                  <c:v>3.1070028775751712</c:v>
                </c:pt>
                <c:pt idx="196">
                  <c:v>3.3380964324190909</c:v>
                </c:pt>
                <c:pt idx="197">
                  <c:v>3.2781240747480789</c:v>
                </c:pt>
                <c:pt idx="198">
                  <c:v>3.22651355337773</c:v>
                </c:pt>
                <c:pt idx="199">
                  <c:v>3.0934829549245757</c:v>
                </c:pt>
                <c:pt idx="200">
                  <c:v>3.1898110062378304</c:v>
                </c:pt>
                <c:pt idx="201">
                  <c:v>3.1509299268529967</c:v>
                </c:pt>
                <c:pt idx="202">
                  <c:v>3.1914086988189094</c:v>
                </c:pt>
                <c:pt idx="203">
                  <c:v>3.1310633793319997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2-28D1-44AC-A712-6EABC994EB78}"/>
            </c:ext>
          </c:extLst>
        </c:ser>
        <c:ser>
          <c:idx val="11"/>
          <c:order val="11"/>
          <c:tx>
            <c:strRef>
              <c:f>'Proy 07_02_21 (5)'!$AN$1</c:f>
              <c:strCache>
                <c:ptCount val="1"/>
                <c:pt idx="0">
                  <c:v>Inf Observada</c:v>
                </c:pt>
              </c:strCache>
            </c:strRef>
          </c:tx>
          <c:spPr>
            <a:ln w="38100">
              <a:solidFill>
                <a:srgbClr val="DEA900"/>
              </a:solidFill>
            </a:ln>
          </c:spPr>
          <c:marker>
            <c:symbol val="none"/>
          </c:marker>
          <c:dPt>
            <c:idx val="8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28D1-44AC-A712-6EABC994EB78}"/>
              </c:ext>
            </c:extLst>
          </c:dPt>
          <c:dPt>
            <c:idx val="8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28D1-44AC-A712-6EABC994EB78}"/>
              </c:ext>
            </c:extLst>
          </c:dPt>
          <c:dPt>
            <c:idx val="8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28D1-44AC-A712-6EABC994EB78}"/>
              </c:ext>
            </c:extLst>
          </c:dPt>
          <c:dPt>
            <c:idx val="8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28D1-44AC-A712-6EABC994EB78}"/>
              </c:ext>
            </c:extLst>
          </c:dPt>
          <c:dPt>
            <c:idx val="8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28D1-44AC-A712-6EABC994EB78}"/>
              </c:ext>
            </c:extLst>
          </c:dPt>
          <c:dPt>
            <c:idx val="9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8-28D1-44AC-A712-6EABC994EB78}"/>
              </c:ext>
            </c:extLst>
          </c:dPt>
          <c:dPt>
            <c:idx val="9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9-28D1-44AC-A712-6EABC994EB78}"/>
              </c:ext>
            </c:extLst>
          </c:dPt>
          <c:dPt>
            <c:idx val="9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A-28D1-44AC-A712-6EABC994EB78}"/>
              </c:ext>
            </c:extLst>
          </c:dPt>
          <c:dPt>
            <c:idx val="9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B-28D1-44AC-A712-6EABC994EB78}"/>
              </c:ext>
            </c:extLst>
          </c:dPt>
          <c:dPt>
            <c:idx val="9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C-28D1-44AC-A712-6EABC994EB78}"/>
              </c:ext>
            </c:extLst>
          </c:dPt>
          <c:dPt>
            <c:idx val="9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D-28D1-44AC-A712-6EABC994EB78}"/>
              </c:ext>
            </c:extLst>
          </c:dPt>
          <c:dPt>
            <c:idx val="9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E-28D1-44AC-A712-6EABC994EB78}"/>
              </c:ext>
            </c:extLst>
          </c:dPt>
          <c:dPt>
            <c:idx val="9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F-28D1-44AC-A712-6EABC994EB78}"/>
              </c:ext>
            </c:extLst>
          </c:dPt>
          <c:dPt>
            <c:idx val="9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0-28D1-44AC-A712-6EABC994EB78}"/>
              </c:ext>
            </c:extLst>
          </c:dPt>
          <c:dPt>
            <c:idx val="9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1-28D1-44AC-A712-6EABC994EB78}"/>
              </c:ext>
            </c:extLst>
          </c:dPt>
          <c:dPt>
            <c:idx val="10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2-28D1-44AC-A712-6EABC994EB78}"/>
              </c:ext>
            </c:extLst>
          </c:dPt>
          <c:dPt>
            <c:idx val="10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3-28D1-44AC-A712-6EABC994EB78}"/>
              </c:ext>
            </c:extLst>
          </c:dPt>
          <c:dPt>
            <c:idx val="10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4-28D1-44AC-A712-6EABC994EB78}"/>
              </c:ext>
            </c:extLst>
          </c:dPt>
          <c:dPt>
            <c:idx val="10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5-28D1-44AC-A712-6EABC994EB78}"/>
              </c:ext>
            </c:extLst>
          </c:dPt>
          <c:dPt>
            <c:idx val="10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6-28D1-44AC-A712-6EABC994EB78}"/>
              </c:ext>
            </c:extLst>
          </c:dPt>
          <c:dPt>
            <c:idx val="10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7-28D1-44AC-A712-6EABC994EB78}"/>
              </c:ext>
            </c:extLst>
          </c:dPt>
          <c:dPt>
            <c:idx val="10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8-28D1-44AC-A712-6EABC994EB78}"/>
              </c:ext>
            </c:extLst>
          </c:dPt>
          <c:dPt>
            <c:idx val="14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9-28D1-44AC-A712-6EABC994EB78}"/>
              </c:ext>
            </c:extLst>
          </c:dPt>
          <c:dPt>
            <c:idx val="14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A-28D1-44AC-A712-6EABC994EB78}"/>
              </c:ext>
            </c:extLst>
          </c:dPt>
          <c:dPt>
            <c:idx val="15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B-28D1-44AC-A712-6EABC994EB78}"/>
              </c:ext>
            </c:extLst>
          </c:dPt>
          <c:dPt>
            <c:idx val="16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C-28D1-44AC-A712-6EABC994EB78}"/>
              </c:ext>
            </c:extLst>
          </c:dPt>
          <c:dPt>
            <c:idx val="167"/>
            <c:marker>
              <c:symbol val="circle"/>
              <c:size val="9"/>
              <c:spPr>
                <a:noFill/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D-28D1-44AC-A712-6EABC994EB78}"/>
              </c:ext>
            </c:extLst>
          </c:dPt>
          <c:dPt>
            <c:idx val="17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E-28D1-44AC-A712-6EABC994EB78}"/>
              </c:ext>
            </c:extLst>
          </c:dPt>
          <c:dLbls>
            <c:dLbl>
              <c:idx val="179"/>
              <c:layout>
                <c:manualLayout>
                  <c:x val="-4.4320093701648092E-2"/>
                  <c:y val="-2.7350424405365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8D1-44AC-A712-6EABC994E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rgbClr val="DEA90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'Proy 07_02_21 (5)'!$AB$146:$AB$349</c:f>
              <c:numCache>
                <c:formatCode>mmm\-yy</c:formatCode>
                <c:ptCount val="20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38992</c:v>
                </c:pt>
                <c:pt idx="10">
                  <c:v>39023</c:v>
                </c:pt>
                <c:pt idx="11">
                  <c:v>39054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</c:numCache>
            </c:numRef>
          </c:cat>
          <c:val>
            <c:numRef>
              <c:f>'Proy 07_02_21 (5)'!$AN$146:$AN$349</c:f>
              <c:numCache>
                <c:formatCode>0.0</c:formatCode>
                <c:ptCount val="204"/>
                <c:pt idx="0">
                  <c:v>3.9067636694004149</c:v>
                </c:pt>
                <c:pt idx="1">
                  <c:v>4.1772894616281198</c:v>
                </c:pt>
                <c:pt idx="2">
                  <c:v>3.7241372709699627</c:v>
                </c:pt>
                <c:pt idx="3">
                  <c:v>4.2611371861408953</c:v>
                </c:pt>
                <c:pt idx="4">
                  <c:v>4.4287684283025319</c:v>
                </c:pt>
                <c:pt idx="5">
                  <c:v>3.4863990642530096</c:v>
                </c:pt>
                <c:pt idx="6">
                  <c:v>4.5542199902937508</c:v>
                </c:pt>
                <c:pt idx="7">
                  <c:v>4.385763684586097</c:v>
                </c:pt>
                <c:pt idx="8">
                  <c:v>4.3135030560408349</c:v>
                </c:pt>
                <c:pt idx="9">
                  <c:v>4.4120914597760574</c:v>
                </c:pt>
                <c:pt idx="10">
                  <c:v>4.7388761667856105</c:v>
                </c:pt>
                <c:pt idx="11">
                  <c:v>4.9451692885632115</c:v>
                </c:pt>
                <c:pt idx="12">
                  <c:v>6.0226410056720914</c:v>
                </c:pt>
                <c:pt idx="13">
                  <c:v>6.5745755084431146</c:v>
                </c:pt>
                <c:pt idx="14">
                  <c:v>7.1889708568787514</c:v>
                </c:pt>
                <c:pt idx="15">
                  <c:v>6.7645526724120053</c:v>
                </c:pt>
                <c:pt idx="16">
                  <c:v>6.3594256728416232</c:v>
                </c:pt>
                <c:pt idx="17">
                  <c:v>6.5946026935708169</c:v>
                </c:pt>
                <c:pt idx="18">
                  <c:v>8.8353097637659204</c:v>
                </c:pt>
                <c:pt idx="19">
                  <c:v>10.358468897593109</c:v>
                </c:pt>
                <c:pt idx="20">
                  <c:v>10.478349161743751</c:v>
                </c:pt>
                <c:pt idx="21">
                  <c:v>11.335345121994767</c:v>
                </c:pt>
                <c:pt idx="22">
                  <c:v>11.861576351433323</c:v>
                </c:pt>
                <c:pt idx="23">
                  <c:v>11.726456884385605</c:v>
                </c:pt>
                <c:pt idx="24">
                  <c:v>11.347372887656281</c:v>
                </c:pt>
                <c:pt idx="25">
                  <c:v>13.319043523356733</c:v>
                </c:pt>
                <c:pt idx="26">
                  <c:v>14.08084556994762</c:v>
                </c:pt>
                <c:pt idx="27">
                  <c:v>15.21848740032965</c:v>
                </c:pt>
                <c:pt idx="28">
                  <c:v>16.842460266587</c:v>
                </c:pt>
                <c:pt idx="29">
                  <c:v>17.322232173004725</c:v>
                </c:pt>
                <c:pt idx="30">
                  <c:v>14.787299452151558</c:v>
                </c:pt>
                <c:pt idx="31">
                  <c:v>13.728347969030574</c:v>
                </c:pt>
                <c:pt idx="32">
                  <c:v>14.512971684151911</c:v>
                </c:pt>
                <c:pt idx="33">
                  <c:v>13.303606104121513</c:v>
                </c:pt>
                <c:pt idx="34">
                  <c:v>12.076604920440271</c:v>
                </c:pt>
                <c:pt idx="35">
                  <c:v>11.848819691253487</c:v>
                </c:pt>
                <c:pt idx="36">
                  <c:v>11.040481624087484</c:v>
                </c:pt>
                <c:pt idx="37">
                  <c:v>8.12878282457139</c:v>
                </c:pt>
                <c:pt idx="38">
                  <c:v>6.5636589799587197</c:v>
                </c:pt>
                <c:pt idx="39">
                  <c:v>5.3239245644004729</c:v>
                </c:pt>
                <c:pt idx="40">
                  <c:v>3.200127638164818</c:v>
                </c:pt>
                <c:pt idx="41">
                  <c:v>2.1176420111542527</c:v>
                </c:pt>
                <c:pt idx="42">
                  <c:v>1.4472991679651548</c:v>
                </c:pt>
                <c:pt idx="43">
                  <c:v>1.4176201140784883</c:v>
                </c:pt>
                <c:pt idx="44">
                  <c:v>0.64399944209341253</c:v>
                </c:pt>
                <c:pt idx="45">
                  <c:v>0.78500125535641008</c:v>
                </c:pt>
                <c:pt idx="46">
                  <c:v>0.45761656417406815</c:v>
                </c:pt>
                <c:pt idx="47">
                  <c:v>0.26390322310543279</c:v>
                </c:pt>
                <c:pt idx="48">
                  <c:v>7.447171444820988E-2</c:v>
                </c:pt>
                <c:pt idx="49">
                  <c:v>0.31238076121715697</c:v>
                </c:pt>
                <c:pt idx="50">
                  <c:v>0.68550965295708366</c:v>
                </c:pt>
                <c:pt idx="51">
                  <c:v>1.2155739958897627</c:v>
                </c:pt>
                <c:pt idx="52">
                  <c:v>1.3847062863894033</c:v>
                </c:pt>
                <c:pt idx="53">
                  <c:v>1.3286590703335044</c:v>
                </c:pt>
                <c:pt idx="54">
                  <c:v>2.1609522614828958</c:v>
                </c:pt>
                <c:pt idx="55">
                  <c:v>2.6002576621043882</c:v>
                </c:pt>
                <c:pt idx="56">
                  <c:v>3.2708789406269423</c:v>
                </c:pt>
                <c:pt idx="57">
                  <c:v>4.2037169501417448</c:v>
                </c:pt>
                <c:pt idx="58">
                  <c:v>5.5693118045212264</c:v>
                </c:pt>
                <c:pt idx="59">
                  <c:v>7.1818497236813217</c:v>
                </c:pt>
                <c:pt idx="60">
                  <c:v>8.3828786592822659</c:v>
                </c:pt>
                <c:pt idx="61">
                  <c:v>9.9993455685283053</c:v>
                </c:pt>
                <c:pt idx="62">
                  <c:v>11.108934857051711</c:v>
                </c:pt>
                <c:pt idx="63">
                  <c:v>11.0327282411256</c:v>
                </c:pt>
                <c:pt idx="64">
                  <c:v>11.274078824356693</c:v>
                </c:pt>
                <c:pt idx="65">
                  <c:v>11.275728501467718</c:v>
                </c:pt>
                <c:pt idx="66">
                  <c:v>11.180191361010362</c:v>
                </c:pt>
                <c:pt idx="67">
                  <c:v>10.434880820079574</c:v>
                </c:pt>
                <c:pt idx="68">
                  <c:v>9.9291882026494314</c:v>
                </c:pt>
                <c:pt idx="69">
                  <c:v>9.1137971184240385</c:v>
                </c:pt>
                <c:pt idx="70">
                  <c:v>8.2596172334130422</c:v>
                </c:pt>
                <c:pt idx="71">
                  <c:v>6.9035419346408666</c:v>
                </c:pt>
                <c:pt idx="72">
                  <c:v>5.8566907770333243</c:v>
                </c:pt>
                <c:pt idx="73">
                  <c:v>4.6432361382772624</c:v>
                </c:pt>
                <c:pt idx="74">
                  <c:v>4.0260566955991006</c:v>
                </c:pt>
                <c:pt idx="75">
                  <c:v>4.1655535027324664</c:v>
                </c:pt>
                <c:pt idx="76">
                  <c:v>4.4679122814405225</c:v>
                </c:pt>
                <c:pt idx="77">
                  <c:v>4.5415142601031633</c:v>
                </c:pt>
                <c:pt idx="78">
                  <c:v>4.3867806070654547</c:v>
                </c:pt>
                <c:pt idx="79">
                  <c:v>4.3606030027399489</c:v>
                </c:pt>
                <c:pt idx="80">
                  <c:v>4.4315982600460435</c:v>
                </c:pt>
                <c:pt idx="81">
                  <c:v>4.336525322619611</c:v>
                </c:pt>
                <c:pt idx="82">
                  <c:v>4.4943521150916599</c:v>
                </c:pt>
                <c:pt idx="83">
                  <c:v>4.5401121836199376</c:v>
                </c:pt>
                <c:pt idx="84">
                  <c:v>4.9195681271120062</c:v>
                </c:pt>
                <c:pt idx="85">
                  <c:v>5.0809305864922605</c:v>
                </c:pt>
                <c:pt idx="86">
                  <c:v>5.0369931587642247</c:v>
                </c:pt>
                <c:pt idx="87">
                  <c:v>4.9470561549701531</c:v>
                </c:pt>
                <c:pt idx="88">
                  <c:v>4.7188485351956855</c:v>
                </c:pt>
                <c:pt idx="89">
                  <c:v>4.8139494727372778</c:v>
                </c:pt>
                <c:pt idx="90">
                  <c:v>5.0524922518938586</c:v>
                </c:pt>
                <c:pt idx="91">
                  <c:v>6.0830881890573618</c:v>
                </c:pt>
                <c:pt idx="92">
                  <c:v>7.1263306469634191</c:v>
                </c:pt>
                <c:pt idx="93">
                  <c:v>7.5014029887269906</c:v>
                </c:pt>
                <c:pt idx="94">
                  <c:v>6.9606618978915513</c:v>
                </c:pt>
                <c:pt idx="95">
                  <c:v>6.4796832668372994</c:v>
                </c:pt>
                <c:pt idx="96">
                  <c:v>6.051099280527894</c:v>
                </c:pt>
                <c:pt idx="97">
                  <c:v>6.1650230430655206</c:v>
                </c:pt>
                <c:pt idx="98">
                  <c:v>6.1238758883941591</c:v>
                </c:pt>
                <c:pt idx="99">
                  <c:v>6.2201179562939135</c:v>
                </c:pt>
                <c:pt idx="100">
                  <c:v>6.376902734008838</c:v>
                </c:pt>
                <c:pt idx="101">
                  <c:v>7.3345643782108949</c:v>
                </c:pt>
                <c:pt idx="102">
                  <c:v>7.4657543879326882</c:v>
                </c:pt>
                <c:pt idx="103">
                  <c:v>6.1140369841313547</c:v>
                </c:pt>
                <c:pt idx="104">
                  <c:v>4.2973635218141348</c:v>
                </c:pt>
                <c:pt idx="105">
                  <c:v>3.6387100540529405</c:v>
                </c:pt>
                <c:pt idx="106">
                  <c:v>4.4063124328435732</c:v>
                </c:pt>
                <c:pt idx="107">
                  <c:v>5.1942476437138563</c:v>
                </c:pt>
                <c:pt idx="108">
                  <c:v>5.9367302421803103</c:v>
                </c:pt>
                <c:pt idx="109">
                  <c:v>5.4930446244389808</c:v>
                </c:pt>
                <c:pt idx="110">
                  <c:v>4.7545122061634304</c:v>
                </c:pt>
                <c:pt idx="111">
                  <c:v>4.140870241999961</c:v>
                </c:pt>
                <c:pt idx="112">
                  <c:v>4.0844195781356119</c:v>
                </c:pt>
                <c:pt idx="113">
                  <c:v>3.1937153177437949</c:v>
                </c:pt>
                <c:pt idx="114">
                  <c:v>3.0621844120570341</c:v>
                </c:pt>
                <c:pt idx="115">
                  <c:v>3.2030459430214986</c:v>
                </c:pt>
                <c:pt idx="116">
                  <c:v>4.078599389741111</c:v>
                </c:pt>
                <c:pt idx="117">
                  <c:v>4.3230096226501979</c:v>
                </c:pt>
                <c:pt idx="118">
                  <c:v>3.6431296205778008</c:v>
                </c:pt>
                <c:pt idx="119">
                  <c:v>2.9531461424908922</c:v>
                </c:pt>
                <c:pt idx="120">
                  <c:v>2.3869672069610548</c:v>
                </c:pt>
                <c:pt idx="121">
                  <c:v>2.6384119150662855</c:v>
                </c:pt>
                <c:pt idx="122">
                  <c:v>3.2812990708375844</c:v>
                </c:pt>
                <c:pt idx="123">
                  <c:v>4.1260050855988384</c:v>
                </c:pt>
                <c:pt idx="124">
                  <c:v>5.0150907181293114</c:v>
                </c:pt>
                <c:pt idx="125">
                  <c:v>4.1558328482327989</c:v>
                </c:pt>
                <c:pt idx="126">
                  <c:v>3.5628652639903002</c:v>
                </c:pt>
                <c:pt idx="127">
                  <c:v>3.4863423799976312</c:v>
                </c:pt>
                <c:pt idx="128">
                  <c:v>3.4650257818901853</c:v>
                </c:pt>
                <c:pt idx="129">
                  <c:v>3.500973080387948</c:v>
                </c:pt>
                <c:pt idx="130">
                  <c:v>3.8756723754244771</c:v>
                </c:pt>
                <c:pt idx="131">
                  <c:v>4.0029393475671915</c:v>
                </c:pt>
                <c:pt idx="132">
                  <c:v>3.6771456609262509</c:v>
                </c:pt>
                <c:pt idx="133">
                  <c:v>3.4639884909181129</c:v>
                </c:pt>
                <c:pt idx="134">
                  <c:v>3.3366812341881324</c:v>
                </c:pt>
                <c:pt idx="135">
                  <c:v>2.5094903472704599</c:v>
                </c:pt>
                <c:pt idx="136">
                  <c:v>1.2542774592144035</c:v>
                </c:pt>
                <c:pt idx="137">
                  <c:v>1.8379466269147215</c:v>
                </c:pt>
                <c:pt idx="138">
                  <c:v>2.5686867210187536</c:v>
                </c:pt>
                <c:pt idx="139">
                  <c:v>3.2488686984145865</c:v>
                </c:pt>
                <c:pt idx="140">
                  <c:v>3.6117819608346258</c:v>
                </c:pt>
                <c:pt idx="141">
                  <c:v>3.0118281211627185</c:v>
                </c:pt>
                <c:pt idx="142">
                  <c:v>2.6653281674629659</c:v>
                </c:pt>
                <c:pt idx="143">
                  <c:v>2.7146683422837325</c:v>
                </c:pt>
                <c:pt idx="144">
                  <c:v>2.9280718035578523</c:v>
                </c:pt>
                <c:pt idx="145">
                  <c:v>2.8702155472605906</c:v>
                </c:pt>
                <c:pt idx="146">
                  <c:v>2.7280740860542219</c:v>
                </c:pt>
                <c:pt idx="147">
                  <c:v>3.0091931753227108</c:v>
                </c:pt>
                <c:pt idx="148">
                  <c:v>3.1474123810747656</c:v>
                </c:pt>
                <c:pt idx="149">
                  <c:v>3.171480013113448</c:v>
                </c:pt>
                <c:pt idx="150">
                  <c:v>2.4447808731860032</c:v>
                </c:pt>
                <c:pt idx="151">
                  <c:v>1.8160838649076361</c:v>
                </c:pt>
                <c:pt idx="152">
                  <c:v>0.91895033589555197</c:v>
                </c:pt>
                <c:pt idx="153">
                  <c:v>1.3137209603810929</c:v>
                </c:pt>
                <c:pt idx="154">
                  <c:v>1.4977979479356085</c:v>
                </c:pt>
                <c:pt idx="155">
                  <c:v>1.5070667893564815</c:v>
                </c:pt>
                <c:pt idx="156">
                  <c:v>1.4276473696341663</c:v>
                </c:pt>
                <c:pt idx="157">
                  <c:v>0.95086416464016388</c:v>
                </c:pt>
                <c:pt idx="158">
                  <c:v>1.0626937606168063</c:v>
                </c:pt>
                <c:pt idx="159">
                  <c:v>1.3486563181752453</c:v>
                </c:pt>
                <c:pt idx="160">
                  <c:v>1.6911347860137926</c:v>
                </c:pt>
                <c:pt idx="161">
                  <c:v>1.7297968619952808</c:v>
                </c:pt>
                <c:pt idx="162">
                  <c:v>1.9180861715430764</c:v>
                </c:pt>
                <c:pt idx="163">
                  <c:v>2.253304324381955</c:v>
                </c:pt>
                <c:pt idx="164">
                  <c:v>2.2582003826873143</c:v>
                </c:pt>
                <c:pt idx="165">
                  <c:v>2.5376322129629481</c:v>
                </c:pt>
                <c:pt idx="166">
                  <c:v>3.4123305714344854</c:v>
                </c:pt>
                <c:pt idx="167">
                  <c:v>1.4690440859533416</c:v>
                </c:pt>
                <c:pt idx="168">
                  <c:v>1.2099026742009578</c:v>
                </c:pt>
                <c:pt idx="169">
                  <c:v>1.3009696455146935</c:v>
                </c:pt>
                <c:pt idx="170">
                  <c:v>1.4353856194904591</c:v>
                </c:pt>
                <c:pt idx="171">
                  <c:v>1.7153232638587923</c:v>
                </c:pt>
                <c:pt idx="172">
                  <c:v>1.229238233696206</c:v>
                </c:pt>
                <c:pt idx="173">
                  <c:v>1.4371195431718942</c:v>
                </c:pt>
                <c:pt idx="174">
                  <c:v>1.346136260981301</c:v>
                </c:pt>
                <c:pt idx="175">
                  <c:v>1.3884574958283213</c:v>
                </c:pt>
                <c:pt idx="176">
                  <c:v>0.45665132407941567</c:v>
                </c:pt>
                <c:pt idx="177">
                  <c:v>0.27570500878448811</c:v>
                </c:pt>
                <c:pt idx="178">
                  <c:v>-1.0961495743764593</c:v>
                </c:pt>
                <c:pt idx="179">
                  <c:v>0.67047200829861708</c:v>
                </c:pt>
                <c:pt idx="180">
                  <c:v>1.1719462572226114</c:v>
                </c:pt>
                <c:pt idx="181">
                  <c:v>1.3993172464369374</c:v>
                </c:pt>
                <c:pt idx="182">
                  <c:v>1.1618423419469615</c:v>
                </c:pt>
                <c:pt idx="183">
                  <c:v>0.70547448302875626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0-28D1-44AC-A712-6EABC994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1072"/>
        <c:axId val="111089536"/>
      </c:lineChart>
      <c:valAx>
        <c:axId val="111089536"/>
        <c:scaling>
          <c:orientation val="minMax"/>
          <c:max val="5"/>
          <c:min val="-1.5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s-BO"/>
          </a:p>
        </c:txPr>
        <c:crossAx val="111091072"/>
        <c:crosses val="max"/>
        <c:crossBetween val="between"/>
        <c:majorUnit val="0.5"/>
      </c:valAx>
      <c:dateAx>
        <c:axId val="111091072"/>
        <c:scaling>
          <c:orientation val="minMax"/>
          <c:min val="4383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s-BO"/>
          </a:p>
        </c:txPr>
        <c:crossAx val="111089536"/>
        <c:crosses val="autoZero"/>
        <c:auto val="1"/>
        <c:lblOffset val="100"/>
        <c:baseTimeUnit val="months"/>
        <c:majorUnit val="1"/>
        <c:majorTimeUnit val="months"/>
      </c:dateAx>
      <c:spPr>
        <a:solidFill>
          <a:srgbClr val="FBFBFB"/>
        </a:solidFill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492126</xdr:colOff>
      <xdr:row>325</xdr:row>
      <xdr:rowOff>55563</xdr:rowOff>
    </xdr:from>
    <xdr:to>
      <xdr:col>50</xdr:col>
      <xdr:colOff>492126</xdr:colOff>
      <xdr:row>339</xdr:row>
      <xdr:rowOff>115888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936626</xdr:colOff>
      <xdr:row>350</xdr:row>
      <xdr:rowOff>142877</xdr:rowOff>
    </xdr:from>
    <xdr:to>
      <xdr:col>38</xdr:col>
      <xdr:colOff>53398</xdr:colOff>
      <xdr:row>375</xdr:row>
      <xdr:rowOff>39690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174625</xdr:colOff>
      <xdr:row>377</xdr:row>
      <xdr:rowOff>79375</xdr:rowOff>
    </xdr:from>
    <xdr:to>
      <xdr:col>39</xdr:col>
      <xdr:colOff>291522</xdr:colOff>
      <xdr:row>401</xdr:row>
      <xdr:rowOff>150813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0.61819</cdr:x>
      <cdr:y>0.03263</cdr:y>
    </cdr:from>
    <cdr:to>
      <cdr:x>0.6187</cdr:x>
      <cdr:y>0.87123</cdr:y>
    </cdr:to>
    <cdr:cxnSp macro="">
      <cdr:nvCxnSpPr>
        <cdr:cNvPr id="6" name="3 Conector recto"/>
        <cdr:cNvCxnSpPr/>
      </cdr:nvCxnSpPr>
      <cdr:spPr>
        <a:xfrm xmlns:a="http://schemas.openxmlformats.org/drawingml/2006/main" flipH="1">
          <a:off x="4782847" y="151499"/>
          <a:ext cx="3946" cy="389398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0.30497</cdr:x>
      <cdr:y>0.03346</cdr:y>
    </cdr:from>
    <cdr:to>
      <cdr:x>0.30548</cdr:x>
      <cdr:y>0.87206</cdr:y>
    </cdr:to>
    <cdr:cxnSp macro="">
      <cdr:nvCxnSpPr>
        <cdr:cNvPr id="3" name="3 Conector recto"/>
        <cdr:cNvCxnSpPr/>
      </cdr:nvCxnSpPr>
      <cdr:spPr>
        <a:xfrm xmlns:a="http://schemas.openxmlformats.org/drawingml/2006/main" flipH="1">
          <a:off x="2359533" y="155363"/>
          <a:ext cx="3946" cy="389398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U374"/>
  <sheetViews>
    <sheetView tabSelected="1" zoomScale="124" zoomScaleNormal="124" workbookViewId="0">
      <pane xSplit="2" ySplit="145" topLeftCell="AB348" activePane="bottomRight" state="frozen"/>
      <selection pane="topRight" activeCell="C1" sqref="C1"/>
      <selection pane="bottomLeft" activeCell="A150" sqref="A150"/>
      <selection pane="bottomRight" activeCell="AO331" sqref="AO331"/>
    </sheetView>
  </sheetViews>
  <sheetFormatPr baseColWidth="10" defaultRowHeight="15" x14ac:dyDescent="0.25"/>
  <cols>
    <col min="1" max="1" width="3.42578125" customWidth="1"/>
    <col min="13" max="13" width="12.28515625" bestFit="1" customWidth="1"/>
    <col min="14" max="14" width="5.5703125" bestFit="1" customWidth="1"/>
    <col min="15" max="23" width="6.140625" customWidth="1"/>
    <col min="24" max="25" width="21" bestFit="1" customWidth="1"/>
    <col min="26" max="27" width="4.85546875" customWidth="1"/>
    <col min="28" max="28" width="15" bestFit="1" customWidth="1"/>
    <col min="32" max="32" width="11.42578125" customWidth="1"/>
  </cols>
  <sheetData>
    <row r="1" spans="2:40" x14ac:dyDescent="0.25">
      <c r="C1" s="1" t="s">
        <v>0</v>
      </c>
      <c r="D1" s="2">
        <v>0.1</v>
      </c>
      <c r="E1" s="2">
        <v>0.3</v>
      </c>
      <c r="F1" s="2">
        <v>0.5</v>
      </c>
      <c r="G1" s="2">
        <v>0.7</v>
      </c>
      <c r="H1" s="2">
        <v>0.9</v>
      </c>
      <c r="I1" s="2">
        <v>0.7</v>
      </c>
      <c r="J1" s="2">
        <v>0.5</v>
      </c>
      <c r="K1" s="2">
        <v>0.3</v>
      </c>
      <c r="L1" s="1" t="s">
        <v>1</v>
      </c>
      <c r="M1" s="1" t="s">
        <v>2</v>
      </c>
      <c r="AC1" s="1" t="s">
        <v>0</v>
      </c>
      <c r="AD1" s="2">
        <v>0.1</v>
      </c>
      <c r="AE1" s="2">
        <v>0.3</v>
      </c>
      <c r="AF1" s="2">
        <v>0.5</v>
      </c>
      <c r="AG1" s="2">
        <v>0.7</v>
      </c>
      <c r="AH1" s="2">
        <v>0.9</v>
      </c>
      <c r="AI1" s="2">
        <v>0.7</v>
      </c>
      <c r="AJ1" s="2">
        <v>0.5</v>
      </c>
      <c r="AK1" s="2">
        <v>0.3</v>
      </c>
      <c r="AL1" s="1" t="s">
        <v>1</v>
      </c>
      <c r="AM1" s="1" t="s">
        <v>2</v>
      </c>
      <c r="AN1" s="3" t="s">
        <v>3</v>
      </c>
    </row>
    <row r="2" spans="2:40" hidden="1" x14ac:dyDescent="0.25">
      <c r="B2" s="4">
        <v>34335</v>
      </c>
      <c r="M2" s="5">
        <v>8.3727306158699619</v>
      </c>
      <c r="AB2" s="4">
        <v>34335</v>
      </c>
      <c r="AM2" s="5">
        <v>8.3727306158699619</v>
      </c>
    </row>
    <row r="3" spans="2:40" hidden="1" x14ac:dyDescent="0.25">
      <c r="B3" s="4">
        <v>34366</v>
      </c>
      <c r="M3" s="5">
        <v>7.9364430516455586</v>
      </c>
      <c r="AB3" s="4">
        <v>34366</v>
      </c>
      <c r="AM3" s="5">
        <v>7.9364430516455586</v>
      </c>
    </row>
    <row r="4" spans="2:40" hidden="1" x14ac:dyDescent="0.25">
      <c r="B4" s="4">
        <v>34394</v>
      </c>
      <c r="M4" s="5">
        <v>7.8995519362770272</v>
      </c>
      <c r="AB4" s="4">
        <v>34394</v>
      </c>
      <c r="AM4" s="5">
        <v>7.8995519362770272</v>
      </c>
    </row>
    <row r="5" spans="2:40" hidden="1" x14ac:dyDescent="0.25">
      <c r="B5" s="4">
        <v>34425</v>
      </c>
      <c r="M5" s="5">
        <v>8.3010049943391895</v>
      </c>
      <c r="AB5" s="4">
        <v>34425</v>
      </c>
      <c r="AM5" s="5">
        <v>8.3010049943391895</v>
      </c>
    </row>
    <row r="6" spans="2:40" hidden="1" x14ac:dyDescent="0.25">
      <c r="B6" s="4">
        <v>34455</v>
      </c>
      <c r="M6" s="5">
        <v>8.1402767894446235</v>
      </c>
      <c r="AB6" s="4">
        <v>34455</v>
      </c>
      <c r="AM6" s="5">
        <v>8.1402767894446235</v>
      </c>
    </row>
    <row r="7" spans="2:40" hidden="1" x14ac:dyDescent="0.25">
      <c r="B7" s="4">
        <v>34486</v>
      </c>
      <c r="M7" s="5">
        <v>7.6825559780212327</v>
      </c>
      <c r="AB7" s="4">
        <v>34486</v>
      </c>
      <c r="AM7" s="5">
        <v>7.6825559780212327</v>
      </c>
    </row>
    <row r="8" spans="2:40" hidden="1" x14ac:dyDescent="0.25">
      <c r="B8" s="4">
        <v>34516</v>
      </c>
      <c r="M8" s="5">
        <v>7.4976616315019395</v>
      </c>
      <c r="AB8" s="4">
        <v>34516</v>
      </c>
      <c r="AM8" s="5">
        <v>7.4976616315019395</v>
      </c>
    </row>
    <row r="9" spans="2:40" hidden="1" x14ac:dyDescent="0.25">
      <c r="B9" s="4">
        <v>34547</v>
      </c>
      <c r="M9" s="5">
        <v>6.9500923451498942</v>
      </c>
      <c r="AB9" s="4">
        <v>34547</v>
      </c>
      <c r="AM9" s="5">
        <v>6.9500923451498942</v>
      </c>
    </row>
    <row r="10" spans="2:40" hidden="1" x14ac:dyDescent="0.25">
      <c r="B10" s="4">
        <v>34578</v>
      </c>
      <c r="M10" s="5">
        <v>7.0315661236878491</v>
      </c>
      <c r="AB10" s="4">
        <v>34578</v>
      </c>
      <c r="AM10" s="5">
        <v>7.0315661236878491</v>
      </c>
    </row>
    <row r="11" spans="2:40" hidden="1" x14ac:dyDescent="0.25">
      <c r="B11" s="4">
        <v>34608</v>
      </c>
      <c r="M11" s="5">
        <v>7.3041577751058462</v>
      </c>
      <c r="AB11" s="4">
        <v>34608</v>
      </c>
      <c r="AM11" s="5">
        <v>7.3041577751058462</v>
      </c>
    </row>
    <row r="12" spans="2:40" hidden="1" x14ac:dyDescent="0.25">
      <c r="B12" s="4">
        <v>34639</v>
      </c>
      <c r="M12" s="5">
        <v>8.9006083388458492</v>
      </c>
      <c r="AB12" s="4">
        <v>34639</v>
      </c>
      <c r="AM12" s="5">
        <v>8.9006083388458492</v>
      </c>
    </row>
    <row r="13" spans="2:40" hidden="1" x14ac:dyDescent="0.25">
      <c r="B13" s="6">
        <v>34669</v>
      </c>
      <c r="M13" s="5">
        <v>8.52169587098901</v>
      </c>
      <c r="AB13" s="6">
        <v>34669</v>
      </c>
      <c r="AM13" s="5">
        <v>8.52169587098901</v>
      </c>
    </row>
    <row r="14" spans="2:40" hidden="1" x14ac:dyDescent="0.25">
      <c r="B14" s="4">
        <v>34700</v>
      </c>
      <c r="M14" s="5">
        <v>8.5174981335990996</v>
      </c>
      <c r="AB14" s="4">
        <v>34700</v>
      </c>
      <c r="AM14" s="5">
        <v>8.5174981335990996</v>
      </c>
    </row>
    <row r="15" spans="2:40" hidden="1" x14ac:dyDescent="0.25">
      <c r="B15" s="4">
        <v>34731</v>
      </c>
      <c r="M15" s="5">
        <v>8.528839954510925</v>
      </c>
      <c r="AB15" s="4">
        <v>34731</v>
      </c>
      <c r="AM15" s="5">
        <v>8.528839954510925</v>
      </c>
    </row>
    <row r="16" spans="2:40" hidden="1" x14ac:dyDescent="0.25">
      <c r="B16" s="4">
        <v>34759</v>
      </c>
      <c r="M16" s="5">
        <v>9.6335423238116604</v>
      </c>
      <c r="AB16" s="4">
        <v>34759</v>
      </c>
      <c r="AM16" s="5">
        <v>9.6335423238116604</v>
      </c>
    </row>
    <row r="17" spans="2:39" hidden="1" x14ac:dyDescent="0.25">
      <c r="B17" s="4">
        <v>34790</v>
      </c>
      <c r="M17" s="5">
        <v>10.796220336574681</v>
      </c>
      <c r="AB17" s="4">
        <v>34790</v>
      </c>
      <c r="AM17" s="5">
        <v>10.796220336574681</v>
      </c>
    </row>
    <row r="18" spans="2:39" hidden="1" x14ac:dyDescent="0.25">
      <c r="B18" s="4">
        <v>34820</v>
      </c>
      <c r="M18" s="5">
        <v>10.642466004328345</v>
      </c>
      <c r="AB18" s="4">
        <v>34820</v>
      </c>
      <c r="AM18" s="5">
        <v>10.642466004328345</v>
      </c>
    </row>
    <row r="19" spans="2:39" hidden="1" x14ac:dyDescent="0.25">
      <c r="B19" s="4">
        <v>34851</v>
      </c>
      <c r="M19" s="5">
        <v>10.873374292636285</v>
      </c>
      <c r="AB19" s="4">
        <v>34851</v>
      </c>
      <c r="AM19" s="5">
        <v>10.873374292636285</v>
      </c>
    </row>
    <row r="20" spans="2:39" hidden="1" x14ac:dyDescent="0.25">
      <c r="B20" s="4">
        <v>34881</v>
      </c>
      <c r="M20" s="5">
        <v>10.272066816462978</v>
      </c>
      <c r="AB20" s="4">
        <v>34881</v>
      </c>
      <c r="AM20" s="5">
        <v>10.272066816462978</v>
      </c>
    </row>
    <row r="21" spans="2:39" hidden="1" x14ac:dyDescent="0.25">
      <c r="B21" s="4">
        <v>34912</v>
      </c>
      <c r="M21" s="5">
        <v>9.4967544177986021</v>
      </c>
      <c r="AB21" s="4">
        <v>34912</v>
      </c>
      <c r="AM21" s="5">
        <v>9.4967544177986021</v>
      </c>
    </row>
    <row r="22" spans="2:39" hidden="1" x14ac:dyDescent="0.25">
      <c r="B22" s="4">
        <v>34943</v>
      </c>
      <c r="M22" s="5">
        <v>9.3975817750929114</v>
      </c>
      <c r="AB22" s="4">
        <v>34943</v>
      </c>
      <c r="AM22" s="5">
        <v>9.3975817750929114</v>
      </c>
    </row>
    <row r="23" spans="2:39" hidden="1" x14ac:dyDescent="0.25">
      <c r="B23" s="4">
        <v>34973</v>
      </c>
      <c r="M23" s="5">
        <v>10.611281757563141</v>
      </c>
      <c r="AB23" s="4">
        <v>34973</v>
      </c>
      <c r="AM23" s="5">
        <v>10.611281757563141</v>
      </c>
    </row>
    <row r="24" spans="2:39" hidden="1" x14ac:dyDescent="0.25">
      <c r="B24" s="4">
        <v>35004</v>
      </c>
      <c r="M24" s="5">
        <v>10.736447338020817</v>
      </c>
      <c r="AB24" s="4">
        <v>35004</v>
      </c>
      <c r="AM24" s="5">
        <v>10.736447338020817</v>
      </c>
    </row>
    <row r="25" spans="2:39" hidden="1" x14ac:dyDescent="0.25">
      <c r="B25" s="6">
        <v>35034</v>
      </c>
      <c r="M25" s="5">
        <v>12.577060154970887</v>
      </c>
      <c r="AB25" s="6">
        <v>35034</v>
      </c>
      <c r="AM25" s="5">
        <v>12.577060154970887</v>
      </c>
    </row>
    <row r="26" spans="2:39" hidden="1" x14ac:dyDescent="0.25">
      <c r="B26" s="4">
        <v>35065</v>
      </c>
      <c r="M26" s="5">
        <v>13.380484641260203</v>
      </c>
      <c r="AB26" s="4">
        <v>35065</v>
      </c>
      <c r="AM26" s="5">
        <v>13.380484641260203</v>
      </c>
    </row>
    <row r="27" spans="2:39" hidden="1" x14ac:dyDescent="0.25">
      <c r="B27" s="4">
        <v>35096</v>
      </c>
      <c r="M27" s="5">
        <v>15.869481499995874</v>
      </c>
      <c r="AB27" s="4">
        <v>35096</v>
      </c>
      <c r="AM27" s="5">
        <v>15.869481499995874</v>
      </c>
    </row>
    <row r="28" spans="2:39" hidden="1" x14ac:dyDescent="0.25">
      <c r="B28" s="4">
        <v>35125</v>
      </c>
      <c r="M28" s="5">
        <v>14.544965158388635</v>
      </c>
      <c r="AB28" s="4">
        <v>35125</v>
      </c>
      <c r="AM28" s="5">
        <v>14.544965158388635</v>
      </c>
    </row>
    <row r="29" spans="2:39" hidden="1" x14ac:dyDescent="0.25">
      <c r="B29" s="4">
        <v>35156</v>
      </c>
      <c r="M29" s="5">
        <v>12.539927419631169</v>
      </c>
      <c r="AB29" s="4">
        <v>35156</v>
      </c>
      <c r="AM29" s="5">
        <v>12.539927419631169</v>
      </c>
    </row>
    <row r="30" spans="2:39" hidden="1" x14ac:dyDescent="0.25">
      <c r="B30" s="4">
        <v>35186</v>
      </c>
      <c r="M30" s="5">
        <v>12.444544300799954</v>
      </c>
      <c r="AB30" s="4">
        <v>35186</v>
      </c>
      <c r="AM30" s="5">
        <v>12.444544300799954</v>
      </c>
    </row>
    <row r="31" spans="2:39" hidden="1" x14ac:dyDescent="0.25">
      <c r="B31" s="4">
        <v>35217</v>
      </c>
      <c r="M31" s="5">
        <v>12.265986031711273</v>
      </c>
      <c r="AB31" s="4">
        <v>35217</v>
      </c>
      <c r="AM31" s="5">
        <v>12.265986031711273</v>
      </c>
    </row>
    <row r="32" spans="2:39" hidden="1" x14ac:dyDescent="0.25">
      <c r="B32" s="4">
        <v>35247</v>
      </c>
      <c r="M32" s="5">
        <v>13.094226920584484</v>
      </c>
      <c r="AB32" s="4">
        <v>35247</v>
      </c>
      <c r="AM32" s="5">
        <v>13.094226920584484</v>
      </c>
    </row>
    <row r="33" spans="2:39" hidden="1" x14ac:dyDescent="0.25">
      <c r="B33" s="4">
        <v>35278</v>
      </c>
      <c r="M33" s="5">
        <v>13.681523570709286</v>
      </c>
      <c r="AB33" s="4">
        <v>35278</v>
      </c>
      <c r="AM33" s="5">
        <v>13.681523570709286</v>
      </c>
    </row>
    <row r="34" spans="2:39" hidden="1" x14ac:dyDescent="0.25">
      <c r="B34" s="4">
        <v>35309</v>
      </c>
      <c r="M34" s="5">
        <v>13.278368990203294</v>
      </c>
      <c r="AB34" s="4">
        <v>35309</v>
      </c>
      <c r="AM34" s="5">
        <v>13.278368990203294</v>
      </c>
    </row>
    <row r="35" spans="2:39" hidden="1" x14ac:dyDescent="0.25">
      <c r="B35" s="4">
        <v>35339</v>
      </c>
      <c r="M35" s="5">
        <v>11.101799134814328</v>
      </c>
      <c r="AB35" s="4">
        <v>35339</v>
      </c>
      <c r="AM35" s="5">
        <v>11.101799134814328</v>
      </c>
    </row>
    <row r="36" spans="2:39" hidden="1" x14ac:dyDescent="0.25">
      <c r="B36" s="4">
        <v>35370</v>
      </c>
      <c r="M36" s="5">
        <v>9.7070830904567593</v>
      </c>
      <c r="AB36" s="4">
        <v>35370</v>
      </c>
      <c r="AM36" s="5">
        <v>9.7070830904567593</v>
      </c>
    </row>
    <row r="37" spans="2:39" hidden="1" x14ac:dyDescent="0.25">
      <c r="B37" s="6">
        <v>35400</v>
      </c>
      <c r="M37" s="5">
        <v>7.9506870834703536</v>
      </c>
      <c r="AB37" s="6">
        <v>35400</v>
      </c>
      <c r="AM37" s="5">
        <v>7.9506870834703536</v>
      </c>
    </row>
    <row r="38" spans="2:39" hidden="1" x14ac:dyDescent="0.25">
      <c r="B38" s="4">
        <v>35431</v>
      </c>
      <c r="M38" s="5">
        <v>6.299342684918674</v>
      </c>
      <c r="AB38" s="4">
        <v>35431</v>
      </c>
      <c r="AM38" s="5">
        <v>6.299342684918674</v>
      </c>
    </row>
    <row r="39" spans="2:39" hidden="1" x14ac:dyDescent="0.25">
      <c r="B39" s="4">
        <v>35462</v>
      </c>
      <c r="M39" s="5">
        <v>3.6376465056642271</v>
      </c>
      <c r="AB39" s="4">
        <v>35462</v>
      </c>
      <c r="AM39" s="5">
        <v>3.6376465056642271</v>
      </c>
    </row>
    <row r="40" spans="2:39" hidden="1" x14ac:dyDescent="0.25">
      <c r="B40" s="4">
        <v>35490</v>
      </c>
      <c r="M40" s="5">
        <v>3.6165255259099194</v>
      </c>
      <c r="AB40" s="4">
        <v>35490</v>
      </c>
      <c r="AM40" s="5">
        <v>3.6165255259099194</v>
      </c>
    </row>
    <row r="41" spans="2:39" hidden="1" x14ac:dyDescent="0.25">
      <c r="B41" s="4">
        <v>35521</v>
      </c>
      <c r="M41" s="5">
        <v>4.4226291548569385</v>
      </c>
      <c r="AB41" s="4">
        <v>35521</v>
      </c>
      <c r="AM41" s="5">
        <v>4.4226291548569385</v>
      </c>
    </row>
    <row r="42" spans="2:39" hidden="1" x14ac:dyDescent="0.25">
      <c r="B42" s="4">
        <v>35551</v>
      </c>
      <c r="M42" s="5">
        <v>4.7720623558754172</v>
      </c>
      <c r="AB42" s="4">
        <v>35551</v>
      </c>
      <c r="AM42" s="5">
        <v>4.7720623558754172</v>
      </c>
    </row>
    <row r="43" spans="2:39" hidden="1" x14ac:dyDescent="0.25">
      <c r="B43" s="4">
        <v>35582</v>
      </c>
      <c r="M43" s="5">
        <v>5.1977437584871167</v>
      </c>
      <c r="AB43" s="4">
        <v>35582</v>
      </c>
      <c r="AM43" s="5">
        <v>5.1977437584871167</v>
      </c>
    </row>
    <row r="44" spans="2:39" hidden="1" x14ac:dyDescent="0.25">
      <c r="B44" s="4">
        <v>35612</v>
      </c>
      <c r="M44" s="5">
        <v>5.3419367248139338</v>
      </c>
      <c r="AB44" s="4">
        <v>35612</v>
      </c>
      <c r="AM44" s="5">
        <v>5.3419367248139338</v>
      </c>
    </row>
    <row r="45" spans="2:39" hidden="1" x14ac:dyDescent="0.25">
      <c r="B45" s="4">
        <v>35643</v>
      </c>
      <c r="M45" s="5">
        <v>4.9432403946567005</v>
      </c>
      <c r="AB45" s="4">
        <v>35643</v>
      </c>
      <c r="AM45" s="5">
        <v>4.9432403946567005</v>
      </c>
    </row>
    <row r="46" spans="2:39" hidden="1" x14ac:dyDescent="0.25">
      <c r="B46" s="4">
        <v>35674</v>
      </c>
      <c r="M46" s="5">
        <v>3.6795093713937854</v>
      </c>
      <c r="AB46" s="4">
        <v>35674</v>
      </c>
      <c r="AM46" s="5">
        <v>3.6795093713937854</v>
      </c>
    </row>
    <row r="47" spans="2:39" hidden="1" x14ac:dyDescent="0.25">
      <c r="B47" s="4">
        <v>35704</v>
      </c>
      <c r="M47" s="5">
        <v>4.1501370504343882</v>
      </c>
      <c r="AB47" s="4">
        <v>35704</v>
      </c>
      <c r="AM47" s="5">
        <v>4.1501370504343882</v>
      </c>
    </row>
    <row r="48" spans="2:39" hidden="1" x14ac:dyDescent="0.25">
      <c r="B48" s="4">
        <v>35735</v>
      </c>
      <c r="M48" s="5">
        <v>3.7460846633993405</v>
      </c>
      <c r="AB48" s="4">
        <v>35735</v>
      </c>
      <c r="AM48" s="5">
        <v>3.7460846633993405</v>
      </c>
    </row>
    <row r="49" spans="2:39" hidden="1" x14ac:dyDescent="0.25">
      <c r="B49" s="6">
        <v>35765</v>
      </c>
      <c r="M49" s="5">
        <v>6.7309378690388666</v>
      </c>
      <c r="AB49" s="6">
        <v>35765</v>
      </c>
      <c r="AM49" s="5">
        <v>6.7309378690388666</v>
      </c>
    </row>
    <row r="50" spans="2:39" hidden="1" x14ac:dyDescent="0.25">
      <c r="B50" s="4">
        <v>35796</v>
      </c>
      <c r="M50" s="5">
        <v>8.2299902359338706</v>
      </c>
      <c r="AB50" s="4">
        <v>35796</v>
      </c>
      <c r="AM50" s="5">
        <v>8.2299902359338706</v>
      </c>
    </row>
    <row r="51" spans="2:39" hidden="1" x14ac:dyDescent="0.25">
      <c r="B51" s="4">
        <v>35827</v>
      </c>
      <c r="M51" s="5">
        <v>8.9215333801239574</v>
      </c>
      <c r="AB51" s="4">
        <v>35827</v>
      </c>
      <c r="AM51" s="5">
        <v>8.9215333801239574</v>
      </c>
    </row>
    <row r="52" spans="2:39" hidden="1" x14ac:dyDescent="0.25">
      <c r="B52" s="4">
        <v>35855</v>
      </c>
      <c r="M52" s="5">
        <v>9.4155563457897209</v>
      </c>
      <c r="AB52" s="4">
        <v>35855</v>
      </c>
      <c r="AM52" s="5">
        <v>9.4155563457897209</v>
      </c>
    </row>
    <row r="53" spans="2:39" hidden="1" x14ac:dyDescent="0.25">
      <c r="B53" s="4">
        <v>35886</v>
      </c>
      <c r="M53" s="5">
        <v>9.1155155189398087</v>
      </c>
      <c r="AB53" s="4">
        <v>35886</v>
      </c>
      <c r="AM53" s="5">
        <v>9.1155155189398087</v>
      </c>
    </row>
    <row r="54" spans="2:39" hidden="1" x14ac:dyDescent="0.25">
      <c r="B54" s="4">
        <v>35916</v>
      </c>
      <c r="M54" s="5">
        <v>8.671997888232541</v>
      </c>
      <c r="AB54" s="4">
        <v>35916</v>
      </c>
      <c r="AM54" s="5">
        <v>8.671997888232541</v>
      </c>
    </row>
    <row r="55" spans="2:39" hidden="1" x14ac:dyDescent="0.25">
      <c r="B55" s="4">
        <v>35947</v>
      </c>
      <c r="M55" s="5">
        <v>7.9082641885951599</v>
      </c>
      <c r="AB55" s="4">
        <v>35947</v>
      </c>
      <c r="AM55" s="5">
        <v>7.9082641885951599</v>
      </c>
    </row>
    <row r="56" spans="2:39" hidden="1" x14ac:dyDescent="0.25">
      <c r="B56" s="4">
        <v>35977</v>
      </c>
      <c r="M56" s="5">
        <v>6.8029950305612541</v>
      </c>
      <c r="AB56" s="4">
        <v>35977</v>
      </c>
      <c r="AM56" s="5">
        <v>6.8029950305612541</v>
      </c>
    </row>
    <row r="57" spans="2:39" hidden="1" x14ac:dyDescent="0.25">
      <c r="B57" s="4">
        <v>36008</v>
      </c>
      <c r="M57" s="5">
        <v>6.1307126430098169</v>
      </c>
      <c r="AB57" s="4">
        <v>36008</v>
      </c>
      <c r="AM57" s="5">
        <v>6.1307126430098169</v>
      </c>
    </row>
    <row r="58" spans="2:39" hidden="1" x14ac:dyDescent="0.25">
      <c r="B58" s="4">
        <v>36039</v>
      </c>
      <c r="M58" s="5">
        <v>7.1994133727782517</v>
      </c>
      <c r="AB58" s="4">
        <v>36039</v>
      </c>
      <c r="AM58" s="5">
        <v>7.1994133727782517</v>
      </c>
    </row>
    <row r="59" spans="2:39" hidden="1" x14ac:dyDescent="0.25">
      <c r="B59" s="4">
        <v>36069</v>
      </c>
      <c r="M59" s="5">
        <v>7.8471562346013712</v>
      </c>
      <c r="AB59" s="4">
        <v>36069</v>
      </c>
      <c r="AM59" s="5">
        <v>7.8471562346013712</v>
      </c>
    </row>
    <row r="60" spans="2:39" hidden="1" x14ac:dyDescent="0.25">
      <c r="B60" s="4">
        <v>36100</v>
      </c>
      <c r="M60" s="5">
        <v>7.7443434903054831</v>
      </c>
      <c r="AB60" s="4">
        <v>36100</v>
      </c>
      <c r="AM60" s="5">
        <v>7.7443434903054831</v>
      </c>
    </row>
    <row r="61" spans="2:39" hidden="1" x14ac:dyDescent="0.25">
      <c r="B61" s="6">
        <v>36130</v>
      </c>
      <c r="M61" s="5">
        <v>4.392165902153744</v>
      </c>
      <c r="AB61" s="6">
        <v>36130</v>
      </c>
      <c r="AM61" s="5">
        <v>4.392165902153744</v>
      </c>
    </row>
    <row r="62" spans="2:39" hidden="1" x14ac:dyDescent="0.25">
      <c r="B62" s="4">
        <v>36161</v>
      </c>
      <c r="M62" s="5">
        <v>3.1037656447249429</v>
      </c>
      <c r="AB62" s="4">
        <v>36161</v>
      </c>
      <c r="AM62" s="5">
        <v>3.1037656447249429</v>
      </c>
    </row>
    <row r="63" spans="2:39" hidden="1" x14ac:dyDescent="0.25">
      <c r="B63" s="4">
        <v>36192</v>
      </c>
      <c r="M63" s="5">
        <v>2.6438306215610829</v>
      </c>
      <c r="AB63" s="4">
        <v>36192</v>
      </c>
      <c r="AM63" s="5">
        <v>2.6438306215610829</v>
      </c>
    </row>
    <row r="64" spans="2:39" hidden="1" x14ac:dyDescent="0.25">
      <c r="B64" s="4">
        <v>36220</v>
      </c>
      <c r="M64" s="5">
        <v>1.9978993263292777</v>
      </c>
      <c r="AB64" s="4">
        <v>36220</v>
      </c>
      <c r="AM64" s="5">
        <v>1.9978993263292777</v>
      </c>
    </row>
    <row r="65" spans="2:39" hidden="1" x14ac:dyDescent="0.25">
      <c r="B65" s="4">
        <v>36251</v>
      </c>
      <c r="M65" s="5">
        <v>1.5608465830187157</v>
      </c>
      <c r="AB65" s="4">
        <v>36251</v>
      </c>
      <c r="AM65" s="5">
        <v>1.5608465830187157</v>
      </c>
    </row>
    <row r="66" spans="2:39" hidden="1" x14ac:dyDescent="0.25">
      <c r="B66" s="4">
        <v>36281</v>
      </c>
      <c r="M66" s="5">
        <v>1.3347841879808531</v>
      </c>
      <c r="AB66" s="4">
        <v>36281</v>
      </c>
      <c r="AM66" s="5">
        <v>1.3347841879808531</v>
      </c>
    </row>
    <row r="67" spans="2:39" hidden="1" x14ac:dyDescent="0.25">
      <c r="B67" s="4">
        <v>36312</v>
      </c>
      <c r="M67" s="5">
        <v>1.4754429839008321</v>
      </c>
      <c r="AB67" s="4">
        <v>36312</v>
      </c>
      <c r="AM67" s="5">
        <v>1.4754429839008321</v>
      </c>
    </row>
    <row r="68" spans="2:39" hidden="1" x14ac:dyDescent="0.25">
      <c r="B68" s="4">
        <v>36342</v>
      </c>
      <c r="M68" s="5">
        <v>1.4435176822796159</v>
      </c>
      <c r="AB68" s="4">
        <v>36342</v>
      </c>
      <c r="AM68" s="5">
        <v>1.4435176822796159</v>
      </c>
    </row>
    <row r="69" spans="2:39" hidden="1" x14ac:dyDescent="0.25">
      <c r="B69" s="4">
        <v>36373</v>
      </c>
      <c r="M69" s="5">
        <v>1.9434276259335803</v>
      </c>
      <c r="AB69" s="4">
        <v>36373</v>
      </c>
      <c r="AM69" s="5">
        <v>1.9434276259335803</v>
      </c>
    </row>
    <row r="70" spans="2:39" hidden="1" x14ac:dyDescent="0.25">
      <c r="B70" s="4">
        <v>36404</v>
      </c>
      <c r="M70" s="5">
        <v>2.6018286234811283</v>
      </c>
      <c r="AB70" s="4">
        <v>36404</v>
      </c>
      <c r="AM70" s="5">
        <v>2.6018286234811283</v>
      </c>
    </row>
    <row r="71" spans="2:39" hidden="1" x14ac:dyDescent="0.25">
      <c r="B71" s="4">
        <v>36434</v>
      </c>
      <c r="M71" s="5">
        <v>2.3246921191951708</v>
      </c>
      <c r="AB71" s="4">
        <v>36434</v>
      </c>
      <c r="AM71" s="5">
        <v>2.3246921191951708</v>
      </c>
    </row>
    <row r="72" spans="2:39" hidden="1" x14ac:dyDescent="0.25">
      <c r="B72" s="4">
        <v>36465</v>
      </c>
      <c r="M72" s="5">
        <v>2.3648924312677178</v>
      </c>
      <c r="AB72" s="4">
        <v>36465</v>
      </c>
      <c r="AM72" s="5">
        <v>2.3648924312677178</v>
      </c>
    </row>
    <row r="73" spans="2:39" hidden="1" x14ac:dyDescent="0.25">
      <c r="B73" s="6">
        <v>36495</v>
      </c>
      <c r="M73" s="5">
        <v>3.1334870771153822</v>
      </c>
      <c r="AB73" s="6">
        <v>36495</v>
      </c>
      <c r="AM73" s="5">
        <v>3.1334870771153822</v>
      </c>
    </row>
    <row r="74" spans="2:39" hidden="1" x14ac:dyDescent="0.25">
      <c r="B74" s="4">
        <v>36526</v>
      </c>
      <c r="M74" s="5">
        <v>3.5234590585381032</v>
      </c>
      <c r="AB74" s="4">
        <v>36526</v>
      </c>
      <c r="AM74" s="5">
        <v>3.5234590585381032</v>
      </c>
    </row>
    <row r="75" spans="2:39" hidden="1" x14ac:dyDescent="0.25">
      <c r="B75" s="4">
        <v>36557</v>
      </c>
      <c r="M75" s="5">
        <v>3.5600986951765723</v>
      </c>
      <c r="AB75" s="4">
        <v>36557</v>
      </c>
      <c r="AM75" s="5">
        <v>3.5600986951765723</v>
      </c>
    </row>
    <row r="76" spans="2:39" hidden="1" x14ac:dyDescent="0.25">
      <c r="B76" s="4">
        <v>36586</v>
      </c>
      <c r="M76" s="5">
        <v>4.6332153027825118</v>
      </c>
      <c r="AB76" s="4">
        <v>36586</v>
      </c>
      <c r="AM76" s="5">
        <v>4.6332153027825118</v>
      </c>
    </row>
    <row r="77" spans="2:39" hidden="1" x14ac:dyDescent="0.25">
      <c r="B77" s="4">
        <v>36617</v>
      </c>
      <c r="M77" s="5">
        <v>5.8037108232238177</v>
      </c>
      <c r="AB77" s="4">
        <v>36617</v>
      </c>
      <c r="AM77" s="5">
        <v>5.8037108232238177</v>
      </c>
    </row>
    <row r="78" spans="2:39" hidden="1" x14ac:dyDescent="0.25">
      <c r="B78" s="4">
        <v>36647</v>
      </c>
      <c r="M78" s="5">
        <v>4.3935139525113076</v>
      </c>
      <c r="AB78" s="4">
        <v>36647</v>
      </c>
      <c r="AM78" s="5">
        <v>4.3935139525113076</v>
      </c>
    </row>
    <row r="79" spans="2:39" hidden="1" x14ac:dyDescent="0.25">
      <c r="B79" s="4">
        <v>36678</v>
      </c>
      <c r="M79" s="5">
        <v>4.2126290717059867</v>
      </c>
      <c r="AB79" s="4">
        <v>36678</v>
      </c>
      <c r="AM79" s="5">
        <v>4.2126290717059867</v>
      </c>
    </row>
    <row r="80" spans="2:39" hidden="1" x14ac:dyDescent="0.25">
      <c r="B80" s="4">
        <v>36708</v>
      </c>
      <c r="M80" s="5">
        <v>4.7543226821658235</v>
      </c>
      <c r="AB80" s="4">
        <v>36708</v>
      </c>
      <c r="AM80" s="5">
        <v>4.7543226821658235</v>
      </c>
    </row>
    <row r="81" spans="2:39" hidden="1" x14ac:dyDescent="0.25">
      <c r="B81" s="4">
        <v>36739</v>
      </c>
      <c r="M81" s="5">
        <v>4.6242197995597367</v>
      </c>
      <c r="AB81" s="4">
        <v>36739</v>
      </c>
      <c r="AM81" s="5">
        <v>4.6242197995597367</v>
      </c>
    </row>
    <row r="82" spans="2:39" hidden="1" x14ac:dyDescent="0.25">
      <c r="B82" s="4">
        <v>36770</v>
      </c>
      <c r="M82" s="5">
        <v>5.9234101436795639</v>
      </c>
      <c r="AB82" s="4">
        <v>36770</v>
      </c>
      <c r="AM82" s="5">
        <v>5.9234101436795639</v>
      </c>
    </row>
    <row r="83" spans="2:39" hidden="1" x14ac:dyDescent="0.25">
      <c r="B83" s="4">
        <v>36800</v>
      </c>
      <c r="M83" s="5">
        <v>6.5786853521301758</v>
      </c>
      <c r="AB83" s="4">
        <v>36800</v>
      </c>
      <c r="AM83" s="5">
        <v>6.5786853521301758</v>
      </c>
    </row>
    <row r="84" spans="2:39" hidden="1" x14ac:dyDescent="0.25">
      <c r="B84" s="4">
        <v>36831</v>
      </c>
      <c r="M84" s="5">
        <v>3.794030040494234</v>
      </c>
      <c r="AB84" s="4">
        <v>36831</v>
      </c>
      <c r="AM84" s="5">
        <v>3.794030040494234</v>
      </c>
    </row>
    <row r="85" spans="2:39" hidden="1" x14ac:dyDescent="0.25">
      <c r="B85" s="6">
        <v>36861</v>
      </c>
      <c r="M85" s="5">
        <v>3.4119107157668527</v>
      </c>
      <c r="AB85" s="6">
        <v>36861</v>
      </c>
      <c r="AM85" s="5">
        <v>3.4119107157668527</v>
      </c>
    </row>
    <row r="86" spans="2:39" hidden="1" x14ac:dyDescent="0.25">
      <c r="B86" s="4">
        <v>36892</v>
      </c>
      <c r="M86" s="5">
        <v>3.1031095038479783</v>
      </c>
      <c r="AB86" s="4">
        <v>36892</v>
      </c>
      <c r="AM86" s="5">
        <v>3.1031095038479783</v>
      </c>
    </row>
    <row r="87" spans="2:39" hidden="1" x14ac:dyDescent="0.25">
      <c r="B87" s="4">
        <v>36923</v>
      </c>
      <c r="M87" s="5">
        <v>2.6504571651851716</v>
      </c>
      <c r="AB87" s="4">
        <v>36923</v>
      </c>
      <c r="AM87" s="5">
        <v>2.6504571651851716</v>
      </c>
    </row>
    <row r="88" spans="2:39" hidden="1" x14ac:dyDescent="0.25">
      <c r="B88" s="4">
        <v>36951</v>
      </c>
      <c r="M88" s="5">
        <v>1.7960367256897314</v>
      </c>
      <c r="AB88" s="4">
        <v>36951</v>
      </c>
      <c r="AM88" s="5">
        <v>1.7960367256897314</v>
      </c>
    </row>
    <row r="89" spans="2:39" hidden="1" x14ac:dyDescent="0.25">
      <c r="B89" s="4">
        <v>36982</v>
      </c>
      <c r="M89" s="5">
        <v>1.0362138342133953</v>
      </c>
      <c r="AB89" s="4">
        <v>36982</v>
      </c>
      <c r="AM89" s="5">
        <v>1.0362138342133953</v>
      </c>
    </row>
    <row r="90" spans="2:39" hidden="1" x14ac:dyDescent="0.25">
      <c r="B90" s="4">
        <v>37012</v>
      </c>
      <c r="M90" s="5">
        <v>2.1253952614932237</v>
      </c>
      <c r="AB90" s="4">
        <v>37012</v>
      </c>
      <c r="AM90" s="5">
        <v>2.1253952614932237</v>
      </c>
    </row>
    <row r="91" spans="2:39" hidden="1" x14ac:dyDescent="0.25">
      <c r="B91" s="4">
        <v>37043</v>
      </c>
      <c r="M91" s="5">
        <v>2.6814713926960554</v>
      </c>
      <c r="AB91" s="4">
        <v>37043</v>
      </c>
      <c r="AM91" s="5">
        <v>2.6814713926960554</v>
      </c>
    </row>
    <row r="92" spans="2:39" hidden="1" x14ac:dyDescent="0.25">
      <c r="B92" s="4">
        <v>37073</v>
      </c>
      <c r="M92" s="5">
        <v>3.166167492699401</v>
      </c>
      <c r="AB92" s="4">
        <v>37073</v>
      </c>
      <c r="AM92" s="5">
        <v>3.166167492699401</v>
      </c>
    </row>
    <row r="93" spans="2:39" hidden="1" x14ac:dyDescent="0.25">
      <c r="B93" s="4">
        <v>37104</v>
      </c>
      <c r="M93" s="5">
        <v>2.086843657749049</v>
      </c>
      <c r="AB93" s="4">
        <v>37104</v>
      </c>
      <c r="AM93" s="5">
        <v>2.086843657749049</v>
      </c>
    </row>
    <row r="94" spans="2:39" hidden="1" x14ac:dyDescent="0.25">
      <c r="B94" s="4">
        <v>37135</v>
      </c>
      <c r="M94" s="5">
        <v>-2.3974477293864371E-2</v>
      </c>
      <c r="AB94" s="4">
        <v>37135</v>
      </c>
      <c r="AM94" s="5">
        <v>-2.3974477293864371E-2</v>
      </c>
    </row>
    <row r="95" spans="2:39" hidden="1" x14ac:dyDescent="0.25">
      <c r="B95" s="4">
        <v>37165</v>
      </c>
      <c r="M95" s="5">
        <v>-1.2714634055617569</v>
      </c>
      <c r="AB95" s="4">
        <v>37165</v>
      </c>
      <c r="AM95" s="5">
        <v>-1.2714634055617569</v>
      </c>
    </row>
    <row r="96" spans="2:39" hidden="1" x14ac:dyDescent="0.25">
      <c r="B96" s="4">
        <v>37196</v>
      </c>
      <c r="M96" s="5">
        <v>1.0801885265665501</v>
      </c>
      <c r="AB96" s="4">
        <v>37196</v>
      </c>
      <c r="AM96" s="5">
        <v>1.0801885265665501</v>
      </c>
    </row>
    <row r="97" spans="2:39" hidden="1" x14ac:dyDescent="0.25">
      <c r="B97" s="6">
        <v>37226</v>
      </c>
      <c r="M97" s="5">
        <v>0.92489706216682954</v>
      </c>
      <c r="AB97" s="6">
        <v>37226</v>
      </c>
      <c r="AM97" s="5">
        <v>0.92489706216682954</v>
      </c>
    </row>
    <row r="98" spans="2:39" hidden="1" x14ac:dyDescent="0.25">
      <c r="B98" s="4">
        <v>37257</v>
      </c>
      <c r="M98" s="5">
        <v>0.69194877243454744</v>
      </c>
      <c r="AB98" s="4">
        <v>37257</v>
      </c>
      <c r="AM98" s="5">
        <v>0.69194877243454744</v>
      </c>
    </row>
    <row r="99" spans="2:39" hidden="1" x14ac:dyDescent="0.25">
      <c r="B99" s="4">
        <v>37288</v>
      </c>
      <c r="M99" s="5">
        <v>0.93158154789432235</v>
      </c>
      <c r="AB99" s="4">
        <v>37288</v>
      </c>
      <c r="AM99" s="5">
        <v>0.93158154789432235</v>
      </c>
    </row>
    <row r="100" spans="2:39" hidden="1" x14ac:dyDescent="0.25">
      <c r="B100" s="4">
        <v>37316</v>
      </c>
      <c r="M100" s="5">
        <v>0.84987721575060515</v>
      </c>
      <c r="AB100" s="4">
        <v>37316</v>
      </c>
      <c r="AM100" s="5">
        <v>0.84987721575060515</v>
      </c>
    </row>
    <row r="101" spans="2:39" hidden="1" x14ac:dyDescent="0.25">
      <c r="B101" s="4">
        <v>37347</v>
      </c>
      <c r="M101" s="5">
        <v>0.60590662277120177</v>
      </c>
      <c r="AB101" s="4">
        <v>37347</v>
      </c>
      <c r="AM101" s="5">
        <v>0.60590662277120177</v>
      </c>
    </row>
    <row r="102" spans="2:39" hidden="1" x14ac:dyDescent="0.25">
      <c r="B102" s="4">
        <v>37377</v>
      </c>
      <c r="M102" s="5">
        <v>0.83188032091314756</v>
      </c>
      <c r="AB102" s="4">
        <v>37377</v>
      </c>
      <c r="AM102" s="5">
        <v>0.83188032091314756</v>
      </c>
    </row>
    <row r="103" spans="2:39" hidden="1" x14ac:dyDescent="0.25">
      <c r="B103" s="4">
        <v>37408</v>
      </c>
      <c r="M103" s="5">
        <v>0.20038634720491721</v>
      </c>
      <c r="AB103" s="4">
        <v>37408</v>
      </c>
      <c r="AM103" s="5">
        <v>0.20038634720491721</v>
      </c>
    </row>
    <row r="104" spans="2:39" hidden="1" x14ac:dyDescent="0.25">
      <c r="B104" s="4">
        <v>37438</v>
      </c>
      <c r="M104" s="5">
        <v>-0.57753556279497298</v>
      </c>
      <c r="AB104" s="4">
        <v>37438</v>
      </c>
      <c r="AM104" s="5">
        <v>-0.57753556279497298</v>
      </c>
    </row>
    <row r="105" spans="2:39" hidden="1" x14ac:dyDescent="0.25">
      <c r="B105" s="4">
        <v>37469</v>
      </c>
      <c r="M105" s="5">
        <v>0.30163186944338616</v>
      </c>
      <c r="AB105" s="4">
        <v>37469</v>
      </c>
      <c r="AM105" s="5">
        <v>0.30163186944338616</v>
      </c>
    </row>
    <row r="106" spans="2:39" hidden="1" x14ac:dyDescent="0.25">
      <c r="B106" s="4">
        <v>37500</v>
      </c>
      <c r="M106" s="5">
        <v>1.0275115560696158</v>
      </c>
      <c r="AB106" s="4">
        <v>37500</v>
      </c>
      <c r="AM106" s="5">
        <v>1.0275115560696158</v>
      </c>
    </row>
    <row r="107" spans="2:39" hidden="1" x14ac:dyDescent="0.25">
      <c r="B107" s="4">
        <v>37530</v>
      </c>
      <c r="M107" s="5">
        <v>1.4996837179122036</v>
      </c>
      <c r="AB107" s="4">
        <v>37530</v>
      </c>
      <c r="AM107" s="5">
        <v>1.4996837179122036</v>
      </c>
    </row>
    <row r="108" spans="2:39" hidden="1" x14ac:dyDescent="0.25">
      <c r="B108" s="4">
        <v>37561</v>
      </c>
      <c r="M108" s="5">
        <v>2.2747420842069044</v>
      </c>
      <c r="AB108" s="4">
        <v>37561</v>
      </c>
      <c r="AM108" s="5">
        <v>2.2747420842069044</v>
      </c>
    </row>
    <row r="109" spans="2:39" hidden="1" x14ac:dyDescent="0.25">
      <c r="B109" s="6">
        <v>37591</v>
      </c>
      <c r="M109" s="5">
        <v>2.4459046011756858</v>
      </c>
      <c r="AB109" s="6">
        <v>37591</v>
      </c>
      <c r="AM109" s="5">
        <v>2.4459046011756858</v>
      </c>
    </row>
    <row r="110" spans="2:39" hidden="1" x14ac:dyDescent="0.25">
      <c r="B110" s="4">
        <v>37622</v>
      </c>
      <c r="M110" s="5">
        <v>2.858863264548539</v>
      </c>
      <c r="AB110" s="4">
        <v>37622</v>
      </c>
      <c r="AM110" s="5">
        <v>2.858863264548539</v>
      </c>
    </row>
    <row r="111" spans="2:39" hidden="1" x14ac:dyDescent="0.25">
      <c r="B111" s="4">
        <v>37653</v>
      </c>
      <c r="M111" s="5">
        <v>2.422280501873364</v>
      </c>
      <c r="AB111" s="4">
        <v>37653</v>
      </c>
      <c r="AM111" s="5">
        <v>2.422280501873364</v>
      </c>
    </row>
    <row r="112" spans="2:39" hidden="1" x14ac:dyDescent="0.25">
      <c r="B112" s="4">
        <v>37681</v>
      </c>
      <c r="M112" s="5">
        <v>2.7991155342750318</v>
      </c>
      <c r="AB112" s="4">
        <v>37681</v>
      </c>
      <c r="AM112" s="5">
        <v>2.7991155342750318</v>
      </c>
    </row>
    <row r="113" spans="2:39" hidden="1" x14ac:dyDescent="0.25">
      <c r="B113" s="4">
        <v>37712</v>
      </c>
      <c r="M113" s="5">
        <v>3.15591835965634</v>
      </c>
      <c r="AB113" s="4">
        <v>37712</v>
      </c>
      <c r="AM113" s="5">
        <v>3.15591835965634</v>
      </c>
    </row>
    <row r="114" spans="2:39" hidden="1" x14ac:dyDescent="0.25">
      <c r="B114" s="4">
        <v>37742</v>
      </c>
      <c r="M114" s="5">
        <v>3.1268449142114241</v>
      </c>
      <c r="AB114" s="4">
        <v>37742</v>
      </c>
      <c r="AM114" s="5">
        <v>3.1268449142114241</v>
      </c>
    </row>
    <row r="115" spans="2:39" hidden="1" x14ac:dyDescent="0.25">
      <c r="B115" s="4">
        <v>37773</v>
      </c>
      <c r="M115" s="5">
        <v>3.2273696355300974</v>
      </c>
      <c r="AB115" s="4">
        <v>37773</v>
      </c>
      <c r="AM115" s="5">
        <v>3.2273696355300974</v>
      </c>
    </row>
    <row r="116" spans="2:39" hidden="1" x14ac:dyDescent="0.25">
      <c r="B116" s="4">
        <v>37803</v>
      </c>
      <c r="M116" s="5">
        <v>3.4183651112739799</v>
      </c>
      <c r="AB116" s="4">
        <v>37803</v>
      </c>
      <c r="AM116" s="5">
        <v>3.4183651112739799</v>
      </c>
    </row>
    <row r="117" spans="2:39" hidden="1" x14ac:dyDescent="0.25">
      <c r="B117" s="4">
        <v>37834</v>
      </c>
      <c r="M117" s="5">
        <v>3.8529674024013305</v>
      </c>
      <c r="AB117" s="4">
        <v>37834</v>
      </c>
      <c r="AM117" s="5">
        <v>3.8529674024013305</v>
      </c>
    </row>
    <row r="118" spans="2:39" hidden="1" x14ac:dyDescent="0.25">
      <c r="B118" s="4">
        <v>37865</v>
      </c>
      <c r="M118" s="5">
        <v>3.6181327513550743</v>
      </c>
      <c r="AB118" s="4">
        <v>37865</v>
      </c>
      <c r="AM118" s="5">
        <v>3.6181327513550743</v>
      </c>
    </row>
    <row r="119" spans="2:39" hidden="1" x14ac:dyDescent="0.25">
      <c r="B119" s="4">
        <v>37895</v>
      </c>
      <c r="M119" s="5">
        <v>4.3482830542371564</v>
      </c>
      <c r="AB119" s="4">
        <v>37895</v>
      </c>
      <c r="AM119" s="5">
        <v>4.3482830542371564</v>
      </c>
    </row>
    <row r="120" spans="2:39" hidden="1" x14ac:dyDescent="0.25">
      <c r="B120" s="4">
        <v>37926</v>
      </c>
      <c r="M120" s="5">
        <v>3.2578598158491179</v>
      </c>
      <c r="AB120" s="4">
        <v>37926</v>
      </c>
      <c r="AM120" s="5">
        <v>3.2578598158491179</v>
      </c>
    </row>
    <row r="121" spans="2:39" hidden="1" x14ac:dyDescent="0.25">
      <c r="B121" s="6">
        <v>37956</v>
      </c>
      <c r="M121" s="5">
        <v>3.9388025935505055</v>
      </c>
      <c r="AB121" s="6">
        <v>37956</v>
      </c>
      <c r="AM121" s="5">
        <v>3.9388025935505055</v>
      </c>
    </row>
    <row r="122" spans="2:39" hidden="1" x14ac:dyDescent="0.25">
      <c r="B122" s="4">
        <v>37987</v>
      </c>
      <c r="M122" s="5">
        <v>4.1678767772667991</v>
      </c>
      <c r="AB122" s="4">
        <v>37987</v>
      </c>
      <c r="AM122" s="5">
        <v>4.1678767772667991</v>
      </c>
    </row>
    <row r="123" spans="2:39" hidden="1" x14ac:dyDescent="0.25">
      <c r="B123" s="4">
        <v>38018</v>
      </c>
      <c r="M123" s="5">
        <v>4.5899081711360923</v>
      </c>
      <c r="AB123" s="4">
        <v>38018</v>
      </c>
      <c r="AM123" s="5">
        <v>4.5899081711360923</v>
      </c>
    </row>
    <row r="124" spans="2:39" hidden="1" x14ac:dyDescent="0.25">
      <c r="B124" s="4">
        <v>38047</v>
      </c>
      <c r="M124" s="5">
        <v>4.2480314866699898</v>
      </c>
      <c r="AB124" s="4">
        <v>38047</v>
      </c>
      <c r="AM124" s="5">
        <v>4.2480314866699898</v>
      </c>
    </row>
    <row r="125" spans="2:39" hidden="1" x14ac:dyDescent="0.25">
      <c r="B125" s="4">
        <v>38078</v>
      </c>
      <c r="M125" s="5">
        <v>3.9430391325758318</v>
      </c>
      <c r="AB125" s="4">
        <v>38078</v>
      </c>
      <c r="AM125" s="5">
        <v>3.9430391325758318</v>
      </c>
    </row>
    <row r="126" spans="2:39" hidden="1" x14ac:dyDescent="0.25">
      <c r="B126" s="4">
        <v>38108</v>
      </c>
      <c r="M126" s="5">
        <v>4.3524407999392389</v>
      </c>
      <c r="AB126" s="4">
        <v>38108</v>
      </c>
      <c r="AM126" s="5">
        <v>4.3524407999392389</v>
      </c>
    </row>
    <row r="127" spans="2:39" hidden="1" x14ac:dyDescent="0.25">
      <c r="B127" s="4">
        <v>38139</v>
      </c>
      <c r="M127" s="5">
        <v>4.9150837177637241</v>
      </c>
      <c r="AB127" s="4">
        <v>38139</v>
      </c>
      <c r="AM127" s="5">
        <v>4.9150837177637241</v>
      </c>
    </row>
    <row r="128" spans="2:39" hidden="1" x14ac:dyDescent="0.25">
      <c r="B128" s="4">
        <v>38169</v>
      </c>
      <c r="M128" s="5">
        <v>4.8425310979084202</v>
      </c>
      <c r="AB128" s="4">
        <v>38169</v>
      </c>
      <c r="AM128" s="5">
        <v>4.8425310979084202</v>
      </c>
    </row>
    <row r="129" spans="2:39" hidden="1" x14ac:dyDescent="0.25">
      <c r="B129" s="4">
        <v>38200</v>
      </c>
      <c r="M129" s="5">
        <v>4.5389729548237057</v>
      </c>
      <c r="AB129" s="4">
        <v>38200</v>
      </c>
      <c r="AM129" s="5">
        <v>4.5389729548237057</v>
      </c>
    </row>
    <row r="130" spans="2:39" hidden="1" x14ac:dyDescent="0.25">
      <c r="B130" s="4">
        <v>38231</v>
      </c>
      <c r="M130" s="5">
        <v>4.2697991858642315</v>
      </c>
      <c r="AB130" s="4">
        <v>38231</v>
      </c>
      <c r="AM130" s="5">
        <v>4.2697991858642315</v>
      </c>
    </row>
    <row r="131" spans="2:39" hidden="1" x14ac:dyDescent="0.25">
      <c r="B131" s="4">
        <v>38261</v>
      </c>
      <c r="M131" s="5">
        <v>3.8197015916706878</v>
      </c>
      <c r="AB131" s="4">
        <v>38261</v>
      </c>
      <c r="AM131" s="5">
        <v>3.8197015916706878</v>
      </c>
    </row>
    <row r="132" spans="2:39" hidden="1" x14ac:dyDescent="0.25">
      <c r="B132" s="4">
        <v>38292</v>
      </c>
      <c r="M132" s="5">
        <v>4.9264485835945671</v>
      </c>
      <c r="AB132" s="4">
        <v>38292</v>
      </c>
      <c r="AM132" s="5">
        <v>4.9264485835945671</v>
      </c>
    </row>
    <row r="133" spans="2:39" hidden="1" x14ac:dyDescent="0.25">
      <c r="B133" s="6">
        <v>38322</v>
      </c>
      <c r="M133" s="5">
        <v>4.6241731385731066</v>
      </c>
      <c r="AB133" s="6">
        <v>38322</v>
      </c>
      <c r="AM133" s="5">
        <v>4.6241731385731066</v>
      </c>
    </row>
    <row r="134" spans="2:39" hidden="1" x14ac:dyDescent="0.25">
      <c r="B134" s="4">
        <v>38353</v>
      </c>
      <c r="M134" s="5">
        <v>5.407948396150819</v>
      </c>
      <c r="AB134" s="4">
        <v>38353</v>
      </c>
      <c r="AM134" s="5">
        <v>5.407948396150819</v>
      </c>
    </row>
    <row r="135" spans="2:39" hidden="1" x14ac:dyDescent="0.25">
      <c r="B135" s="4">
        <v>38384</v>
      </c>
      <c r="M135" s="5">
        <v>5.2605332217626311</v>
      </c>
      <c r="AB135" s="4">
        <v>38384</v>
      </c>
      <c r="AM135" s="5">
        <v>5.2605332217626311</v>
      </c>
    </row>
    <row r="136" spans="2:39" hidden="1" x14ac:dyDescent="0.25">
      <c r="B136" s="4">
        <v>38412</v>
      </c>
      <c r="M136" s="5">
        <v>5.7089373205670535</v>
      </c>
      <c r="AB136" s="4">
        <v>38412</v>
      </c>
      <c r="AM136" s="5">
        <v>5.7089373205670535</v>
      </c>
    </row>
    <row r="137" spans="2:39" hidden="1" x14ac:dyDescent="0.25">
      <c r="B137" s="4">
        <v>38443</v>
      </c>
      <c r="M137" s="5">
        <v>5.2883034034681975</v>
      </c>
      <c r="AB137" s="4">
        <v>38443</v>
      </c>
      <c r="AM137" s="5">
        <v>5.2883034034681975</v>
      </c>
    </row>
    <row r="138" spans="2:39" hidden="1" x14ac:dyDescent="0.25">
      <c r="B138" s="4">
        <v>38503</v>
      </c>
      <c r="M138" s="5">
        <v>5.5662407037204709</v>
      </c>
      <c r="AB138" s="4">
        <v>38503</v>
      </c>
      <c r="AM138" s="5">
        <v>5.5662407037204709</v>
      </c>
    </row>
    <row r="139" spans="2:39" hidden="1" x14ac:dyDescent="0.25">
      <c r="B139" s="4">
        <v>38533</v>
      </c>
      <c r="M139" s="5">
        <v>6.3992843895682272</v>
      </c>
      <c r="AB139" s="4">
        <v>38533</v>
      </c>
      <c r="AM139" s="5">
        <v>6.3992843895682272</v>
      </c>
    </row>
    <row r="140" spans="2:39" hidden="1" x14ac:dyDescent="0.25">
      <c r="B140" s="4">
        <v>38564</v>
      </c>
      <c r="M140" s="5">
        <v>5.3512168927707382</v>
      </c>
      <c r="AB140" s="4">
        <v>38564</v>
      </c>
      <c r="AM140" s="5">
        <v>5.3512168927707382</v>
      </c>
    </row>
    <row r="141" spans="2:39" hidden="1" x14ac:dyDescent="0.25">
      <c r="B141" s="4">
        <v>38595</v>
      </c>
      <c r="M141" s="5">
        <v>5.3482018800183662</v>
      </c>
      <c r="AB141" s="4">
        <v>38595</v>
      </c>
      <c r="AM141" s="5">
        <v>5.3482018800183662</v>
      </c>
    </row>
    <row r="142" spans="2:39" hidden="1" x14ac:dyDescent="0.25">
      <c r="B142" s="4">
        <v>38625</v>
      </c>
      <c r="M142" s="5">
        <v>5.5337546874160592</v>
      </c>
      <c r="AB142" s="4">
        <v>38625</v>
      </c>
      <c r="AM142" s="5">
        <v>5.5337546874160592</v>
      </c>
    </row>
    <row r="143" spans="2:39" hidden="1" x14ac:dyDescent="0.25">
      <c r="B143" s="4">
        <v>38656</v>
      </c>
      <c r="M143" s="5">
        <v>5.0733167156574277</v>
      </c>
      <c r="AB143" s="4">
        <v>38656</v>
      </c>
      <c r="AM143" s="5">
        <v>5.0733167156574277</v>
      </c>
    </row>
    <row r="144" spans="2:39" hidden="1" x14ac:dyDescent="0.25">
      <c r="B144" s="4">
        <v>38686</v>
      </c>
      <c r="M144" s="5">
        <v>4.9600486367514796</v>
      </c>
      <c r="AB144" s="4">
        <v>38686</v>
      </c>
      <c r="AM144" s="5">
        <v>4.9600486367514796</v>
      </c>
    </row>
    <row r="145" spans="2:40" hidden="1" x14ac:dyDescent="0.25">
      <c r="B145" s="6">
        <v>38717</v>
      </c>
      <c r="M145" s="5">
        <v>4.9085182235242053</v>
      </c>
      <c r="AB145" s="6">
        <v>38717</v>
      </c>
      <c r="AM145" s="5">
        <v>4.9085182235242053</v>
      </c>
    </row>
    <row r="146" spans="2:40" x14ac:dyDescent="0.25">
      <c r="B146" s="4">
        <v>38718</v>
      </c>
      <c r="M146" s="5">
        <v>3.9067636694004149</v>
      </c>
      <c r="AB146" s="4">
        <v>38718</v>
      </c>
      <c r="AM146" s="5">
        <v>3.9067636694004149</v>
      </c>
      <c r="AN146" s="7">
        <v>3.9067636694004149</v>
      </c>
    </row>
    <row r="147" spans="2:40" x14ac:dyDescent="0.25">
      <c r="B147" s="4">
        <v>38749</v>
      </c>
      <c r="M147" s="5">
        <v>4.1772894616281198</v>
      </c>
      <c r="AB147" s="4">
        <v>38749</v>
      </c>
      <c r="AM147" s="5">
        <v>4.1772894616281198</v>
      </c>
      <c r="AN147" s="7">
        <v>4.1772894616281198</v>
      </c>
    </row>
    <row r="148" spans="2:40" x14ac:dyDescent="0.25">
      <c r="B148" s="4">
        <v>38777</v>
      </c>
      <c r="M148" s="5">
        <v>3.7241372709699627</v>
      </c>
      <c r="AB148" s="4">
        <v>38777</v>
      </c>
      <c r="AM148" s="5">
        <v>3.7241372709699627</v>
      </c>
      <c r="AN148" s="7">
        <v>3.7241372709699627</v>
      </c>
    </row>
    <row r="149" spans="2:40" x14ac:dyDescent="0.25">
      <c r="B149" s="4">
        <v>38808</v>
      </c>
      <c r="M149" s="5">
        <v>4.2611371861408953</v>
      </c>
      <c r="AB149" s="4">
        <v>38808</v>
      </c>
      <c r="AM149" s="5">
        <v>4.2611371861408953</v>
      </c>
      <c r="AN149" s="7">
        <v>4.2611371861408953</v>
      </c>
    </row>
    <row r="150" spans="2:40" x14ac:dyDescent="0.25">
      <c r="B150" s="4">
        <v>38838</v>
      </c>
      <c r="M150" s="5">
        <v>4.4287684283025319</v>
      </c>
      <c r="AB150" s="4">
        <v>38838</v>
      </c>
      <c r="AM150" s="5">
        <v>4.4287684283025319</v>
      </c>
      <c r="AN150" s="7">
        <v>4.4287684283025319</v>
      </c>
    </row>
    <row r="151" spans="2:40" x14ac:dyDescent="0.25">
      <c r="B151" s="4">
        <v>38869</v>
      </c>
      <c r="M151" s="5">
        <v>3.4863990642530096</v>
      </c>
      <c r="AB151" s="4">
        <v>38869</v>
      </c>
      <c r="AM151" s="5">
        <v>3.4863990642530096</v>
      </c>
      <c r="AN151" s="7">
        <v>3.4863990642530096</v>
      </c>
    </row>
    <row r="152" spans="2:40" x14ac:dyDescent="0.25">
      <c r="B152" s="4">
        <v>38899</v>
      </c>
      <c r="M152" s="5">
        <v>4.5542199902937508</v>
      </c>
      <c r="AB152" s="4">
        <v>38899</v>
      </c>
      <c r="AM152" s="5">
        <v>4.5542199902937508</v>
      </c>
      <c r="AN152" s="7">
        <v>4.5542199902937508</v>
      </c>
    </row>
    <row r="153" spans="2:40" x14ac:dyDescent="0.25">
      <c r="B153" s="4">
        <v>38930</v>
      </c>
      <c r="M153" s="5">
        <v>4.385763684586097</v>
      </c>
      <c r="AB153" s="4">
        <v>38930</v>
      </c>
      <c r="AM153" s="5">
        <v>4.385763684586097</v>
      </c>
      <c r="AN153" s="7">
        <v>4.385763684586097</v>
      </c>
    </row>
    <row r="154" spans="2:40" x14ac:dyDescent="0.25">
      <c r="B154" s="4">
        <v>38961</v>
      </c>
      <c r="M154" s="5">
        <v>4.3135030560408349</v>
      </c>
      <c r="AB154" s="4">
        <v>38961</v>
      </c>
      <c r="AM154" s="5">
        <v>4.3135030560408349</v>
      </c>
      <c r="AN154" s="7">
        <v>4.3135030560408349</v>
      </c>
    </row>
    <row r="155" spans="2:40" x14ac:dyDescent="0.25">
      <c r="B155" s="4">
        <v>38992</v>
      </c>
      <c r="M155" s="5">
        <v>4.4120914597760574</v>
      </c>
      <c r="AB155" s="4">
        <v>38992</v>
      </c>
      <c r="AM155" s="5">
        <v>4.4120914597760574</v>
      </c>
      <c r="AN155" s="7">
        <v>4.4120914597760574</v>
      </c>
    </row>
    <row r="156" spans="2:40" x14ac:dyDescent="0.25">
      <c r="B156" s="4">
        <v>39023</v>
      </c>
      <c r="M156" s="5">
        <v>4.7388761667856105</v>
      </c>
      <c r="AB156" s="4">
        <v>39023</v>
      </c>
      <c r="AM156" s="5">
        <v>4.7388761667856105</v>
      </c>
      <c r="AN156" s="7">
        <v>4.7388761667856105</v>
      </c>
    </row>
    <row r="157" spans="2:40" x14ac:dyDescent="0.25">
      <c r="B157" s="6">
        <v>39054</v>
      </c>
      <c r="M157" s="5">
        <v>4.9451692885632115</v>
      </c>
      <c r="AB157" s="6">
        <v>39054</v>
      </c>
      <c r="AM157" s="5">
        <v>4.9451692885632115</v>
      </c>
      <c r="AN157" s="7">
        <v>4.9451692885632115</v>
      </c>
    </row>
    <row r="158" spans="2:40" x14ac:dyDescent="0.25">
      <c r="B158" s="4">
        <v>39083</v>
      </c>
      <c r="M158" s="5">
        <v>6.0226410056720914</v>
      </c>
      <c r="AB158" s="4">
        <v>39083</v>
      </c>
      <c r="AM158" s="5">
        <v>6.0226410056720914</v>
      </c>
      <c r="AN158" s="7">
        <v>6.0226410056720914</v>
      </c>
    </row>
    <row r="159" spans="2:40" x14ac:dyDescent="0.25">
      <c r="B159" s="4">
        <v>39114</v>
      </c>
      <c r="M159" s="5">
        <v>6.5745755084431146</v>
      </c>
      <c r="AB159" s="4">
        <v>39114</v>
      </c>
      <c r="AM159" s="5">
        <v>6.5745755084431146</v>
      </c>
      <c r="AN159" s="7">
        <v>6.5745755084431146</v>
      </c>
    </row>
    <row r="160" spans="2:40" x14ac:dyDescent="0.25">
      <c r="B160" s="4">
        <v>39142</v>
      </c>
      <c r="M160" s="5">
        <v>7.1889708568787514</v>
      </c>
      <c r="AB160" s="4">
        <v>39142</v>
      </c>
      <c r="AM160" s="5">
        <v>7.1889708568787514</v>
      </c>
      <c r="AN160" s="7">
        <v>7.1889708568787514</v>
      </c>
    </row>
    <row r="161" spans="2:40" x14ac:dyDescent="0.25">
      <c r="B161" s="4">
        <v>39173</v>
      </c>
      <c r="M161" s="5">
        <v>6.7645526724120053</v>
      </c>
      <c r="AB161" s="4">
        <v>39173</v>
      </c>
      <c r="AM161" s="5">
        <v>6.7645526724120053</v>
      </c>
      <c r="AN161" s="7">
        <v>6.7645526724120053</v>
      </c>
    </row>
    <row r="162" spans="2:40" x14ac:dyDescent="0.25">
      <c r="B162" s="4">
        <v>39203</v>
      </c>
      <c r="M162" s="5">
        <v>6.3594256728416232</v>
      </c>
      <c r="AB162" s="4">
        <v>39203</v>
      </c>
      <c r="AM162" s="5">
        <v>6.3594256728416232</v>
      </c>
      <c r="AN162" s="7">
        <v>6.3594256728416232</v>
      </c>
    </row>
    <row r="163" spans="2:40" x14ac:dyDescent="0.25">
      <c r="B163" s="4">
        <v>39234</v>
      </c>
      <c r="M163" s="5">
        <v>6.5946026935708169</v>
      </c>
      <c r="AB163" s="4">
        <v>39234</v>
      </c>
      <c r="AM163" s="5">
        <v>6.5946026935708169</v>
      </c>
      <c r="AN163" s="7">
        <v>6.5946026935708169</v>
      </c>
    </row>
    <row r="164" spans="2:40" x14ac:dyDescent="0.25">
      <c r="B164" s="4">
        <v>39264</v>
      </c>
      <c r="M164" s="5">
        <v>8.8353097637659204</v>
      </c>
      <c r="AB164" s="4">
        <v>39264</v>
      </c>
      <c r="AM164" s="5">
        <v>8.8353097637659204</v>
      </c>
      <c r="AN164" s="7">
        <v>8.8353097637659204</v>
      </c>
    </row>
    <row r="165" spans="2:40" x14ac:dyDescent="0.25">
      <c r="B165" s="4">
        <v>39295</v>
      </c>
      <c r="M165" s="5">
        <v>10.358468897593109</v>
      </c>
      <c r="AB165" s="4">
        <v>39295</v>
      </c>
      <c r="AM165" s="5">
        <v>10.358468897593109</v>
      </c>
      <c r="AN165" s="7">
        <v>10.358468897593109</v>
      </c>
    </row>
    <row r="166" spans="2:40" x14ac:dyDescent="0.25">
      <c r="B166" s="4">
        <v>39326</v>
      </c>
      <c r="M166" s="5">
        <v>10.478349161743751</v>
      </c>
      <c r="AB166" s="4">
        <v>39326</v>
      </c>
      <c r="AM166" s="5">
        <v>10.478349161743751</v>
      </c>
      <c r="AN166" s="7">
        <v>10.478349161743751</v>
      </c>
    </row>
    <row r="167" spans="2:40" x14ac:dyDescent="0.25">
      <c r="B167" s="4">
        <v>39356</v>
      </c>
      <c r="M167" s="5">
        <v>11.335345121994767</v>
      </c>
      <c r="AB167" s="4">
        <v>39356</v>
      </c>
      <c r="AM167" s="5">
        <v>11.335345121994767</v>
      </c>
      <c r="AN167" s="7">
        <v>11.335345121994767</v>
      </c>
    </row>
    <row r="168" spans="2:40" x14ac:dyDescent="0.25">
      <c r="B168" s="4">
        <v>39387</v>
      </c>
      <c r="M168" s="5">
        <v>11.861576351433323</v>
      </c>
      <c r="AB168" s="4">
        <v>39387</v>
      </c>
      <c r="AM168" s="5">
        <v>11.861576351433323</v>
      </c>
      <c r="AN168" s="7">
        <v>11.861576351433323</v>
      </c>
    </row>
    <row r="169" spans="2:40" x14ac:dyDescent="0.25">
      <c r="B169" s="6">
        <v>39417</v>
      </c>
      <c r="M169" s="5">
        <v>11.726456884385605</v>
      </c>
      <c r="AB169" s="6">
        <v>39417</v>
      </c>
      <c r="AM169" s="5">
        <v>11.726456884385605</v>
      </c>
      <c r="AN169" s="7">
        <v>11.726456884385605</v>
      </c>
    </row>
    <row r="170" spans="2:40" x14ac:dyDescent="0.25">
      <c r="B170" s="4">
        <v>39448</v>
      </c>
      <c r="M170" s="5">
        <v>11.347372887656281</v>
      </c>
      <c r="AB170" s="4">
        <v>39448</v>
      </c>
      <c r="AM170" s="5">
        <v>11.347372887656281</v>
      </c>
      <c r="AN170" s="7">
        <v>11.347372887656281</v>
      </c>
    </row>
    <row r="171" spans="2:40" x14ac:dyDescent="0.25">
      <c r="B171" s="4">
        <v>39479</v>
      </c>
      <c r="M171" s="5">
        <v>13.319043523356733</v>
      </c>
      <c r="AB171" s="4">
        <v>39479</v>
      </c>
      <c r="AM171" s="5">
        <v>13.319043523356733</v>
      </c>
      <c r="AN171" s="7">
        <v>13.319043523356733</v>
      </c>
    </row>
    <row r="172" spans="2:40" x14ac:dyDescent="0.25">
      <c r="B172" s="4">
        <v>39508</v>
      </c>
      <c r="M172" s="5">
        <v>14.08084556994762</v>
      </c>
      <c r="AB172" s="4">
        <v>39508</v>
      </c>
      <c r="AM172" s="5">
        <v>14.08084556994762</v>
      </c>
      <c r="AN172" s="7">
        <v>14.08084556994762</v>
      </c>
    </row>
    <row r="173" spans="2:40" x14ac:dyDescent="0.25">
      <c r="B173" s="4">
        <v>39539</v>
      </c>
      <c r="M173" s="5">
        <v>15.21848740032965</v>
      </c>
      <c r="AB173" s="4">
        <v>39539</v>
      </c>
      <c r="AM173" s="5">
        <v>15.21848740032965</v>
      </c>
      <c r="AN173" s="7">
        <v>15.21848740032965</v>
      </c>
    </row>
    <row r="174" spans="2:40" x14ac:dyDescent="0.25">
      <c r="B174" s="4">
        <v>39569</v>
      </c>
      <c r="M174" s="5">
        <v>16.842460266587</v>
      </c>
      <c r="AB174" s="4">
        <v>39569</v>
      </c>
      <c r="AM174" s="5">
        <v>16.842460266587</v>
      </c>
      <c r="AN174" s="7">
        <v>16.842460266587</v>
      </c>
    </row>
    <row r="175" spans="2:40" x14ac:dyDescent="0.25">
      <c r="B175" s="4">
        <v>39600</v>
      </c>
      <c r="M175" s="5">
        <v>17.322232173004725</v>
      </c>
      <c r="AB175" s="4">
        <v>39600</v>
      </c>
      <c r="AM175" s="5">
        <v>17.322232173004725</v>
      </c>
      <c r="AN175" s="7">
        <v>17.322232173004725</v>
      </c>
    </row>
    <row r="176" spans="2:40" x14ac:dyDescent="0.25">
      <c r="B176" s="4">
        <v>39630</v>
      </c>
      <c r="M176" s="5">
        <v>14.787299452151558</v>
      </c>
      <c r="AB176" s="4">
        <v>39630</v>
      </c>
      <c r="AM176" s="5">
        <v>14.787299452151558</v>
      </c>
      <c r="AN176" s="7">
        <v>14.787299452151558</v>
      </c>
    </row>
    <row r="177" spans="2:40" x14ac:dyDescent="0.25">
      <c r="B177" s="4">
        <v>39661</v>
      </c>
      <c r="M177" s="5">
        <v>13.728347969030574</v>
      </c>
      <c r="AB177" s="4">
        <v>39661</v>
      </c>
      <c r="AM177" s="5">
        <v>13.728347969030574</v>
      </c>
      <c r="AN177" s="7">
        <v>13.728347969030574</v>
      </c>
    </row>
    <row r="178" spans="2:40" x14ac:dyDescent="0.25">
      <c r="B178" s="4">
        <v>39692</v>
      </c>
      <c r="M178" s="5">
        <v>14.512971684151911</v>
      </c>
      <c r="AB178" s="4">
        <v>39692</v>
      </c>
      <c r="AM178" s="5">
        <v>14.512971684151911</v>
      </c>
      <c r="AN178" s="7">
        <v>14.512971684151911</v>
      </c>
    </row>
    <row r="179" spans="2:40" x14ac:dyDescent="0.25">
      <c r="B179" s="4">
        <v>39722</v>
      </c>
      <c r="M179" s="5">
        <v>13.303606104121513</v>
      </c>
      <c r="AB179" s="4">
        <v>39722</v>
      </c>
      <c r="AM179" s="5">
        <v>13.303606104121513</v>
      </c>
      <c r="AN179" s="7">
        <v>13.303606104121513</v>
      </c>
    </row>
    <row r="180" spans="2:40" x14ac:dyDescent="0.25">
      <c r="B180" s="4">
        <v>39753</v>
      </c>
      <c r="M180" s="5">
        <v>12.076604920440271</v>
      </c>
      <c r="AB180" s="4">
        <v>39753</v>
      </c>
      <c r="AM180" s="5">
        <v>12.076604920440271</v>
      </c>
      <c r="AN180" s="7">
        <v>12.076604920440271</v>
      </c>
    </row>
    <row r="181" spans="2:40" x14ac:dyDescent="0.25">
      <c r="B181" s="4">
        <v>39783</v>
      </c>
      <c r="M181" s="5">
        <v>11.848819691253487</v>
      </c>
      <c r="AB181" s="4">
        <v>39783</v>
      </c>
      <c r="AM181" s="5">
        <v>11.848819691253487</v>
      </c>
      <c r="AN181" s="7">
        <v>11.848819691253487</v>
      </c>
    </row>
    <row r="182" spans="2:40" x14ac:dyDescent="0.25">
      <c r="B182" s="8">
        <v>39814</v>
      </c>
      <c r="M182" s="5">
        <v>11.040481624087484</v>
      </c>
      <c r="AB182" s="8">
        <v>39814</v>
      </c>
      <c r="AM182" s="5">
        <v>11.040481624087484</v>
      </c>
      <c r="AN182" s="7">
        <v>11.040481624087484</v>
      </c>
    </row>
    <row r="183" spans="2:40" x14ac:dyDescent="0.25">
      <c r="B183" s="4">
        <v>39845</v>
      </c>
      <c r="M183" s="5">
        <v>8.12878282457139</v>
      </c>
      <c r="AB183" s="4">
        <v>39845</v>
      </c>
      <c r="AM183" s="5">
        <v>8.12878282457139</v>
      </c>
      <c r="AN183" s="7">
        <v>8.12878282457139</v>
      </c>
    </row>
    <row r="184" spans="2:40" x14ac:dyDescent="0.25">
      <c r="B184" s="4">
        <v>39873</v>
      </c>
      <c r="M184" s="5">
        <v>6.5636589799587197</v>
      </c>
      <c r="AB184" s="4">
        <v>39873</v>
      </c>
      <c r="AM184" s="5">
        <v>6.5636589799587197</v>
      </c>
      <c r="AN184" s="7">
        <v>6.5636589799587197</v>
      </c>
    </row>
    <row r="185" spans="2:40" x14ac:dyDescent="0.25">
      <c r="B185" s="4">
        <v>39904</v>
      </c>
      <c r="M185" s="5">
        <v>5.3239245644004729</v>
      </c>
      <c r="AB185" s="4">
        <v>39904</v>
      </c>
      <c r="AM185" s="5">
        <v>5.3239245644004729</v>
      </c>
      <c r="AN185" s="7">
        <v>5.3239245644004729</v>
      </c>
    </row>
    <row r="186" spans="2:40" x14ac:dyDescent="0.25">
      <c r="B186" s="4">
        <v>39934</v>
      </c>
      <c r="M186" s="5">
        <v>3.200127638164818</v>
      </c>
      <c r="AB186" s="4">
        <v>39934</v>
      </c>
      <c r="AM186" s="5">
        <v>3.200127638164818</v>
      </c>
      <c r="AN186" s="7">
        <v>3.200127638164818</v>
      </c>
    </row>
    <row r="187" spans="2:40" x14ac:dyDescent="0.25">
      <c r="B187" s="4">
        <v>39965</v>
      </c>
      <c r="M187" s="5">
        <v>2.1176420111542527</v>
      </c>
      <c r="AB187" s="4">
        <v>39965</v>
      </c>
      <c r="AM187" s="5">
        <v>2.1176420111542527</v>
      </c>
      <c r="AN187" s="7">
        <v>2.1176420111542527</v>
      </c>
    </row>
    <row r="188" spans="2:40" x14ac:dyDescent="0.25">
      <c r="B188" s="4">
        <v>39995</v>
      </c>
      <c r="M188" s="5">
        <v>1.4472991679651548</v>
      </c>
      <c r="AB188" s="4">
        <v>39995</v>
      </c>
      <c r="AM188" s="5">
        <v>1.4472991679651548</v>
      </c>
      <c r="AN188" s="7">
        <v>1.4472991679651548</v>
      </c>
    </row>
    <row r="189" spans="2:40" x14ac:dyDescent="0.25">
      <c r="B189" s="4">
        <v>40026</v>
      </c>
      <c r="M189" s="5">
        <v>1.4176201140784883</v>
      </c>
      <c r="AB189" s="4">
        <v>40026</v>
      </c>
      <c r="AM189" s="5">
        <v>1.4176201140784883</v>
      </c>
      <c r="AN189" s="7">
        <v>1.4176201140784883</v>
      </c>
    </row>
    <row r="190" spans="2:40" x14ac:dyDescent="0.25">
      <c r="B190" s="4">
        <v>40057</v>
      </c>
      <c r="M190" s="5">
        <v>0.64399944209341253</v>
      </c>
      <c r="AB190" s="4">
        <v>40057</v>
      </c>
      <c r="AM190" s="5">
        <v>0.64399944209341253</v>
      </c>
      <c r="AN190" s="7">
        <v>0.64399944209341253</v>
      </c>
    </row>
    <row r="191" spans="2:40" x14ac:dyDescent="0.25">
      <c r="B191" s="4">
        <v>40087</v>
      </c>
      <c r="M191" s="5">
        <v>0.78500125535641008</v>
      </c>
      <c r="AB191" s="4">
        <v>40087</v>
      </c>
      <c r="AM191" s="5">
        <v>0.78500125535641008</v>
      </c>
      <c r="AN191" s="7">
        <v>0.78500125535641008</v>
      </c>
    </row>
    <row r="192" spans="2:40" x14ac:dyDescent="0.25">
      <c r="B192" s="4">
        <v>40118</v>
      </c>
      <c r="M192" s="5">
        <v>0.45761656417406815</v>
      </c>
      <c r="AB192" s="4">
        <v>40118</v>
      </c>
      <c r="AM192" s="5">
        <v>0.45761656417406815</v>
      </c>
      <c r="AN192" s="7">
        <v>0.45761656417406815</v>
      </c>
    </row>
    <row r="193" spans="2:40" x14ac:dyDescent="0.25">
      <c r="B193" s="6">
        <v>40148</v>
      </c>
      <c r="M193" s="5">
        <v>0.26390322310543279</v>
      </c>
      <c r="AB193" s="6">
        <v>40148</v>
      </c>
      <c r="AM193" s="5">
        <v>0.26390322310543279</v>
      </c>
      <c r="AN193" s="7">
        <v>0.26390322310543279</v>
      </c>
    </row>
    <row r="194" spans="2:40" x14ac:dyDescent="0.25">
      <c r="B194" s="4">
        <v>40179</v>
      </c>
      <c r="M194" s="5">
        <v>7.447171444820988E-2</v>
      </c>
      <c r="AB194" s="4">
        <v>40179</v>
      </c>
      <c r="AM194" s="5">
        <v>7.447171444820988E-2</v>
      </c>
      <c r="AN194" s="7">
        <v>7.447171444820988E-2</v>
      </c>
    </row>
    <row r="195" spans="2:40" x14ac:dyDescent="0.25">
      <c r="B195" s="4">
        <v>40210</v>
      </c>
      <c r="M195" s="5">
        <v>0.31238076121715697</v>
      </c>
      <c r="AB195" s="4">
        <v>40210</v>
      </c>
      <c r="AM195" s="5">
        <v>0.31238076121715697</v>
      </c>
      <c r="AN195" s="7">
        <v>0.31238076121715697</v>
      </c>
    </row>
    <row r="196" spans="2:40" x14ac:dyDescent="0.25">
      <c r="B196" s="4">
        <v>40238</v>
      </c>
      <c r="M196" s="5">
        <v>0.68550965295708366</v>
      </c>
      <c r="AB196" s="4">
        <v>40238</v>
      </c>
      <c r="AM196" s="5">
        <v>0.68550965295708366</v>
      </c>
      <c r="AN196" s="7">
        <v>0.68550965295708366</v>
      </c>
    </row>
    <row r="197" spans="2:40" x14ac:dyDescent="0.25">
      <c r="B197" s="4">
        <v>40269</v>
      </c>
      <c r="M197" s="5">
        <v>1.2155739958897405</v>
      </c>
      <c r="AB197" s="4">
        <v>40269</v>
      </c>
      <c r="AM197" s="5">
        <v>1.2155739958897405</v>
      </c>
      <c r="AN197" s="7">
        <v>1.2155739958897627</v>
      </c>
    </row>
    <row r="198" spans="2:40" x14ac:dyDescent="0.25">
      <c r="B198" s="4">
        <v>40299</v>
      </c>
      <c r="M198" s="5">
        <v>1.3847062863894921</v>
      </c>
      <c r="AB198" s="4">
        <v>40299</v>
      </c>
      <c r="AM198" s="5">
        <v>1.3847062863894921</v>
      </c>
      <c r="AN198" s="7">
        <v>1.3847062863894033</v>
      </c>
    </row>
    <row r="199" spans="2:40" x14ac:dyDescent="0.25">
      <c r="B199" s="4">
        <v>40330</v>
      </c>
      <c r="M199" s="5">
        <v>1.3286590703334822</v>
      </c>
      <c r="AB199" s="4">
        <v>40330</v>
      </c>
      <c r="AM199" s="5">
        <v>1.3286590703334822</v>
      </c>
      <c r="AN199" s="7">
        <v>1.3286590703335044</v>
      </c>
    </row>
    <row r="200" spans="2:40" x14ac:dyDescent="0.25">
      <c r="B200" s="4">
        <v>40360</v>
      </c>
      <c r="M200" s="5">
        <v>2.1609522614830068</v>
      </c>
      <c r="AB200" s="4">
        <v>40360</v>
      </c>
      <c r="AM200" s="5">
        <v>2.1609522614830068</v>
      </c>
      <c r="AN200" s="7">
        <v>2.1609522614828958</v>
      </c>
    </row>
    <row r="201" spans="2:40" x14ac:dyDescent="0.25">
      <c r="B201" s="4">
        <v>40391</v>
      </c>
      <c r="M201" s="5">
        <v>2.6002576621043882</v>
      </c>
      <c r="AB201" s="4">
        <v>40391</v>
      </c>
      <c r="AM201" s="5">
        <v>2.6002576621043882</v>
      </c>
      <c r="AN201" s="7">
        <v>2.6002576621043882</v>
      </c>
    </row>
    <row r="202" spans="2:40" x14ac:dyDescent="0.25">
      <c r="B202" s="4">
        <v>40422</v>
      </c>
      <c r="M202" s="5">
        <v>3.2708789406269423</v>
      </c>
      <c r="AB202" s="4">
        <v>40422</v>
      </c>
      <c r="AM202" s="5">
        <v>3.2708789406269423</v>
      </c>
      <c r="AN202" s="7">
        <v>3.2708789406269423</v>
      </c>
    </row>
    <row r="203" spans="2:40" x14ac:dyDescent="0.25">
      <c r="B203" s="4">
        <v>40452</v>
      </c>
      <c r="M203" s="5">
        <v>4.2037169501417448</v>
      </c>
      <c r="AB203" s="4">
        <v>40452</v>
      </c>
      <c r="AM203" s="5">
        <v>4.2037169501417448</v>
      </c>
      <c r="AN203" s="7">
        <v>4.2037169501417448</v>
      </c>
    </row>
    <row r="204" spans="2:40" x14ac:dyDescent="0.25">
      <c r="B204" s="4">
        <v>40483</v>
      </c>
      <c r="M204" s="5">
        <v>5.5693118045212264</v>
      </c>
      <c r="AB204" s="4">
        <v>40483</v>
      </c>
      <c r="AM204" s="5">
        <v>5.5693118045212264</v>
      </c>
      <c r="AN204" s="7">
        <v>5.5693118045212264</v>
      </c>
    </row>
    <row r="205" spans="2:40" x14ac:dyDescent="0.25">
      <c r="B205" s="6">
        <v>40513</v>
      </c>
      <c r="M205" s="5">
        <v>7.1818497236813217</v>
      </c>
      <c r="AB205" s="6">
        <v>40513</v>
      </c>
      <c r="AM205" s="5">
        <v>7.1818497236813217</v>
      </c>
      <c r="AN205" s="7">
        <v>7.1818497236813217</v>
      </c>
    </row>
    <row r="206" spans="2:40" x14ac:dyDescent="0.25">
      <c r="B206" s="4">
        <v>40544</v>
      </c>
      <c r="M206" s="5">
        <v>8.3828786592822659</v>
      </c>
      <c r="AB206" s="4">
        <v>40544</v>
      </c>
      <c r="AM206" s="5">
        <v>8.3828786592822659</v>
      </c>
      <c r="AN206" s="7">
        <v>8.3828786592822659</v>
      </c>
    </row>
    <row r="207" spans="2:40" x14ac:dyDescent="0.25">
      <c r="B207" s="4">
        <v>40575</v>
      </c>
      <c r="M207" s="5">
        <v>9.9993455685283053</v>
      </c>
      <c r="AB207" s="4">
        <v>40575</v>
      </c>
      <c r="AM207" s="5">
        <v>9.9993455685283053</v>
      </c>
      <c r="AN207" s="7">
        <v>9.9993455685283053</v>
      </c>
    </row>
    <row r="208" spans="2:40" x14ac:dyDescent="0.25">
      <c r="B208" s="4">
        <v>40603</v>
      </c>
      <c r="M208" s="5">
        <v>11.108934857051711</v>
      </c>
      <c r="AB208" s="4">
        <v>40603</v>
      </c>
      <c r="AM208" s="5">
        <v>11.108934857051711</v>
      </c>
      <c r="AN208" s="7">
        <v>11.108934857051711</v>
      </c>
    </row>
    <row r="209" spans="2:40" x14ac:dyDescent="0.25">
      <c r="B209" s="4">
        <v>40634</v>
      </c>
      <c r="M209" s="5">
        <v>11.032728241125621</v>
      </c>
      <c r="AB209" s="4">
        <v>40634</v>
      </c>
      <c r="AM209" s="5">
        <v>11.032728241125621</v>
      </c>
      <c r="AN209" s="7">
        <v>11.0327282411256</v>
      </c>
    </row>
    <row r="210" spans="2:40" x14ac:dyDescent="0.25">
      <c r="B210" s="4">
        <v>40664</v>
      </c>
      <c r="M210" s="5">
        <v>11.274078824356693</v>
      </c>
      <c r="AB210" s="4">
        <v>40664</v>
      </c>
      <c r="AM210" s="5">
        <v>11.274078824356693</v>
      </c>
      <c r="AN210" s="7">
        <v>11.274078824356693</v>
      </c>
    </row>
    <row r="211" spans="2:40" x14ac:dyDescent="0.25">
      <c r="B211" s="4">
        <v>40695</v>
      </c>
      <c r="M211" s="5">
        <v>11.275728501467764</v>
      </c>
      <c r="AB211" s="4">
        <v>40695</v>
      </c>
      <c r="AM211" s="5">
        <v>11.275728501467764</v>
      </c>
      <c r="AN211" s="7">
        <v>11.275728501467718</v>
      </c>
    </row>
    <row r="212" spans="2:40" x14ac:dyDescent="0.25">
      <c r="B212" s="4">
        <v>40725</v>
      </c>
      <c r="M212" s="5">
        <v>11.18019136101025</v>
      </c>
      <c r="AB212" s="4">
        <v>40725</v>
      </c>
      <c r="AM212" s="5">
        <v>11.18019136101025</v>
      </c>
      <c r="AN212" s="7">
        <v>11.180191361010362</v>
      </c>
    </row>
    <row r="213" spans="2:40" x14ac:dyDescent="0.25">
      <c r="B213" s="4">
        <v>40756</v>
      </c>
      <c r="M213" s="5">
        <v>10.434880820079574</v>
      </c>
      <c r="AB213" s="4">
        <v>40756</v>
      </c>
      <c r="AM213" s="5">
        <v>10.434880820079574</v>
      </c>
      <c r="AN213" s="7">
        <v>10.434880820079574</v>
      </c>
    </row>
    <row r="214" spans="2:40" x14ac:dyDescent="0.25">
      <c r="B214" s="4">
        <v>40787</v>
      </c>
      <c r="M214" s="5">
        <v>9.9291882026494314</v>
      </c>
      <c r="AB214" s="4">
        <v>40787</v>
      </c>
      <c r="AM214" s="5">
        <v>9.9291882026494314</v>
      </c>
      <c r="AN214" s="7">
        <v>9.9291882026494314</v>
      </c>
    </row>
    <row r="215" spans="2:40" x14ac:dyDescent="0.25">
      <c r="B215" s="4">
        <v>40817</v>
      </c>
      <c r="M215" s="5">
        <v>9.1137971184240385</v>
      </c>
      <c r="AB215" s="4">
        <v>40817</v>
      </c>
      <c r="AM215" s="5">
        <v>9.1137971184240385</v>
      </c>
      <c r="AN215" s="7">
        <v>9.1137971184240385</v>
      </c>
    </row>
    <row r="216" spans="2:40" x14ac:dyDescent="0.25">
      <c r="B216" s="4">
        <v>40848</v>
      </c>
      <c r="M216" s="5">
        <v>8.2596172334130422</v>
      </c>
      <c r="AB216" s="4">
        <v>40848</v>
      </c>
      <c r="AM216" s="5">
        <v>8.2596172334130422</v>
      </c>
      <c r="AN216" s="7">
        <v>8.2596172334130422</v>
      </c>
    </row>
    <row r="217" spans="2:40" x14ac:dyDescent="0.25">
      <c r="B217" s="6">
        <v>40878</v>
      </c>
      <c r="M217" s="5">
        <v>6.9035419346408666</v>
      </c>
      <c r="AB217" s="6">
        <v>40878</v>
      </c>
      <c r="AM217" s="5">
        <v>6.9035419346408666</v>
      </c>
      <c r="AN217" s="7">
        <v>6.9035419346408666</v>
      </c>
    </row>
    <row r="218" spans="2:40" x14ac:dyDescent="0.25">
      <c r="B218" s="4">
        <v>40909</v>
      </c>
      <c r="M218" s="5">
        <v>5.8566907770333243</v>
      </c>
      <c r="AB218" s="4">
        <v>40909</v>
      </c>
      <c r="AM218" s="5">
        <v>5.8566907770333243</v>
      </c>
      <c r="AN218" s="7">
        <v>5.8566907770333243</v>
      </c>
    </row>
    <row r="219" spans="2:40" x14ac:dyDescent="0.25">
      <c r="B219" s="4">
        <v>40940</v>
      </c>
      <c r="M219" s="5">
        <v>4.6432361382772624</v>
      </c>
      <c r="AB219" s="4">
        <v>40940</v>
      </c>
      <c r="AM219" s="5">
        <v>4.6432361382772624</v>
      </c>
      <c r="AN219" s="7">
        <v>4.6432361382772624</v>
      </c>
    </row>
    <row r="220" spans="2:40" x14ac:dyDescent="0.25">
      <c r="B220" s="4">
        <v>40969</v>
      </c>
      <c r="M220" s="5">
        <v>4.0260566955991006</v>
      </c>
      <c r="AB220" s="4">
        <v>40969</v>
      </c>
      <c r="AM220" s="5">
        <v>4.0260566955991006</v>
      </c>
      <c r="AN220" s="7">
        <v>4.0260566955991006</v>
      </c>
    </row>
    <row r="221" spans="2:40" x14ac:dyDescent="0.25">
      <c r="B221" s="4">
        <v>41000</v>
      </c>
      <c r="M221" s="5">
        <v>4.1655535027324664</v>
      </c>
      <c r="AB221" s="4">
        <v>41000</v>
      </c>
      <c r="AM221" s="5">
        <v>4.1655535027324664</v>
      </c>
      <c r="AN221" s="7">
        <v>4.1655535027324664</v>
      </c>
    </row>
    <row r="222" spans="2:40" x14ac:dyDescent="0.25">
      <c r="B222" s="4">
        <v>41030</v>
      </c>
      <c r="M222" s="5">
        <v>4.4679122814405225</v>
      </c>
      <c r="AB222" s="4">
        <v>41030</v>
      </c>
      <c r="AM222" s="5">
        <v>4.4679122814404559</v>
      </c>
      <c r="AN222" s="7">
        <v>4.4679122814405225</v>
      </c>
    </row>
    <row r="223" spans="2:40" x14ac:dyDescent="0.25">
      <c r="B223" s="4">
        <v>41061</v>
      </c>
      <c r="M223" s="5">
        <v>4.5415142601031633</v>
      </c>
      <c r="AB223" s="4">
        <v>41061</v>
      </c>
      <c r="AM223" s="5">
        <v>4.5415142601031633</v>
      </c>
      <c r="AN223" s="7">
        <v>4.5415142601031633</v>
      </c>
    </row>
    <row r="224" spans="2:40" x14ac:dyDescent="0.25">
      <c r="B224" s="4">
        <v>41091</v>
      </c>
      <c r="M224" s="5">
        <v>4.3867806070654547</v>
      </c>
      <c r="AB224" s="4">
        <v>41091</v>
      </c>
      <c r="AM224" s="5">
        <v>4.3867806070654547</v>
      </c>
      <c r="AN224" s="7">
        <v>4.3867806070654547</v>
      </c>
    </row>
    <row r="225" spans="2:41" x14ac:dyDescent="0.25">
      <c r="B225" s="4">
        <v>41122</v>
      </c>
      <c r="M225" s="5">
        <v>4.3606030027399489</v>
      </c>
      <c r="AB225" s="4">
        <v>41122</v>
      </c>
      <c r="AM225" s="5">
        <v>4.3606030027399489</v>
      </c>
      <c r="AN225" s="7">
        <v>4.3606030027399489</v>
      </c>
    </row>
    <row r="226" spans="2:41" x14ac:dyDescent="0.25">
      <c r="B226" s="4">
        <v>41153</v>
      </c>
      <c r="M226" s="5">
        <v>4.4315982600460435</v>
      </c>
      <c r="AB226" s="4">
        <v>41153</v>
      </c>
      <c r="AM226" s="5">
        <v>4.4315982600460435</v>
      </c>
      <c r="AN226" s="7">
        <v>4.4315982600460435</v>
      </c>
    </row>
    <row r="227" spans="2:41" x14ac:dyDescent="0.25">
      <c r="B227" s="4">
        <v>41183</v>
      </c>
      <c r="M227" s="5">
        <v>4.336525322619611</v>
      </c>
      <c r="AB227" s="4">
        <v>41183</v>
      </c>
      <c r="AM227" s="5">
        <f t="shared" ref="AM227:AM290" si="0">+M227</f>
        <v>4.336525322619611</v>
      </c>
      <c r="AN227" s="7">
        <v>4.336525322619611</v>
      </c>
    </row>
    <row r="228" spans="2:41" x14ac:dyDescent="0.25">
      <c r="B228" s="4">
        <v>41214</v>
      </c>
      <c r="M228" s="5">
        <v>4.4943521150917043</v>
      </c>
      <c r="AB228" s="4">
        <v>41214</v>
      </c>
      <c r="AM228" s="5">
        <f t="shared" si="0"/>
        <v>4.4943521150917043</v>
      </c>
      <c r="AN228" s="7">
        <v>4.4943521150916599</v>
      </c>
    </row>
    <row r="229" spans="2:41" x14ac:dyDescent="0.25">
      <c r="B229" s="9">
        <v>41244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5">
        <v>4.5401121836198932</v>
      </c>
      <c r="AB229" s="9">
        <v>41244</v>
      </c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5">
        <f t="shared" si="0"/>
        <v>4.5401121836198932</v>
      </c>
      <c r="AN229" s="7">
        <v>4.5401121836199376</v>
      </c>
    </row>
    <row r="230" spans="2:41" x14ac:dyDescent="0.25">
      <c r="B230" s="9">
        <v>41275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5">
        <v>4.9195681270753244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2"/>
      <c r="Y230" s="12"/>
      <c r="AB230" s="9">
        <v>41275</v>
      </c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5">
        <f t="shared" si="0"/>
        <v>4.9195681270753244</v>
      </c>
      <c r="AN230" s="7">
        <v>4.9195681271120062</v>
      </c>
    </row>
    <row r="231" spans="2:41" x14ac:dyDescent="0.25">
      <c r="B231" s="9">
        <v>41306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5">
        <v>5.0809305865306076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2"/>
      <c r="Y231" s="12"/>
      <c r="AB231" s="9">
        <v>41306</v>
      </c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5">
        <f t="shared" si="0"/>
        <v>5.0809305865306076</v>
      </c>
      <c r="AN231" s="7">
        <v>5.0809305864922605</v>
      </c>
      <c r="AO231" s="13"/>
    </row>
    <row r="232" spans="2:41" x14ac:dyDescent="0.25">
      <c r="B232" s="9">
        <v>41334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5">
        <v>5.036993158801506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2"/>
      <c r="Y232" s="12"/>
      <c r="AB232" s="9">
        <v>41334</v>
      </c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5">
        <f t="shared" si="0"/>
        <v>5.036993158801506</v>
      </c>
      <c r="AN232" s="7">
        <v>5.0369931587642247</v>
      </c>
      <c r="AO232" s="13"/>
    </row>
    <row r="233" spans="2:41" x14ac:dyDescent="0.25">
      <c r="B233" s="9">
        <v>41365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5">
        <v>4.9470561550059022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2"/>
      <c r="Y233" s="12"/>
      <c r="AB233" s="9">
        <v>41365</v>
      </c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5">
        <f t="shared" si="0"/>
        <v>4.9470561550059022</v>
      </c>
      <c r="AN233" s="7">
        <v>4.9470561549701531</v>
      </c>
      <c r="AO233" s="13"/>
    </row>
    <row r="234" spans="2:41" x14ac:dyDescent="0.25">
      <c r="B234" s="9">
        <v>41395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5">
        <v>4.7188485352485099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2"/>
      <c r="Y234" s="12"/>
      <c r="AB234" s="9">
        <v>41395</v>
      </c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5">
        <f t="shared" si="0"/>
        <v>4.7188485352485099</v>
      </c>
      <c r="AN234" s="7">
        <v>4.7188485351956855</v>
      </c>
      <c r="AO234" s="13"/>
    </row>
    <row r="235" spans="2:41" x14ac:dyDescent="0.25">
      <c r="B235" s="9">
        <v>41426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5">
        <v>4.8139494727688081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2"/>
      <c r="Y235" s="12"/>
      <c r="AB235" s="9">
        <v>41426</v>
      </c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5">
        <f t="shared" si="0"/>
        <v>4.8139494727688081</v>
      </c>
      <c r="AN235" s="7">
        <v>4.8139494727372778</v>
      </c>
      <c r="AO235" s="13"/>
    </row>
    <row r="236" spans="2:41" x14ac:dyDescent="0.25">
      <c r="B236" s="9">
        <v>41456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5">
        <v>5.0524922519299631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2"/>
      <c r="Y236" s="12"/>
      <c r="AB236" s="9">
        <v>41456</v>
      </c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5">
        <f t="shared" si="0"/>
        <v>5.0524922519299631</v>
      </c>
      <c r="AN236" s="7">
        <v>5.0524922518938586</v>
      </c>
      <c r="AO236" s="13"/>
    </row>
    <row r="237" spans="2:41" x14ac:dyDescent="0.25">
      <c r="B237" s="9">
        <v>41487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5">
        <v>6.0830881890836297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2"/>
      <c r="Y237" s="12"/>
      <c r="AB237" s="9">
        <v>41487</v>
      </c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5">
        <f t="shared" si="0"/>
        <v>6.0830881890836297</v>
      </c>
      <c r="AN237" s="7">
        <v>6.0830881890573618</v>
      </c>
      <c r="AO237" s="13"/>
    </row>
    <row r="238" spans="2:41" x14ac:dyDescent="0.25">
      <c r="B238" s="9">
        <v>41518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>
        <v>7.1263306470064958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2"/>
      <c r="Y238" s="12"/>
      <c r="AB238" s="9">
        <v>41518</v>
      </c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5">
        <f t="shared" si="0"/>
        <v>7.1263306470064958</v>
      </c>
      <c r="AN238" s="7">
        <v>7.1263306469634191</v>
      </c>
      <c r="AO238" s="13"/>
    </row>
    <row r="239" spans="2:41" x14ac:dyDescent="0.25">
      <c r="B239" s="9">
        <v>41548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5">
        <v>7.5014029887706446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2"/>
      <c r="Y239" s="12"/>
      <c r="AB239" s="9">
        <v>41548</v>
      </c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5">
        <f t="shared" si="0"/>
        <v>7.5014029887706446</v>
      </c>
      <c r="AN239" s="7">
        <v>7.5014029887269906</v>
      </c>
      <c r="AO239" s="13"/>
    </row>
    <row r="240" spans="2:41" x14ac:dyDescent="0.25">
      <c r="B240" s="9">
        <v>41579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>
        <v>6.9606618978959034</v>
      </c>
      <c r="N240" s="11"/>
      <c r="AB240" s="9">
        <v>41579</v>
      </c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5">
        <f t="shared" si="0"/>
        <v>6.9606618978959034</v>
      </c>
      <c r="AN240" s="7">
        <v>6.9606618978915513</v>
      </c>
      <c r="AO240" s="13"/>
    </row>
    <row r="241" spans="2:45" x14ac:dyDescent="0.25">
      <c r="B241" s="9">
        <v>41609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>
        <v>6.479683266884817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2"/>
      <c r="Y241" s="12"/>
      <c r="AB241" s="14">
        <v>41609</v>
      </c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6">
        <f t="shared" si="0"/>
        <v>6.479683266884817</v>
      </c>
      <c r="AN241" s="17">
        <v>6.4796832668372994</v>
      </c>
      <c r="AO241" s="13"/>
    </row>
    <row r="242" spans="2:45" x14ac:dyDescent="0.25">
      <c r="B242" s="9">
        <v>41640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8">
        <v>6.051099280527894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2"/>
      <c r="Y242" s="12"/>
      <c r="AB242" s="9">
        <v>41640</v>
      </c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5">
        <f t="shared" si="0"/>
        <v>6.051099280527894</v>
      </c>
      <c r="AN242" s="7">
        <v>6.051099280527894</v>
      </c>
      <c r="AO242" s="13"/>
    </row>
    <row r="243" spans="2:45" x14ac:dyDescent="0.25">
      <c r="B243" s="9">
        <v>41671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8">
        <v>6.1650230430655206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2"/>
      <c r="Y243" s="12"/>
      <c r="AB243" s="9">
        <v>41671</v>
      </c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5">
        <f t="shared" si="0"/>
        <v>6.1650230430655206</v>
      </c>
      <c r="AN243" s="7">
        <v>6.1650230430655206</v>
      </c>
      <c r="AO243" s="11"/>
      <c r="AP243" s="11"/>
      <c r="AQ243" s="11"/>
      <c r="AR243" s="11"/>
      <c r="AS243" s="11"/>
    </row>
    <row r="244" spans="2:45" x14ac:dyDescent="0.25">
      <c r="B244" s="9">
        <v>41699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8">
        <v>6.1238758883941591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2"/>
      <c r="Y244" s="12"/>
      <c r="AB244" s="9">
        <v>41699</v>
      </c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5">
        <f t="shared" si="0"/>
        <v>6.1238758883941591</v>
      </c>
      <c r="AN244" s="7">
        <v>6.1238758883941591</v>
      </c>
    </row>
    <row r="245" spans="2:45" x14ac:dyDescent="0.25">
      <c r="B245" s="9">
        <v>41730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8">
        <v>6.2201179562939135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2"/>
      <c r="Y245" s="12"/>
      <c r="AB245" s="9">
        <v>41730</v>
      </c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5">
        <f t="shared" si="0"/>
        <v>6.2201179562939135</v>
      </c>
      <c r="AN245" s="7">
        <v>6.2201179562939135</v>
      </c>
      <c r="AO245" s="19"/>
    </row>
    <row r="246" spans="2:45" x14ac:dyDescent="0.25">
      <c r="B246" s="9">
        <v>41760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8">
        <v>6.376902734008838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2"/>
      <c r="Y246" s="12"/>
      <c r="AB246" s="9">
        <v>41760</v>
      </c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5">
        <f t="shared" si="0"/>
        <v>6.376902734008838</v>
      </c>
      <c r="AN246" s="7">
        <v>6.376902734008838</v>
      </c>
    </row>
    <row r="247" spans="2:45" x14ac:dyDescent="0.25">
      <c r="B247" s="9">
        <v>41791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>
        <v>7.3345643782108949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2"/>
      <c r="Y247" s="12"/>
      <c r="AB247" s="9">
        <v>41791</v>
      </c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5">
        <f t="shared" si="0"/>
        <v>7.3345643782108949</v>
      </c>
      <c r="AN247" s="7">
        <v>7.3345643782108949</v>
      </c>
    </row>
    <row r="248" spans="2:45" x14ac:dyDescent="0.25">
      <c r="B248" s="9">
        <v>41821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8">
        <v>7.4657543879326882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2"/>
      <c r="Y248" s="12"/>
      <c r="AB248" s="9">
        <v>41821</v>
      </c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5">
        <f t="shared" si="0"/>
        <v>7.4657543879326882</v>
      </c>
      <c r="AN248" s="7">
        <v>7.4657543879326882</v>
      </c>
    </row>
    <row r="249" spans="2:45" x14ac:dyDescent="0.25">
      <c r="B249" s="9">
        <v>41852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8">
        <v>6.1140369841313547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2"/>
      <c r="Y249" s="12"/>
      <c r="AB249" s="9">
        <v>41852</v>
      </c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5">
        <f t="shared" si="0"/>
        <v>6.1140369841313547</v>
      </c>
      <c r="AN249" s="7">
        <v>6.1140369841313547</v>
      </c>
    </row>
    <row r="250" spans="2:45" x14ac:dyDescent="0.25">
      <c r="B250" s="9">
        <v>41883</v>
      </c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>
        <v>4.2973635218141348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2"/>
      <c r="Y250" s="12"/>
      <c r="AB250" s="9">
        <v>41883</v>
      </c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5">
        <f t="shared" si="0"/>
        <v>4.2973635218141348</v>
      </c>
      <c r="AN250" s="7">
        <v>4.2973635218141348</v>
      </c>
    </row>
    <row r="251" spans="2:45" x14ac:dyDescent="0.25">
      <c r="B251" s="9">
        <v>41913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8">
        <v>3.6387100540529405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2"/>
      <c r="Y251" s="12"/>
      <c r="AB251" s="9">
        <v>41913</v>
      </c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5">
        <f t="shared" si="0"/>
        <v>3.6387100540529405</v>
      </c>
      <c r="AN251" s="7">
        <v>3.6387100540529405</v>
      </c>
    </row>
    <row r="252" spans="2:45" x14ac:dyDescent="0.25">
      <c r="B252" s="9">
        <v>41944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8">
        <v>4.4063124328435732</v>
      </c>
      <c r="AB252" s="9">
        <v>41944</v>
      </c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5">
        <f t="shared" si="0"/>
        <v>4.4063124328435732</v>
      </c>
      <c r="AN252" s="7">
        <v>4.4063124328435732</v>
      </c>
    </row>
    <row r="253" spans="2:45" x14ac:dyDescent="0.25">
      <c r="B253" s="9">
        <v>41974</v>
      </c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5">
        <v>5.1942476437138563</v>
      </c>
      <c r="O253" s="20"/>
      <c r="P253" s="20"/>
      <c r="Q253" s="20"/>
      <c r="R253" s="20"/>
      <c r="S253" s="20"/>
      <c r="T253" s="20"/>
      <c r="U253" s="20"/>
      <c r="V253" s="20"/>
      <c r="W253" s="20"/>
      <c r="X253" s="12"/>
      <c r="Y253" s="12"/>
      <c r="AB253" s="21">
        <v>41974</v>
      </c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5">
        <f t="shared" si="0"/>
        <v>5.1942476437138563</v>
      </c>
      <c r="AN253" s="7">
        <v>5.1942476437138563</v>
      </c>
      <c r="AO253" s="22"/>
    </row>
    <row r="254" spans="2:45" x14ac:dyDescent="0.25">
      <c r="B254" s="9">
        <v>42005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5">
        <v>5.9367302421803103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2"/>
      <c r="Y254" s="12"/>
      <c r="AB254" s="21">
        <v>42005</v>
      </c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23">
        <f t="shared" si="0"/>
        <v>5.9367302421803103</v>
      </c>
      <c r="AN254" s="7">
        <v>5.9367302421803103</v>
      </c>
      <c r="AO254" s="22"/>
    </row>
    <row r="255" spans="2:45" x14ac:dyDescent="0.25">
      <c r="B255" s="9">
        <v>42036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5">
        <v>5.4930446244389808</v>
      </c>
      <c r="O255" s="11"/>
      <c r="P255" s="11"/>
      <c r="Q255" s="11"/>
      <c r="R255" s="11"/>
      <c r="S255" s="11"/>
      <c r="T255" s="11"/>
      <c r="U255" s="11"/>
      <c r="V255" s="11"/>
      <c r="W255" s="11"/>
      <c r="Y255" s="12"/>
      <c r="AB255" s="21">
        <v>42036</v>
      </c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23">
        <f t="shared" si="0"/>
        <v>5.4930446244389808</v>
      </c>
      <c r="AN255" s="7">
        <v>5.4930446244389808</v>
      </c>
    </row>
    <row r="256" spans="2:45" x14ac:dyDescent="0.25">
      <c r="B256" s="9">
        <v>42064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5">
        <v>4.7545122061634304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2"/>
      <c r="Y256" s="12"/>
      <c r="AB256" s="21">
        <v>42064</v>
      </c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23">
        <f t="shared" si="0"/>
        <v>4.7545122061634304</v>
      </c>
      <c r="AN256" s="7">
        <v>4.7545122061634304</v>
      </c>
    </row>
    <row r="257" spans="2:44" x14ac:dyDescent="0.25">
      <c r="B257" s="9">
        <v>42095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5">
        <v>4.140870241999961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2"/>
      <c r="Y257" s="12"/>
      <c r="AB257" s="21">
        <v>42095</v>
      </c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23">
        <f t="shared" si="0"/>
        <v>4.140870241999961</v>
      </c>
      <c r="AN257" s="7">
        <v>4.140870241999961</v>
      </c>
    </row>
    <row r="258" spans="2:44" x14ac:dyDescent="0.25">
      <c r="B258" s="9">
        <v>42125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5">
        <v>4.0844195781356119</v>
      </c>
      <c r="AB258" s="21">
        <v>42125</v>
      </c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23">
        <f t="shared" si="0"/>
        <v>4.0844195781356119</v>
      </c>
      <c r="AN258" s="7">
        <v>4.0844195781356119</v>
      </c>
    </row>
    <row r="259" spans="2:44" x14ac:dyDescent="0.25">
      <c r="B259" s="9">
        <v>42156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5">
        <v>3.1937153177437949</v>
      </c>
      <c r="O259" s="20"/>
      <c r="P259" s="20"/>
      <c r="Q259" s="20"/>
      <c r="R259" s="20"/>
      <c r="S259" s="20"/>
      <c r="T259" s="20"/>
      <c r="U259" s="20"/>
      <c r="V259" s="20"/>
      <c r="W259" s="20"/>
      <c r="AB259" s="21">
        <v>42156</v>
      </c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23">
        <f t="shared" si="0"/>
        <v>3.1937153177437949</v>
      </c>
      <c r="AN259" s="7">
        <v>3.1937153177437949</v>
      </c>
      <c r="AP259" s="24"/>
    </row>
    <row r="260" spans="2:44" x14ac:dyDescent="0.25">
      <c r="B260" s="9">
        <v>42186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5">
        <v>3.0621844120570341</v>
      </c>
      <c r="N260" s="25"/>
      <c r="O260" s="11"/>
      <c r="P260" s="11"/>
      <c r="Q260" s="11"/>
      <c r="R260" s="11"/>
      <c r="S260" s="11"/>
      <c r="T260" s="11"/>
      <c r="U260" s="11"/>
      <c r="V260" s="11"/>
      <c r="W260" s="11"/>
      <c r="X260" s="12"/>
      <c r="Y260" s="12"/>
      <c r="AB260" s="21">
        <v>42186</v>
      </c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23">
        <f t="shared" si="0"/>
        <v>3.0621844120570341</v>
      </c>
      <c r="AN260" s="7">
        <v>3.0621844120570341</v>
      </c>
      <c r="AP260" s="24"/>
      <c r="AQ260" s="25"/>
      <c r="AR260" s="25"/>
    </row>
    <row r="261" spans="2:44" x14ac:dyDescent="0.25">
      <c r="B261" s="9">
        <v>42217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5">
        <v>3.2030459430214986</v>
      </c>
      <c r="N261" s="25"/>
      <c r="O261" s="11"/>
      <c r="P261" s="11"/>
      <c r="Q261" s="11"/>
      <c r="R261" s="11"/>
      <c r="S261" s="11"/>
      <c r="T261" s="11"/>
      <c r="U261" s="11"/>
      <c r="V261" s="11"/>
      <c r="W261" s="11"/>
      <c r="X261" s="12"/>
      <c r="Y261" s="12"/>
      <c r="AB261" s="21">
        <v>42217</v>
      </c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23">
        <f t="shared" si="0"/>
        <v>3.2030459430214986</v>
      </c>
      <c r="AN261" s="7">
        <v>3.2030459430214986</v>
      </c>
      <c r="AP261" s="24"/>
      <c r="AQ261" s="25"/>
      <c r="AR261" s="25"/>
    </row>
    <row r="262" spans="2:44" x14ac:dyDescent="0.25">
      <c r="B262" s="9">
        <v>42248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5">
        <v>4.078599389741111</v>
      </c>
      <c r="N262" s="25"/>
      <c r="O262" s="11"/>
      <c r="P262" s="11"/>
      <c r="Q262" s="11"/>
      <c r="R262" s="11"/>
      <c r="S262" s="11"/>
      <c r="T262" s="11"/>
      <c r="U262" s="11"/>
      <c r="V262" s="11"/>
      <c r="W262" s="11"/>
      <c r="X262" s="12"/>
      <c r="Y262" s="12"/>
      <c r="AB262" s="21">
        <v>42248</v>
      </c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23">
        <f t="shared" si="0"/>
        <v>4.078599389741111</v>
      </c>
      <c r="AN262" s="7">
        <v>4.078599389741111</v>
      </c>
      <c r="AP262" s="24"/>
      <c r="AQ262" s="25"/>
      <c r="AR262" s="25"/>
    </row>
    <row r="263" spans="2:44" x14ac:dyDescent="0.25">
      <c r="B263" s="9">
        <v>42278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5">
        <v>4.3230096226501979</v>
      </c>
      <c r="N263" s="25"/>
      <c r="O263" s="11"/>
      <c r="P263" s="11"/>
      <c r="Q263" s="11"/>
      <c r="R263" s="11"/>
      <c r="S263" s="11"/>
      <c r="T263" s="11"/>
      <c r="U263" s="11"/>
      <c r="V263" s="11"/>
      <c r="W263" s="11"/>
      <c r="X263" s="12"/>
      <c r="Y263" s="12"/>
      <c r="AB263" s="21">
        <v>42278</v>
      </c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23">
        <f t="shared" si="0"/>
        <v>4.3230096226501979</v>
      </c>
      <c r="AN263" s="7">
        <v>4.3230096226501979</v>
      </c>
      <c r="AP263" s="24"/>
      <c r="AQ263" s="25"/>
      <c r="AR263" s="25"/>
    </row>
    <row r="264" spans="2:44" x14ac:dyDescent="0.25">
      <c r="B264" s="9">
        <v>42309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5">
        <v>3.6431296205778008</v>
      </c>
      <c r="X264" s="12"/>
      <c r="Y264" s="12"/>
      <c r="AB264" s="21">
        <v>42309</v>
      </c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23">
        <f t="shared" si="0"/>
        <v>3.6431296205778008</v>
      </c>
      <c r="AN264" s="7">
        <v>3.6431296205778008</v>
      </c>
      <c r="AP264" s="24"/>
      <c r="AR264" s="25"/>
    </row>
    <row r="265" spans="2:44" x14ac:dyDescent="0.25">
      <c r="B265" s="9">
        <v>42339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5">
        <v>2.9531461424908922</v>
      </c>
      <c r="O265" s="20"/>
      <c r="P265" s="20"/>
      <c r="Q265" s="20"/>
      <c r="R265" s="20"/>
      <c r="S265" s="20"/>
      <c r="T265" s="20"/>
      <c r="U265" s="20"/>
      <c r="V265" s="20"/>
      <c r="W265" s="20"/>
      <c r="X265" s="12"/>
      <c r="Y265" s="12"/>
      <c r="AB265" s="21">
        <v>42339</v>
      </c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23">
        <f t="shared" si="0"/>
        <v>2.9531461424908922</v>
      </c>
      <c r="AN265" s="7">
        <v>2.9531461424908922</v>
      </c>
      <c r="AP265" s="24"/>
      <c r="AQ265" s="25"/>
      <c r="AR265" s="25"/>
    </row>
    <row r="266" spans="2:44" x14ac:dyDescent="0.25">
      <c r="B266" s="9">
        <v>42370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5">
        <v>2.3869672069610548</v>
      </c>
      <c r="O266" s="26"/>
      <c r="P266" s="26"/>
      <c r="Q266" s="26"/>
      <c r="R266" s="26"/>
      <c r="S266" s="26"/>
      <c r="T266" s="26"/>
      <c r="U266" s="26"/>
      <c r="V266" s="26"/>
      <c r="W266" s="26"/>
      <c r="X266" s="12"/>
      <c r="Y266" s="12"/>
      <c r="AB266" s="21">
        <v>42370</v>
      </c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23">
        <f t="shared" si="0"/>
        <v>2.3869672069610548</v>
      </c>
      <c r="AN266" s="7">
        <v>2.3869672069610548</v>
      </c>
      <c r="AO266" s="25"/>
      <c r="AP266" s="24"/>
      <c r="AQ266" s="25"/>
      <c r="AR266" s="25"/>
    </row>
    <row r="267" spans="2:44" x14ac:dyDescent="0.25">
      <c r="B267" s="9">
        <v>42401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5">
        <v>2.6384119150662855</v>
      </c>
      <c r="O267" s="26"/>
      <c r="P267" s="26"/>
      <c r="Q267" s="26"/>
      <c r="R267" s="26"/>
      <c r="S267" s="26"/>
      <c r="T267" s="26"/>
      <c r="U267" s="26"/>
      <c r="V267" s="26"/>
      <c r="W267" s="26"/>
      <c r="X267" s="12"/>
      <c r="Y267" s="12"/>
      <c r="AB267" s="21">
        <v>42401</v>
      </c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23">
        <f t="shared" si="0"/>
        <v>2.6384119150662855</v>
      </c>
      <c r="AN267" s="7">
        <v>2.6384119150662855</v>
      </c>
      <c r="AO267" s="25"/>
      <c r="AP267" s="24"/>
      <c r="AQ267" s="25"/>
      <c r="AR267" s="25"/>
    </row>
    <row r="268" spans="2:44" x14ac:dyDescent="0.25">
      <c r="B268" s="9">
        <v>42430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5">
        <v>3.2812990708375844</v>
      </c>
      <c r="O268" s="26"/>
      <c r="P268" s="26"/>
      <c r="Q268" s="26"/>
      <c r="R268" s="26"/>
      <c r="S268" s="26"/>
      <c r="T268" s="26"/>
      <c r="U268" s="26"/>
      <c r="V268" s="26"/>
      <c r="W268" s="26"/>
      <c r="X268" s="12"/>
      <c r="Y268" s="12"/>
      <c r="AB268" s="21">
        <v>42430</v>
      </c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23">
        <f t="shared" si="0"/>
        <v>3.2812990708375844</v>
      </c>
      <c r="AN268" s="7">
        <v>3.2812990708375844</v>
      </c>
      <c r="AO268" s="25"/>
      <c r="AP268" s="24"/>
      <c r="AQ268" s="25"/>
      <c r="AR268" s="25"/>
    </row>
    <row r="269" spans="2:44" x14ac:dyDescent="0.25">
      <c r="B269" s="9">
        <v>42461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5">
        <v>4.1260050855988384</v>
      </c>
      <c r="O269" s="26"/>
      <c r="P269" s="26"/>
      <c r="Q269" s="26"/>
      <c r="R269" s="26"/>
      <c r="S269" s="26"/>
      <c r="T269" s="26"/>
      <c r="U269" s="26"/>
      <c r="V269" s="26"/>
      <c r="W269" s="26"/>
      <c r="X269" s="12"/>
      <c r="Y269" s="12"/>
      <c r="AB269" s="21">
        <v>42461</v>
      </c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23">
        <f t="shared" si="0"/>
        <v>4.1260050855988384</v>
      </c>
      <c r="AN269" s="7">
        <v>4.1260050855988384</v>
      </c>
      <c r="AO269" s="25"/>
      <c r="AP269" s="24"/>
      <c r="AQ269" s="25"/>
      <c r="AR269" s="25"/>
    </row>
    <row r="270" spans="2:44" x14ac:dyDescent="0.25">
      <c r="B270" s="9">
        <v>42491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5">
        <v>5.0150907181293114</v>
      </c>
      <c r="O270" s="26"/>
      <c r="P270" s="26"/>
      <c r="Q270" s="26"/>
      <c r="R270" s="26"/>
      <c r="S270" s="26"/>
      <c r="T270" s="26"/>
      <c r="U270" s="26"/>
      <c r="V270" s="26"/>
      <c r="W270" s="26"/>
      <c r="X270" s="12"/>
      <c r="Y270" s="12"/>
      <c r="AB270" s="21">
        <v>42491</v>
      </c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23">
        <f t="shared" si="0"/>
        <v>5.0150907181293114</v>
      </c>
      <c r="AN270" s="7">
        <v>5.0150907181293114</v>
      </c>
      <c r="AO270" s="25"/>
      <c r="AP270" s="24"/>
      <c r="AQ270" s="25"/>
      <c r="AR270" s="25"/>
    </row>
    <row r="271" spans="2:44" x14ac:dyDescent="0.25">
      <c r="B271" s="9">
        <v>42522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5">
        <v>4.1558328482327989</v>
      </c>
      <c r="O271" s="26"/>
      <c r="P271" s="26"/>
      <c r="Q271" s="26"/>
      <c r="R271" s="26"/>
      <c r="S271" s="26"/>
      <c r="T271" s="26"/>
      <c r="U271" s="26"/>
      <c r="V271" s="26"/>
      <c r="W271" s="26"/>
      <c r="X271" s="12"/>
      <c r="Y271" s="12"/>
      <c r="AB271" s="21">
        <v>42522</v>
      </c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23">
        <f t="shared" si="0"/>
        <v>4.1558328482327989</v>
      </c>
      <c r="AN271" s="7">
        <v>4.1558328482327989</v>
      </c>
      <c r="AO271" s="27"/>
      <c r="AP271" s="24"/>
      <c r="AQ271" s="25"/>
      <c r="AR271" s="25"/>
    </row>
    <row r="272" spans="2:44" x14ac:dyDescent="0.25">
      <c r="B272" s="9">
        <v>42552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5">
        <v>3.5628652639903002</v>
      </c>
      <c r="O272" s="26"/>
      <c r="P272" s="26"/>
      <c r="Q272" s="26"/>
      <c r="W272" s="26"/>
      <c r="X272" s="12"/>
      <c r="Y272" s="12"/>
      <c r="AB272" s="21">
        <v>42552</v>
      </c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23">
        <f t="shared" si="0"/>
        <v>3.5628652639903002</v>
      </c>
      <c r="AN272" s="7">
        <v>3.5628652639903002</v>
      </c>
      <c r="AO272" s="25"/>
      <c r="AP272" s="24"/>
      <c r="AQ272" s="25"/>
      <c r="AR272" s="25"/>
    </row>
    <row r="273" spans="2:45" x14ac:dyDescent="0.25">
      <c r="B273" s="9">
        <v>42583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5">
        <v>3.4863423799976312</v>
      </c>
      <c r="AB273" s="21">
        <v>42583</v>
      </c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23">
        <f t="shared" si="0"/>
        <v>3.4863423799976312</v>
      </c>
      <c r="AN273" s="7">
        <v>3.4863423799976312</v>
      </c>
      <c r="AO273" s="25"/>
      <c r="AP273" s="24"/>
      <c r="AQ273" s="25"/>
      <c r="AR273" s="25"/>
    </row>
    <row r="274" spans="2:45" x14ac:dyDescent="0.25">
      <c r="B274" s="9">
        <v>42614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5">
        <v>3.4650257818901853</v>
      </c>
      <c r="X274" s="12"/>
      <c r="Y274" s="12"/>
      <c r="AB274" s="21">
        <v>42614</v>
      </c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23">
        <f t="shared" si="0"/>
        <v>3.4650257818901853</v>
      </c>
      <c r="AN274" s="7">
        <v>3.4650257818901853</v>
      </c>
      <c r="AO274" s="25"/>
      <c r="AP274" s="24"/>
      <c r="AQ274" s="25"/>
      <c r="AR274" s="25"/>
    </row>
    <row r="275" spans="2:45" x14ac:dyDescent="0.25">
      <c r="B275" s="9">
        <v>42644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5">
        <v>3.500973080387948</v>
      </c>
      <c r="X275" s="12"/>
      <c r="Y275" s="12"/>
      <c r="AB275" s="21">
        <v>42644</v>
      </c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23">
        <f t="shared" si="0"/>
        <v>3.500973080387948</v>
      </c>
      <c r="AN275" s="7">
        <v>3.500973080387948</v>
      </c>
      <c r="AO275" s="25"/>
      <c r="AP275" s="24"/>
      <c r="AQ275" s="25"/>
      <c r="AR275" s="25"/>
    </row>
    <row r="276" spans="2:45" x14ac:dyDescent="0.25">
      <c r="B276" s="9">
        <v>42675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5">
        <v>3.8756723754244771</v>
      </c>
      <c r="X276" s="12"/>
      <c r="Y276" s="12"/>
      <c r="AB276" s="21">
        <v>42675</v>
      </c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23">
        <f t="shared" si="0"/>
        <v>3.8756723754244771</v>
      </c>
      <c r="AN276" s="7">
        <v>3.8756723754244771</v>
      </c>
      <c r="AO276" s="25"/>
      <c r="AP276" s="24"/>
      <c r="AQ276" t="s">
        <v>4</v>
      </c>
      <c r="AR276" s="25"/>
    </row>
    <row r="277" spans="2:45" x14ac:dyDescent="0.25">
      <c r="B277" s="9">
        <v>42705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5">
        <v>4.0029393475671915</v>
      </c>
      <c r="O277" s="20"/>
      <c r="P277" s="20"/>
      <c r="Q277" s="20"/>
      <c r="R277" s="20"/>
      <c r="S277" s="20"/>
      <c r="T277" s="20"/>
      <c r="U277" s="20"/>
      <c r="V277" s="20"/>
      <c r="W277" s="20"/>
      <c r="X277" s="12"/>
      <c r="Y277" s="12"/>
      <c r="AB277" s="21">
        <v>42705</v>
      </c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23">
        <f t="shared" si="0"/>
        <v>4.0029393475671915</v>
      </c>
      <c r="AN277" s="7">
        <v>4.0029393475671915</v>
      </c>
      <c r="AO277" s="28"/>
      <c r="AP277" s="24"/>
      <c r="AQ277" s="25"/>
      <c r="AR277" s="25"/>
    </row>
    <row r="278" spans="2:45" x14ac:dyDescent="0.25">
      <c r="B278" s="9">
        <v>42736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5">
        <v>3.6771456609262509</v>
      </c>
      <c r="O278" s="26"/>
      <c r="P278" s="26"/>
      <c r="Q278" s="26"/>
      <c r="R278" s="29"/>
      <c r="S278" s="29"/>
      <c r="T278" s="26"/>
      <c r="W278" s="26"/>
      <c r="X278" s="12"/>
      <c r="Y278" s="12"/>
      <c r="AB278" s="21">
        <v>42736</v>
      </c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23">
        <f t="shared" si="0"/>
        <v>3.6771456609262509</v>
      </c>
      <c r="AN278" s="7">
        <v>3.6771456609262509</v>
      </c>
      <c r="AP278" s="24"/>
      <c r="AQ278" s="25"/>
      <c r="AR278" s="25"/>
    </row>
    <row r="279" spans="2:45" x14ac:dyDescent="0.25">
      <c r="B279" s="9">
        <v>42767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5">
        <v>3.4639884909181129</v>
      </c>
      <c r="O279" s="26"/>
      <c r="P279" s="26"/>
      <c r="Q279" s="26"/>
      <c r="R279" s="29"/>
      <c r="S279" s="29"/>
      <c r="T279" s="29"/>
      <c r="W279" s="26"/>
      <c r="X279" s="12"/>
      <c r="Y279" s="12"/>
      <c r="AB279" s="21">
        <v>42767</v>
      </c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23">
        <f t="shared" si="0"/>
        <v>3.4639884909181129</v>
      </c>
      <c r="AN279" s="7">
        <v>3.4639884909181129</v>
      </c>
      <c r="AP279" s="24"/>
      <c r="AQ279" s="25"/>
      <c r="AR279" s="25"/>
    </row>
    <row r="280" spans="2:45" x14ac:dyDescent="0.25">
      <c r="B280" s="9">
        <v>42795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5">
        <v>3.3366812341881324</v>
      </c>
      <c r="O280" s="26"/>
      <c r="P280" s="26"/>
      <c r="Q280" s="26"/>
      <c r="R280" s="29"/>
      <c r="S280" s="29"/>
      <c r="T280" s="29"/>
      <c r="W280" s="26"/>
      <c r="X280" s="12"/>
      <c r="Y280" s="12"/>
      <c r="AB280" s="21">
        <v>42795</v>
      </c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23">
        <f t="shared" si="0"/>
        <v>3.3366812341881324</v>
      </c>
      <c r="AN280" s="7">
        <v>3.3366812341881324</v>
      </c>
      <c r="AP280" s="24"/>
      <c r="AQ280" s="25"/>
      <c r="AR280" s="25"/>
    </row>
    <row r="281" spans="2:45" x14ac:dyDescent="0.25">
      <c r="B281" s="9">
        <v>42826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5">
        <v>2.5094903472704599</v>
      </c>
      <c r="O281" s="26"/>
      <c r="P281" s="26"/>
      <c r="Q281" s="26"/>
      <c r="R281" s="29"/>
      <c r="S281" s="29"/>
      <c r="T281" s="29"/>
      <c r="U281" s="29"/>
      <c r="V281" s="29"/>
      <c r="W281" s="29"/>
      <c r="X281" s="12"/>
      <c r="Y281" s="12"/>
      <c r="AB281" s="21">
        <v>42826</v>
      </c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23">
        <f t="shared" si="0"/>
        <v>2.5094903472704599</v>
      </c>
      <c r="AN281" s="7">
        <v>2.5094903472704599</v>
      </c>
      <c r="AP281" s="24"/>
      <c r="AQ281" s="25"/>
      <c r="AR281" s="25"/>
    </row>
    <row r="282" spans="2:45" x14ac:dyDescent="0.25">
      <c r="B282" s="9">
        <v>42856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5">
        <v>1.2542774592144035</v>
      </c>
      <c r="O282" s="26"/>
      <c r="P282" s="26"/>
      <c r="Q282" s="26"/>
      <c r="R282" s="29"/>
      <c r="S282" s="29"/>
      <c r="T282" s="29"/>
      <c r="U282" s="29"/>
      <c r="V282" s="29"/>
      <c r="W282" s="29"/>
      <c r="X282" s="12"/>
      <c r="Y282" s="12"/>
      <c r="Z282" s="30"/>
      <c r="AA282" s="25"/>
      <c r="AB282" s="21">
        <v>42856</v>
      </c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23">
        <f t="shared" si="0"/>
        <v>1.2542774592144035</v>
      </c>
      <c r="AN282" s="7">
        <v>1.2542774592144035</v>
      </c>
      <c r="AP282" s="24"/>
      <c r="AQ282" s="25"/>
      <c r="AR282" s="25"/>
    </row>
    <row r="283" spans="2:45" x14ac:dyDescent="0.25">
      <c r="B283" s="9">
        <v>42887</v>
      </c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5">
        <v>1.8379466269147215</v>
      </c>
      <c r="N283" s="19"/>
      <c r="O283" s="20"/>
      <c r="P283" s="20"/>
      <c r="Q283" s="26"/>
      <c r="R283" s="29"/>
      <c r="S283" s="29"/>
      <c r="T283" s="29"/>
      <c r="U283" s="29"/>
      <c r="V283" s="29"/>
      <c r="W283" s="29"/>
      <c r="X283" s="12"/>
      <c r="Y283" s="12"/>
      <c r="AB283" s="21">
        <v>42887</v>
      </c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23">
        <f t="shared" si="0"/>
        <v>1.8379466269147215</v>
      </c>
      <c r="AN283" s="7">
        <v>1.8379466269147215</v>
      </c>
      <c r="AO283" s="19"/>
      <c r="AP283" s="24"/>
      <c r="AQ283" s="25"/>
      <c r="AR283" s="25"/>
    </row>
    <row r="284" spans="2:45" x14ac:dyDescent="0.25">
      <c r="B284" s="9">
        <v>42917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5">
        <v>2.5686867210187536</v>
      </c>
      <c r="O284" s="26"/>
      <c r="P284" s="26"/>
      <c r="Q284" s="26"/>
      <c r="R284" s="29"/>
      <c r="S284" s="29"/>
      <c r="T284" s="29"/>
      <c r="U284" s="26"/>
      <c r="V284" s="29"/>
      <c r="W284" s="26"/>
      <c r="AB284" s="21">
        <v>42917</v>
      </c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23">
        <f t="shared" si="0"/>
        <v>2.5686867210187536</v>
      </c>
      <c r="AN284" s="7">
        <v>2.5686867210187536</v>
      </c>
      <c r="AP284" s="24"/>
      <c r="AQ284" s="25"/>
      <c r="AR284" s="25"/>
    </row>
    <row r="285" spans="2:45" x14ac:dyDescent="0.25">
      <c r="B285" s="9">
        <v>42948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5">
        <v>3.2488686984145865</v>
      </c>
      <c r="O285" s="26"/>
      <c r="P285" s="26"/>
      <c r="Q285" s="26"/>
      <c r="R285" s="29"/>
      <c r="X285" s="12"/>
      <c r="Y285" s="12"/>
      <c r="AA285" s="25"/>
      <c r="AB285" s="21">
        <v>42948</v>
      </c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23">
        <f t="shared" si="0"/>
        <v>3.2488686984145865</v>
      </c>
      <c r="AN285" s="7">
        <v>3.2488686984145865</v>
      </c>
      <c r="AP285" s="24"/>
      <c r="AQ285" s="25"/>
      <c r="AR285" s="25"/>
    </row>
    <row r="286" spans="2:45" x14ac:dyDescent="0.25">
      <c r="B286" s="9">
        <v>42979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5">
        <v>3.6117819608346258</v>
      </c>
      <c r="O286" s="26"/>
      <c r="P286" s="26"/>
      <c r="Q286" s="26"/>
      <c r="R286" s="29"/>
      <c r="X286" s="12"/>
      <c r="Y286" s="12"/>
      <c r="AB286" s="21">
        <v>42979</v>
      </c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23">
        <f t="shared" si="0"/>
        <v>3.6117819608346258</v>
      </c>
      <c r="AN286" s="7">
        <v>3.6117819608346258</v>
      </c>
      <c r="AP286" s="24"/>
      <c r="AQ286" s="25"/>
      <c r="AR286" s="25"/>
    </row>
    <row r="287" spans="2:45" x14ac:dyDescent="0.25">
      <c r="B287" s="9">
        <v>43009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5">
        <v>3.0118281211627185</v>
      </c>
      <c r="O287" s="26"/>
      <c r="P287" s="26"/>
      <c r="Q287" s="26"/>
      <c r="R287" s="29"/>
      <c r="S287" s="29"/>
      <c r="T287" s="29"/>
      <c r="U287" s="26"/>
      <c r="V287" s="29"/>
      <c r="W287" s="26"/>
      <c r="X287" s="12"/>
      <c r="Y287" s="12"/>
      <c r="AB287" s="21">
        <v>43009</v>
      </c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23">
        <f t="shared" si="0"/>
        <v>3.0118281211627185</v>
      </c>
      <c r="AN287" s="7">
        <v>3.0118281211627185</v>
      </c>
      <c r="AP287" s="24"/>
      <c r="AQ287" s="25"/>
      <c r="AR287" s="25"/>
      <c r="AS287" s="25"/>
    </row>
    <row r="288" spans="2:45" x14ac:dyDescent="0.25">
      <c r="B288" s="9">
        <v>43040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5">
        <v>2.6653281674629659</v>
      </c>
      <c r="O288" s="20"/>
      <c r="P288" s="20"/>
      <c r="Q288" s="26"/>
      <c r="R288" s="29"/>
      <c r="S288" s="29"/>
      <c r="T288" s="29"/>
      <c r="U288" s="26"/>
      <c r="V288" s="29"/>
      <c r="W288" s="26"/>
      <c r="X288" s="12"/>
      <c r="Y288" s="12"/>
      <c r="AB288" s="21">
        <v>43040</v>
      </c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23">
        <f t="shared" si="0"/>
        <v>2.6653281674629659</v>
      </c>
      <c r="AN288" s="7">
        <v>2.6653281674629659</v>
      </c>
      <c r="AP288" s="24"/>
      <c r="AQ288" s="25"/>
      <c r="AR288" s="25"/>
    </row>
    <row r="289" spans="2:44" x14ac:dyDescent="0.25">
      <c r="B289" s="9">
        <v>43070</v>
      </c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5">
        <v>2.7146683422837325</v>
      </c>
      <c r="O289" s="26"/>
      <c r="P289" s="26"/>
      <c r="Q289" s="26"/>
      <c r="R289" s="29"/>
      <c r="S289" s="29"/>
      <c r="T289" s="29"/>
      <c r="U289" s="26"/>
      <c r="V289" s="29"/>
      <c r="W289" s="26"/>
      <c r="X289" s="12"/>
      <c r="Y289" s="12"/>
      <c r="AB289" s="21">
        <v>43070</v>
      </c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23">
        <f t="shared" si="0"/>
        <v>2.7146683422837325</v>
      </c>
      <c r="AN289" s="7">
        <v>2.7146683422837325</v>
      </c>
      <c r="AP289" s="24"/>
      <c r="AQ289" s="25"/>
      <c r="AR289" s="25"/>
    </row>
    <row r="290" spans="2:44" x14ac:dyDescent="0.25">
      <c r="B290" s="9">
        <v>43101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5">
        <v>2.9280718035578523</v>
      </c>
      <c r="O290" s="26"/>
      <c r="X290" s="12"/>
      <c r="Y290" s="12"/>
      <c r="AB290" s="21">
        <v>43101</v>
      </c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23">
        <f t="shared" si="0"/>
        <v>2.9280718035578523</v>
      </c>
      <c r="AN290" s="7">
        <v>2.9280718035578523</v>
      </c>
      <c r="AP290" s="24"/>
      <c r="AQ290" s="25"/>
      <c r="AR290" s="25"/>
    </row>
    <row r="291" spans="2:44" x14ac:dyDescent="0.25">
      <c r="B291" s="9">
        <v>43132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5">
        <v>2.8702155472605906</v>
      </c>
      <c r="X291" s="12"/>
      <c r="Y291" s="12"/>
      <c r="AB291" s="21">
        <v>43132</v>
      </c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23">
        <f t="shared" ref="AM291:AM349" si="1">+M291</f>
        <v>2.8702155472605906</v>
      </c>
      <c r="AN291" s="7">
        <v>2.8702155472605906</v>
      </c>
      <c r="AP291" s="24"/>
      <c r="AQ291" s="25"/>
      <c r="AR291" s="25"/>
    </row>
    <row r="292" spans="2:44" x14ac:dyDescent="0.25">
      <c r="B292" s="9">
        <v>43160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5">
        <v>2.7280740860542219</v>
      </c>
      <c r="X292" s="12"/>
      <c r="Y292" s="12"/>
      <c r="AB292" s="21">
        <v>43160</v>
      </c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23">
        <f t="shared" si="1"/>
        <v>2.7280740860542219</v>
      </c>
      <c r="AN292" s="7">
        <v>2.7280740860542219</v>
      </c>
      <c r="AP292" s="24"/>
      <c r="AQ292" s="25"/>
      <c r="AR292" s="25"/>
    </row>
    <row r="293" spans="2:44" x14ac:dyDescent="0.25">
      <c r="B293" s="9">
        <v>43191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5">
        <v>3.0091931753227108</v>
      </c>
      <c r="X293" s="12"/>
      <c r="Y293" s="12"/>
      <c r="AB293" s="21">
        <v>43191</v>
      </c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23">
        <f t="shared" si="1"/>
        <v>3.0091931753227108</v>
      </c>
      <c r="AN293" s="7">
        <v>3.0091931753227108</v>
      </c>
      <c r="AP293" s="24"/>
      <c r="AQ293" s="25"/>
      <c r="AR293" s="25"/>
    </row>
    <row r="294" spans="2:44" x14ac:dyDescent="0.25">
      <c r="B294" s="9">
        <v>43221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5">
        <v>3.1474123810747656</v>
      </c>
      <c r="X294" s="12"/>
      <c r="Y294" s="12"/>
      <c r="AB294" s="21">
        <v>43221</v>
      </c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23">
        <f t="shared" si="1"/>
        <v>3.1474123810747656</v>
      </c>
      <c r="AN294" s="7">
        <v>3.1474123810747656</v>
      </c>
      <c r="AP294" s="24"/>
      <c r="AQ294" s="25"/>
      <c r="AR294" s="25"/>
    </row>
    <row r="295" spans="2:44" x14ac:dyDescent="0.25">
      <c r="B295" s="9">
        <v>43252</v>
      </c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5">
        <v>3.171480013113448</v>
      </c>
      <c r="X295" s="12"/>
      <c r="Y295" s="12"/>
      <c r="AB295" s="21">
        <v>43252</v>
      </c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23">
        <f t="shared" si="1"/>
        <v>3.171480013113448</v>
      </c>
      <c r="AN295" s="7">
        <v>3.171480013113448</v>
      </c>
      <c r="AP295" s="24"/>
      <c r="AQ295" s="25"/>
      <c r="AR295" s="25"/>
    </row>
    <row r="296" spans="2:44" x14ac:dyDescent="0.25">
      <c r="B296" s="9">
        <v>43282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5">
        <v>2.4447808731860032</v>
      </c>
      <c r="AB296" s="21">
        <v>43282</v>
      </c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23">
        <f t="shared" si="1"/>
        <v>2.4447808731860032</v>
      </c>
      <c r="AN296" s="7">
        <v>2.4447808731860032</v>
      </c>
      <c r="AP296" s="24"/>
      <c r="AQ296" s="25"/>
      <c r="AR296" s="25"/>
    </row>
    <row r="297" spans="2:44" x14ac:dyDescent="0.25">
      <c r="B297" s="9">
        <v>43313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5">
        <v>1.8160838649076361</v>
      </c>
      <c r="AB297" s="21">
        <v>43313</v>
      </c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23">
        <f t="shared" si="1"/>
        <v>1.8160838649076361</v>
      </c>
      <c r="AN297" s="7">
        <v>1.8160838649076361</v>
      </c>
      <c r="AP297" s="24"/>
      <c r="AQ297" s="25"/>
      <c r="AR297" s="25"/>
    </row>
    <row r="298" spans="2:44" x14ac:dyDescent="0.25">
      <c r="B298" s="9">
        <v>43344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5">
        <v>0.91895033589555197</v>
      </c>
      <c r="AB298" s="21">
        <v>43344</v>
      </c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23">
        <f t="shared" si="1"/>
        <v>0.91895033589555197</v>
      </c>
      <c r="AN298" s="7">
        <v>0.91895033589555197</v>
      </c>
      <c r="AP298" s="24"/>
      <c r="AQ298" s="25"/>
      <c r="AR298" s="25"/>
    </row>
    <row r="299" spans="2:44" x14ac:dyDescent="0.25">
      <c r="B299" s="9">
        <v>43374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5">
        <v>1.3137209603810929</v>
      </c>
      <c r="AB299" s="21">
        <v>43374</v>
      </c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23">
        <f t="shared" si="1"/>
        <v>1.3137209603810929</v>
      </c>
      <c r="AN299" s="7">
        <v>1.3137209603810929</v>
      </c>
      <c r="AP299" s="24"/>
      <c r="AQ299" s="25"/>
      <c r="AR299" s="25"/>
    </row>
    <row r="300" spans="2:44" x14ac:dyDescent="0.25">
      <c r="B300" s="9">
        <v>43405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5">
        <v>1.4977979479356085</v>
      </c>
      <c r="O300" s="26"/>
      <c r="P300" s="26"/>
      <c r="Q300" s="26"/>
      <c r="R300" s="29"/>
      <c r="S300" s="29"/>
      <c r="T300" s="29"/>
      <c r="U300" s="26"/>
      <c r="V300" s="29"/>
      <c r="W300" s="26"/>
      <c r="X300" s="12"/>
      <c r="Y300" s="12"/>
      <c r="AB300" s="21">
        <v>43405</v>
      </c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23">
        <f t="shared" si="1"/>
        <v>1.4977979479356085</v>
      </c>
      <c r="AN300" s="7">
        <v>1.4977979479356085</v>
      </c>
      <c r="AP300" s="24"/>
      <c r="AQ300" s="25"/>
      <c r="AR300" s="25"/>
    </row>
    <row r="301" spans="2:44" x14ac:dyDescent="0.25">
      <c r="B301" s="9">
        <v>43435</v>
      </c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5">
        <v>1.5070667893564815</v>
      </c>
      <c r="O301" s="20"/>
      <c r="P301" s="20"/>
      <c r="Q301" s="26"/>
      <c r="R301" s="29"/>
      <c r="S301" s="29"/>
      <c r="T301" s="29"/>
      <c r="U301" s="26"/>
      <c r="V301" s="29"/>
      <c r="W301" s="26"/>
      <c r="X301" s="12"/>
      <c r="Y301" s="12"/>
      <c r="AB301" s="21">
        <v>43435</v>
      </c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23">
        <f t="shared" si="1"/>
        <v>1.5070667893564815</v>
      </c>
      <c r="AN301" s="7">
        <v>1.5070667893564815</v>
      </c>
      <c r="AO301" s="19"/>
      <c r="AP301" s="24"/>
      <c r="AQ301" s="25"/>
      <c r="AR301" s="25"/>
    </row>
    <row r="302" spans="2:44" x14ac:dyDescent="0.25">
      <c r="B302" s="9">
        <v>43466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5">
        <v>1.4276473696341663</v>
      </c>
      <c r="N302" s="26"/>
      <c r="O302" s="26"/>
      <c r="P302" s="26"/>
      <c r="Q302" s="26"/>
      <c r="R302" s="29"/>
      <c r="S302" s="29"/>
      <c r="T302" s="29"/>
      <c r="U302" s="26"/>
      <c r="V302" s="29"/>
      <c r="W302" s="26"/>
      <c r="X302" s="12"/>
      <c r="Y302" s="12"/>
      <c r="AB302" s="21">
        <v>43466</v>
      </c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23">
        <f t="shared" si="1"/>
        <v>1.4276473696341663</v>
      </c>
      <c r="AN302" s="7">
        <v>1.4276473696341663</v>
      </c>
      <c r="AP302" s="24"/>
      <c r="AQ302" s="25"/>
      <c r="AR302" s="25"/>
    </row>
    <row r="303" spans="2:44" x14ac:dyDescent="0.25">
      <c r="B303" s="9">
        <v>43497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5">
        <v>0.95086416464016388</v>
      </c>
      <c r="N303" s="26"/>
      <c r="O303" s="26"/>
      <c r="P303" s="26"/>
      <c r="Q303" s="26"/>
      <c r="R303" s="29"/>
      <c r="S303" s="29"/>
      <c r="T303" s="29"/>
      <c r="U303" s="26"/>
      <c r="V303" s="29"/>
      <c r="W303" s="26"/>
      <c r="X303" s="12"/>
      <c r="Y303" s="12"/>
      <c r="AB303" s="21">
        <v>43497</v>
      </c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23">
        <f t="shared" si="1"/>
        <v>0.95086416464016388</v>
      </c>
      <c r="AN303" s="7">
        <v>0.95086416464016388</v>
      </c>
      <c r="AP303" s="24"/>
      <c r="AQ303" s="25"/>
      <c r="AR303" s="25"/>
    </row>
    <row r="304" spans="2:44" x14ac:dyDescent="0.25">
      <c r="B304" s="9">
        <v>43525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5">
        <v>1.0626937606168063</v>
      </c>
      <c r="N304" s="26"/>
      <c r="O304" s="26"/>
      <c r="P304" s="26"/>
      <c r="Q304" s="26"/>
      <c r="R304" s="29"/>
      <c r="S304" s="29"/>
      <c r="T304" s="29"/>
      <c r="U304" s="26"/>
      <c r="V304" s="29"/>
      <c r="W304" s="26"/>
      <c r="X304" s="12"/>
      <c r="Y304" s="12"/>
      <c r="AB304" s="21">
        <v>43525</v>
      </c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23">
        <f t="shared" si="1"/>
        <v>1.0626937606168063</v>
      </c>
      <c r="AN304" s="7">
        <v>1.0626937606168063</v>
      </c>
      <c r="AP304" s="24"/>
      <c r="AQ304" s="25"/>
      <c r="AR304" s="25"/>
    </row>
    <row r="305" spans="2:44" x14ac:dyDescent="0.25">
      <c r="B305" s="9">
        <v>43556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5">
        <v>1.3486563181752453</v>
      </c>
      <c r="N305" s="26"/>
      <c r="AB305" s="21">
        <v>43556</v>
      </c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23">
        <f t="shared" si="1"/>
        <v>1.3486563181752453</v>
      </c>
      <c r="AN305" s="7">
        <v>1.3486563181752453</v>
      </c>
      <c r="AP305" s="24"/>
      <c r="AQ305" s="25"/>
      <c r="AR305" s="25"/>
    </row>
    <row r="306" spans="2:44" x14ac:dyDescent="0.25">
      <c r="B306" s="9">
        <v>43586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5">
        <v>1.6911347860137926</v>
      </c>
      <c r="N306" s="26"/>
      <c r="AB306" s="21">
        <v>43586</v>
      </c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23">
        <f t="shared" si="1"/>
        <v>1.6911347860137926</v>
      </c>
      <c r="AN306" s="7">
        <v>1.6911347860137926</v>
      </c>
      <c r="AP306" s="24"/>
      <c r="AQ306" s="25"/>
      <c r="AR306" s="25"/>
    </row>
    <row r="307" spans="2:44" x14ac:dyDescent="0.25">
      <c r="B307" s="9">
        <v>43617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5">
        <v>1.7297968619952808</v>
      </c>
      <c r="N307" s="26"/>
      <c r="O307" s="26"/>
      <c r="P307" s="26"/>
      <c r="Q307" s="26"/>
      <c r="R307" s="3" t="s">
        <v>5</v>
      </c>
      <c r="S307" s="3"/>
      <c r="U307" s="26"/>
      <c r="V307" s="26"/>
      <c r="W307" s="26"/>
      <c r="X307" s="12"/>
      <c r="Y307" s="12"/>
      <c r="AB307" s="21">
        <v>43617</v>
      </c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23">
        <f t="shared" si="1"/>
        <v>1.7297968619952808</v>
      </c>
      <c r="AN307" s="7">
        <v>1.7297968619952808</v>
      </c>
      <c r="AP307" s="24"/>
      <c r="AQ307" s="25"/>
      <c r="AR307" s="25"/>
    </row>
    <row r="308" spans="2:44" x14ac:dyDescent="0.25">
      <c r="B308" s="9">
        <v>43647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5">
        <v>1.9180861715430764</v>
      </c>
      <c r="N308" s="26"/>
      <c r="O308" s="26"/>
      <c r="P308" s="26"/>
      <c r="Q308" s="26"/>
      <c r="R308" s="31" t="s">
        <v>1</v>
      </c>
      <c r="S308" s="32" t="s">
        <v>0</v>
      </c>
      <c r="T308" s="33" t="s">
        <v>6</v>
      </c>
      <c r="U308" s="34"/>
      <c r="V308" s="34"/>
      <c r="W308" s="34"/>
      <c r="X308" s="12"/>
      <c r="Y308" s="12"/>
      <c r="AB308" s="21">
        <v>43647</v>
      </c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23">
        <f t="shared" si="1"/>
        <v>1.9180861715430764</v>
      </c>
      <c r="AN308" s="7">
        <v>1.9180861715430764</v>
      </c>
      <c r="AP308" s="24"/>
      <c r="AQ308" s="25"/>
      <c r="AR308" s="25"/>
    </row>
    <row r="309" spans="2:44" x14ac:dyDescent="0.25">
      <c r="B309" s="9">
        <v>43678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5">
        <v>2.253304324381955</v>
      </c>
      <c r="N309" s="26"/>
      <c r="O309" s="26"/>
      <c r="P309" s="26"/>
      <c r="Q309" s="26"/>
      <c r="R309" s="22">
        <v>0.4</v>
      </c>
      <c r="S309" s="3">
        <f>1-R309</f>
        <v>0.6</v>
      </c>
      <c r="U309" s="35" t="s">
        <v>7</v>
      </c>
      <c r="V309" s="35"/>
      <c r="W309" s="36"/>
      <c r="X309" s="12"/>
      <c r="Y309" s="12"/>
      <c r="AB309" s="21">
        <v>43678</v>
      </c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23">
        <f t="shared" si="1"/>
        <v>2.253304324381955</v>
      </c>
      <c r="AN309" s="7">
        <v>2.253304324381955</v>
      </c>
      <c r="AP309" s="24"/>
      <c r="AQ309" s="25"/>
      <c r="AR309" s="25"/>
    </row>
    <row r="310" spans="2:44" x14ac:dyDescent="0.25">
      <c r="B310" s="9">
        <v>43709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5">
        <v>2.2582003826873143</v>
      </c>
      <c r="N310" s="26"/>
      <c r="O310" s="31" t="s">
        <v>1</v>
      </c>
      <c r="P310" s="32" t="s">
        <v>0</v>
      </c>
      <c r="Q310" s="20"/>
      <c r="R310" s="20" t="s">
        <v>8</v>
      </c>
      <c r="S310" s="20"/>
      <c r="T310" s="20"/>
      <c r="U310" s="20"/>
      <c r="V310" s="20"/>
      <c r="W310" s="20"/>
      <c r="X310" s="3" t="s">
        <v>9</v>
      </c>
      <c r="Y310" s="3" t="s">
        <v>10</v>
      </c>
      <c r="AB310" s="21">
        <v>43709</v>
      </c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23">
        <f t="shared" si="1"/>
        <v>2.2582003826873143</v>
      </c>
      <c r="AN310" s="7">
        <v>2.2582003826873143</v>
      </c>
      <c r="AP310" s="24"/>
      <c r="AQ310" s="25"/>
      <c r="AR310" s="25"/>
    </row>
    <row r="311" spans="2:44" x14ac:dyDescent="0.25">
      <c r="B311" s="9">
        <v>43739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5">
        <v>2.5376322129629481</v>
      </c>
      <c r="N311" s="26"/>
      <c r="O311" s="26"/>
      <c r="P311" s="26"/>
      <c r="Q311" s="26"/>
      <c r="R311" s="29"/>
      <c r="S311" s="29"/>
      <c r="T311" s="29"/>
      <c r="U311" s="26"/>
      <c r="V311" s="29"/>
      <c r="W311" s="26"/>
      <c r="X311" s="12"/>
      <c r="Y311" s="12"/>
      <c r="AB311" s="21">
        <v>43739</v>
      </c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23">
        <f t="shared" si="1"/>
        <v>2.5376322129629481</v>
      </c>
      <c r="AN311" s="7">
        <v>2.5376322129629481</v>
      </c>
      <c r="AP311" s="24"/>
      <c r="AQ311" s="25"/>
      <c r="AR311" s="25"/>
    </row>
    <row r="312" spans="2:44" x14ac:dyDescent="0.25">
      <c r="B312" s="9">
        <v>43770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5">
        <v>3.4123305714344854</v>
      </c>
      <c r="O312" s="26"/>
      <c r="P312" s="26"/>
      <c r="Q312" s="26"/>
      <c r="R312" s="29"/>
      <c r="S312" s="29"/>
      <c r="T312" s="29"/>
      <c r="V312" s="29"/>
      <c r="X312" s="12"/>
      <c r="Y312" s="12"/>
      <c r="AB312" s="21">
        <v>43770</v>
      </c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23">
        <f t="shared" si="1"/>
        <v>3.4123305714344854</v>
      </c>
      <c r="AN312" s="7">
        <v>3.4123305714344854</v>
      </c>
      <c r="AP312" s="24"/>
      <c r="AQ312" s="25"/>
      <c r="AR312" s="25"/>
    </row>
    <row r="313" spans="2:44" x14ac:dyDescent="0.25">
      <c r="B313" s="9">
        <v>43800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5">
        <v>1.4690440859533416</v>
      </c>
      <c r="N313" s="37"/>
      <c r="O313" s="20">
        <f>M313</f>
        <v>1.4690440859533416</v>
      </c>
      <c r="P313" s="20">
        <f>M313</f>
        <v>1.4690440859533416</v>
      </c>
      <c r="Q313" s="26"/>
      <c r="R313" s="29"/>
      <c r="S313" s="29"/>
      <c r="T313" s="29"/>
      <c r="U313" s="26"/>
      <c r="V313" s="29"/>
      <c r="W313" s="26"/>
      <c r="X313" s="12"/>
      <c r="Y313" s="12"/>
      <c r="AB313" s="21">
        <v>43800</v>
      </c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23">
        <f t="shared" si="1"/>
        <v>1.4690440859533416</v>
      </c>
      <c r="AN313" s="7">
        <v>1.4690440859533416</v>
      </c>
      <c r="AP313" s="24"/>
      <c r="AQ313" s="25"/>
      <c r="AR313" s="25"/>
    </row>
    <row r="314" spans="2:44" x14ac:dyDescent="0.25">
      <c r="B314" s="9">
        <v>43831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5">
        <v>1.2099026742009578</v>
      </c>
      <c r="N314" s="26"/>
      <c r="O314" s="26">
        <f t="shared" ref="O314:O349" si="2">M314+R314</f>
        <v>1.2099026742009578</v>
      </c>
      <c r="P314" s="26">
        <f t="shared" ref="P314:P349" si="3">M314-S314</f>
        <v>1.2099026742009578</v>
      </c>
      <c r="Q314" s="26"/>
      <c r="R314" s="29"/>
      <c r="S314" s="29"/>
      <c r="T314" s="29"/>
      <c r="V314" s="29"/>
      <c r="X314" s="12"/>
      <c r="Y314" s="12"/>
      <c r="AB314" s="21">
        <v>43831</v>
      </c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23">
        <f t="shared" si="1"/>
        <v>1.2099026742009578</v>
      </c>
      <c r="AN314" s="7">
        <v>1.2099026742009578</v>
      </c>
      <c r="AP314" s="24">
        <f t="shared" ref="AP314:AP349" si="4">B314</f>
        <v>43831</v>
      </c>
      <c r="AQ314" s="25"/>
      <c r="AR314" s="25"/>
    </row>
    <row r="315" spans="2:44" x14ac:dyDescent="0.25">
      <c r="B315" s="9">
        <v>43862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5">
        <v>1.3009696455146935</v>
      </c>
      <c r="N315" s="26"/>
      <c r="O315" s="26">
        <f t="shared" si="2"/>
        <v>1.3009696455146935</v>
      </c>
      <c r="P315" s="26">
        <f t="shared" si="3"/>
        <v>1.3009696455146935</v>
      </c>
      <c r="Q315" s="26"/>
      <c r="R315" s="29"/>
      <c r="S315" s="29"/>
      <c r="T315" s="29"/>
      <c r="U315" s="26"/>
      <c r="V315" s="29"/>
      <c r="W315" s="26"/>
      <c r="X315" s="12"/>
      <c r="Y315" s="12"/>
      <c r="AB315" s="21">
        <v>43862</v>
      </c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23">
        <f t="shared" si="1"/>
        <v>1.3009696455146935</v>
      </c>
      <c r="AN315" s="7">
        <v>1.3009696455146935</v>
      </c>
      <c r="AP315" s="24">
        <f t="shared" si="4"/>
        <v>43862</v>
      </c>
      <c r="AQ315" s="25"/>
      <c r="AR315" s="25"/>
    </row>
    <row r="316" spans="2:44" x14ac:dyDescent="0.25">
      <c r="B316" s="9">
        <v>43891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5">
        <v>1.4353856194904591</v>
      </c>
      <c r="N316" s="26"/>
      <c r="O316" s="26">
        <f t="shared" si="2"/>
        <v>1.4353856194904591</v>
      </c>
      <c r="P316" s="26">
        <f t="shared" si="3"/>
        <v>1.4353856194904591</v>
      </c>
      <c r="Q316" s="26"/>
      <c r="R316" s="29"/>
      <c r="S316" s="29"/>
      <c r="T316" s="29"/>
      <c r="U316" s="26"/>
      <c r="V316" s="29"/>
      <c r="W316" s="26"/>
      <c r="X316" s="12"/>
      <c r="Y316" s="12"/>
      <c r="AB316" s="21">
        <v>43891</v>
      </c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23">
        <f t="shared" si="1"/>
        <v>1.4353856194904591</v>
      </c>
      <c r="AN316" s="7">
        <v>1.4353856194904591</v>
      </c>
      <c r="AP316" s="24">
        <f t="shared" si="4"/>
        <v>43891</v>
      </c>
      <c r="AQ316" s="25"/>
      <c r="AR316" s="25"/>
    </row>
    <row r="317" spans="2:44" x14ac:dyDescent="0.25">
      <c r="B317" s="9">
        <v>43922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5">
        <v>1.7153232638587923</v>
      </c>
      <c r="N317" s="26"/>
      <c r="O317" s="26">
        <f t="shared" si="2"/>
        <v>1.7153232638587923</v>
      </c>
      <c r="P317" s="26">
        <f t="shared" si="3"/>
        <v>1.7153232638587923</v>
      </c>
      <c r="Q317" s="26"/>
      <c r="R317" s="29"/>
      <c r="S317" s="29"/>
      <c r="T317" s="29"/>
      <c r="U317" s="26"/>
      <c r="V317" s="29"/>
      <c r="W317" s="26"/>
      <c r="X317" s="12"/>
      <c r="Y317" s="12"/>
      <c r="AB317" s="21">
        <v>43922</v>
      </c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23">
        <f t="shared" si="1"/>
        <v>1.7153232638587923</v>
      </c>
      <c r="AN317" s="7">
        <v>1.7153232638587923</v>
      </c>
      <c r="AP317" s="24">
        <f t="shared" si="4"/>
        <v>43922</v>
      </c>
      <c r="AQ317" s="25"/>
      <c r="AR317" s="25"/>
    </row>
    <row r="318" spans="2:44" x14ac:dyDescent="0.25">
      <c r="B318" s="9">
        <v>43952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5">
        <v>1.229238233696206</v>
      </c>
      <c r="N318" s="26"/>
      <c r="O318" s="26">
        <f t="shared" si="2"/>
        <v>1.229238233696206</v>
      </c>
      <c r="P318" s="26">
        <f t="shared" si="3"/>
        <v>1.229238233696206</v>
      </c>
      <c r="Q318" s="26"/>
      <c r="R318" s="29"/>
      <c r="S318" s="29"/>
      <c r="T318" s="29"/>
      <c r="U318" s="26"/>
      <c r="V318" s="29"/>
      <c r="W318" s="26"/>
      <c r="X318" s="12"/>
      <c r="Y318" s="12"/>
      <c r="AB318" s="21">
        <v>43952</v>
      </c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23">
        <f t="shared" si="1"/>
        <v>1.229238233696206</v>
      </c>
      <c r="AN318" s="7">
        <v>1.229238233696206</v>
      </c>
      <c r="AP318" s="24">
        <f t="shared" si="4"/>
        <v>43952</v>
      </c>
      <c r="AQ318" s="25"/>
      <c r="AR318" s="25"/>
    </row>
    <row r="319" spans="2:44" x14ac:dyDescent="0.25">
      <c r="B319" s="9">
        <v>43983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5">
        <v>1.4371195431718942</v>
      </c>
      <c r="N319" s="26"/>
      <c r="O319" s="26">
        <f t="shared" si="2"/>
        <v>1.4371195431718942</v>
      </c>
      <c r="P319" s="26">
        <f t="shared" si="3"/>
        <v>1.4371195431718942</v>
      </c>
      <c r="Q319" s="26"/>
      <c r="R319" s="29"/>
      <c r="S319" s="29"/>
      <c r="T319" s="29"/>
      <c r="U319" s="26"/>
      <c r="V319" s="29"/>
      <c r="W319" s="26"/>
      <c r="X319" s="12"/>
      <c r="Y319" s="12"/>
      <c r="AB319" s="21">
        <v>43983</v>
      </c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23">
        <f t="shared" si="1"/>
        <v>1.4371195431718942</v>
      </c>
      <c r="AN319" s="7">
        <v>1.4371195431718942</v>
      </c>
      <c r="AP319" s="24">
        <f t="shared" si="4"/>
        <v>43983</v>
      </c>
      <c r="AQ319" s="25"/>
      <c r="AR319" s="25"/>
    </row>
    <row r="320" spans="2:44" x14ac:dyDescent="0.25">
      <c r="B320" s="9">
        <v>44013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5">
        <v>1.346136260981301</v>
      </c>
      <c r="N320" s="26"/>
      <c r="O320" s="26">
        <f t="shared" si="2"/>
        <v>1.346136260981301</v>
      </c>
      <c r="P320" s="26">
        <f t="shared" si="3"/>
        <v>1.346136260981301</v>
      </c>
      <c r="Q320" s="26"/>
      <c r="R320" s="29"/>
      <c r="S320" s="29"/>
      <c r="T320" s="29"/>
      <c r="U320" s="26"/>
      <c r="V320" s="29"/>
      <c r="W320" s="26"/>
      <c r="X320" s="12"/>
      <c r="Y320" s="12"/>
      <c r="AB320" s="21">
        <v>44013</v>
      </c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23">
        <f t="shared" si="1"/>
        <v>1.346136260981301</v>
      </c>
      <c r="AN320" s="7">
        <v>1.346136260981301</v>
      </c>
      <c r="AP320" s="24">
        <f t="shared" si="4"/>
        <v>44013</v>
      </c>
      <c r="AQ320" s="25">
        <f t="shared" ref="AQ320:AQ349" si="5">O320-P320</f>
        <v>0</v>
      </c>
      <c r="AR320" s="25">
        <f t="shared" ref="AR320:AR349" si="6">AQ320-AQ319</f>
        <v>0</v>
      </c>
    </row>
    <row r="321" spans="2:44" x14ac:dyDescent="0.25">
      <c r="B321" s="9">
        <v>44044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5">
        <v>1.3884574958283213</v>
      </c>
      <c r="N321" s="26"/>
      <c r="O321" s="26">
        <f t="shared" si="2"/>
        <v>1.3884574958283213</v>
      </c>
      <c r="P321" s="26">
        <f t="shared" si="3"/>
        <v>1.3884574958283213</v>
      </c>
      <c r="Q321" s="26"/>
      <c r="R321" s="29"/>
      <c r="S321" s="29"/>
      <c r="T321" s="29"/>
      <c r="U321" s="26"/>
      <c r="V321" s="29"/>
      <c r="W321" s="26"/>
      <c r="X321" s="12"/>
      <c r="Y321" s="12"/>
      <c r="AB321" s="21">
        <v>44044</v>
      </c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23">
        <f t="shared" si="1"/>
        <v>1.3884574958283213</v>
      </c>
      <c r="AN321" s="7">
        <v>1.3884574958283213</v>
      </c>
      <c r="AP321" s="24">
        <f t="shared" si="4"/>
        <v>44044</v>
      </c>
      <c r="AQ321" s="25">
        <f t="shared" si="5"/>
        <v>0</v>
      </c>
      <c r="AR321" s="25">
        <f t="shared" si="6"/>
        <v>0</v>
      </c>
    </row>
    <row r="322" spans="2:44" x14ac:dyDescent="0.25">
      <c r="B322" s="9">
        <v>44075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5">
        <v>0.45665132407941567</v>
      </c>
      <c r="N322" s="26"/>
      <c r="O322" s="26">
        <f t="shared" si="2"/>
        <v>0.45665132407941567</v>
      </c>
      <c r="P322" s="26">
        <f t="shared" si="3"/>
        <v>0.45665132407941567</v>
      </c>
      <c r="Q322" s="26"/>
      <c r="R322" s="29"/>
      <c r="S322" s="29"/>
      <c r="T322" s="29"/>
      <c r="U322" s="26"/>
      <c r="V322" s="29"/>
      <c r="W322" s="26"/>
      <c r="X322" s="12"/>
      <c r="Y322" s="12"/>
      <c r="AB322" s="21">
        <v>44075</v>
      </c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23">
        <f t="shared" si="1"/>
        <v>0.45665132407941567</v>
      </c>
      <c r="AN322" s="7">
        <v>0.45665132407941567</v>
      </c>
      <c r="AP322" s="24">
        <f t="shared" si="4"/>
        <v>44075</v>
      </c>
      <c r="AQ322" s="25">
        <f t="shared" si="5"/>
        <v>0</v>
      </c>
      <c r="AR322" s="25">
        <f t="shared" si="6"/>
        <v>0</v>
      </c>
    </row>
    <row r="323" spans="2:44" x14ac:dyDescent="0.25">
      <c r="B323" s="9">
        <v>44105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5">
        <v>0.27570500878448811</v>
      </c>
      <c r="N323" s="26"/>
      <c r="O323" s="26">
        <f t="shared" si="2"/>
        <v>0.27570500878448811</v>
      </c>
      <c r="P323" s="26">
        <f t="shared" si="3"/>
        <v>0.27570500878448811</v>
      </c>
      <c r="Q323" s="26"/>
      <c r="R323" s="29"/>
      <c r="S323" s="29"/>
      <c r="T323" s="29"/>
      <c r="U323" s="26"/>
      <c r="V323" s="29"/>
      <c r="W323" s="26"/>
      <c r="X323" s="12"/>
      <c r="Y323" s="12"/>
      <c r="AB323" s="21">
        <v>44105</v>
      </c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23">
        <f t="shared" si="1"/>
        <v>0.27570500878448811</v>
      </c>
      <c r="AN323" s="7">
        <v>0.27570500878448811</v>
      </c>
      <c r="AP323" s="24">
        <f t="shared" si="4"/>
        <v>44105</v>
      </c>
      <c r="AQ323" s="25">
        <f t="shared" si="5"/>
        <v>0</v>
      </c>
      <c r="AR323" s="25">
        <f t="shared" si="6"/>
        <v>0</v>
      </c>
    </row>
    <row r="324" spans="2:44" x14ac:dyDescent="0.25">
      <c r="B324" s="9">
        <v>44136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5">
        <v>-1.0961495743764593</v>
      </c>
      <c r="N324" s="26"/>
      <c r="O324" s="26">
        <f t="shared" si="2"/>
        <v>-1.0961495743764593</v>
      </c>
      <c r="P324" s="26">
        <f t="shared" si="3"/>
        <v>-1.0961495743764593</v>
      </c>
      <c r="Q324" s="26"/>
      <c r="R324" s="29"/>
      <c r="S324" s="29"/>
      <c r="T324" s="38">
        <v>0.3</v>
      </c>
      <c r="U324" s="39">
        <v>0.12</v>
      </c>
      <c r="V324" s="38">
        <v>0.3</v>
      </c>
      <c r="W324" s="40">
        <v>0.13900000000000001</v>
      </c>
      <c r="X324" s="12"/>
      <c r="Y324" s="12"/>
      <c r="AB324" s="21">
        <v>44136</v>
      </c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23">
        <f t="shared" si="1"/>
        <v>-1.0961495743764593</v>
      </c>
      <c r="AN324" s="7">
        <v>-1.0961495743764593</v>
      </c>
      <c r="AP324" s="24">
        <f t="shared" si="4"/>
        <v>44136</v>
      </c>
      <c r="AQ324" s="25">
        <f t="shared" si="5"/>
        <v>0</v>
      </c>
      <c r="AR324" s="25">
        <f t="shared" si="6"/>
        <v>0</v>
      </c>
    </row>
    <row r="325" spans="2:44" x14ac:dyDescent="0.25">
      <c r="B325" s="9">
        <v>44166</v>
      </c>
      <c r="C325" s="18">
        <f t="shared" ref="C325:L325" si="7">$M$325</f>
        <v>0.67047200829861708</v>
      </c>
      <c r="D325" s="18">
        <f t="shared" si="7"/>
        <v>0.67047200829861708</v>
      </c>
      <c r="E325" s="18">
        <f t="shared" si="7"/>
        <v>0.67047200829861708</v>
      </c>
      <c r="F325" s="18">
        <f t="shared" si="7"/>
        <v>0.67047200829861708</v>
      </c>
      <c r="G325" s="18">
        <f t="shared" si="7"/>
        <v>0.67047200829861708</v>
      </c>
      <c r="H325" s="18">
        <f t="shared" si="7"/>
        <v>0.67047200829861708</v>
      </c>
      <c r="I325" s="18">
        <f t="shared" si="7"/>
        <v>0.67047200829861708</v>
      </c>
      <c r="J325" s="18">
        <f t="shared" si="7"/>
        <v>0.67047200829861708</v>
      </c>
      <c r="K325" s="18">
        <f t="shared" si="7"/>
        <v>0.67047200829861708</v>
      </c>
      <c r="L325" s="18">
        <f t="shared" si="7"/>
        <v>0.67047200829861708</v>
      </c>
      <c r="M325" s="5">
        <v>0.67047200829861708</v>
      </c>
      <c r="N325" s="37"/>
      <c r="O325" s="26">
        <f t="shared" si="2"/>
        <v>0.83847200829861712</v>
      </c>
      <c r="P325" s="26">
        <f t="shared" si="3"/>
        <v>0.40707200829861712</v>
      </c>
      <c r="Q325" s="26"/>
      <c r="R325" s="29">
        <f t="shared" ref="R325:R349" si="8">T325*$R$309</f>
        <v>0.16800000000000001</v>
      </c>
      <c r="S325" s="29">
        <f t="shared" ref="S325:S349" si="9">V325*$S$309</f>
        <v>0.26339999999999997</v>
      </c>
      <c r="T325" s="29">
        <f t="shared" ref="T325:T337" si="10">T324+$U$324</f>
        <v>0.42</v>
      </c>
      <c r="V325" s="29">
        <f t="shared" ref="V325:V337" si="11">V324+$W$324</f>
        <v>0.439</v>
      </c>
      <c r="X325" s="12">
        <f t="shared" ref="X325:X349" si="12">+(M325-P325)/4</f>
        <v>6.5849999999999992E-2</v>
      </c>
      <c r="Y325" s="12">
        <f t="shared" ref="Y325:Y349" si="13">+(O325-M325)/4</f>
        <v>4.200000000000001E-2</v>
      </c>
      <c r="AB325" s="21">
        <v>44166</v>
      </c>
      <c r="AC325" s="10">
        <f t="shared" ref="AC325:AC349" si="14">+C325</f>
        <v>0.67047200829861708</v>
      </c>
      <c r="AD325" s="10">
        <f t="shared" ref="AD325:AL349" si="15">+D325-C325</f>
        <v>0</v>
      </c>
      <c r="AE325" s="10">
        <f t="shared" si="15"/>
        <v>0</v>
      </c>
      <c r="AF325" s="10">
        <f t="shared" si="15"/>
        <v>0</v>
      </c>
      <c r="AG325" s="10">
        <f t="shared" si="15"/>
        <v>0</v>
      </c>
      <c r="AH325" s="10">
        <f t="shared" si="15"/>
        <v>0</v>
      </c>
      <c r="AI325" s="10">
        <f t="shared" si="15"/>
        <v>0</v>
      </c>
      <c r="AJ325" s="10">
        <f t="shared" si="15"/>
        <v>0</v>
      </c>
      <c r="AK325" s="10">
        <f t="shared" si="15"/>
        <v>0</v>
      </c>
      <c r="AL325" s="10">
        <f t="shared" si="15"/>
        <v>0</v>
      </c>
      <c r="AM325" s="23">
        <f t="shared" si="1"/>
        <v>0.67047200829861708</v>
      </c>
      <c r="AN325" s="7">
        <f>M325</f>
        <v>0.67047200829861708</v>
      </c>
      <c r="AP325" s="24">
        <f t="shared" si="4"/>
        <v>44166</v>
      </c>
      <c r="AQ325" s="25">
        <f t="shared" si="5"/>
        <v>0.43140000000000001</v>
      </c>
      <c r="AR325" s="25">
        <f t="shared" si="6"/>
        <v>0.43140000000000001</v>
      </c>
    </row>
    <row r="326" spans="2:44" x14ac:dyDescent="0.25">
      <c r="B326" s="9">
        <v>44197</v>
      </c>
      <c r="C326" s="10">
        <f t="shared" ref="C326:C349" si="16">+P326</f>
        <v>0.71182766782471862</v>
      </c>
      <c r="D326" s="10">
        <f t="shared" ref="D326:D349" si="17">+C326+X326-D399</f>
        <v>0.79852766782471862</v>
      </c>
      <c r="E326" s="10">
        <f t="shared" ref="E326:E349" si="18">+D326+X326-E399</f>
        <v>0.88522766782471862</v>
      </c>
      <c r="F326" s="10">
        <f t="shared" ref="F326:F349" si="19">+E326+X326-F399</f>
        <v>0.97192766782471862</v>
      </c>
      <c r="G326" s="10">
        <f t="shared" ref="G326:G349" si="20">+F326+X326-G399</f>
        <v>1.0586276678247186</v>
      </c>
      <c r="H326" s="10">
        <f t="shared" ref="H326:H349" si="21">+I326-Y326+H399</f>
        <v>1.0586276678247184</v>
      </c>
      <c r="I326" s="10">
        <f t="shared" ref="I326:I349" si="22">+J326-Y326-I399</f>
        <v>1.1126276678247184</v>
      </c>
      <c r="J326" s="10">
        <f t="shared" ref="J326:J349" si="23">+K326-Y326-J399</f>
        <v>1.1666276678247185</v>
      </c>
      <c r="K326" s="10">
        <f t="shared" ref="K326:K349" si="24">+L326-Y326-K399</f>
        <v>1.2206276678247185</v>
      </c>
      <c r="L326" s="10">
        <f t="shared" ref="L326:L349" si="25">+O326</f>
        <v>1.2746276678247186</v>
      </c>
      <c r="M326" s="41">
        <v>1.0586276678247186</v>
      </c>
      <c r="N326" s="26"/>
      <c r="O326" s="26">
        <f t="shared" si="2"/>
        <v>1.2746276678247186</v>
      </c>
      <c r="P326" s="26">
        <f t="shared" si="3"/>
        <v>0.71182766782471862</v>
      </c>
      <c r="Q326" s="26"/>
      <c r="R326" s="29">
        <f t="shared" si="8"/>
        <v>0.21600000000000003</v>
      </c>
      <c r="S326" s="29">
        <f t="shared" si="9"/>
        <v>0.34680000000000005</v>
      </c>
      <c r="T326" s="29">
        <f t="shared" si="10"/>
        <v>0.54</v>
      </c>
      <c r="U326" s="26"/>
      <c r="V326" s="29">
        <f t="shared" si="11"/>
        <v>0.57800000000000007</v>
      </c>
      <c r="W326" s="26"/>
      <c r="X326" s="12">
        <f t="shared" si="12"/>
        <v>8.6699999999999999E-2</v>
      </c>
      <c r="Y326" s="12">
        <f t="shared" si="13"/>
        <v>5.3999999999999992E-2</v>
      </c>
      <c r="AB326" s="21">
        <v>44197</v>
      </c>
      <c r="AC326" s="10">
        <f t="shared" si="14"/>
        <v>0.71182766782471862</v>
      </c>
      <c r="AD326" s="10">
        <f t="shared" si="15"/>
        <v>8.6699999999999999E-2</v>
      </c>
      <c r="AE326" s="10">
        <f t="shared" si="15"/>
        <v>8.6699999999999999E-2</v>
      </c>
      <c r="AF326" s="10">
        <f t="shared" si="15"/>
        <v>8.6699999999999999E-2</v>
      </c>
      <c r="AG326" s="10">
        <f t="shared" si="15"/>
        <v>8.6699999999999999E-2</v>
      </c>
      <c r="AH326" s="10">
        <f t="shared" si="15"/>
        <v>0</v>
      </c>
      <c r="AI326" s="10">
        <f t="shared" si="15"/>
        <v>5.4000000000000048E-2</v>
      </c>
      <c r="AJ326" s="10">
        <f t="shared" si="15"/>
        <v>5.4000000000000048E-2</v>
      </c>
      <c r="AK326" s="10">
        <f t="shared" si="15"/>
        <v>5.4000000000000048E-2</v>
      </c>
      <c r="AL326" s="10">
        <f t="shared" si="15"/>
        <v>5.4000000000000048E-2</v>
      </c>
      <c r="AM326" s="23">
        <f t="shared" si="1"/>
        <v>1.0586276678247186</v>
      </c>
      <c r="AN326" s="7">
        <v>1.1719462572226114</v>
      </c>
      <c r="AP326" s="24">
        <f t="shared" si="4"/>
        <v>44197</v>
      </c>
      <c r="AQ326" s="25">
        <f t="shared" si="5"/>
        <v>0.56279999999999997</v>
      </c>
      <c r="AR326" s="25">
        <f t="shared" si="6"/>
        <v>0.13139999999999996</v>
      </c>
    </row>
    <row r="327" spans="2:44" x14ac:dyDescent="0.25">
      <c r="B327" s="9">
        <v>44228</v>
      </c>
      <c r="C327" s="10">
        <f t="shared" si="16"/>
        <v>0.81302484350438686</v>
      </c>
      <c r="D327" s="10">
        <f t="shared" si="17"/>
        <v>0.9205748435043869</v>
      </c>
      <c r="E327" s="10">
        <f t="shared" si="18"/>
        <v>1.0281248435043868</v>
      </c>
      <c r="F327" s="10">
        <f t="shared" si="19"/>
        <v>1.1356748435043869</v>
      </c>
      <c r="G327" s="10">
        <f t="shared" si="20"/>
        <v>1.2432248435043869</v>
      </c>
      <c r="H327" s="10">
        <f t="shared" si="21"/>
        <v>1.2432248435043867</v>
      </c>
      <c r="I327" s="10">
        <f t="shared" si="22"/>
        <v>1.3092248435043867</v>
      </c>
      <c r="J327" s="10">
        <f t="shared" si="23"/>
        <v>1.3752248435043868</v>
      </c>
      <c r="K327" s="10">
        <f t="shared" si="24"/>
        <v>1.4412248435043868</v>
      </c>
      <c r="L327" s="10">
        <f t="shared" si="25"/>
        <v>1.5072248435043869</v>
      </c>
      <c r="M327" s="41">
        <v>1.2432248435043869</v>
      </c>
      <c r="N327" s="26"/>
      <c r="O327" s="26">
        <f t="shared" si="2"/>
        <v>1.5072248435043869</v>
      </c>
      <c r="P327" s="26">
        <f t="shared" si="3"/>
        <v>0.81302484350438686</v>
      </c>
      <c r="Q327" s="26"/>
      <c r="R327" s="29">
        <f t="shared" si="8"/>
        <v>0.26400000000000001</v>
      </c>
      <c r="S327" s="29">
        <f t="shared" si="9"/>
        <v>0.43020000000000003</v>
      </c>
      <c r="T327" s="29">
        <f t="shared" si="10"/>
        <v>0.66</v>
      </c>
      <c r="U327" s="26"/>
      <c r="V327" s="29">
        <f t="shared" si="11"/>
        <v>0.71700000000000008</v>
      </c>
      <c r="W327" s="26"/>
      <c r="X327" s="12">
        <f t="shared" si="12"/>
        <v>0.10755000000000001</v>
      </c>
      <c r="Y327" s="12">
        <f t="shared" si="13"/>
        <v>6.6000000000000003E-2</v>
      </c>
      <c r="AB327" s="21">
        <v>44228</v>
      </c>
      <c r="AC327" s="10">
        <f t="shared" si="14"/>
        <v>0.81302484350438686</v>
      </c>
      <c r="AD327" s="10">
        <f t="shared" si="15"/>
        <v>0.10755000000000003</v>
      </c>
      <c r="AE327" s="10">
        <f t="shared" si="15"/>
        <v>0.10754999999999992</v>
      </c>
      <c r="AF327" s="10">
        <f t="shared" si="15"/>
        <v>0.10755000000000003</v>
      </c>
      <c r="AG327" s="10">
        <f t="shared" si="15"/>
        <v>0.10755000000000003</v>
      </c>
      <c r="AH327" s="10">
        <f t="shared" si="15"/>
        <v>0</v>
      </c>
      <c r="AI327" s="10">
        <f t="shared" si="15"/>
        <v>6.6000000000000059E-2</v>
      </c>
      <c r="AJ327" s="10">
        <f t="shared" si="15"/>
        <v>6.6000000000000059E-2</v>
      </c>
      <c r="AK327" s="10">
        <f t="shared" si="15"/>
        <v>6.6000000000000059E-2</v>
      </c>
      <c r="AL327" s="10">
        <f t="shared" si="15"/>
        <v>6.6000000000000059E-2</v>
      </c>
      <c r="AM327" s="23">
        <f t="shared" si="1"/>
        <v>1.2432248435043869</v>
      </c>
      <c r="AN327" s="7">
        <v>1.3993172464369374</v>
      </c>
      <c r="AP327" s="24">
        <f t="shared" si="4"/>
        <v>44228</v>
      </c>
      <c r="AQ327" s="25">
        <f t="shared" si="5"/>
        <v>0.69420000000000004</v>
      </c>
      <c r="AR327" s="25">
        <f t="shared" si="6"/>
        <v>0.13140000000000007</v>
      </c>
    </row>
    <row r="328" spans="2:44" x14ac:dyDescent="0.25">
      <c r="B328" s="9">
        <v>44256</v>
      </c>
      <c r="C328" s="10">
        <f t="shared" si="16"/>
        <v>0.50757031088602145</v>
      </c>
      <c r="D328" s="10">
        <f t="shared" si="17"/>
        <v>0.63597031088602152</v>
      </c>
      <c r="E328" s="10">
        <f t="shared" si="18"/>
        <v>0.76437031088602159</v>
      </c>
      <c r="F328" s="10">
        <f t="shared" si="19"/>
        <v>0.89277031088602166</v>
      </c>
      <c r="G328" s="10">
        <f t="shared" si="20"/>
        <v>1.0211703108860217</v>
      </c>
      <c r="H328" s="10">
        <f t="shared" si="21"/>
        <v>1.0211703108860213</v>
      </c>
      <c r="I328" s="10">
        <f t="shared" si="22"/>
        <v>1.0991703108860214</v>
      </c>
      <c r="J328" s="10">
        <f t="shared" si="23"/>
        <v>1.1771703108860214</v>
      </c>
      <c r="K328" s="10">
        <f t="shared" si="24"/>
        <v>1.2551703108860215</v>
      </c>
      <c r="L328" s="10">
        <f t="shared" si="25"/>
        <v>1.3331703108860216</v>
      </c>
      <c r="M328" s="41">
        <v>1.0211703108860215</v>
      </c>
      <c r="N328" s="26"/>
      <c r="O328" s="26">
        <f t="shared" si="2"/>
        <v>1.3331703108860216</v>
      </c>
      <c r="P328" s="26">
        <f t="shared" si="3"/>
        <v>0.50757031088602145</v>
      </c>
      <c r="Q328" s="26"/>
      <c r="R328" s="29">
        <f t="shared" si="8"/>
        <v>0.31200000000000006</v>
      </c>
      <c r="S328" s="29">
        <f t="shared" si="9"/>
        <v>0.51360000000000006</v>
      </c>
      <c r="T328" s="29">
        <f t="shared" si="10"/>
        <v>0.78</v>
      </c>
      <c r="U328" s="26"/>
      <c r="V328" s="29">
        <f t="shared" si="11"/>
        <v>0.85600000000000009</v>
      </c>
      <c r="W328" s="26"/>
      <c r="X328" s="12">
        <f t="shared" si="12"/>
        <v>0.12840000000000001</v>
      </c>
      <c r="Y328" s="12">
        <f t="shared" si="13"/>
        <v>7.8000000000000014E-2</v>
      </c>
      <c r="AB328" s="21">
        <v>44256</v>
      </c>
      <c r="AC328" s="10">
        <f t="shared" si="14"/>
        <v>0.50757031088602145</v>
      </c>
      <c r="AD328" s="10">
        <f t="shared" si="15"/>
        <v>0.12840000000000007</v>
      </c>
      <c r="AE328" s="10">
        <f t="shared" si="15"/>
        <v>0.12840000000000007</v>
      </c>
      <c r="AF328" s="10">
        <f t="shared" si="15"/>
        <v>0.12840000000000007</v>
      </c>
      <c r="AG328" s="10">
        <f t="shared" si="15"/>
        <v>0.12840000000000007</v>
      </c>
      <c r="AH328" s="10">
        <f t="shared" si="15"/>
        <v>0</v>
      </c>
      <c r="AI328" s="10">
        <f t="shared" si="15"/>
        <v>7.8000000000000069E-2</v>
      </c>
      <c r="AJ328" s="10">
        <f t="shared" si="15"/>
        <v>7.8000000000000069E-2</v>
      </c>
      <c r="AK328" s="10">
        <f t="shared" si="15"/>
        <v>7.8000000000000069E-2</v>
      </c>
      <c r="AL328" s="10">
        <f t="shared" si="15"/>
        <v>7.8000000000000069E-2</v>
      </c>
      <c r="AM328" s="23">
        <f t="shared" si="1"/>
        <v>1.0211703108860215</v>
      </c>
      <c r="AN328" s="7">
        <v>1.1618423419469615</v>
      </c>
      <c r="AP328" s="24">
        <f t="shared" si="4"/>
        <v>44256</v>
      </c>
      <c r="AQ328" s="25">
        <f t="shared" si="5"/>
        <v>0.82560000000000011</v>
      </c>
      <c r="AR328" s="25">
        <f t="shared" si="6"/>
        <v>0.13140000000000007</v>
      </c>
    </row>
    <row r="329" spans="2:44" x14ac:dyDescent="0.25">
      <c r="B329" s="9">
        <v>44287</v>
      </c>
      <c r="C329" s="10">
        <f t="shared" si="16"/>
        <v>-3.6851373521515129E-2</v>
      </c>
      <c r="D329" s="10">
        <f t="shared" si="17"/>
        <v>0.11239862647848489</v>
      </c>
      <c r="E329" s="10">
        <f t="shared" si="18"/>
        <v>0.26164862647848491</v>
      </c>
      <c r="F329" s="10">
        <f t="shared" si="19"/>
        <v>0.41089862647848496</v>
      </c>
      <c r="G329" s="10">
        <f t="shared" si="20"/>
        <v>0.56014862647848496</v>
      </c>
      <c r="H329" s="10">
        <f t="shared" si="21"/>
        <v>0.56014862647848473</v>
      </c>
      <c r="I329" s="10">
        <f t="shared" si="22"/>
        <v>0.65014862647848481</v>
      </c>
      <c r="J329" s="10">
        <f t="shared" si="23"/>
        <v>0.74014862647848489</v>
      </c>
      <c r="K329" s="10">
        <f t="shared" si="24"/>
        <v>0.83014862647848497</v>
      </c>
      <c r="L329" s="10">
        <f t="shared" si="25"/>
        <v>0.92014862647848505</v>
      </c>
      <c r="M329" s="41">
        <v>0.56014862647848496</v>
      </c>
      <c r="N329" s="26"/>
      <c r="O329" s="26">
        <f t="shared" si="2"/>
        <v>0.92014862647848505</v>
      </c>
      <c r="P329" s="26">
        <f t="shared" si="3"/>
        <v>-3.6851373521515129E-2</v>
      </c>
      <c r="Q329" s="26"/>
      <c r="R329" s="29">
        <f t="shared" si="8"/>
        <v>0.36000000000000004</v>
      </c>
      <c r="S329" s="29">
        <f t="shared" si="9"/>
        <v>0.59700000000000009</v>
      </c>
      <c r="T329" s="29">
        <f t="shared" si="10"/>
        <v>0.9</v>
      </c>
      <c r="U329" s="26"/>
      <c r="V329" s="29">
        <f t="shared" si="11"/>
        <v>0.99500000000000011</v>
      </c>
      <c r="W329" s="26"/>
      <c r="X329" s="12">
        <f t="shared" si="12"/>
        <v>0.14925000000000002</v>
      </c>
      <c r="Y329" s="12">
        <f t="shared" si="13"/>
        <v>9.0000000000000024E-2</v>
      </c>
      <c r="AB329" s="21">
        <v>44287</v>
      </c>
      <c r="AC329" s="10">
        <f t="shared" si="14"/>
        <v>-3.6851373521515129E-2</v>
      </c>
      <c r="AD329" s="10">
        <f t="shared" si="15"/>
        <v>0.14925000000000002</v>
      </c>
      <c r="AE329" s="10">
        <f t="shared" si="15"/>
        <v>0.14925000000000002</v>
      </c>
      <c r="AF329" s="10">
        <f t="shared" si="15"/>
        <v>0.14925000000000005</v>
      </c>
      <c r="AG329" s="10">
        <f t="shared" si="15"/>
        <v>0.14924999999999999</v>
      </c>
      <c r="AH329" s="10">
        <f t="shared" si="15"/>
        <v>0</v>
      </c>
      <c r="AI329" s="10">
        <f t="shared" si="15"/>
        <v>9.000000000000008E-2</v>
      </c>
      <c r="AJ329" s="10">
        <f t="shared" si="15"/>
        <v>9.000000000000008E-2</v>
      </c>
      <c r="AK329" s="10">
        <f t="shared" si="15"/>
        <v>9.000000000000008E-2</v>
      </c>
      <c r="AL329" s="10">
        <f t="shared" si="15"/>
        <v>9.000000000000008E-2</v>
      </c>
      <c r="AM329" s="23">
        <f t="shared" si="1"/>
        <v>0.56014862647848496</v>
      </c>
      <c r="AN329" s="45">
        <v>0.70547448302875626</v>
      </c>
      <c r="AO329" t="s">
        <v>17</v>
      </c>
      <c r="AP329" s="24">
        <f t="shared" si="4"/>
        <v>44287</v>
      </c>
      <c r="AQ329" s="25">
        <f t="shared" si="5"/>
        <v>0.95700000000000018</v>
      </c>
      <c r="AR329" s="25">
        <f t="shared" si="6"/>
        <v>0.13140000000000007</v>
      </c>
    </row>
    <row r="330" spans="2:44" x14ac:dyDescent="0.25">
      <c r="B330" s="9">
        <v>44317</v>
      </c>
      <c r="C330" s="10">
        <f t="shared" si="16"/>
        <v>-3.1855341949357352E-2</v>
      </c>
      <c r="D330" s="10">
        <f t="shared" si="17"/>
        <v>0.13824465805064265</v>
      </c>
      <c r="E330" s="10">
        <f t="shared" si="18"/>
        <v>0.30834465805064265</v>
      </c>
      <c r="F330" s="10">
        <f t="shared" si="19"/>
        <v>0.47844465805064262</v>
      </c>
      <c r="G330" s="10">
        <f t="shared" si="20"/>
        <v>0.64854465805064265</v>
      </c>
      <c r="H330" s="10">
        <f t="shared" si="21"/>
        <v>0.64854465805064265</v>
      </c>
      <c r="I330" s="10">
        <f t="shared" si="22"/>
        <v>0.75054465805064263</v>
      </c>
      <c r="J330" s="10">
        <f t="shared" si="23"/>
        <v>0.85254465805064261</v>
      </c>
      <c r="K330" s="10">
        <f t="shared" si="24"/>
        <v>0.95454465805064259</v>
      </c>
      <c r="L330" s="10">
        <f t="shared" si="25"/>
        <v>1.0565446580506426</v>
      </c>
      <c r="M330" s="41">
        <v>0.64854465805064265</v>
      </c>
      <c r="N330" s="26"/>
      <c r="O330" s="26">
        <f t="shared" si="2"/>
        <v>1.0565446580506426</v>
      </c>
      <c r="P330" s="26">
        <f t="shared" si="3"/>
        <v>-3.1855341949357352E-2</v>
      </c>
      <c r="Q330" s="26"/>
      <c r="R330" s="29">
        <f t="shared" si="8"/>
        <v>0.40800000000000003</v>
      </c>
      <c r="S330" s="29">
        <f t="shared" si="9"/>
        <v>0.6804</v>
      </c>
      <c r="T330" s="29">
        <f t="shared" si="10"/>
        <v>1.02</v>
      </c>
      <c r="U330" s="26"/>
      <c r="V330" s="29">
        <f t="shared" si="11"/>
        <v>1.1340000000000001</v>
      </c>
      <c r="W330" s="26"/>
      <c r="X330" s="12">
        <f t="shared" si="12"/>
        <v>0.1701</v>
      </c>
      <c r="Y330" s="12">
        <f t="shared" si="13"/>
        <v>0.10199999999999998</v>
      </c>
      <c r="AB330" s="21">
        <v>44317</v>
      </c>
      <c r="AC330" s="10">
        <f t="shared" si="14"/>
        <v>-3.1855341949357352E-2</v>
      </c>
      <c r="AD330" s="10">
        <f t="shared" si="15"/>
        <v>0.1701</v>
      </c>
      <c r="AE330" s="10">
        <f t="shared" si="15"/>
        <v>0.1701</v>
      </c>
      <c r="AF330" s="10">
        <f t="shared" si="15"/>
        <v>0.17009999999999997</v>
      </c>
      <c r="AG330" s="10">
        <f t="shared" si="15"/>
        <v>0.17010000000000003</v>
      </c>
      <c r="AH330" s="10">
        <f t="shared" si="15"/>
        <v>0</v>
      </c>
      <c r="AI330" s="10">
        <f t="shared" si="15"/>
        <v>0.10199999999999998</v>
      </c>
      <c r="AJ330" s="10">
        <f t="shared" si="15"/>
        <v>0.10199999999999998</v>
      </c>
      <c r="AK330" s="10">
        <f t="shared" si="15"/>
        <v>0.10199999999999998</v>
      </c>
      <c r="AL330" s="10">
        <f t="shared" si="15"/>
        <v>0.10199999999999998</v>
      </c>
      <c r="AM330" s="23">
        <f t="shared" si="1"/>
        <v>0.64854465805064265</v>
      </c>
      <c r="AN330" s="7"/>
      <c r="AP330" s="24">
        <f t="shared" si="4"/>
        <v>44317</v>
      </c>
      <c r="AQ330" s="25">
        <f t="shared" si="5"/>
        <v>1.0884</v>
      </c>
      <c r="AR330" s="25">
        <f t="shared" si="6"/>
        <v>0.13139999999999985</v>
      </c>
    </row>
    <row r="331" spans="2:44" x14ac:dyDescent="0.25">
      <c r="B331" s="9">
        <v>44348</v>
      </c>
      <c r="C331" s="10">
        <f t="shared" si="16"/>
        <v>-5.2282790872345553E-2</v>
      </c>
      <c r="D331" s="10">
        <f t="shared" si="17"/>
        <v>0.13866720912765446</v>
      </c>
      <c r="E331" s="10">
        <f t="shared" si="18"/>
        <v>0.32961720912765446</v>
      </c>
      <c r="F331" s="10">
        <f t="shared" si="19"/>
        <v>0.52056720912765453</v>
      </c>
      <c r="G331" s="10">
        <f t="shared" si="20"/>
        <v>0.71151720912765448</v>
      </c>
      <c r="H331" s="10">
        <f t="shared" si="21"/>
        <v>0.71151720912765459</v>
      </c>
      <c r="I331" s="10">
        <f t="shared" si="22"/>
        <v>0.82551720912765458</v>
      </c>
      <c r="J331" s="10">
        <f t="shared" si="23"/>
        <v>0.93951720912765457</v>
      </c>
      <c r="K331" s="10">
        <f t="shared" si="24"/>
        <v>1.0535172091276546</v>
      </c>
      <c r="L331" s="10">
        <f t="shared" si="25"/>
        <v>1.1675172091276544</v>
      </c>
      <c r="M331" s="41">
        <v>0.71151720912765448</v>
      </c>
      <c r="N331" s="26"/>
      <c r="O331" s="26">
        <f t="shared" si="2"/>
        <v>1.1675172091276544</v>
      </c>
      <c r="P331" s="26">
        <f t="shared" si="3"/>
        <v>-5.2282790872345553E-2</v>
      </c>
      <c r="Q331" s="26"/>
      <c r="R331" s="29">
        <f t="shared" si="8"/>
        <v>0.45600000000000007</v>
      </c>
      <c r="S331" s="29">
        <f t="shared" si="9"/>
        <v>0.76380000000000003</v>
      </c>
      <c r="T331" s="29">
        <f t="shared" si="10"/>
        <v>1.1400000000000001</v>
      </c>
      <c r="U331" s="26"/>
      <c r="V331" s="29">
        <f t="shared" si="11"/>
        <v>1.2730000000000001</v>
      </c>
      <c r="W331" s="26"/>
      <c r="X331" s="12">
        <f t="shared" si="12"/>
        <v>0.19095000000000001</v>
      </c>
      <c r="Y331" s="12">
        <f t="shared" si="13"/>
        <v>0.11399999999999999</v>
      </c>
      <c r="AB331" s="21">
        <v>44348</v>
      </c>
      <c r="AC331" s="10">
        <f t="shared" si="14"/>
        <v>-5.2282790872345553E-2</v>
      </c>
      <c r="AD331" s="10">
        <f t="shared" si="15"/>
        <v>0.19095000000000001</v>
      </c>
      <c r="AE331" s="10">
        <f t="shared" si="15"/>
        <v>0.19095000000000001</v>
      </c>
      <c r="AF331" s="10">
        <f t="shared" si="15"/>
        <v>0.19095000000000006</v>
      </c>
      <c r="AG331" s="10">
        <f t="shared" si="15"/>
        <v>0.19094999999999995</v>
      </c>
      <c r="AH331" s="10">
        <f t="shared" si="15"/>
        <v>0</v>
      </c>
      <c r="AI331" s="10">
        <f t="shared" si="15"/>
        <v>0.11399999999999999</v>
      </c>
      <c r="AJ331" s="10">
        <f t="shared" si="15"/>
        <v>0.11399999999999999</v>
      </c>
      <c r="AK331" s="10">
        <f t="shared" si="15"/>
        <v>0.11399999999999999</v>
      </c>
      <c r="AL331" s="10">
        <f t="shared" si="15"/>
        <v>0.11399999999999988</v>
      </c>
      <c r="AM331" s="23">
        <f t="shared" si="1"/>
        <v>0.71151720912765448</v>
      </c>
      <c r="AN331" s="7"/>
      <c r="AP331" s="24">
        <f t="shared" si="4"/>
        <v>44348</v>
      </c>
      <c r="AQ331" s="25">
        <f t="shared" si="5"/>
        <v>1.2198</v>
      </c>
      <c r="AR331" s="25">
        <f t="shared" si="6"/>
        <v>0.13139999999999996</v>
      </c>
    </row>
    <row r="332" spans="2:44" x14ac:dyDescent="0.25">
      <c r="B332" s="9">
        <v>44378</v>
      </c>
      <c r="C332" s="10">
        <f t="shared" si="16"/>
        <v>0.12298192778217654</v>
      </c>
      <c r="D332" s="10">
        <f t="shared" si="17"/>
        <v>0.33478192778217652</v>
      </c>
      <c r="E332" s="10">
        <f t="shared" si="18"/>
        <v>0.54658192778217651</v>
      </c>
      <c r="F332" s="10">
        <f t="shared" si="19"/>
        <v>0.7583819277821765</v>
      </c>
      <c r="G332" s="10">
        <f t="shared" si="20"/>
        <v>0.97018192778217649</v>
      </c>
      <c r="H332" s="10">
        <f t="shared" si="21"/>
        <v>0.97018192778217693</v>
      </c>
      <c r="I332" s="10">
        <f t="shared" si="22"/>
        <v>1.0961819277821769</v>
      </c>
      <c r="J332" s="10">
        <f t="shared" si="23"/>
        <v>1.2221819277821768</v>
      </c>
      <c r="K332" s="10">
        <f t="shared" si="24"/>
        <v>1.3481819277821767</v>
      </c>
      <c r="L332" s="10">
        <f t="shared" si="25"/>
        <v>1.4741819277821766</v>
      </c>
      <c r="M332" s="41">
        <v>0.9701819277821766</v>
      </c>
      <c r="N332" s="26"/>
      <c r="O332" s="26">
        <f t="shared" si="2"/>
        <v>1.4741819277821766</v>
      </c>
      <c r="P332" s="26">
        <f t="shared" si="3"/>
        <v>0.12298192778217654</v>
      </c>
      <c r="Q332" s="26"/>
      <c r="R332" s="29">
        <f t="shared" si="8"/>
        <v>0.50400000000000011</v>
      </c>
      <c r="S332" s="29">
        <f t="shared" si="9"/>
        <v>0.84720000000000006</v>
      </c>
      <c r="T332" s="29">
        <f t="shared" si="10"/>
        <v>1.2600000000000002</v>
      </c>
      <c r="U332" s="26"/>
      <c r="V332" s="29">
        <f t="shared" si="11"/>
        <v>1.4120000000000001</v>
      </c>
      <c r="W332" s="26"/>
      <c r="X332" s="12">
        <f t="shared" si="12"/>
        <v>0.21180000000000002</v>
      </c>
      <c r="Y332" s="12">
        <f t="shared" si="13"/>
        <v>0.126</v>
      </c>
      <c r="AB332" s="21">
        <v>44378</v>
      </c>
      <c r="AC332" s="10">
        <f t="shared" si="14"/>
        <v>0.12298192778217654</v>
      </c>
      <c r="AD332" s="10">
        <f t="shared" si="15"/>
        <v>0.21179999999999999</v>
      </c>
      <c r="AE332" s="10">
        <f t="shared" si="15"/>
        <v>0.21179999999999999</v>
      </c>
      <c r="AF332" s="10">
        <f t="shared" si="15"/>
        <v>0.21179999999999999</v>
      </c>
      <c r="AG332" s="10">
        <f t="shared" si="15"/>
        <v>0.21179999999999999</v>
      </c>
      <c r="AH332" s="10">
        <f t="shared" si="15"/>
        <v>0</v>
      </c>
      <c r="AI332" s="10">
        <f t="shared" si="15"/>
        <v>0.126</v>
      </c>
      <c r="AJ332" s="10">
        <f t="shared" si="15"/>
        <v>0.12599999999999989</v>
      </c>
      <c r="AK332" s="10">
        <f t="shared" si="15"/>
        <v>0.12599999999999989</v>
      </c>
      <c r="AL332" s="10">
        <f t="shared" si="15"/>
        <v>0.12599999999999989</v>
      </c>
      <c r="AM332" s="23">
        <f t="shared" si="1"/>
        <v>0.9701819277821766</v>
      </c>
      <c r="AN332" s="7"/>
      <c r="AP332" s="24">
        <f t="shared" si="4"/>
        <v>44378</v>
      </c>
      <c r="AQ332" s="25">
        <f t="shared" si="5"/>
        <v>1.3512</v>
      </c>
      <c r="AR332" s="25">
        <f t="shared" si="6"/>
        <v>0.13139999999999996</v>
      </c>
    </row>
    <row r="333" spans="2:44" x14ac:dyDescent="0.25">
      <c r="B333" s="9">
        <v>44409</v>
      </c>
      <c r="C333" s="10">
        <f t="shared" si="16"/>
        <v>-7.0974607911829857E-2</v>
      </c>
      <c r="D333" s="10">
        <f t="shared" si="17"/>
        <v>0.16167539208817017</v>
      </c>
      <c r="E333" s="10">
        <f t="shared" si="18"/>
        <v>0.39432539208817019</v>
      </c>
      <c r="F333" s="10">
        <f t="shared" si="19"/>
        <v>0.62697539208817021</v>
      </c>
      <c r="G333" s="10">
        <f t="shared" si="20"/>
        <v>0.85962539208817024</v>
      </c>
      <c r="H333" s="10">
        <f t="shared" si="21"/>
        <v>0.85962539208817046</v>
      </c>
      <c r="I333" s="10">
        <f t="shared" si="22"/>
        <v>0.99762539208817047</v>
      </c>
      <c r="J333" s="10">
        <f t="shared" si="23"/>
        <v>1.1356253920881705</v>
      </c>
      <c r="K333" s="10">
        <f t="shared" si="24"/>
        <v>1.2736253920881704</v>
      </c>
      <c r="L333" s="10">
        <f t="shared" si="25"/>
        <v>1.4116253920881703</v>
      </c>
      <c r="M333" s="41">
        <v>0.85962539208817024</v>
      </c>
      <c r="O333" s="26">
        <f t="shared" si="2"/>
        <v>1.4116253920881703</v>
      </c>
      <c r="P333" s="26">
        <f t="shared" si="3"/>
        <v>-7.0974607911829857E-2</v>
      </c>
      <c r="Q333" s="26"/>
      <c r="R333" s="29">
        <f t="shared" si="8"/>
        <v>0.55200000000000016</v>
      </c>
      <c r="S333" s="29">
        <f t="shared" si="9"/>
        <v>0.93060000000000009</v>
      </c>
      <c r="T333" s="29">
        <f t="shared" si="10"/>
        <v>1.3800000000000003</v>
      </c>
      <c r="U333" s="26"/>
      <c r="V333" s="29">
        <f t="shared" si="11"/>
        <v>1.5510000000000002</v>
      </c>
      <c r="W333" s="26"/>
      <c r="X333" s="12">
        <f t="shared" si="12"/>
        <v>0.23265000000000002</v>
      </c>
      <c r="Y333" s="12">
        <f t="shared" si="13"/>
        <v>0.13800000000000001</v>
      </c>
      <c r="AB333" s="21">
        <v>44409</v>
      </c>
      <c r="AC333" s="10">
        <f t="shared" si="14"/>
        <v>-7.0974607911829857E-2</v>
      </c>
      <c r="AD333" s="10">
        <f t="shared" si="15"/>
        <v>0.23265000000000002</v>
      </c>
      <c r="AE333" s="10">
        <f t="shared" si="15"/>
        <v>0.23265000000000002</v>
      </c>
      <c r="AF333" s="10">
        <f t="shared" si="15"/>
        <v>0.23265000000000002</v>
      </c>
      <c r="AG333" s="10">
        <f t="shared" si="15"/>
        <v>0.23265000000000002</v>
      </c>
      <c r="AH333" s="10">
        <f t="shared" si="15"/>
        <v>0</v>
      </c>
      <c r="AI333" s="10">
        <f t="shared" si="15"/>
        <v>0.13800000000000001</v>
      </c>
      <c r="AJ333" s="10">
        <f t="shared" si="15"/>
        <v>0.13800000000000001</v>
      </c>
      <c r="AK333" s="10">
        <f t="shared" si="15"/>
        <v>0.1379999999999999</v>
      </c>
      <c r="AL333" s="10">
        <f t="shared" si="15"/>
        <v>0.1379999999999999</v>
      </c>
      <c r="AM333" s="23">
        <f t="shared" si="1"/>
        <v>0.85962539208817024</v>
      </c>
      <c r="AN333" s="7"/>
      <c r="AP333" s="24">
        <f t="shared" si="4"/>
        <v>44409</v>
      </c>
      <c r="AQ333" s="25">
        <f t="shared" si="5"/>
        <v>1.4826000000000001</v>
      </c>
      <c r="AR333" s="25">
        <f t="shared" si="6"/>
        <v>0.13140000000000018</v>
      </c>
    </row>
    <row r="334" spans="2:44" x14ac:dyDescent="0.25">
      <c r="B334" s="9">
        <v>44440</v>
      </c>
      <c r="C334" s="10">
        <f t="shared" si="16"/>
        <v>0.96221852311238298</v>
      </c>
      <c r="D334" s="10">
        <f t="shared" si="17"/>
        <v>1.215718523112383</v>
      </c>
      <c r="E334" s="10">
        <f t="shared" si="18"/>
        <v>1.4692185231123831</v>
      </c>
      <c r="F334" s="10">
        <f t="shared" si="19"/>
        <v>1.7227185231123832</v>
      </c>
      <c r="G334" s="10">
        <f t="shared" si="20"/>
        <v>1.9762185231123832</v>
      </c>
      <c r="H334" s="10">
        <f t="shared" si="21"/>
        <v>1.9762185231123834</v>
      </c>
      <c r="I334" s="10">
        <f t="shared" si="22"/>
        <v>2.1262185231123834</v>
      </c>
      <c r="J334" s="10">
        <f t="shared" si="23"/>
        <v>2.2762185231123833</v>
      </c>
      <c r="K334" s="10">
        <f t="shared" si="24"/>
        <v>2.4262185231123832</v>
      </c>
      <c r="L334" s="10">
        <f t="shared" si="25"/>
        <v>2.5762185231123831</v>
      </c>
      <c r="M334" s="41">
        <v>1.976218523112383</v>
      </c>
      <c r="O334" s="26">
        <f t="shared" si="2"/>
        <v>2.5762185231123831</v>
      </c>
      <c r="P334" s="26">
        <f t="shared" si="3"/>
        <v>0.96221852311238298</v>
      </c>
      <c r="Q334" s="26"/>
      <c r="R334" s="29">
        <f t="shared" si="8"/>
        <v>0.6000000000000002</v>
      </c>
      <c r="S334" s="29">
        <f t="shared" si="9"/>
        <v>1.014</v>
      </c>
      <c r="T334" s="29">
        <f t="shared" si="10"/>
        <v>1.5000000000000004</v>
      </c>
      <c r="U334" s="26"/>
      <c r="V334" s="29">
        <f t="shared" si="11"/>
        <v>1.6900000000000002</v>
      </c>
      <c r="W334" s="26"/>
      <c r="X334" s="12">
        <f t="shared" si="12"/>
        <v>0.2535</v>
      </c>
      <c r="Y334" s="12">
        <f t="shared" si="13"/>
        <v>0.15000000000000002</v>
      </c>
      <c r="AB334" s="21">
        <v>44440</v>
      </c>
      <c r="AC334" s="10">
        <f t="shared" si="14"/>
        <v>0.96221852311238298</v>
      </c>
      <c r="AD334" s="10">
        <f t="shared" si="15"/>
        <v>0.25350000000000006</v>
      </c>
      <c r="AE334" s="10">
        <f t="shared" si="15"/>
        <v>0.25350000000000006</v>
      </c>
      <c r="AF334" s="10">
        <f t="shared" si="15"/>
        <v>0.25350000000000006</v>
      </c>
      <c r="AG334" s="10">
        <f t="shared" si="15"/>
        <v>0.25350000000000006</v>
      </c>
      <c r="AH334" s="10">
        <f t="shared" si="15"/>
        <v>0</v>
      </c>
      <c r="AI334" s="10">
        <f t="shared" si="15"/>
        <v>0.14999999999999991</v>
      </c>
      <c r="AJ334" s="10">
        <f t="shared" si="15"/>
        <v>0.14999999999999991</v>
      </c>
      <c r="AK334" s="10">
        <f t="shared" si="15"/>
        <v>0.14999999999999991</v>
      </c>
      <c r="AL334" s="10">
        <f t="shared" si="15"/>
        <v>0.14999999999999991</v>
      </c>
      <c r="AM334" s="23">
        <f t="shared" si="1"/>
        <v>1.976218523112383</v>
      </c>
      <c r="AN334" s="7"/>
      <c r="AP334" s="24">
        <f t="shared" si="4"/>
        <v>44440</v>
      </c>
      <c r="AQ334" s="25">
        <f t="shared" si="5"/>
        <v>1.6140000000000001</v>
      </c>
      <c r="AR334" s="25">
        <f t="shared" si="6"/>
        <v>0.13139999999999996</v>
      </c>
    </row>
    <row r="335" spans="2:44" x14ac:dyDescent="0.25">
      <c r="B335" s="9">
        <v>44470</v>
      </c>
      <c r="C335" s="10">
        <f t="shared" si="16"/>
        <v>0.88186585643801707</v>
      </c>
      <c r="D335" s="10">
        <f t="shared" si="17"/>
        <v>1.1562158564380172</v>
      </c>
      <c r="E335" s="10">
        <f t="shared" si="18"/>
        <v>1.4305658564380173</v>
      </c>
      <c r="F335" s="10">
        <f t="shared" si="19"/>
        <v>1.7049158564380174</v>
      </c>
      <c r="G335" s="10">
        <f t="shared" si="20"/>
        <v>1.9792658564380174</v>
      </c>
      <c r="H335" s="10">
        <f t="shared" si="21"/>
        <v>1.9792658564380177</v>
      </c>
      <c r="I335" s="10">
        <f t="shared" si="22"/>
        <v>2.1412658564380176</v>
      </c>
      <c r="J335" s="10">
        <f t="shared" si="23"/>
        <v>2.3032658564380175</v>
      </c>
      <c r="K335" s="10">
        <f t="shared" si="24"/>
        <v>2.4652658564380174</v>
      </c>
      <c r="L335" s="10">
        <f t="shared" si="25"/>
        <v>2.6272658564380174</v>
      </c>
      <c r="M335" s="41">
        <v>1.9792658564380172</v>
      </c>
      <c r="O335" s="26">
        <f t="shared" si="2"/>
        <v>2.6272658564380174</v>
      </c>
      <c r="P335" s="26">
        <f t="shared" si="3"/>
        <v>0.88186585643801707</v>
      </c>
      <c r="Q335" s="26"/>
      <c r="R335" s="29">
        <f t="shared" si="8"/>
        <v>0.64800000000000024</v>
      </c>
      <c r="S335" s="29">
        <f t="shared" si="9"/>
        <v>1.0974000000000002</v>
      </c>
      <c r="T335" s="29">
        <f t="shared" si="10"/>
        <v>1.6200000000000006</v>
      </c>
      <c r="U335" s="26"/>
      <c r="V335" s="29">
        <f t="shared" si="11"/>
        <v>1.8290000000000002</v>
      </c>
      <c r="W335" s="26"/>
      <c r="X335" s="12">
        <f t="shared" si="12"/>
        <v>0.27435000000000004</v>
      </c>
      <c r="Y335" s="12">
        <f t="shared" si="13"/>
        <v>0.16200000000000003</v>
      </c>
      <c r="AB335" s="21">
        <v>44470</v>
      </c>
      <c r="AC335" s="10">
        <f t="shared" si="14"/>
        <v>0.88186585643801707</v>
      </c>
      <c r="AD335" s="10">
        <f t="shared" si="15"/>
        <v>0.27435000000000009</v>
      </c>
      <c r="AE335" s="10">
        <f t="shared" si="15"/>
        <v>0.27435000000000009</v>
      </c>
      <c r="AF335" s="10">
        <f t="shared" si="15"/>
        <v>0.27435000000000009</v>
      </c>
      <c r="AG335" s="10">
        <f t="shared" si="15"/>
        <v>0.27435000000000009</v>
      </c>
      <c r="AH335" s="10">
        <f t="shared" si="15"/>
        <v>0</v>
      </c>
      <c r="AI335" s="10">
        <f t="shared" si="15"/>
        <v>0.16199999999999992</v>
      </c>
      <c r="AJ335" s="10">
        <f t="shared" si="15"/>
        <v>0.16199999999999992</v>
      </c>
      <c r="AK335" s="10">
        <f t="shared" si="15"/>
        <v>0.16199999999999992</v>
      </c>
      <c r="AL335" s="10">
        <f t="shared" si="15"/>
        <v>0.16199999999999992</v>
      </c>
      <c r="AM335" s="23">
        <f t="shared" si="1"/>
        <v>1.9792658564380172</v>
      </c>
      <c r="AN335" s="7"/>
      <c r="AP335" s="24">
        <f t="shared" si="4"/>
        <v>44470</v>
      </c>
      <c r="AQ335" s="25">
        <f t="shared" si="5"/>
        <v>1.7454000000000003</v>
      </c>
      <c r="AR335" s="25">
        <f t="shared" si="6"/>
        <v>0.13140000000000018</v>
      </c>
    </row>
    <row r="336" spans="2:44" x14ac:dyDescent="0.25">
      <c r="B336" s="9">
        <v>44501</v>
      </c>
      <c r="C336" s="10">
        <f t="shared" si="16"/>
        <v>1.2776838281191067</v>
      </c>
      <c r="D336" s="10">
        <f t="shared" si="17"/>
        <v>1.5728838281191067</v>
      </c>
      <c r="E336" s="10">
        <f t="shared" si="18"/>
        <v>1.8680838281191066</v>
      </c>
      <c r="F336" s="10">
        <f t="shared" si="19"/>
        <v>2.1632838281191065</v>
      </c>
      <c r="G336" s="10">
        <f t="shared" si="20"/>
        <v>2.4584838281191064</v>
      </c>
      <c r="H336" s="10">
        <f t="shared" si="21"/>
        <v>2.4584838281191073</v>
      </c>
      <c r="I336" s="10">
        <f t="shared" si="22"/>
        <v>2.6324838281191072</v>
      </c>
      <c r="J336" s="10">
        <f t="shared" si="23"/>
        <v>2.8064838281191071</v>
      </c>
      <c r="K336" s="10">
        <f t="shared" si="24"/>
        <v>2.9804838281191071</v>
      </c>
      <c r="L336" s="10">
        <f t="shared" si="25"/>
        <v>3.154483828119107</v>
      </c>
      <c r="M336" s="41">
        <v>2.4584838281191068</v>
      </c>
      <c r="O336" s="26">
        <f t="shared" si="2"/>
        <v>3.154483828119107</v>
      </c>
      <c r="P336" s="26">
        <f t="shared" si="3"/>
        <v>1.2776838281191067</v>
      </c>
      <c r="Q336" s="26"/>
      <c r="R336" s="29">
        <f t="shared" si="8"/>
        <v>0.69600000000000029</v>
      </c>
      <c r="S336" s="29">
        <f t="shared" si="9"/>
        <v>1.1808000000000001</v>
      </c>
      <c r="T336" s="29">
        <f t="shared" si="10"/>
        <v>1.7400000000000007</v>
      </c>
      <c r="U336" s="26"/>
      <c r="V336" s="29">
        <f t="shared" si="11"/>
        <v>1.9680000000000002</v>
      </c>
      <c r="W336" s="26"/>
      <c r="X336" s="12">
        <f t="shared" si="12"/>
        <v>0.29520000000000002</v>
      </c>
      <c r="Y336" s="12">
        <f t="shared" si="13"/>
        <v>0.17400000000000004</v>
      </c>
      <c r="AB336" s="21">
        <v>44501</v>
      </c>
      <c r="AC336" s="10">
        <f t="shared" si="14"/>
        <v>1.2776838281191067</v>
      </c>
      <c r="AD336" s="10">
        <f t="shared" si="15"/>
        <v>0.29519999999999991</v>
      </c>
      <c r="AE336" s="10">
        <f t="shared" si="15"/>
        <v>0.29519999999999991</v>
      </c>
      <c r="AF336" s="10">
        <f t="shared" si="15"/>
        <v>0.29519999999999991</v>
      </c>
      <c r="AG336" s="10">
        <f t="shared" si="15"/>
        <v>0.29519999999999991</v>
      </c>
      <c r="AH336" s="10">
        <f t="shared" si="15"/>
        <v>0</v>
      </c>
      <c r="AI336" s="10">
        <f t="shared" si="15"/>
        <v>0.17399999999999993</v>
      </c>
      <c r="AJ336" s="10">
        <f t="shared" si="15"/>
        <v>0.17399999999999993</v>
      </c>
      <c r="AK336" s="10">
        <f t="shared" si="15"/>
        <v>0.17399999999999993</v>
      </c>
      <c r="AL336" s="10">
        <f t="shared" si="15"/>
        <v>0.17399999999999993</v>
      </c>
      <c r="AM336" s="23">
        <f t="shared" si="1"/>
        <v>2.4584838281191068</v>
      </c>
      <c r="AN336" s="7"/>
      <c r="AP336" s="24">
        <f t="shared" si="4"/>
        <v>44501</v>
      </c>
      <c r="AQ336" s="25">
        <f t="shared" si="5"/>
        <v>1.8768000000000002</v>
      </c>
      <c r="AR336" s="25">
        <f t="shared" si="6"/>
        <v>0.13139999999999996</v>
      </c>
    </row>
    <row r="337" spans="2:44" x14ac:dyDescent="0.25">
      <c r="B337" s="9">
        <v>44531</v>
      </c>
      <c r="C337" s="10">
        <f t="shared" si="16"/>
        <v>1.2900722691484166</v>
      </c>
      <c r="D337" s="42">
        <f t="shared" si="17"/>
        <v>1.6061222691484165</v>
      </c>
      <c r="E337" s="43">
        <f t="shared" si="18"/>
        <v>1.9221722691484164</v>
      </c>
      <c r="F337" s="44">
        <f t="shared" si="19"/>
        <v>2.2382222691484164</v>
      </c>
      <c r="G337" s="10">
        <f t="shared" si="20"/>
        <v>2.5542722691484165</v>
      </c>
      <c r="H337" s="10">
        <f t="shared" si="21"/>
        <v>2.554272269148417</v>
      </c>
      <c r="I337" s="44">
        <f t="shared" si="22"/>
        <v>2.7402722691484169</v>
      </c>
      <c r="J337" s="43">
        <f t="shared" si="23"/>
        <v>2.9262722691484169</v>
      </c>
      <c r="K337" s="42">
        <f t="shared" si="24"/>
        <v>3.1122722691484168</v>
      </c>
      <c r="L337" s="10">
        <f t="shared" si="25"/>
        <v>3.2982722691484168</v>
      </c>
      <c r="M337" s="41">
        <v>2.5542722691484165</v>
      </c>
      <c r="N337" s="37"/>
      <c r="O337" s="26">
        <f t="shared" si="2"/>
        <v>3.2982722691484168</v>
      </c>
      <c r="P337" s="26">
        <f t="shared" si="3"/>
        <v>1.2900722691484166</v>
      </c>
      <c r="Q337" s="26"/>
      <c r="R337" s="29">
        <f t="shared" si="8"/>
        <v>0.74400000000000033</v>
      </c>
      <c r="S337" s="29">
        <f t="shared" si="9"/>
        <v>1.2642</v>
      </c>
      <c r="T337" s="29">
        <f t="shared" si="10"/>
        <v>1.8600000000000008</v>
      </c>
      <c r="U337" s="39">
        <v>0.16500000000000001</v>
      </c>
      <c r="V337" s="29">
        <f t="shared" si="11"/>
        <v>2.1070000000000002</v>
      </c>
      <c r="W337" s="40">
        <v>0.16700000000000001</v>
      </c>
      <c r="X337" s="12">
        <f t="shared" si="12"/>
        <v>0.31605</v>
      </c>
      <c r="Y337" s="12">
        <f t="shared" si="13"/>
        <v>0.18600000000000005</v>
      </c>
      <c r="AB337" s="21">
        <v>44531</v>
      </c>
      <c r="AC337" s="10">
        <f t="shared" si="14"/>
        <v>1.2900722691484166</v>
      </c>
      <c r="AD337" s="10">
        <f t="shared" si="15"/>
        <v>0.31604999999999994</v>
      </c>
      <c r="AE337" s="10">
        <f t="shared" si="15"/>
        <v>0.31604999999999994</v>
      </c>
      <c r="AF337" s="10">
        <f t="shared" si="15"/>
        <v>0.31604999999999994</v>
      </c>
      <c r="AG337" s="10">
        <f t="shared" si="15"/>
        <v>0.31605000000000016</v>
      </c>
      <c r="AH337" s="10">
        <f t="shared" si="15"/>
        <v>0</v>
      </c>
      <c r="AI337" s="10">
        <f t="shared" si="15"/>
        <v>0.18599999999999994</v>
      </c>
      <c r="AJ337" s="10">
        <f t="shared" si="15"/>
        <v>0.18599999999999994</v>
      </c>
      <c r="AK337" s="10">
        <f t="shared" si="15"/>
        <v>0.18599999999999994</v>
      </c>
      <c r="AL337" s="10">
        <f t="shared" si="15"/>
        <v>0.18599999999999994</v>
      </c>
      <c r="AM337" s="23">
        <f t="shared" si="1"/>
        <v>2.5542722691484165</v>
      </c>
      <c r="AN337" s="7"/>
      <c r="AP337" s="24">
        <f t="shared" si="4"/>
        <v>44531</v>
      </c>
      <c r="AQ337" s="25">
        <f t="shared" si="5"/>
        <v>2.0082000000000004</v>
      </c>
      <c r="AR337" s="25">
        <f t="shared" si="6"/>
        <v>0.13140000000000018</v>
      </c>
    </row>
    <row r="338" spans="2:44" x14ac:dyDescent="0.25">
      <c r="B338" s="9">
        <v>44562</v>
      </c>
      <c r="C338" s="10">
        <f t="shared" si="16"/>
        <v>1.0987587557176981</v>
      </c>
      <c r="D338" s="10">
        <f t="shared" si="17"/>
        <v>1.4398587557176981</v>
      </c>
      <c r="E338" s="10">
        <f t="shared" si="18"/>
        <v>1.780958755717698</v>
      </c>
      <c r="F338" s="10">
        <f t="shared" si="19"/>
        <v>2.1220587557176982</v>
      </c>
      <c r="G338" s="10">
        <f t="shared" si="20"/>
        <v>2.4631587557176982</v>
      </c>
      <c r="H338" s="10">
        <f t="shared" si="21"/>
        <v>2.4631587557176982</v>
      </c>
      <c r="I338" s="10">
        <f t="shared" si="22"/>
        <v>2.6656587557176983</v>
      </c>
      <c r="J338" s="10">
        <f t="shared" si="23"/>
        <v>2.8681587557176984</v>
      </c>
      <c r="K338" s="10">
        <f t="shared" si="24"/>
        <v>3.0706587557176985</v>
      </c>
      <c r="L338" s="10">
        <f t="shared" si="25"/>
        <v>3.2731587557176987</v>
      </c>
      <c r="M338" s="41">
        <v>2.4631587557176982</v>
      </c>
      <c r="N338" s="26"/>
      <c r="O338" s="26">
        <f t="shared" si="2"/>
        <v>3.2731587557176987</v>
      </c>
      <c r="P338" s="26">
        <f t="shared" si="3"/>
        <v>1.0987587557176981</v>
      </c>
      <c r="Q338" s="26"/>
      <c r="R338" s="29">
        <f t="shared" si="8"/>
        <v>0.81000000000000039</v>
      </c>
      <c r="S338" s="29">
        <f t="shared" si="9"/>
        <v>1.3644000000000001</v>
      </c>
      <c r="T338" s="29">
        <f t="shared" ref="T338:T349" si="26">T337+$U$337</f>
        <v>2.0250000000000008</v>
      </c>
      <c r="U338" s="26"/>
      <c r="V338" s="29">
        <f t="shared" ref="V338:V349" si="27">V337+$W$337</f>
        <v>2.274</v>
      </c>
      <c r="W338" s="26"/>
      <c r="X338" s="12">
        <f t="shared" si="12"/>
        <v>0.34110000000000001</v>
      </c>
      <c r="Y338" s="12">
        <f t="shared" si="13"/>
        <v>0.20250000000000012</v>
      </c>
      <c r="AB338" s="21">
        <v>44562</v>
      </c>
      <c r="AC338" s="10">
        <f t="shared" si="14"/>
        <v>1.0987587557176981</v>
      </c>
      <c r="AD338" s="10">
        <f t="shared" si="15"/>
        <v>0.34109999999999996</v>
      </c>
      <c r="AE338" s="10">
        <f t="shared" si="15"/>
        <v>0.34109999999999996</v>
      </c>
      <c r="AF338" s="10">
        <f t="shared" si="15"/>
        <v>0.34110000000000018</v>
      </c>
      <c r="AG338" s="10">
        <f t="shared" si="15"/>
        <v>0.34109999999999996</v>
      </c>
      <c r="AH338" s="10">
        <f t="shared" si="15"/>
        <v>0</v>
      </c>
      <c r="AI338" s="10">
        <f t="shared" si="15"/>
        <v>0.20250000000000012</v>
      </c>
      <c r="AJ338" s="10">
        <f t="shared" si="15"/>
        <v>0.20250000000000012</v>
      </c>
      <c r="AK338" s="10">
        <f t="shared" si="15"/>
        <v>0.20250000000000012</v>
      </c>
      <c r="AL338" s="10">
        <f t="shared" si="15"/>
        <v>0.20250000000000012</v>
      </c>
      <c r="AM338" s="23">
        <f t="shared" si="1"/>
        <v>2.4631587557176982</v>
      </c>
      <c r="AN338" s="7"/>
      <c r="AP338" s="24">
        <f t="shared" si="4"/>
        <v>44562</v>
      </c>
      <c r="AQ338" s="25">
        <f t="shared" si="5"/>
        <v>2.1744000000000003</v>
      </c>
      <c r="AR338" s="25">
        <f t="shared" si="6"/>
        <v>0.1661999999999999</v>
      </c>
    </row>
    <row r="339" spans="2:44" x14ac:dyDescent="0.25">
      <c r="B339" s="9">
        <v>44593</v>
      </c>
      <c r="C339" s="10">
        <f t="shared" si="16"/>
        <v>1.1929863328926809</v>
      </c>
      <c r="D339" s="10">
        <f t="shared" si="17"/>
        <v>1.5591363328926808</v>
      </c>
      <c r="E339" s="10">
        <f t="shared" si="18"/>
        <v>1.9252863328926808</v>
      </c>
      <c r="F339" s="10">
        <f t="shared" si="19"/>
        <v>2.2914363328926806</v>
      </c>
      <c r="G339" s="10">
        <f t="shared" si="20"/>
        <v>2.6575863328926808</v>
      </c>
      <c r="H339" s="10">
        <f t="shared" si="21"/>
        <v>2.6575863328926799</v>
      </c>
      <c r="I339" s="10">
        <f t="shared" si="22"/>
        <v>2.8765863328926802</v>
      </c>
      <c r="J339" s="10">
        <f t="shared" si="23"/>
        <v>3.0955863328926805</v>
      </c>
      <c r="K339" s="10">
        <f t="shared" si="24"/>
        <v>3.3145863328926808</v>
      </c>
      <c r="L339" s="10">
        <f t="shared" si="25"/>
        <v>3.5335863328926811</v>
      </c>
      <c r="M339" s="41">
        <v>2.6575863328926808</v>
      </c>
      <c r="N339" s="26"/>
      <c r="O339" s="26">
        <f t="shared" si="2"/>
        <v>3.5335863328926811</v>
      </c>
      <c r="P339" s="26">
        <f t="shared" si="3"/>
        <v>1.1929863328926809</v>
      </c>
      <c r="Q339" s="26"/>
      <c r="R339" s="29">
        <f t="shared" si="8"/>
        <v>0.87600000000000033</v>
      </c>
      <c r="S339" s="29">
        <f t="shared" si="9"/>
        <v>1.4645999999999999</v>
      </c>
      <c r="T339" s="29">
        <f t="shared" si="26"/>
        <v>2.1900000000000008</v>
      </c>
      <c r="U339" s="26"/>
      <c r="V339" s="29">
        <f t="shared" si="27"/>
        <v>2.4409999999999998</v>
      </c>
      <c r="W339" s="26"/>
      <c r="X339" s="12">
        <f t="shared" si="12"/>
        <v>0.36614999999999998</v>
      </c>
      <c r="Y339" s="12">
        <f t="shared" si="13"/>
        <v>0.21900000000000008</v>
      </c>
      <c r="AB339" s="21">
        <v>44593</v>
      </c>
      <c r="AC339" s="10">
        <f t="shared" si="14"/>
        <v>1.1929863328926809</v>
      </c>
      <c r="AD339" s="10">
        <f t="shared" si="15"/>
        <v>0.36614999999999998</v>
      </c>
      <c r="AE339" s="10">
        <f t="shared" si="15"/>
        <v>0.36614999999999998</v>
      </c>
      <c r="AF339" s="10">
        <f t="shared" si="15"/>
        <v>0.36614999999999975</v>
      </c>
      <c r="AG339" s="10">
        <f t="shared" si="15"/>
        <v>0.3661500000000002</v>
      </c>
      <c r="AH339" s="10">
        <f t="shared" si="15"/>
        <v>0</v>
      </c>
      <c r="AI339" s="10">
        <f t="shared" si="15"/>
        <v>0.21900000000000031</v>
      </c>
      <c r="AJ339" s="10">
        <f t="shared" si="15"/>
        <v>0.21900000000000031</v>
      </c>
      <c r="AK339" s="10">
        <f t="shared" si="15"/>
        <v>0.21900000000000031</v>
      </c>
      <c r="AL339" s="10">
        <f t="shared" si="15"/>
        <v>0.21900000000000031</v>
      </c>
      <c r="AM339" s="23">
        <f t="shared" si="1"/>
        <v>2.6575863328926808</v>
      </c>
      <c r="AN339" s="7"/>
      <c r="AP339" s="24">
        <f t="shared" si="4"/>
        <v>44593</v>
      </c>
      <c r="AQ339" s="25">
        <f t="shared" si="5"/>
        <v>2.3406000000000002</v>
      </c>
      <c r="AR339" s="25">
        <f t="shared" si="6"/>
        <v>0.1661999999999999</v>
      </c>
    </row>
    <row r="340" spans="2:44" x14ac:dyDescent="0.25">
      <c r="B340" s="9">
        <v>44621</v>
      </c>
      <c r="C340" s="10">
        <f t="shared" si="16"/>
        <v>1.377272106215288</v>
      </c>
      <c r="D340" s="10">
        <f t="shared" si="17"/>
        <v>1.7684721062152879</v>
      </c>
      <c r="E340" s="10">
        <f t="shared" si="18"/>
        <v>2.1596721062152877</v>
      </c>
      <c r="F340" s="10">
        <f t="shared" si="19"/>
        <v>2.5508721062152877</v>
      </c>
      <c r="G340" s="10">
        <f t="shared" si="20"/>
        <v>2.9420721062152877</v>
      </c>
      <c r="H340" s="10">
        <f t="shared" si="21"/>
        <v>2.9420721062152877</v>
      </c>
      <c r="I340" s="10">
        <f t="shared" si="22"/>
        <v>3.1775721062152877</v>
      </c>
      <c r="J340" s="10">
        <f t="shared" si="23"/>
        <v>3.4130721062152878</v>
      </c>
      <c r="K340" s="10">
        <f t="shared" si="24"/>
        <v>3.6485721062152878</v>
      </c>
      <c r="L340" s="10">
        <f t="shared" si="25"/>
        <v>3.8840721062152879</v>
      </c>
      <c r="M340" s="41">
        <v>2.9420721062152877</v>
      </c>
      <c r="N340" s="26"/>
      <c r="O340" s="26">
        <f t="shared" si="2"/>
        <v>3.8840721062152879</v>
      </c>
      <c r="P340" s="26">
        <f t="shared" si="3"/>
        <v>1.377272106215288</v>
      </c>
      <c r="Q340" s="26"/>
      <c r="R340" s="29">
        <f t="shared" si="8"/>
        <v>0.94200000000000039</v>
      </c>
      <c r="S340" s="29">
        <f t="shared" si="9"/>
        <v>1.5647999999999997</v>
      </c>
      <c r="T340" s="29">
        <f t="shared" si="26"/>
        <v>2.3550000000000009</v>
      </c>
      <c r="U340" s="26"/>
      <c r="V340" s="29">
        <f t="shared" si="27"/>
        <v>2.6079999999999997</v>
      </c>
      <c r="W340" s="26"/>
      <c r="X340" s="12">
        <f t="shared" si="12"/>
        <v>0.39119999999999994</v>
      </c>
      <c r="Y340" s="12">
        <f t="shared" si="13"/>
        <v>0.23550000000000004</v>
      </c>
      <c r="AB340" s="21">
        <v>44621</v>
      </c>
      <c r="AC340" s="10">
        <f t="shared" si="14"/>
        <v>1.377272106215288</v>
      </c>
      <c r="AD340" s="10">
        <f t="shared" si="15"/>
        <v>0.39119999999999999</v>
      </c>
      <c r="AE340" s="10">
        <f t="shared" si="15"/>
        <v>0.39119999999999977</v>
      </c>
      <c r="AF340" s="10">
        <f t="shared" si="15"/>
        <v>0.39119999999999999</v>
      </c>
      <c r="AG340" s="10">
        <f t="shared" si="15"/>
        <v>0.39119999999999999</v>
      </c>
      <c r="AH340" s="10">
        <f t="shared" si="15"/>
        <v>0</v>
      </c>
      <c r="AI340" s="10">
        <f t="shared" si="15"/>
        <v>0.23550000000000004</v>
      </c>
      <c r="AJ340" s="10">
        <f t="shared" si="15"/>
        <v>0.23550000000000004</v>
      </c>
      <c r="AK340" s="10">
        <f t="shared" si="15"/>
        <v>0.23550000000000004</v>
      </c>
      <c r="AL340" s="10">
        <f t="shared" si="15"/>
        <v>0.23550000000000004</v>
      </c>
      <c r="AM340" s="23">
        <f t="shared" si="1"/>
        <v>2.9420721062152877</v>
      </c>
      <c r="AN340" s="7"/>
      <c r="AP340" s="24">
        <f t="shared" si="4"/>
        <v>44621</v>
      </c>
      <c r="AQ340" s="25">
        <f t="shared" si="5"/>
        <v>2.5068000000000001</v>
      </c>
      <c r="AR340" s="25">
        <f t="shared" si="6"/>
        <v>0.1661999999999999</v>
      </c>
    </row>
    <row r="341" spans="2:44" x14ac:dyDescent="0.25">
      <c r="B341" s="9">
        <v>44652</v>
      </c>
      <c r="C341" s="10">
        <f t="shared" si="16"/>
        <v>1.4420028775751716</v>
      </c>
      <c r="D341" s="10">
        <f t="shared" si="17"/>
        <v>1.8582528775751714</v>
      </c>
      <c r="E341" s="10">
        <f t="shared" si="18"/>
        <v>2.2745028775751712</v>
      </c>
      <c r="F341" s="10">
        <f t="shared" si="19"/>
        <v>2.690752877575171</v>
      </c>
      <c r="G341" s="10">
        <f t="shared" si="20"/>
        <v>3.1070028775751708</v>
      </c>
      <c r="H341" s="10">
        <f t="shared" si="21"/>
        <v>3.1070028775751712</v>
      </c>
      <c r="I341" s="10">
        <f t="shared" si="22"/>
        <v>3.3590028775751715</v>
      </c>
      <c r="J341" s="10">
        <f t="shared" si="23"/>
        <v>3.6110028775751717</v>
      </c>
      <c r="K341" s="10">
        <f t="shared" si="24"/>
        <v>3.8630028775751719</v>
      </c>
      <c r="L341" s="10">
        <f t="shared" si="25"/>
        <v>4.1150028775751721</v>
      </c>
      <c r="M341" s="41">
        <v>3.1070028775751712</v>
      </c>
      <c r="N341" s="26"/>
      <c r="O341" s="26">
        <f t="shared" si="2"/>
        <v>4.1150028775751721</v>
      </c>
      <c r="P341" s="26">
        <f t="shared" si="3"/>
        <v>1.4420028775751716</v>
      </c>
      <c r="Q341" s="26"/>
      <c r="R341" s="29">
        <f t="shared" si="8"/>
        <v>1.0080000000000005</v>
      </c>
      <c r="S341" s="29">
        <f t="shared" si="9"/>
        <v>1.6649999999999996</v>
      </c>
      <c r="T341" s="29">
        <f t="shared" si="26"/>
        <v>2.5200000000000009</v>
      </c>
      <c r="U341" s="26"/>
      <c r="V341" s="29">
        <f t="shared" si="27"/>
        <v>2.7749999999999995</v>
      </c>
      <c r="W341" s="26"/>
      <c r="X341" s="12">
        <f t="shared" si="12"/>
        <v>0.4162499999999999</v>
      </c>
      <c r="Y341" s="12">
        <f t="shared" si="13"/>
        <v>0.25200000000000022</v>
      </c>
      <c r="AB341" s="21">
        <v>44652</v>
      </c>
      <c r="AC341" s="10">
        <f t="shared" si="14"/>
        <v>1.4420028775751716</v>
      </c>
      <c r="AD341" s="10">
        <f t="shared" si="15"/>
        <v>0.41624999999999979</v>
      </c>
      <c r="AE341" s="10">
        <f t="shared" si="15"/>
        <v>0.41624999999999979</v>
      </c>
      <c r="AF341" s="10">
        <f t="shared" si="15"/>
        <v>0.41624999999999979</v>
      </c>
      <c r="AG341" s="10">
        <f t="shared" si="15"/>
        <v>0.41624999999999979</v>
      </c>
      <c r="AH341" s="10">
        <f t="shared" si="15"/>
        <v>0</v>
      </c>
      <c r="AI341" s="10">
        <f t="shared" si="15"/>
        <v>0.25200000000000022</v>
      </c>
      <c r="AJ341" s="10">
        <f t="shared" si="15"/>
        <v>0.25200000000000022</v>
      </c>
      <c r="AK341" s="10">
        <f t="shared" si="15"/>
        <v>0.25200000000000022</v>
      </c>
      <c r="AL341" s="10">
        <f t="shared" si="15"/>
        <v>0.25200000000000022</v>
      </c>
      <c r="AM341" s="23">
        <f t="shared" si="1"/>
        <v>3.1070028775751712</v>
      </c>
      <c r="AN341" s="7"/>
      <c r="AP341" s="24">
        <f t="shared" si="4"/>
        <v>44652</v>
      </c>
      <c r="AQ341" s="25">
        <f t="shared" si="5"/>
        <v>2.6730000000000005</v>
      </c>
      <c r="AR341" s="25">
        <f t="shared" si="6"/>
        <v>0.16620000000000035</v>
      </c>
    </row>
    <row r="342" spans="2:44" x14ac:dyDescent="0.25">
      <c r="B342" s="9">
        <v>44682</v>
      </c>
      <c r="C342" s="10">
        <f t="shared" si="16"/>
        <v>1.5728964324190915</v>
      </c>
      <c r="D342" s="10">
        <f t="shared" si="17"/>
        <v>2.0141964324190913</v>
      </c>
      <c r="E342" s="10">
        <f t="shared" si="18"/>
        <v>2.4554964324190913</v>
      </c>
      <c r="F342" s="10">
        <f t="shared" si="19"/>
        <v>2.8967964324190913</v>
      </c>
      <c r="G342" s="10">
        <f t="shared" si="20"/>
        <v>3.3380964324190914</v>
      </c>
      <c r="H342" s="10">
        <f t="shared" si="21"/>
        <v>3.33809643241909</v>
      </c>
      <c r="I342" s="10">
        <f t="shared" si="22"/>
        <v>3.6065964324190904</v>
      </c>
      <c r="J342" s="10">
        <f t="shared" si="23"/>
        <v>3.8750964324190909</v>
      </c>
      <c r="K342" s="10">
        <f t="shared" si="24"/>
        <v>4.1435964324190913</v>
      </c>
      <c r="L342" s="10">
        <f t="shared" si="25"/>
        <v>4.4120964324190917</v>
      </c>
      <c r="M342" s="41">
        <v>3.3380964324190909</v>
      </c>
      <c r="N342" s="26"/>
      <c r="O342" s="26">
        <f t="shared" si="2"/>
        <v>4.4120964324190917</v>
      </c>
      <c r="P342" s="26">
        <f t="shared" si="3"/>
        <v>1.5728964324190915</v>
      </c>
      <c r="Q342" s="26"/>
      <c r="R342" s="29">
        <f t="shared" si="8"/>
        <v>1.0740000000000005</v>
      </c>
      <c r="S342" s="29">
        <f t="shared" si="9"/>
        <v>1.7651999999999994</v>
      </c>
      <c r="T342" s="29">
        <f t="shared" si="26"/>
        <v>2.6850000000000009</v>
      </c>
      <c r="U342" s="26"/>
      <c r="V342" s="29">
        <f t="shared" si="27"/>
        <v>2.9419999999999993</v>
      </c>
      <c r="W342" s="26"/>
      <c r="X342" s="12">
        <f t="shared" si="12"/>
        <v>0.44129999999999986</v>
      </c>
      <c r="Y342" s="12">
        <f t="shared" si="13"/>
        <v>0.26850000000000018</v>
      </c>
      <c r="AB342" s="21">
        <v>44682</v>
      </c>
      <c r="AC342" s="10">
        <f t="shared" si="14"/>
        <v>1.5728964324190915</v>
      </c>
      <c r="AD342" s="10">
        <f t="shared" si="15"/>
        <v>0.4412999999999998</v>
      </c>
      <c r="AE342" s="10">
        <f t="shared" si="15"/>
        <v>0.44130000000000003</v>
      </c>
      <c r="AF342" s="10">
        <f t="shared" si="15"/>
        <v>0.44130000000000003</v>
      </c>
      <c r="AG342" s="10">
        <f t="shared" si="15"/>
        <v>0.44130000000000003</v>
      </c>
      <c r="AH342" s="10">
        <f t="shared" si="15"/>
        <v>0</v>
      </c>
      <c r="AI342" s="10">
        <f t="shared" si="15"/>
        <v>0.26850000000000041</v>
      </c>
      <c r="AJ342" s="10">
        <f t="shared" si="15"/>
        <v>0.26850000000000041</v>
      </c>
      <c r="AK342" s="10">
        <f t="shared" si="15"/>
        <v>0.26850000000000041</v>
      </c>
      <c r="AL342" s="10">
        <f t="shared" si="15"/>
        <v>0.26850000000000041</v>
      </c>
      <c r="AM342" s="23">
        <f t="shared" si="1"/>
        <v>3.3380964324190909</v>
      </c>
      <c r="AN342" s="7"/>
      <c r="AP342" s="24">
        <f t="shared" si="4"/>
        <v>44682</v>
      </c>
      <c r="AQ342" s="25">
        <f t="shared" si="5"/>
        <v>2.8391999999999999</v>
      </c>
      <c r="AR342" s="25">
        <f t="shared" si="6"/>
        <v>0.16619999999999946</v>
      </c>
    </row>
    <row r="343" spans="2:44" x14ac:dyDescent="0.25">
      <c r="B343" s="9">
        <v>44713</v>
      </c>
      <c r="C343" s="10">
        <f t="shared" si="16"/>
        <v>1.4127240747480796</v>
      </c>
      <c r="D343" s="10">
        <f t="shared" si="17"/>
        <v>1.8790740747480794</v>
      </c>
      <c r="E343" s="10">
        <f t="shared" si="18"/>
        <v>2.3454240747480792</v>
      </c>
      <c r="F343" s="10">
        <f t="shared" si="19"/>
        <v>2.8117740747480791</v>
      </c>
      <c r="G343" s="10">
        <f t="shared" si="20"/>
        <v>3.2781240747480789</v>
      </c>
      <c r="H343" s="10">
        <f t="shared" si="21"/>
        <v>3.2781240747480789</v>
      </c>
      <c r="I343" s="10">
        <f t="shared" si="22"/>
        <v>3.563124074748079</v>
      </c>
      <c r="J343" s="10">
        <f t="shared" si="23"/>
        <v>3.8481240747480792</v>
      </c>
      <c r="K343" s="10">
        <f t="shared" si="24"/>
        <v>4.1331240747480793</v>
      </c>
      <c r="L343" s="10">
        <f t="shared" si="25"/>
        <v>4.4181240747480794</v>
      </c>
      <c r="M343" s="41">
        <v>3.2781240747480789</v>
      </c>
      <c r="N343" s="26"/>
      <c r="O343" s="26">
        <f t="shared" si="2"/>
        <v>4.4181240747480794</v>
      </c>
      <c r="P343" s="26">
        <f t="shared" si="3"/>
        <v>1.4127240747480796</v>
      </c>
      <c r="Q343" s="26"/>
      <c r="R343" s="29">
        <f t="shared" si="8"/>
        <v>1.1400000000000003</v>
      </c>
      <c r="S343" s="29">
        <f t="shared" si="9"/>
        <v>1.8653999999999993</v>
      </c>
      <c r="T343" s="29">
        <f t="shared" si="26"/>
        <v>2.850000000000001</v>
      </c>
      <c r="U343" s="26"/>
      <c r="V343" s="29">
        <f t="shared" si="27"/>
        <v>3.1089999999999991</v>
      </c>
      <c r="W343" s="26"/>
      <c r="X343" s="12">
        <f t="shared" si="12"/>
        <v>0.46634999999999982</v>
      </c>
      <c r="Y343" s="12">
        <f t="shared" si="13"/>
        <v>0.28500000000000014</v>
      </c>
      <c r="AB343" s="21">
        <v>44713</v>
      </c>
      <c r="AC343" s="10">
        <f t="shared" si="14"/>
        <v>1.4127240747480796</v>
      </c>
      <c r="AD343" s="10">
        <f t="shared" si="15"/>
        <v>0.46634999999999982</v>
      </c>
      <c r="AE343" s="10">
        <f t="shared" si="15"/>
        <v>0.46634999999999982</v>
      </c>
      <c r="AF343" s="10">
        <f t="shared" si="15"/>
        <v>0.46634999999999982</v>
      </c>
      <c r="AG343" s="10">
        <f t="shared" si="15"/>
        <v>0.46634999999999982</v>
      </c>
      <c r="AH343" s="10">
        <f t="shared" si="15"/>
        <v>0</v>
      </c>
      <c r="AI343" s="10">
        <f t="shared" si="15"/>
        <v>0.28500000000000014</v>
      </c>
      <c r="AJ343" s="10">
        <f t="shared" si="15"/>
        <v>0.28500000000000014</v>
      </c>
      <c r="AK343" s="10">
        <f t="shared" si="15"/>
        <v>0.28500000000000014</v>
      </c>
      <c r="AL343" s="10">
        <f t="shared" si="15"/>
        <v>0.28500000000000014</v>
      </c>
      <c r="AM343" s="23">
        <f t="shared" si="1"/>
        <v>3.2781240747480789</v>
      </c>
      <c r="AN343" s="7"/>
      <c r="AP343" s="24">
        <f t="shared" si="4"/>
        <v>44713</v>
      </c>
      <c r="AQ343" s="25">
        <f t="shared" si="5"/>
        <v>3.0053999999999998</v>
      </c>
      <c r="AR343" s="25">
        <f t="shared" si="6"/>
        <v>0.1661999999999999</v>
      </c>
    </row>
    <row r="344" spans="2:44" x14ac:dyDescent="0.25">
      <c r="B344" s="9">
        <v>44743</v>
      </c>
      <c r="C344" s="10">
        <f t="shared" si="16"/>
        <v>1.2609135533777307</v>
      </c>
      <c r="D344" s="10">
        <f t="shared" si="17"/>
        <v>1.7523135533777305</v>
      </c>
      <c r="E344" s="10">
        <f t="shared" si="18"/>
        <v>2.2437135533777304</v>
      </c>
      <c r="F344" s="10">
        <f t="shared" si="19"/>
        <v>2.7351135533777304</v>
      </c>
      <c r="G344" s="10">
        <f t="shared" si="20"/>
        <v>3.22651355337773</v>
      </c>
      <c r="H344" s="10">
        <f t="shared" si="21"/>
        <v>3.2265135533777309</v>
      </c>
      <c r="I344" s="10">
        <f t="shared" si="22"/>
        <v>3.5280135533777308</v>
      </c>
      <c r="J344" s="10">
        <f t="shared" si="23"/>
        <v>3.8295135533777307</v>
      </c>
      <c r="K344" s="10">
        <f t="shared" si="24"/>
        <v>4.1310135533777306</v>
      </c>
      <c r="L344" s="10">
        <f t="shared" si="25"/>
        <v>4.4325135533777305</v>
      </c>
      <c r="M344" s="41">
        <v>3.22651355337773</v>
      </c>
      <c r="N344" s="26"/>
      <c r="O344" s="26">
        <f t="shared" si="2"/>
        <v>4.4325135533777305</v>
      </c>
      <c r="P344" s="26">
        <f t="shared" si="3"/>
        <v>1.2609135533777307</v>
      </c>
      <c r="Q344" s="26"/>
      <c r="R344" s="29">
        <f t="shared" si="8"/>
        <v>1.2060000000000004</v>
      </c>
      <c r="S344" s="29">
        <f t="shared" si="9"/>
        <v>1.9655999999999993</v>
      </c>
      <c r="T344" s="29">
        <f t="shared" si="26"/>
        <v>3.015000000000001</v>
      </c>
      <c r="U344" s="26"/>
      <c r="V344" s="29">
        <f t="shared" si="27"/>
        <v>3.2759999999999989</v>
      </c>
      <c r="W344" s="26"/>
      <c r="X344" s="12">
        <f t="shared" si="12"/>
        <v>0.49139999999999984</v>
      </c>
      <c r="Y344" s="12">
        <f t="shared" si="13"/>
        <v>0.3015000000000001</v>
      </c>
      <c r="AB344" s="21">
        <v>44743</v>
      </c>
      <c r="AC344" s="10">
        <f t="shared" si="14"/>
        <v>1.2609135533777307</v>
      </c>
      <c r="AD344" s="10">
        <f t="shared" si="15"/>
        <v>0.49139999999999984</v>
      </c>
      <c r="AE344" s="10">
        <f t="shared" si="15"/>
        <v>0.49139999999999984</v>
      </c>
      <c r="AF344" s="10">
        <f t="shared" si="15"/>
        <v>0.49140000000000006</v>
      </c>
      <c r="AG344" s="10">
        <f t="shared" si="15"/>
        <v>0.49139999999999961</v>
      </c>
      <c r="AH344" s="10">
        <f t="shared" si="15"/>
        <v>0</v>
      </c>
      <c r="AI344" s="10">
        <f t="shared" si="15"/>
        <v>0.30149999999999988</v>
      </c>
      <c r="AJ344" s="10">
        <f t="shared" si="15"/>
        <v>0.30149999999999988</v>
      </c>
      <c r="AK344" s="10">
        <f t="shared" si="15"/>
        <v>0.30149999999999988</v>
      </c>
      <c r="AL344" s="10">
        <f t="shared" si="15"/>
        <v>0.30149999999999988</v>
      </c>
      <c r="AM344" s="23">
        <f t="shared" si="1"/>
        <v>3.22651355337773</v>
      </c>
      <c r="AN344" s="7"/>
      <c r="AP344" s="24">
        <f t="shared" si="4"/>
        <v>44743</v>
      </c>
      <c r="AQ344" s="25">
        <f t="shared" si="5"/>
        <v>3.1715999999999998</v>
      </c>
      <c r="AR344" s="25">
        <f t="shared" si="6"/>
        <v>0.1661999999999999</v>
      </c>
    </row>
    <row r="345" spans="2:44" x14ac:dyDescent="0.25">
      <c r="B345" s="9">
        <v>44774</v>
      </c>
      <c r="C345" s="10">
        <f t="shared" si="16"/>
        <v>1.0276829549245767</v>
      </c>
      <c r="D345" s="10">
        <f t="shared" si="17"/>
        <v>1.5441329549245766</v>
      </c>
      <c r="E345" s="10">
        <f t="shared" si="18"/>
        <v>2.0605829549245764</v>
      </c>
      <c r="F345" s="10">
        <f t="shared" si="19"/>
        <v>2.5770329549245763</v>
      </c>
      <c r="G345" s="10">
        <f t="shared" si="20"/>
        <v>3.0934829549245761</v>
      </c>
      <c r="H345" s="10">
        <f t="shared" si="21"/>
        <v>3.0934829549245753</v>
      </c>
      <c r="I345" s="10">
        <f t="shared" si="22"/>
        <v>3.4114829549245753</v>
      </c>
      <c r="J345" s="10">
        <f t="shared" si="23"/>
        <v>3.7294829549245754</v>
      </c>
      <c r="K345" s="10">
        <f t="shared" si="24"/>
        <v>4.0474829549245754</v>
      </c>
      <c r="L345" s="10">
        <f t="shared" si="25"/>
        <v>4.3654829549245759</v>
      </c>
      <c r="M345" s="41">
        <v>3.0934829549245757</v>
      </c>
      <c r="N345" s="26"/>
      <c r="O345" s="26">
        <f t="shared" si="2"/>
        <v>4.3654829549245759</v>
      </c>
      <c r="P345" s="26">
        <f t="shared" si="3"/>
        <v>1.0276829549245767</v>
      </c>
      <c r="Q345" s="26"/>
      <c r="R345" s="29">
        <f t="shared" si="8"/>
        <v>1.2720000000000005</v>
      </c>
      <c r="S345" s="29">
        <f t="shared" si="9"/>
        <v>2.065799999999999</v>
      </c>
      <c r="T345" s="29">
        <f t="shared" si="26"/>
        <v>3.180000000000001</v>
      </c>
      <c r="U345" s="26"/>
      <c r="V345" s="29">
        <f t="shared" si="27"/>
        <v>3.4429999999999987</v>
      </c>
      <c r="W345" s="26"/>
      <c r="X345" s="12">
        <f t="shared" si="12"/>
        <v>0.51644999999999974</v>
      </c>
      <c r="Y345" s="12">
        <f t="shared" si="13"/>
        <v>0.31800000000000006</v>
      </c>
      <c r="AB345" s="21">
        <v>44774</v>
      </c>
      <c r="AC345" s="10">
        <f t="shared" si="14"/>
        <v>1.0276829549245767</v>
      </c>
      <c r="AD345" s="10">
        <f t="shared" si="15"/>
        <v>0.51644999999999985</v>
      </c>
      <c r="AE345" s="10">
        <f t="shared" si="15"/>
        <v>0.51644999999999985</v>
      </c>
      <c r="AF345" s="10">
        <f t="shared" si="15"/>
        <v>0.51644999999999985</v>
      </c>
      <c r="AG345" s="10">
        <f t="shared" si="15"/>
        <v>0.51644999999999985</v>
      </c>
      <c r="AH345" s="10">
        <f t="shared" si="15"/>
        <v>0</v>
      </c>
      <c r="AI345" s="10">
        <f t="shared" si="15"/>
        <v>0.31800000000000006</v>
      </c>
      <c r="AJ345" s="10">
        <f t="shared" si="15"/>
        <v>0.31800000000000006</v>
      </c>
      <c r="AK345" s="10">
        <f t="shared" si="15"/>
        <v>0.31800000000000006</v>
      </c>
      <c r="AL345" s="10">
        <f t="shared" si="15"/>
        <v>0.3180000000000005</v>
      </c>
      <c r="AM345" s="23">
        <f t="shared" si="1"/>
        <v>3.0934829549245757</v>
      </c>
      <c r="AN345" s="7"/>
      <c r="AP345" s="24">
        <f t="shared" si="4"/>
        <v>44774</v>
      </c>
      <c r="AQ345" s="25">
        <f t="shared" si="5"/>
        <v>3.3377999999999992</v>
      </c>
      <c r="AR345" s="25">
        <f t="shared" si="6"/>
        <v>0.16619999999999946</v>
      </c>
    </row>
    <row r="346" spans="2:44" x14ac:dyDescent="0.25">
      <c r="B346" s="9">
        <v>44805</v>
      </c>
      <c r="C346" s="10">
        <f t="shared" si="16"/>
        <v>1.0238110062378314</v>
      </c>
      <c r="D346" s="10">
        <f t="shared" si="17"/>
        <v>1.565311006237831</v>
      </c>
      <c r="E346" s="10">
        <f t="shared" si="18"/>
        <v>2.1068110062378307</v>
      </c>
      <c r="F346" s="10">
        <f t="shared" si="19"/>
        <v>2.6483110062378303</v>
      </c>
      <c r="G346" s="10">
        <f t="shared" si="20"/>
        <v>3.18981100623783</v>
      </c>
      <c r="H346" s="10">
        <f t="shared" si="21"/>
        <v>3.1898110062378304</v>
      </c>
      <c r="I346" s="10">
        <f t="shared" si="22"/>
        <v>3.5243110062378307</v>
      </c>
      <c r="J346" s="10">
        <f t="shared" si="23"/>
        <v>3.8588110062378309</v>
      </c>
      <c r="K346" s="10">
        <f t="shared" si="24"/>
        <v>4.1933110062378312</v>
      </c>
      <c r="L346" s="10">
        <f t="shared" si="25"/>
        <v>4.5278110062378314</v>
      </c>
      <c r="M346" s="41">
        <v>3.1898110062378304</v>
      </c>
      <c r="N346" s="26"/>
      <c r="O346" s="26">
        <f t="shared" si="2"/>
        <v>4.5278110062378314</v>
      </c>
      <c r="P346" s="26">
        <f t="shared" si="3"/>
        <v>1.0238110062378314</v>
      </c>
      <c r="Q346" s="26"/>
      <c r="R346" s="29">
        <f t="shared" si="8"/>
        <v>1.3380000000000005</v>
      </c>
      <c r="S346" s="29">
        <f t="shared" si="9"/>
        <v>2.165999999999999</v>
      </c>
      <c r="T346" s="29">
        <f t="shared" si="26"/>
        <v>3.3450000000000011</v>
      </c>
      <c r="U346" s="26"/>
      <c r="V346" s="29">
        <f t="shared" si="27"/>
        <v>3.6099999999999985</v>
      </c>
      <c r="W346" s="26"/>
      <c r="X346" s="12">
        <f t="shared" si="12"/>
        <v>0.54149999999999976</v>
      </c>
      <c r="Y346" s="12">
        <f t="shared" si="13"/>
        <v>0.33450000000000024</v>
      </c>
      <c r="AB346" s="21">
        <v>44805</v>
      </c>
      <c r="AC346" s="10">
        <f t="shared" si="14"/>
        <v>1.0238110062378314</v>
      </c>
      <c r="AD346" s="10">
        <f t="shared" si="15"/>
        <v>0.54149999999999965</v>
      </c>
      <c r="AE346" s="10">
        <f t="shared" si="15"/>
        <v>0.54149999999999965</v>
      </c>
      <c r="AF346" s="10">
        <f t="shared" si="15"/>
        <v>0.54149999999999965</v>
      </c>
      <c r="AG346" s="10">
        <f t="shared" si="15"/>
        <v>0.54149999999999965</v>
      </c>
      <c r="AH346" s="10">
        <f t="shared" si="15"/>
        <v>0</v>
      </c>
      <c r="AI346" s="10">
        <f t="shared" si="15"/>
        <v>0.33450000000000024</v>
      </c>
      <c r="AJ346" s="10">
        <f t="shared" si="15"/>
        <v>0.33450000000000024</v>
      </c>
      <c r="AK346" s="10">
        <f t="shared" si="15"/>
        <v>0.33450000000000024</v>
      </c>
      <c r="AL346" s="10">
        <f t="shared" si="15"/>
        <v>0.33450000000000024</v>
      </c>
      <c r="AM346" s="23">
        <f t="shared" si="1"/>
        <v>3.1898110062378304</v>
      </c>
      <c r="AN346" s="7"/>
      <c r="AP346" s="24">
        <f t="shared" si="4"/>
        <v>44805</v>
      </c>
      <c r="AQ346" s="25">
        <f t="shared" si="5"/>
        <v>3.504</v>
      </c>
      <c r="AR346" s="25">
        <f t="shared" si="6"/>
        <v>0.16620000000000079</v>
      </c>
    </row>
    <row r="347" spans="2:44" x14ac:dyDescent="0.25">
      <c r="B347" s="9">
        <v>44835</v>
      </c>
      <c r="C347" s="10">
        <f t="shared" si="16"/>
        <v>0.88472992685299756</v>
      </c>
      <c r="D347" s="10">
        <f t="shared" si="17"/>
        <v>1.4512799268529974</v>
      </c>
      <c r="E347" s="10">
        <f t="shared" si="18"/>
        <v>2.0178299268529973</v>
      </c>
      <c r="F347" s="10">
        <f t="shared" si="19"/>
        <v>2.5843799268529972</v>
      </c>
      <c r="G347" s="10">
        <f t="shared" si="20"/>
        <v>3.1509299268529971</v>
      </c>
      <c r="H347" s="10">
        <f t="shared" si="21"/>
        <v>3.1509299268529976</v>
      </c>
      <c r="I347" s="10">
        <f t="shared" si="22"/>
        <v>3.5019299268529975</v>
      </c>
      <c r="J347" s="10">
        <f t="shared" si="23"/>
        <v>3.8529299268529975</v>
      </c>
      <c r="K347" s="10">
        <f t="shared" si="24"/>
        <v>4.2039299268529975</v>
      </c>
      <c r="L347" s="10">
        <f t="shared" si="25"/>
        <v>4.5549299268529975</v>
      </c>
      <c r="M347" s="41">
        <v>3.1509299268529967</v>
      </c>
      <c r="N347" s="26"/>
      <c r="O347" s="26">
        <f t="shared" si="2"/>
        <v>4.5549299268529975</v>
      </c>
      <c r="P347" s="26">
        <f t="shared" si="3"/>
        <v>0.88472992685299756</v>
      </c>
      <c r="Q347" s="26"/>
      <c r="R347" s="29">
        <f t="shared" si="8"/>
        <v>1.4040000000000006</v>
      </c>
      <c r="S347" s="29">
        <f t="shared" si="9"/>
        <v>2.2661999999999991</v>
      </c>
      <c r="T347" s="29">
        <f t="shared" si="26"/>
        <v>3.5100000000000011</v>
      </c>
      <c r="U347" s="26"/>
      <c r="V347" s="29">
        <f t="shared" si="27"/>
        <v>3.7769999999999984</v>
      </c>
      <c r="W347" s="26"/>
      <c r="X347" s="12">
        <f t="shared" si="12"/>
        <v>0.56654999999999978</v>
      </c>
      <c r="Y347" s="12">
        <f t="shared" si="13"/>
        <v>0.3510000000000002</v>
      </c>
      <c r="AB347" s="21">
        <v>44835</v>
      </c>
      <c r="AC347" s="10">
        <f t="shared" si="14"/>
        <v>0.88472992685299756</v>
      </c>
      <c r="AD347" s="10">
        <f t="shared" si="15"/>
        <v>0.56654999999999989</v>
      </c>
      <c r="AE347" s="10">
        <f t="shared" si="15"/>
        <v>0.56654999999999989</v>
      </c>
      <c r="AF347" s="10">
        <f t="shared" si="15"/>
        <v>0.56654999999999989</v>
      </c>
      <c r="AG347" s="10">
        <f t="shared" si="15"/>
        <v>0.56654999999999989</v>
      </c>
      <c r="AH347" s="10">
        <f t="shared" si="15"/>
        <v>0</v>
      </c>
      <c r="AI347" s="10">
        <f t="shared" si="15"/>
        <v>0.35099999999999998</v>
      </c>
      <c r="AJ347" s="10">
        <f t="shared" si="15"/>
        <v>0.35099999999999998</v>
      </c>
      <c r="AK347" s="10">
        <f t="shared" si="15"/>
        <v>0.35099999999999998</v>
      </c>
      <c r="AL347" s="10">
        <f t="shared" si="15"/>
        <v>0.35099999999999998</v>
      </c>
      <c r="AM347" s="23">
        <f t="shared" si="1"/>
        <v>3.1509299268529967</v>
      </c>
      <c r="AN347" s="7"/>
      <c r="AP347" s="24">
        <f t="shared" si="4"/>
        <v>44835</v>
      </c>
      <c r="AQ347" s="25">
        <f t="shared" si="5"/>
        <v>3.6701999999999999</v>
      </c>
      <c r="AR347" s="25">
        <f t="shared" si="6"/>
        <v>0.1661999999999999</v>
      </c>
    </row>
    <row r="348" spans="2:44" x14ac:dyDescent="0.25">
      <c r="B348" s="9">
        <v>44866</v>
      </c>
      <c r="C348" s="10">
        <f t="shared" si="16"/>
        <v>0.8250086988189107</v>
      </c>
      <c r="D348" s="10">
        <f t="shared" si="17"/>
        <v>1.4166086988189104</v>
      </c>
      <c r="E348" s="10">
        <f t="shared" si="18"/>
        <v>2.0082086988189101</v>
      </c>
      <c r="F348" s="10">
        <f t="shared" si="19"/>
        <v>2.5998086988189097</v>
      </c>
      <c r="G348" s="10">
        <f t="shared" si="20"/>
        <v>3.1914086988189094</v>
      </c>
      <c r="H348" s="10">
        <f t="shared" si="21"/>
        <v>3.1914086988189099</v>
      </c>
      <c r="I348" s="10">
        <f t="shared" si="22"/>
        <v>3.55890869881891</v>
      </c>
      <c r="J348" s="10">
        <f t="shared" si="23"/>
        <v>3.9264086988189102</v>
      </c>
      <c r="K348" s="10">
        <f t="shared" si="24"/>
        <v>4.2939086988189104</v>
      </c>
      <c r="L348" s="10">
        <f t="shared" si="25"/>
        <v>4.6614086988189101</v>
      </c>
      <c r="M348" s="41">
        <v>3.1914086988189094</v>
      </c>
      <c r="N348" s="26"/>
      <c r="O348" s="26">
        <f t="shared" si="2"/>
        <v>4.6614086988189101</v>
      </c>
      <c r="P348" s="26">
        <f t="shared" si="3"/>
        <v>0.8250086988189107</v>
      </c>
      <c r="Q348" s="26"/>
      <c r="R348" s="29">
        <f t="shared" si="8"/>
        <v>1.4700000000000006</v>
      </c>
      <c r="S348" s="29">
        <f t="shared" si="9"/>
        <v>2.3663999999999987</v>
      </c>
      <c r="T348" s="29">
        <f t="shared" si="26"/>
        <v>3.6750000000000012</v>
      </c>
      <c r="U348" s="26"/>
      <c r="V348" s="29">
        <f t="shared" si="27"/>
        <v>3.9439999999999982</v>
      </c>
      <c r="W348" s="26"/>
      <c r="X348" s="12">
        <f t="shared" si="12"/>
        <v>0.59159999999999968</v>
      </c>
      <c r="Y348" s="12">
        <f t="shared" si="13"/>
        <v>0.36750000000000016</v>
      </c>
      <c r="AB348" s="21">
        <v>44866</v>
      </c>
      <c r="AC348" s="10">
        <f t="shared" si="14"/>
        <v>0.8250086988189107</v>
      </c>
      <c r="AD348" s="10">
        <f t="shared" si="15"/>
        <v>0.59159999999999968</v>
      </c>
      <c r="AE348" s="10">
        <f t="shared" si="15"/>
        <v>0.59159999999999968</v>
      </c>
      <c r="AF348" s="10">
        <f t="shared" si="15"/>
        <v>0.59159999999999968</v>
      </c>
      <c r="AG348" s="10">
        <f t="shared" si="15"/>
        <v>0.59159999999999968</v>
      </c>
      <c r="AH348" s="10">
        <f t="shared" si="15"/>
        <v>0</v>
      </c>
      <c r="AI348" s="10">
        <f t="shared" si="15"/>
        <v>0.36750000000000016</v>
      </c>
      <c r="AJ348" s="10">
        <f t="shared" si="15"/>
        <v>0.36750000000000016</v>
      </c>
      <c r="AK348" s="10">
        <f t="shared" si="15"/>
        <v>0.36750000000000016</v>
      </c>
      <c r="AL348" s="10">
        <f t="shared" si="15"/>
        <v>0.36749999999999972</v>
      </c>
      <c r="AM348" s="23">
        <f t="shared" si="1"/>
        <v>3.1914086988189094</v>
      </c>
      <c r="AN348" s="7"/>
      <c r="AP348" s="24">
        <f t="shared" si="4"/>
        <v>44866</v>
      </c>
      <c r="AQ348" s="25">
        <f t="shared" si="5"/>
        <v>3.8363999999999994</v>
      </c>
      <c r="AR348" s="25">
        <f t="shared" si="6"/>
        <v>0.16619999999999946</v>
      </c>
    </row>
    <row r="349" spans="2:44" x14ac:dyDescent="0.25">
      <c r="B349" s="9">
        <v>44896</v>
      </c>
      <c r="C349" s="10">
        <f t="shared" si="16"/>
        <v>0.66446337933200095</v>
      </c>
      <c r="D349" s="10">
        <f t="shared" si="17"/>
        <v>1.2811133793320006</v>
      </c>
      <c r="E349" s="10">
        <f t="shared" si="18"/>
        <v>1.8977633793320003</v>
      </c>
      <c r="F349" s="10">
        <f t="shared" si="19"/>
        <v>2.5144133793319998</v>
      </c>
      <c r="G349" s="10">
        <f t="shared" si="20"/>
        <v>3.1310633793319997</v>
      </c>
      <c r="H349" s="10">
        <f t="shared" si="21"/>
        <v>3.1310633793319989</v>
      </c>
      <c r="I349" s="10">
        <f t="shared" si="22"/>
        <v>3.5150633793319992</v>
      </c>
      <c r="J349" s="10">
        <f t="shared" si="23"/>
        <v>3.8990633793319995</v>
      </c>
      <c r="K349" s="10">
        <f t="shared" si="24"/>
        <v>4.2830633793319999</v>
      </c>
      <c r="L349" s="10">
        <f t="shared" si="25"/>
        <v>4.6670633793320002</v>
      </c>
      <c r="M349" s="41">
        <v>3.1310633793319997</v>
      </c>
      <c r="N349" s="26"/>
      <c r="O349" s="26">
        <f t="shared" si="2"/>
        <v>4.6670633793320002</v>
      </c>
      <c r="P349" s="26">
        <f t="shared" si="3"/>
        <v>0.66446337933200095</v>
      </c>
      <c r="Q349" s="26"/>
      <c r="R349" s="29">
        <f t="shared" si="8"/>
        <v>1.5360000000000005</v>
      </c>
      <c r="S349" s="29">
        <f t="shared" si="9"/>
        <v>2.4665999999999988</v>
      </c>
      <c r="T349" s="29">
        <f t="shared" si="26"/>
        <v>3.8400000000000012</v>
      </c>
      <c r="U349" s="26"/>
      <c r="V349" s="29">
        <f t="shared" si="27"/>
        <v>4.110999999999998</v>
      </c>
      <c r="W349" s="26"/>
      <c r="X349" s="12">
        <f t="shared" si="12"/>
        <v>0.6166499999999997</v>
      </c>
      <c r="Y349" s="12">
        <f t="shared" si="13"/>
        <v>0.38400000000000012</v>
      </c>
      <c r="AB349" s="21">
        <v>44896</v>
      </c>
      <c r="AC349" s="10">
        <f t="shared" si="14"/>
        <v>0.66446337933200095</v>
      </c>
      <c r="AD349" s="10">
        <f t="shared" si="15"/>
        <v>0.6166499999999997</v>
      </c>
      <c r="AE349" s="10">
        <f t="shared" si="15"/>
        <v>0.6166499999999997</v>
      </c>
      <c r="AF349" s="10">
        <f t="shared" si="15"/>
        <v>0.61664999999999948</v>
      </c>
      <c r="AG349" s="10">
        <f t="shared" si="15"/>
        <v>0.61664999999999992</v>
      </c>
      <c r="AH349" s="10">
        <f t="shared" si="15"/>
        <v>0</v>
      </c>
      <c r="AI349" s="10">
        <f t="shared" si="15"/>
        <v>0.38400000000000034</v>
      </c>
      <c r="AJ349" s="10">
        <f t="shared" si="15"/>
        <v>0.38400000000000034</v>
      </c>
      <c r="AK349" s="10">
        <f t="shared" si="15"/>
        <v>0.38400000000000034</v>
      </c>
      <c r="AL349" s="10">
        <f t="shared" si="15"/>
        <v>0.38400000000000034</v>
      </c>
      <c r="AM349" s="23">
        <f t="shared" si="1"/>
        <v>3.1310633793319997</v>
      </c>
      <c r="AN349" s="7"/>
      <c r="AP349" s="24">
        <f t="shared" si="4"/>
        <v>44896</v>
      </c>
      <c r="AQ349" s="25">
        <f t="shared" si="5"/>
        <v>4.0025999999999993</v>
      </c>
      <c r="AR349" s="25">
        <f t="shared" si="6"/>
        <v>0.1661999999999999</v>
      </c>
    </row>
    <row r="350" spans="2:44" x14ac:dyDescent="0.25"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41"/>
      <c r="N350" s="26"/>
      <c r="O350" s="26"/>
      <c r="P350" s="26"/>
      <c r="Q350" s="26"/>
      <c r="R350" s="29"/>
      <c r="S350" s="29"/>
      <c r="T350" s="29"/>
      <c r="U350" s="26"/>
      <c r="V350" s="29"/>
      <c r="W350" s="26"/>
      <c r="X350" s="12"/>
      <c r="Y350" s="12"/>
      <c r="AB350" s="21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23"/>
      <c r="AN350" s="7"/>
      <c r="AP350" s="24"/>
      <c r="AQ350" s="25"/>
      <c r="AR350" s="25"/>
    </row>
    <row r="351" spans="2:44" x14ac:dyDescent="0.25">
      <c r="B351" s="9"/>
      <c r="M351" s="41"/>
    </row>
    <row r="352" spans="2:44" x14ac:dyDescent="0.25">
      <c r="B352" s="9"/>
      <c r="D352" s="44" t="s">
        <v>11</v>
      </c>
      <c r="M352" s="41"/>
    </row>
    <row r="353" spans="2:47" x14ac:dyDescent="0.25">
      <c r="B353" s="9"/>
      <c r="D353" s="43" t="s">
        <v>12</v>
      </c>
      <c r="M353" s="41"/>
      <c r="N353" s="22" t="s">
        <v>13</v>
      </c>
      <c r="AU353" s="25"/>
    </row>
    <row r="354" spans="2:47" x14ac:dyDescent="0.25">
      <c r="D354" s="42" t="s">
        <v>14</v>
      </c>
      <c r="M354" s="41"/>
      <c r="O354" s="3">
        <v>2021</v>
      </c>
      <c r="AM354" s="3">
        <v>2021</v>
      </c>
      <c r="AU354" s="25"/>
    </row>
    <row r="355" spans="2:47" x14ac:dyDescent="0.25">
      <c r="M355" s="41"/>
      <c r="N355" s="20">
        <v>1.2902976710290368</v>
      </c>
      <c r="O355" s="11">
        <f>P337</f>
        <v>1.2900722691484166</v>
      </c>
      <c r="P355" t="s">
        <v>15</v>
      </c>
      <c r="AM355" s="25">
        <f>AC337</f>
        <v>1.2900722691484166</v>
      </c>
      <c r="AN355" t="s">
        <v>15</v>
      </c>
      <c r="AP355" s="25"/>
      <c r="AQ355" s="25"/>
      <c r="AR355" s="25"/>
      <c r="AT355" s="25"/>
      <c r="AU355" s="25"/>
    </row>
    <row r="356" spans="2:47" x14ac:dyDescent="0.25">
      <c r="M356" s="41"/>
      <c r="N356" s="20">
        <v>3.2902976710290366</v>
      </c>
      <c r="O356" s="11">
        <f>O337</f>
        <v>3.2982722691484168</v>
      </c>
      <c r="P356" t="s">
        <v>16</v>
      </c>
      <c r="AM356" s="25">
        <f>SUM(AC337:AL337)</f>
        <v>3.2982722691484163</v>
      </c>
      <c r="AN356" t="s">
        <v>16</v>
      </c>
      <c r="AQ356" s="25"/>
      <c r="AT356" s="25"/>
      <c r="AU356" s="25"/>
    </row>
    <row r="357" spans="2:47" x14ac:dyDescent="0.25">
      <c r="M357" s="41"/>
      <c r="N357" s="20"/>
      <c r="O357" s="3">
        <v>2022</v>
      </c>
      <c r="AM357" s="3">
        <v>2022</v>
      </c>
      <c r="AQ357" s="25"/>
    </row>
    <row r="358" spans="2:47" x14ac:dyDescent="0.25">
      <c r="M358" s="41"/>
      <c r="N358" s="20">
        <v>0.60339135850957026</v>
      </c>
      <c r="O358" s="11">
        <f>P349</f>
        <v>0.66446337933200095</v>
      </c>
      <c r="P358" t="s">
        <v>15</v>
      </c>
      <c r="AM358" s="25">
        <f>AC349</f>
        <v>0.66446337933200095</v>
      </c>
      <c r="AN358" t="s">
        <v>15</v>
      </c>
      <c r="AP358" s="25"/>
      <c r="AQ358" s="25"/>
      <c r="AR358" s="25"/>
      <c r="AT358" s="25"/>
      <c r="AU358" s="25"/>
    </row>
    <row r="359" spans="2:47" x14ac:dyDescent="0.25">
      <c r="M359" s="41"/>
      <c r="N359" s="20">
        <v>4.6033913585095707</v>
      </c>
      <c r="O359" s="11">
        <f>O349</f>
        <v>4.6670633793320002</v>
      </c>
      <c r="P359" t="s">
        <v>16</v>
      </c>
      <c r="AM359" s="25">
        <f>SUM(AC349:AL349)</f>
        <v>4.6670633793320011</v>
      </c>
      <c r="AN359" t="s">
        <v>16</v>
      </c>
      <c r="AQ359" s="25"/>
      <c r="AT359" s="25"/>
      <c r="AU359" s="25"/>
    </row>
    <row r="360" spans="2:47" x14ac:dyDescent="0.25">
      <c r="M360" s="41"/>
    </row>
    <row r="361" spans="2:47" x14ac:dyDescent="0.25">
      <c r="M361" s="41"/>
    </row>
    <row r="363" spans="2:47" x14ac:dyDescent="0.25">
      <c r="M363" s="41"/>
      <c r="O363" s="11"/>
      <c r="P363" s="11"/>
      <c r="Q363" s="25"/>
      <c r="R363" s="25"/>
    </row>
    <row r="364" spans="2:47" x14ac:dyDescent="0.25">
      <c r="M364" s="41"/>
    </row>
    <row r="365" spans="2:47" x14ac:dyDescent="0.25">
      <c r="AO365" s="11"/>
    </row>
    <row r="366" spans="2:47" x14ac:dyDescent="0.25">
      <c r="M366" s="41"/>
      <c r="O366" s="11"/>
      <c r="P366" s="11"/>
      <c r="Q366" s="25"/>
      <c r="R366" s="25"/>
    </row>
    <row r="367" spans="2:47" x14ac:dyDescent="0.25">
      <c r="M367" s="41"/>
    </row>
    <row r="369" spans="13:18" x14ac:dyDescent="0.25">
      <c r="M369" s="41"/>
      <c r="O369" s="11"/>
      <c r="P369" s="11"/>
      <c r="Q369" s="25"/>
      <c r="R369" s="25"/>
    </row>
    <row r="370" spans="13:18" x14ac:dyDescent="0.25">
      <c r="M370" s="41"/>
    </row>
    <row r="371" spans="13:18" x14ac:dyDescent="0.25">
      <c r="M371" s="41"/>
    </row>
    <row r="372" spans="13:18" x14ac:dyDescent="0.25">
      <c r="M372" s="41"/>
    </row>
    <row r="373" spans="13:18" x14ac:dyDescent="0.25">
      <c r="M373" s="41"/>
    </row>
    <row r="374" spans="13:18" x14ac:dyDescent="0.25">
      <c r="M374" s="4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 07_02_21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Barrenechea Mauricio</dc:creator>
  <cp:lastModifiedBy>Mora Barrenechea Mauricio</cp:lastModifiedBy>
  <dcterms:created xsi:type="dcterms:W3CDTF">2021-04-06T19:43:53Z</dcterms:created>
  <dcterms:modified xsi:type="dcterms:W3CDTF">2021-05-03T15:48:07Z</dcterms:modified>
</cp:coreProperties>
</file>