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School\3B\MSCI_261\"/>
    </mc:Choice>
  </mc:AlternateContent>
  <bookViews>
    <workbookView xWindow="0" yWindow="0" windowWidth="28800" windowHeight="12300" activeTab="3"/>
  </bookViews>
  <sheets>
    <sheet name="Negative Growth" sheetId="1" r:id="rId1"/>
    <sheet name="Steady Price" sheetId="2" r:id="rId2"/>
    <sheet name="Positive Growth" sheetId="3" r:id="rId3"/>
    <sheet name="Price Change Rate When PW = 0" sheetId="4" r:id="rId4"/>
    <sheet name="Graph of PW vs. Interest Rate"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5" l="1"/>
  <c r="C5" i="5"/>
  <c r="B6" i="5"/>
  <c r="D6" i="5" l="1"/>
  <c r="B7" i="5"/>
  <c r="C6" i="5"/>
  <c r="J24" i="5"/>
  <c r="M21" i="5"/>
  <c r="M22" i="5" s="1"/>
  <c r="J21" i="5"/>
  <c r="O20" i="5"/>
  <c r="J20" i="5"/>
  <c r="M14" i="5"/>
  <c r="O14" i="5" s="1"/>
  <c r="J14" i="5"/>
  <c r="O13" i="5"/>
  <c r="J16" i="5" s="1"/>
  <c r="J13" i="5"/>
  <c r="F21" i="2"/>
  <c r="F22" i="2" s="1"/>
  <c r="F23" i="2" s="1"/>
  <c r="F24" i="2" s="1"/>
  <c r="F14" i="2"/>
  <c r="F15" i="2" s="1"/>
  <c r="F16" i="2" s="1"/>
  <c r="F17" i="2" s="1"/>
  <c r="F21" i="1"/>
  <c r="F22" i="1" s="1"/>
  <c r="F23" i="1" s="1"/>
  <c r="F24" i="1" s="1"/>
  <c r="F14" i="1"/>
  <c r="F15" i="1" s="1"/>
  <c r="F16" i="1" s="1"/>
  <c r="F17" i="1" s="1"/>
  <c r="F13" i="4"/>
  <c r="H13" i="4" s="1"/>
  <c r="F21" i="4"/>
  <c r="F22" i="4" s="1"/>
  <c r="F23" i="4" s="1"/>
  <c r="F24" i="4" s="1"/>
  <c r="C24" i="4"/>
  <c r="C21" i="4"/>
  <c r="H20" i="4"/>
  <c r="C20" i="4"/>
  <c r="C13" i="4"/>
  <c r="H12" i="4"/>
  <c r="C15" i="4" s="1"/>
  <c r="C12" i="4"/>
  <c r="F21" i="3"/>
  <c r="F22" i="3" s="1"/>
  <c r="F23" i="3" s="1"/>
  <c r="F24" i="3" s="1"/>
  <c r="F14" i="3"/>
  <c r="H14" i="3" s="1"/>
  <c r="C21" i="3"/>
  <c r="C22" i="3" s="1"/>
  <c r="C24" i="3"/>
  <c r="H20" i="3"/>
  <c r="C20" i="3"/>
  <c r="C14" i="3"/>
  <c r="H13" i="3"/>
  <c r="C16" i="3" s="1"/>
  <c r="C13" i="3"/>
  <c r="C15" i="3" s="1"/>
  <c r="C24" i="2"/>
  <c r="C21" i="2"/>
  <c r="H20" i="2"/>
  <c r="C20" i="2"/>
  <c r="C22" i="2" s="1"/>
  <c r="C14" i="2"/>
  <c r="H13" i="2"/>
  <c r="C16" i="2" s="1"/>
  <c r="C13" i="2"/>
  <c r="C15" i="2" s="1"/>
  <c r="C21" i="1"/>
  <c r="C14" i="1"/>
  <c r="C13" i="1"/>
  <c r="C15" i="1" s="1"/>
  <c r="H13" i="1"/>
  <c r="C16" i="1" s="1"/>
  <c r="C24" i="1"/>
  <c r="C20" i="1"/>
  <c r="J15" i="5" l="1"/>
  <c r="J17" i="5" s="1"/>
  <c r="J22" i="5"/>
  <c r="E5" i="5"/>
  <c r="F5" i="5" s="1"/>
  <c r="F6" i="5"/>
  <c r="F14" i="4"/>
  <c r="F15" i="4" s="1"/>
  <c r="F16" i="4" s="1"/>
  <c r="F15" i="3"/>
  <c r="F16" i="3" s="1"/>
  <c r="F17" i="3" s="1"/>
  <c r="B8" i="5"/>
  <c r="F7" i="5"/>
  <c r="D7" i="5"/>
  <c r="C7" i="5"/>
  <c r="M23" i="5"/>
  <c r="O22" i="5"/>
  <c r="M15" i="5"/>
  <c r="O21" i="5"/>
  <c r="C22" i="4"/>
  <c r="C14" i="4"/>
  <c r="C16" i="4" s="1"/>
  <c r="H22" i="4"/>
  <c r="H21" i="4"/>
  <c r="C17" i="3"/>
  <c r="H22" i="3"/>
  <c r="H21" i="3"/>
  <c r="C17" i="2"/>
  <c r="H15" i="2"/>
  <c r="H22" i="2"/>
  <c r="H14" i="2"/>
  <c r="H21" i="2"/>
  <c r="C23" i="2" s="1"/>
  <c r="C25" i="2" s="1"/>
  <c r="H24" i="1"/>
  <c r="C17" i="1"/>
  <c r="C22" i="1"/>
  <c r="H15" i="1"/>
  <c r="H14" i="1"/>
  <c r="H20" i="1"/>
  <c r="H21" i="1"/>
  <c r="H22" i="1"/>
  <c r="H23" i="1"/>
  <c r="J23" i="5" l="1"/>
  <c r="J25" i="5" s="1"/>
  <c r="E6" i="5"/>
  <c r="G6" i="5" s="1"/>
  <c r="E7" i="5"/>
  <c r="G5" i="5"/>
  <c r="C23" i="1"/>
  <c r="C25" i="1" s="1"/>
  <c r="G7" i="5"/>
  <c r="F8" i="5"/>
  <c r="E8" i="5"/>
  <c r="B9" i="5"/>
  <c r="C8" i="5"/>
  <c r="D8" i="5"/>
  <c r="O23" i="5"/>
  <c r="M24" i="5"/>
  <c r="O24" i="5" s="1"/>
  <c r="M16" i="5"/>
  <c r="O15" i="5"/>
  <c r="C23" i="4"/>
  <c r="C25" i="4" s="1"/>
  <c r="H23" i="4"/>
  <c r="H24" i="4"/>
  <c r="H14" i="4"/>
  <c r="C23" i="3"/>
  <c r="C25" i="3" s="1"/>
  <c r="H15" i="3"/>
  <c r="H23" i="3"/>
  <c r="H24" i="3"/>
  <c r="H16" i="2"/>
  <c r="H17" i="2"/>
  <c r="H23" i="2"/>
  <c r="H24" i="2"/>
  <c r="H17" i="1"/>
  <c r="H16" i="1"/>
  <c r="G8" i="5" l="1"/>
  <c r="E9" i="5"/>
  <c r="D9" i="5"/>
  <c r="C9" i="5"/>
  <c r="F9" i="5"/>
  <c r="B10" i="5"/>
  <c r="M17" i="5"/>
  <c r="O17" i="5" s="1"/>
  <c r="O16" i="5"/>
  <c r="H15" i="4"/>
  <c r="H16" i="4"/>
  <c r="H16" i="3"/>
  <c r="H17" i="3"/>
  <c r="G9" i="5" l="1"/>
  <c r="B11" i="5"/>
  <c r="F10" i="5"/>
  <c r="E10" i="5"/>
  <c r="D10" i="5"/>
  <c r="C10" i="5"/>
  <c r="G10" i="5" l="1"/>
  <c r="B12" i="5"/>
  <c r="F11" i="5"/>
  <c r="E11" i="5"/>
  <c r="D11" i="5"/>
  <c r="C11" i="5"/>
  <c r="G11" i="5" l="1"/>
  <c r="F12" i="5"/>
  <c r="D12" i="5"/>
  <c r="B13" i="5"/>
  <c r="E12" i="5"/>
  <c r="C12" i="5"/>
  <c r="G12" i="5" l="1"/>
  <c r="B14" i="5"/>
  <c r="F13" i="5"/>
  <c r="E13" i="5"/>
  <c r="D13" i="5"/>
  <c r="C13" i="5"/>
  <c r="G13" i="5" l="1"/>
  <c r="B15" i="5"/>
  <c r="F14" i="5"/>
  <c r="E14" i="5"/>
  <c r="D14" i="5"/>
  <c r="C14" i="5"/>
  <c r="G14" i="5" l="1"/>
  <c r="B16" i="5"/>
  <c r="F15" i="5"/>
  <c r="E15" i="5"/>
  <c r="D15" i="5"/>
  <c r="C15" i="5"/>
  <c r="G15" i="5" l="1"/>
  <c r="B17" i="5"/>
  <c r="F16" i="5"/>
  <c r="E16" i="5"/>
  <c r="D16" i="5"/>
  <c r="C16" i="5"/>
  <c r="G16" i="5" l="1"/>
  <c r="B18" i="5"/>
  <c r="F17" i="5"/>
  <c r="E17" i="5"/>
  <c r="D17" i="5"/>
  <c r="C17" i="5"/>
  <c r="G17" i="5" l="1"/>
  <c r="B19" i="5"/>
  <c r="F18" i="5"/>
  <c r="E18" i="5"/>
  <c r="D18" i="5"/>
  <c r="C18" i="5"/>
  <c r="G18" i="5" l="1"/>
  <c r="B20" i="5"/>
  <c r="F19" i="5"/>
  <c r="E19" i="5"/>
  <c r="D19" i="5"/>
  <c r="C19" i="5"/>
  <c r="G19" i="5" l="1"/>
  <c r="B21" i="5"/>
  <c r="F20" i="5"/>
  <c r="E20" i="5"/>
  <c r="D20" i="5"/>
  <c r="C20" i="5"/>
  <c r="G20" i="5" l="1"/>
  <c r="B22" i="5"/>
  <c r="F21" i="5"/>
  <c r="E21" i="5"/>
  <c r="D21" i="5"/>
  <c r="C21" i="5"/>
  <c r="G21" i="5" l="1"/>
  <c r="B23" i="5"/>
  <c r="F22" i="5"/>
  <c r="E22" i="5"/>
  <c r="D22" i="5"/>
  <c r="C22" i="5"/>
  <c r="G22" i="5" l="1"/>
  <c r="B24" i="5"/>
  <c r="F23" i="5"/>
  <c r="E23" i="5"/>
  <c r="D23" i="5"/>
  <c r="C23" i="5"/>
  <c r="G23" i="5" l="1"/>
  <c r="B25" i="5"/>
  <c r="F24" i="5"/>
  <c r="E24" i="5"/>
  <c r="C24" i="5"/>
  <c r="D24" i="5"/>
  <c r="G24" i="5" l="1"/>
  <c r="B26" i="5"/>
  <c r="F25" i="5"/>
  <c r="E25" i="5"/>
  <c r="D25" i="5"/>
  <c r="C25" i="5"/>
  <c r="G25" i="5" l="1"/>
  <c r="B27" i="5"/>
  <c r="F26" i="5"/>
  <c r="E26" i="5"/>
  <c r="D26" i="5"/>
  <c r="C26" i="5"/>
  <c r="G26" i="5" l="1"/>
  <c r="B28" i="5"/>
  <c r="F27" i="5"/>
  <c r="E27" i="5"/>
  <c r="D27" i="5"/>
  <c r="C27" i="5"/>
  <c r="G27" i="5" l="1"/>
  <c r="B29" i="5"/>
  <c r="F28" i="5"/>
  <c r="E28" i="5"/>
  <c r="D28" i="5"/>
  <c r="C28" i="5"/>
  <c r="G28" i="5" l="1"/>
  <c r="B30" i="5"/>
  <c r="F29" i="5"/>
  <c r="E29" i="5"/>
  <c r="D29" i="5"/>
  <c r="C29" i="5"/>
  <c r="G29" i="5" l="1"/>
  <c r="B31" i="5"/>
  <c r="F30" i="5"/>
  <c r="E30" i="5"/>
  <c r="D30" i="5"/>
  <c r="C30" i="5"/>
  <c r="G30" i="5" l="1"/>
  <c r="B32" i="5"/>
  <c r="F31" i="5"/>
  <c r="E31" i="5"/>
  <c r="D31" i="5"/>
  <c r="C31" i="5"/>
  <c r="G31" i="5" l="1"/>
  <c r="B33" i="5"/>
  <c r="F32" i="5"/>
  <c r="E32" i="5"/>
  <c r="D32" i="5"/>
  <c r="C32" i="5"/>
  <c r="G32" i="5" l="1"/>
  <c r="B34" i="5"/>
  <c r="F33" i="5"/>
  <c r="E33" i="5"/>
  <c r="D33" i="5"/>
  <c r="C33" i="5"/>
  <c r="G33" i="5" l="1"/>
  <c r="B35" i="5"/>
  <c r="F34" i="5"/>
  <c r="E34" i="5"/>
  <c r="D34" i="5"/>
  <c r="C34" i="5"/>
  <c r="G34" i="5" l="1"/>
  <c r="B36" i="5"/>
  <c r="F35" i="5"/>
  <c r="E35" i="5"/>
  <c r="D35" i="5"/>
  <c r="C35" i="5"/>
  <c r="G35" i="5" l="1"/>
  <c r="B37" i="5"/>
  <c r="F36" i="5"/>
  <c r="E36" i="5"/>
  <c r="D36" i="5"/>
  <c r="C36" i="5"/>
  <c r="G36" i="5" l="1"/>
  <c r="B38" i="5"/>
  <c r="F37" i="5"/>
  <c r="E37" i="5"/>
  <c r="D37" i="5"/>
  <c r="C37" i="5"/>
  <c r="G37" i="5" l="1"/>
  <c r="B39" i="5"/>
  <c r="F38" i="5"/>
  <c r="E38" i="5"/>
  <c r="D38" i="5"/>
  <c r="C38" i="5"/>
  <c r="G38" i="5" l="1"/>
  <c r="B40" i="5"/>
  <c r="F39" i="5"/>
  <c r="E39" i="5"/>
  <c r="D39" i="5"/>
  <c r="C39" i="5"/>
  <c r="G39" i="5" l="1"/>
  <c r="B41" i="5"/>
  <c r="F40" i="5"/>
  <c r="E40" i="5"/>
  <c r="C40" i="5"/>
  <c r="D40" i="5"/>
  <c r="G40" i="5" l="1"/>
  <c r="B42" i="5"/>
  <c r="E41" i="5"/>
  <c r="F41" i="5"/>
  <c r="D41" i="5"/>
  <c r="C41" i="5"/>
  <c r="G41" i="5" l="1"/>
  <c r="B43" i="5"/>
  <c r="F42" i="5"/>
  <c r="E42" i="5"/>
  <c r="D42" i="5"/>
  <c r="C42" i="5"/>
  <c r="G42" i="5" l="1"/>
  <c r="B44" i="5"/>
  <c r="F43" i="5"/>
  <c r="E43" i="5"/>
  <c r="D43" i="5"/>
  <c r="C43" i="5"/>
  <c r="G43" i="5" l="1"/>
  <c r="B45" i="5"/>
  <c r="F44" i="5"/>
  <c r="D44" i="5"/>
  <c r="E44" i="5"/>
  <c r="C44" i="5"/>
  <c r="G44" i="5" l="1"/>
  <c r="B46" i="5"/>
  <c r="F45" i="5"/>
  <c r="E45" i="5"/>
  <c r="D45" i="5"/>
  <c r="C45" i="5"/>
  <c r="G45" i="5" l="1"/>
  <c r="B47" i="5"/>
  <c r="F46" i="5"/>
  <c r="E46" i="5"/>
  <c r="D46" i="5"/>
  <c r="C46" i="5"/>
  <c r="G46" i="5" l="1"/>
  <c r="B48" i="5"/>
  <c r="F47" i="5"/>
  <c r="E47" i="5"/>
  <c r="D47" i="5"/>
  <c r="C47" i="5"/>
  <c r="G47" i="5" l="1"/>
  <c r="B49" i="5"/>
  <c r="F48" i="5"/>
  <c r="E48" i="5"/>
  <c r="D48" i="5"/>
  <c r="C48" i="5"/>
  <c r="G48" i="5" l="1"/>
  <c r="B50" i="5"/>
  <c r="F49" i="5"/>
  <c r="E49" i="5"/>
  <c r="D49" i="5"/>
  <c r="C49" i="5"/>
  <c r="G49" i="5" l="1"/>
  <c r="B51" i="5"/>
  <c r="F50" i="5"/>
  <c r="E50" i="5"/>
  <c r="D50" i="5"/>
  <c r="C50" i="5"/>
  <c r="G50" i="5" l="1"/>
  <c r="B52" i="5"/>
  <c r="F51" i="5"/>
  <c r="E51" i="5"/>
  <c r="D51" i="5"/>
  <c r="C51" i="5"/>
  <c r="G51" i="5" l="1"/>
  <c r="B53" i="5"/>
  <c r="F52" i="5"/>
  <c r="E52" i="5"/>
  <c r="D52" i="5"/>
  <c r="C52" i="5"/>
  <c r="G52" i="5" l="1"/>
  <c r="B54" i="5"/>
  <c r="F53" i="5"/>
  <c r="E53" i="5"/>
  <c r="D53" i="5"/>
  <c r="C53" i="5"/>
  <c r="G53" i="5" l="1"/>
  <c r="B55" i="5"/>
  <c r="F54" i="5"/>
  <c r="E54" i="5"/>
  <c r="D54" i="5"/>
  <c r="C54" i="5"/>
  <c r="G54" i="5" l="1"/>
  <c r="B56" i="5"/>
  <c r="F55" i="5"/>
  <c r="E55" i="5"/>
  <c r="D55" i="5"/>
  <c r="C55" i="5"/>
  <c r="G55" i="5" l="1"/>
  <c r="B57" i="5"/>
  <c r="F56" i="5"/>
  <c r="E56" i="5"/>
  <c r="D56" i="5"/>
  <c r="C56" i="5"/>
  <c r="G56" i="5" l="1"/>
  <c r="B58" i="5"/>
  <c r="E57" i="5"/>
  <c r="F57" i="5"/>
  <c r="D57" i="5"/>
  <c r="C57" i="5"/>
  <c r="G57" i="5" l="1"/>
  <c r="B59" i="5"/>
  <c r="F58" i="5"/>
  <c r="E58" i="5"/>
  <c r="D58" i="5"/>
  <c r="C58" i="5"/>
  <c r="G58" i="5" l="1"/>
  <c r="B60" i="5"/>
  <c r="F59" i="5"/>
  <c r="E59" i="5"/>
  <c r="G59" i="5" s="1"/>
  <c r="D59" i="5"/>
  <c r="C59" i="5"/>
  <c r="B61" i="5" l="1"/>
  <c r="F60" i="5"/>
  <c r="D60" i="5"/>
  <c r="E60" i="5"/>
  <c r="C60" i="5"/>
  <c r="G60" i="5" l="1"/>
  <c r="B62" i="5"/>
  <c r="F61" i="5"/>
  <c r="E61" i="5"/>
  <c r="D61" i="5"/>
  <c r="C61" i="5"/>
  <c r="G61" i="5" l="1"/>
  <c r="B63" i="5"/>
  <c r="F62" i="5"/>
  <c r="E62" i="5"/>
  <c r="G62" i="5" s="1"/>
  <c r="D62" i="5"/>
  <c r="C62" i="5"/>
  <c r="B64" i="5" l="1"/>
  <c r="F63" i="5"/>
  <c r="E63" i="5"/>
  <c r="D63" i="5"/>
  <c r="C63" i="5"/>
  <c r="G63" i="5" l="1"/>
  <c r="B65" i="5"/>
  <c r="F64" i="5"/>
  <c r="E64" i="5"/>
  <c r="D64" i="5"/>
  <c r="C64" i="5"/>
  <c r="G64" i="5" l="1"/>
  <c r="B66" i="5"/>
  <c r="F65" i="5"/>
  <c r="E65" i="5"/>
  <c r="D65" i="5"/>
  <c r="C65" i="5"/>
  <c r="G65" i="5" l="1"/>
  <c r="B67" i="5"/>
  <c r="F66" i="5"/>
  <c r="E66" i="5"/>
  <c r="G66" i="5" s="1"/>
  <c r="D66" i="5"/>
  <c r="C66" i="5"/>
  <c r="B68" i="5" l="1"/>
  <c r="F67" i="5"/>
  <c r="E67" i="5"/>
  <c r="D67" i="5"/>
  <c r="C67" i="5"/>
  <c r="G67" i="5" l="1"/>
  <c r="B69" i="5"/>
  <c r="F68" i="5"/>
  <c r="E68" i="5"/>
  <c r="D68" i="5"/>
  <c r="C68" i="5"/>
  <c r="G68" i="5" l="1"/>
  <c r="B70" i="5"/>
  <c r="F69" i="5"/>
  <c r="E69" i="5"/>
  <c r="D69" i="5"/>
  <c r="C69" i="5"/>
  <c r="G69" i="5" l="1"/>
  <c r="B71" i="5"/>
  <c r="F70" i="5"/>
  <c r="E70" i="5"/>
  <c r="D70" i="5"/>
  <c r="C70" i="5"/>
  <c r="G70" i="5" l="1"/>
  <c r="B72" i="5"/>
  <c r="F71" i="5"/>
  <c r="E71" i="5"/>
  <c r="D71" i="5"/>
  <c r="C71" i="5"/>
  <c r="G71" i="5" l="1"/>
  <c r="B73" i="5"/>
  <c r="F72" i="5"/>
  <c r="E72" i="5"/>
  <c r="C72" i="5"/>
  <c r="D72" i="5"/>
  <c r="G72" i="5" l="1"/>
  <c r="B74" i="5"/>
  <c r="E73" i="5"/>
  <c r="F73" i="5"/>
  <c r="D73" i="5"/>
  <c r="C73" i="5"/>
  <c r="G73" i="5" l="1"/>
  <c r="B75" i="5"/>
  <c r="F74" i="5"/>
  <c r="E74" i="5"/>
  <c r="D74" i="5"/>
  <c r="C74" i="5"/>
  <c r="G74" i="5" l="1"/>
  <c r="B76" i="5"/>
  <c r="F75" i="5"/>
  <c r="E75" i="5"/>
  <c r="G75" i="5" s="1"/>
  <c r="D75" i="5"/>
  <c r="C75" i="5"/>
  <c r="B77" i="5" l="1"/>
  <c r="F76" i="5"/>
  <c r="D76" i="5"/>
  <c r="E76" i="5"/>
  <c r="C76" i="5"/>
  <c r="G76" i="5" l="1"/>
  <c r="B78" i="5"/>
  <c r="F77" i="5"/>
  <c r="E77" i="5"/>
  <c r="G77" i="5" s="1"/>
  <c r="D77" i="5"/>
  <c r="C77" i="5"/>
  <c r="B79" i="5" l="1"/>
  <c r="F78" i="5"/>
  <c r="E78" i="5"/>
  <c r="D78" i="5"/>
  <c r="C78" i="5"/>
  <c r="G78" i="5" l="1"/>
  <c r="B80" i="5"/>
  <c r="F79" i="5"/>
  <c r="E79" i="5"/>
  <c r="D79" i="5"/>
  <c r="C79" i="5"/>
  <c r="G79" i="5" l="1"/>
  <c r="B81" i="5"/>
  <c r="F80" i="5"/>
  <c r="E80" i="5"/>
  <c r="D80" i="5"/>
  <c r="C80" i="5"/>
  <c r="G80" i="5" l="1"/>
  <c r="B82" i="5"/>
  <c r="F81" i="5"/>
  <c r="E81" i="5"/>
  <c r="D81" i="5"/>
  <c r="C81" i="5"/>
  <c r="G81" i="5" l="1"/>
  <c r="B83" i="5"/>
  <c r="F82" i="5"/>
  <c r="E82" i="5"/>
  <c r="G82" i="5" s="1"/>
  <c r="D82" i="5"/>
  <c r="C82" i="5"/>
  <c r="B84" i="5" l="1"/>
  <c r="F83" i="5"/>
  <c r="E83" i="5"/>
  <c r="D83" i="5"/>
  <c r="C83" i="5"/>
  <c r="G83" i="5" l="1"/>
  <c r="B85" i="5"/>
  <c r="F84" i="5"/>
  <c r="E84" i="5"/>
  <c r="D84" i="5"/>
  <c r="C84" i="5"/>
  <c r="G84" i="5" l="1"/>
  <c r="B86" i="5"/>
  <c r="F85" i="5"/>
  <c r="E85" i="5"/>
  <c r="D85" i="5"/>
  <c r="C85" i="5"/>
  <c r="G85" i="5" l="1"/>
  <c r="B87" i="5"/>
  <c r="F86" i="5"/>
  <c r="E86" i="5"/>
  <c r="D86" i="5"/>
  <c r="C86" i="5"/>
  <c r="G86" i="5" l="1"/>
  <c r="B88" i="5"/>
  <c r="F87" i="5"/>
  <c r="E87" i="5"/>
  <c r="D87" i="5"/>
  <c r="C87" i="5"/>
  <c r="G87" i="5" l="1"/>
  <c r="B89" i="5"/>
  <c r="F88" i="5"/>
  <c r="E88" i="5"/>
  <c r="C88" i="5"/>
  <c r="D88" i="5"/>
  <c r="G88" i="5" l="1"/>
  <c r="B90" i="5"/>
  <c r="F89" i="5"/>
  <c r="E89" i="5"/>
  <c r="G89" i="5" s="1"/>
  <c r="D89" i="5"/>
  <c r="C89" i="5"/>
  <c r="B91" i="5" l="1"/>
  <c r="F90" i="5"/>
  <c r="E90" i="5"/>
  <c r="D90" i="5"/>
  <c r="C90" i="5"/>
  <c r="G90" i="5" l="1"/>
  <c r="B92" i="5"/>
  <c r="F91" i="5"/>
  <c r="E91" i="5"/>
  <c r="D91" i="5"/>
  <c r="C91" i="5"/>
  <c r="G91" i="5" l="1"/>
  <c r="B93" i="5"/>
  <c r="F92" i="5"/>
  <c r="E92" i="5"/>
  <c r="D92" i="5"/>
  <c r="C92" i="5"/>
  <c r="G92" i="5" l="1"/>
  <c r="B94" i="5"/>
  <c r="F93" i="5"/>
  <c r="E93" i="5"/>
  <c r="G93" i="5" s="1"/>
  <c r="D93" i="5"/>
  <c r="C93" i="5"/>
  <c r="B95" i="5" l="1"/>
  <c r="F94" i="5"/>
  <c r="E94" i="5"/>
  <c r="D94" i="5"/>
  <c r="C94" i="5"/>
  <c r="G94" i="5" l="1"/>
  <c r="B96" i="5"/>
  <c r="F95" i="5"/>
  <c r="E95" i="5"/>
  <c r="D95" i="5"/>
  <c r="C95" i="5"/>
  <c r="G95" i="5" l="1"/>
  <c r="B97" i="5"/>
  <c r="F96" i="5"/>
  <c r="E96" i="5"/>
  <c r="D96" i="5"/>
  <c r="C96" i="5"/>
  <c r="G96" i="5" l="1"/>
  <c r="B98" i="5"/>
  <c r="E97" i="5"/>
  <c r="F97" i="5"/>
  <c r="D97" i="5"/>
  <c r="C97" i="5"/>
  <c r="G97" i="5" l="1"/>
  <c r="B99" i="5"/>
  <c r="F98" i="5"/>
  <c r="E98" i="5"/>
  <c r="D98" i="5"/>
  <c r="C98" i="5"/>
  <c r="G98" i="5" l="1"/>
  <c r="B100" i="5"/>
  <c r="F99" i="5"/>
  <c r="E99" i="5"/>
  <c r="D99" i="5"/>
  <c r="C99" i="5"/>
  <c r="G99" i="5" l="1"/>
  <c r="B101" i="5"/>
  <c r="F100" i="5"/>
  <c r="E100" i="5"/>
  <c r="D100" i="5"/>
  <c r="C100" i="5"/>
  <c r="G100" i="5" l="1"/>
  <c r="B102" i="5"/>
  <c r="F101" i="5"/>
  <c r="E101" i="5"/>
  <c r="D101" i="5"/>
  <c r="C101" i="5"/>
  <c r="G101" i="5" l="1"/>
  <c r="B103" i="5"/>
  <c r="F102" i="5"/>
  <c r="E102" i="5"/>
  <c r="D102" i="5"/>
  <c r="C102" i="5"/>
  <c r="G102" i="5" l="1"/>
  <c r="B104" i="5"/>
  <c r="F103" i="5"/>
  <c r="E103" i="5"/>
  <c r="D103" i="5"/>
  <c r="C103" i="5"/>
  <c r="G103" i="5" l="1"/>
  <c r="B105" i="5"/>
  <c r="F104" i="5"/>
  <c r="E104" i="5"/>
  <c r="C104" i="5"/>
  <c r="D104" i="5"/>
  <c r="G104" i="5" l="1"/>
  <c r="B106" i="5"/>
  <c r="E105" i="5"/>
  <c r="F105" i="5"/>
  <c r="D105" i="5"/>
  <c r="C105" i="5"/>
  <c r="G105" i="5" l="1"/>
  <c r="B107" i="5"/>
  <c r="F106" i="5"/>
  <c r="E106" i="5"/>
  <c r="D106" i="5"/>
  <c r="C106" i="5"/>
  <c r="G106" i="5" l="1"/>
  <c r="B108" i="5"/>
  <c r="F107" i="5"/>
  <c r="E107" i="5"/>
  <c r="D107" i="5"/>
  <c r="C107" i="5"/>
  <c r="G107" i="5" l="1"/>
  <c r="B109" i="5"/>
  <c r="F108" i="5"/>
  <c r="D108" i="5"/>
  <c r="E108" i="5"/>
  <c r="C108" i="5"/>
  <c r="G108" i="5" l="1"/>
  <c r="B110" i="5"/>
  <c r="F109" i="5"/>
  <c r="E109" i="5"/>
  <c r="D109" i="5"/>
  <c r="C109" i="5"/>
  <c r="G109" i="5" l="1"/>
  <c r="B111" i="5"/>
  <c r="F110" i="5"/>
  <c r="E110" i="5"/>
  <c r="D110" i="5"/>
  <c r="C110" i="5"/>
  <c r="G110" i="5" l="1"/>
  <c r="B112" i="5"/>
  <c r="F111" i="5"/>
  <c r="E111" i="5"/>
  <c r="D111" i="5"/>
  <c r="C111" i="5"/>
  <c r="G111" i="5" l="1"/>
  <c r="B113" i="5"/>
  <c r="F112" i="5"/>
  <c r="E112" i="5"/>
  <c r="D112" i="5"/>
  <c r="C112" i="5"/>
  <c r="G112" i="5" l="1"/>
  <c r="B114" i="5"/>
  <c r="E113" i="5"/>
  <c r="D113" i="5"/>
  <c r="F113" i="5"/>
  <c r="C113" i="5"/>
  <c r="G113" i="5" l="1"/>
  <c r="B115" i="5"/>
  <c r="F114" i="5"/>
  <c r="E114" i="5"/>
  <c r="D114" i="5"/>
  <c r="C114" i="5"/>
  <c r="G114" i="5" l="1"/>
  <c r="B116" i="5"/>
  <c r="F115" i="5"/>
  <c r="E115" i="5"/>
  <c r="D115" i="5"/>
  <c r="C115" i="5"/>
  <c r="G115" i="5" l="1"/>
  <c r="B117" i="5"/>
  <c r="F116" i="5"/>
  <c r="E116" i="5"/>
  <c r="D116" i="5"/>
  <c r="C116" i="5"/>
  <c r="G116" i="5" l="1"/>
  <c r="B118" i="5"/>
  <c r="F117" i="5"/>
  <c r="E117" i="5"/>
  <c r="D117" i="5"/>
  <c r="C117" i="5"/>
  <c r="G117" i="5" l="1"/>
  <c r="B119" i="5"/>
  <c r="F118" i="5"/>
  <c r="E118" i="5"/>
  <c r="D118" i="5"/>
  <c r="C118" i="5"/>
  <c r="G118" i="5" l="1"/>
  <c r="B120" i="5"/>
  <c r="F119" i="5"/>
  <c r="E119" i="5"/>
  <c r="D119" i="5"/>
  <c r="C119" i="5"/>
  <c r="G119" i="5" l="1"/>
  <c r="B121" i="5"/>
  <c r="F120" i="5"/>
  <c r="E120" i="5"/>
  <c r="D120" i="5"/>
  <c r="C120" i="5"/>
  <c r="G120" i="5" l="1"/>
  <c r="B122" i="5"/>
  <c r="F121" i="5"/>
  <c r="E121" i="5"/>
  <c r="D121" i="5"/>
  <c r="C121" i="5"/>
  <c r="G121" i="5" l="1"/>
  <c r="B123" i="5"/>
  <c r="F122" i="5"/>
  <c r="E122" i="5"/>
  <c r="D122" i="5"/>
  <c r="C122" i="5"/>
  <c r="G122" i="5" l="1"/>
  <c r="B124" i="5"/>
  <c r="F123" i="5"/>
  <c r="E123" i="5"/>
  <c r="D123" i="5"/>
  <c r="C123" i="5"/>
  <c r="G123" i="5" l="1"/>
  <c r="B125" i="5"/>
  <c r="F124" i="5"/>
  <c r="D124" i="5"/>
  <c r="E124" i="5"/>
  <c r="C124" i="5"/>
  <c r="G124" i="5" l="1"/>
  <c r="B126" i="5"/>
  <c r="F125" i="5"/>
  <c r="E125" i="5"/>
  <c r="D125" i="5"/>
  <c r="C125" i="5"/>
  <c r="G125" i="5" l="1"/>
  <c r="B127" i="5"/>
  <c r="F126" i="5"/>
  <c r="E126" i="5"/>
  <c r="D126" i="5"/>
  <c r="C126" i="5"/>
  <c r="G126" i="5" l="1"/>
  <c r="B128" i="5"/>
  <c r="F127" i="5"/>
  <c r="E127" i="5"/>
  <c r="D127" i="5"/>
  <c r="C127" i="5"/>
  <c r="G127" i="5" l="1"/>
  <c r="B129" i="5"/>
  <c r="F128" i="5"/>
  <c r="E128" i="5"/>
  <c r="D128" i="5"/>
  <c r="C128" i="5"/>
  <c r="G128" i="5" l="1"/>
  <c r="B130" i="5"/>
  <c r="E129" i="5"/>
  <c r="F129" i="5"/>
  <c r="D129" i="5"/>
  <c r="C129" i="5"/>
  <c r="G129" i="5" l="1"/>
  <c r="B131" i="5"/>
  <c r="F130" i="5"/>
  <c r="E130" i="5"/>
  <c r="D130" i="5"/>
  <c r="C130" i="5"/>
  <c r="G130" i="5" l="1"/>
  <c r="B132" i="5"/>
  <c r="F131" i="5"/>
  <c r="E131" i="5"/>
  <c r="D131" i="5"/>
  <c r="C131" i="5"/>
  <c r="G131" i="5" l="1"/>
  <c r="B133" i="5"/>
  <c r="F132" i="5"/>
  <c r="E132" i="5"/>
  <c r="D132" i="5"/>
  <c r="C132" i="5"/>
  <c r="G132" i="5" l="1"/>
  <c r="B134" i="5"/>
  <c r="F133" i="5"/>
  <c r="E133" i="5"/>
  <c r="D133" i="5"/>
  <c r="C133" i="5"/>
  <c r="G133" i="5" l="1"/>
  <c r="B135" i="5"/>
  <c r="F134" i="5"/>
  <c r="E134" i="5"/>
  <c r="D134" i="5"/>
  <c r="C134" i="5"/>
  <c r="G134" i="5" l="1"/>
  <c r="B136" i="5"/>
  <c r="F135" i="5"/>
  <c r="E135" i="5"/>
  <c r="D135" i="5"/>
  <c r="C135" i="5"/>
  <c r="G135" i="5" l="1"/>
  <c r="B137" i="5"/>
  <c r="F136" i="5"/>
  <c r="E136" i="5"/>
  <c r="C136" i="5"/>
  <c r="D136" i="5"/>
  <c r="G136" i="5" l="1"/>
  <c r="B138" i="5"/>
  <c r="E137" i="5"/>
  <c r="F137" i="5"/>
  <c r="D137" i="5"/>
  <c r="C137" i="5"/>
  <c r="G137" i="5" l="1"/>
  <c r="B139" i="5"/>
  <c r="F138" i="5"/>
  <c r="E138" i="5"/>
  <c r="D138" i="5"/>
  <c r="C138" i="5"/>
  <c r="G138" i="5" l="1"/>
  <c r="B140" i="5"/>
  <c r="F139" i="5"/>
  <c r="E139" i="5"/>
  <c r="D139" i="5"/>
  <c r="C139" i="5"/>
  <c r="G139" i="5" l="1"/>
  <c r="B141" i="5"/>
  <c r="F140" i="5"/>
  <c r="D140" i="5"/>
  <c r="E140" i="5"/>
  <c r="C140" i="5"/>
  <c r="G140" i="5" l="1"/>
  <c r="B142" i="5"/>
  <c r="F141" i="5"/>
  <c r="E141" i="5"/>
  <c r="G141" i="5" s="1"/>
  <c r="D141" i="5"/>
  <c r="C141" i="5"/>
  <c r="B143" i="5" l="1"/>
  <c r="F142" i="5"/>
  <c r="E142" i="5"/>
  <c r="D142" i="5"/>
  <c r="C142" i="5"/>
  <c r="G142" i="5" l="1"/>
  <c r="B144" i="5"/>
  <c r="F143" i="5"/>
  <c r="E143" i="5"/>
  <c r="D143" i="5"/>
  <c r="C143" i="5"/>
  <c r="G143" i="5" l="1"/>
  <c r="B145" i="5"/>
  <c r="F144" i="5"/>
  <c r="E144" i="5"/>
  <c r="D144" i="5"/>
  <c r="C144" i="5"/>
  <c r="G144" i="5" l="1"/>
  <c r="B146" i="5"/>
  <c r="E145" i="5"/>
  <c r="D145" i="5"/>
  <c r="F145" i="5"/>
  <c r="C145" i="5"/>
  <c r="G145" i="5" l="1"/>
  <c r="B147" i="5"/>
  <c r="F146" i="5"/>
  <c r="E146" i="5"/>
  <c r="D146" i="5"/>
  <c r="C146" i="5"/>
  <c r="G146" i="5" l="1"/>
  <c r="B148" i="5"/>
  <c r="F147" i="5"/>
  <c r="E147" i="5"/>
  <c r="D147" i="5"/>
  <c r="C147" i="5"/>
  <c r="G147" i="5" l="1"/>
  <c r="B149" i="5"/>
  <c r="F148" i="5"/>
  <c r="E148" i="5"/>
  <c r="D148" i="5"/>
  <c r="C148" i="5"/>
  <c r="G148" i="5" l="1"/>
  <c r="B150" i="5"/>
  <c r="F149" i="5"/>
  <c r="E149" i="5"/>
  <c r="D149" i="5"/>
  <c r="C149" i="5"/>
  <c r="G149" i="5" l="1"/>
  <c r="B151" i="5"/>
  <c r="F150" i="5"/>
  <c r="E150" i="5"/>
  <c r="D150" i="5"/>
  <c r="C150" i="5"/>
  <c r="G150" i="5" l="1"/>
  <c r="B152" i="5"/>
  <c r="F151" i="5"/>
  <c r="E151" i="5"/>
  <c r="G151" i="5" s="1"/>
  <c r="D151" i="5"/>
  <c r="C151" i="5"/>
  <c r="B153" i="5" l="1"/>
  <c r="F152" i="5"/>
  <c r="E152" i="5"/>
  <c r="C152" i="5"/>
  <c r="D152" i="5"/>
  <c r="G152" i="5" l="1"/>
  <c r="B154" i="5"/>
  <c r="F153" i="5"/>
  <c r="E153" i="5"/>
  <c r="D153" i="5"/>
  <c r="C153" i="5"/>
  <c r="G153" i="5" l="1"/>
  <c r="B155" i="5"/>
  <c r="F154" i="5"/>
  <c r="E154" i="5"/>
  <c r="D154" i="5"/>
  <c r="C154" i="5"/>
  <c r="G154" i="5" l="1"/>
  <c r="B156" i="5"/>
  <c r="F155" i="5"/>
  <c r="E155" i="5"/>
  <c r="D155" i="5"/>
  <c r="C155" i="5"/>
  <c r="G155" i="5" l="1"/>
  <c r="B157" i="5"/>
  <c r="F156" i="5"/>
  <c r="E156" i="5"/>
  <c r="D156" i="5"/>
  <c r="C156" i="5"/>
  <c r="G156" i="5" l="1"/>
  <c r="B158" i="5"/>
  <c r="F157" i="5"/>
  <c r="E157" i="5"/>
  <c r="D157" i="5"/>
  <c r="C157" i="5"/>
  <c r="G157" i="5" l="1"/>
  <c r="B159" i="5"/>
  <c r="F158" i="5"/>
  <c r="E158" i="5"/>
  <c r="D158" i="5"/>
  <c r="C158" i="5"/>
  <c r="G158" i="5" l="1"/>
  <c r="B160" i="5"/>
  <c r="F159" i="5"/>
  <c r="E159" i="5"/>
  <c r="D159" i="5"/>
  <c r="C159" i="5"/>
  <c r="G159" i="5" l="1"/>
  <c r="B161" i="5"/>
  <c r="F160" i="5"/>
  <c r="E160" i="5"/>
  <c r="D160" i="5"/>
  <c r="C160" i="5"/>
  <c r="G160" i="5" l="1"/>
  <c r="B162" i="5"/>
  <c r="E161" i="5"/>
  <c r="F161" i="5"/>
  <c r="D161" i="5"/>
  <c r="C161" i="5"/>
  <c r="G161" i="5" l="1"/>
  <c r="B163" i="5"/>
  <c r="F162" i="5"/>
  <c r="E162" i="5"/>
  <c r="D162" i="5"/>
  <c r="C162" i="5"/>
  <c r="G162" i="5" l="1"/>
  <c r="B164" i="5"/>
  <c r="F163" i="5"/>
  <c r="E163" i="5"/>
  <c r="D163" i="5"/>
  <c r="C163" i="5"/>
  <c r="G163" i="5" l="1"/>
  <c r="B165" i="5"/>
  <c r="F164" i="5"/>
  <c r="E164" i="5"/>
  <c r="D164" i="5"/>
  <c r="C164" i="5"/>
  <c r="G164" i="5" l="1"/>
  <c r="B166" i="5"/>
  <c r="F165" i="5"/>
  <c r="E165" i="5"/>
  <c r="D165" i="5"/>
  <c r="C165" i="5"/>
  <c r="G165" i="5" l="1"/>
  <c r="B167" i="5"/>
  <c r="F166" i="5"/>
  <c r="E166" i="5"/>
  <c r="G166" i="5" s="1"/>
  <c r="D166" i="5"/>
  <c r="C166" i="5"/>
  <c r="B168" i="5" l="1"/>
  <c r="F167" i="5"/>
  <c r="E167" i="5"/>
  <c r="D167" i="5"/>
  <c r="C167" i="5"/>
  <c r="G167" i="5" l="1"/>
  <c r="B169" i="5"/>
  <c r="F168" i="5"/>
  <c r="E168" i="5"/>
  <c r="C168" i="5"/>
  <c r="D168" i="5"/>
  <c r="G168" i="5" l="1"/>
  <c r="B170" i="5"/>
  <c r="E169" i="5"/>
  <c r="F169" i="5"/>
  <c r="D169" i="5"/>
  <c r="C169" i="5"/>
  <c r="G169" i="5" l="1"/>
  <c r="B171" i="5"/>
  <c r="F170" i="5"/>
  <c r="E170" i="5"/>
  <c r="D170" i="5"/>
  <c r="C170" i="5"/>
  <c r="G170" i="5" l="1"/>
  <c r="B172" i="5"/>
  <c r="F171" i="5"/>
  <c r="E171" i="5"/>
  <c r="D171" i="5"/>
  <c r="C171" i="5"/>
  <c r="G171" i="5" l="1"/>
  <c r="B173" i="5"/>
  <c r="F172" i="5"/>
  <c r="D172" i="5"/>
  <c r="E172" i="5"/>
  <c r="C172" i="5"/>
  <c r="G172" i="5" l="1"/>
  <c r="B174" i="5"/>
  <c r="F173" i="5"/>
  <c r="E173" i="5"/>
  <c r="D173" i="5"/>
  <c r="C173" i="5"/>
  <c r="G173" i="5" l="1"/>
  <c r="B175" i="5"/>
  <c r="F174" i="5"/>
  <c r="E174" i="5"/>
  <c r="D174" i="5"/>
  <c r="C174" i="5"/>
  <c r="G174" i="5" l="1"/>
  <c r="B176" i="5"/>
  <c r="E175" i="5"/>
  <c r="D175" i="5"/>
  <c r="F175" i="5"/>
  <c r="C175" i="5"/>
  <c r="G175" i="5" l="1"/>
  <c r="B177" i="5"/>
  <c r="F176" i="5"/>
  <c r="E176" i="5"/>
  <c r="D176" i="5"/>
  <c r="C176" i="5"/>
  <c r="G176" i="5" l="1"/>
  <c r="B178" i="5"/>
  <c r="F177" i="5"/>
  <c r="E177" i="5"/>
  <c r="D177" i="5"/>
  <c r="C177" i="5"/>
  <c r="G177" i="5" l="1"/>
  <c r="B179" i="5"/>
  <c r="F178" i="5"/>
  <c r="E178" i="5"/>
  <c r="G178" i="5" s="1"/>
  <c r="D178" i="5"/>
  <c r="C178" i="5"/>
  <c r="B180" i="5" l="1"/>
  <c r="F179" i="5"/>
  <c r="E179" i="5"/>
  <c r="D179" i="5"/>
  <c r="C179" i="5"/>
  <c r="G179" i="5" l="1"/>
  <c r="B181" i="5"/>
  <c r="F180" i="5"/>
  <c r="E180" i="5"/>
  <c r="D180" i="5"/>
  <c r="C180" i="5"/>
  <c r="G180" i="5" l="1"/>
  <c r="B182" i="5"/>
  <c r="F181" i="5"/>
  <c r="E181" i="5"/>
  <c r="D181" i="5"/>
  <c r="C181" i="5"/>
  <c r="G181" i="5" l="1"/>
  <c r="B183" i="5"/>
  <c r="F182" i="5"/>
  <c r="E182" i="5"/>
  <c r="D182" i="5"/>
  <c r="C182" i="5"/>
  <c r="G182" i="5" l="1"/>
  <c r="B184" i="5"/>
  <c r="F183" i="5"/>
  <c r="E183" i="5"/>
  <c r="D183" i="5"/>
  <c r="C183" i="5"/>
  <c r="G183" i="5" l="1"/>
  <c r="B185" i="5"/>
  <c r="F184" i="5"/>
  <c r="E184" i="5"/>
  <c r="D184" i="5"/>
  <c r="C184" i="5"/>
  <c r="G184" i="5" l="1"/>
  <c r="B186" i="5"/>
  <c r="F185" i="5"/>
  <c r="E185" i="5"/>
  <c r="D185" i="5"/>
  <c r="C185" i="5"/>
  <c r="G185" i="5" l="1"/>
  <c r="B187" i="5"/>
  <c r="F186" i="5"/>
  <c r="E186" i="5"/>
  <c r="D186" i="5"/>
  <c r="C186" i="5"/>
  <c r="G186" i="5" l="1"/>
  <c r="B188" i="5"/>
  <c r="F187" i="5"/>
  <c r="E187" i="5"/>
  <c r="D187" i="5"/>
  <c r="C187" i="5"/>
  <c r="G187" i="5" l="1"/>
  <c r="B189" i="5"/>
  <c r="F188" i="5"/>
  <c r="D188" i="5"/>
  <c r="G188" i="5" s="1"/>
  <c r="E188" i="5"/>
  <c r="C188" i="5"/>
  <c r="B190" i="5" l="1"/>
  <c r="F189" i="5"/>
  <c r="E189" i="5"/>
  <c r="D189" i="5"/>
  <c r="C189" i="5"/>
  <c r="G189" i="5" l="1"/>
  <c r="B191" i="5"/>
  <c r="F190" i="5"/>
  <c r="E190" i="5"/>
  <c r="D190" i="5"/>
  <c r="C190" i="5"/>
  <c r="G190" i="5" l="1"/>
  <c r="B192" i="5"/>
  <c r="E191" i="5"/>
  <c r="F191" i="5"/>
  <c r="D191" i="5"/>
  <c r="C191" i="5"/>
  <c r="G191" i="5" l="1"/>
  <c r="B193" i="5"/>
  <c r="F192" i="5"/>
  <c r="E192" i="5"/>
  <c r="D192" i="5"/>
  <c r="C192" i="5"/>
  <c r="G192" i="5" l="1"/>
  <c r="B194" i="5"/>
  <c r="F193" i="5"/>
  <c r="E193" i="5"/>
  <c r="D193" i="5"/>
  <c r="C193" i="5"/>
  <c r="G193" i="5" l="1"/>
  <c r="B195" i="5"/>
  <c r="F194" i="5"/>
  <c r="E194" i="5"/>
  <c r="D194" i="5"/>
  <c r="C194" i="5"/>
  <c r="G194" i="5" l="1"/>
  <c r="B196" i="5"/>
  <c r="F195" i="5"/>
  <c r="E195" i="5"/>
  <c r="D195" i="5"/>
  <c r="C195" i="5"/>
  <c r="G195" i="5" l="1"/>
  <c r="B197" i="5"/>
  <c r="F196" i="5"/>
  <c r="E196" i="5"/>
  <c r="D196" i="5"/>
  <c r="C196" i="5"/>
  <c r="G196" i="5" l="1"/>
  <c r="B198" i="5"/>
  <c r="F197" i="5"/>
  <c r="E197" i="5"/>
  <c r="D197" i="5"/>
  <c r="C197" i="5"/>
  <c r="G197" i="5" l="1"/>
  <c r="B199" i="5"/>
  <c r="F198" i="5"/>
  <c r="E198" i="5"/>
  <c r="D198" i="5"/>
  <c r="C198" i="5"/>
  <c r="G198" i="5" l="1"/>
  <c r="B200" i="5"/>
  <c r="F199" i="5"/>
  <c r="E199" i="5"/>
  <c r="D199" i="5"/>
  <c r="C199" i="5"/>
  <c r="G199" i="5" l="1"/>
  <c r="B201" i="5"/>
  <c r="F200" i="5"/>
  <c r="E200" i="5"/>
  <c r="C200" i="5"/>
  <c r="D200" i="5"/>
  <c r="G200" i="5" l="1"/>
  <c r="B202" i="5"/>
  <c r="F201" i="5"/>
  <c r="E201" i="5"/>
  <c r="D201" i="5"/>
  <c r="C201" i="5"/>
  <c r="G201" i="5" l="1"/>
  <c r="B203" i="5"/>
  <c r="F202" i="5"/>
  <c r="E202" i="5"/>
  <c r="D202" i="5"/>
  <c r="C202" i="5"/>
  <c r="G202" i="5" l="1"/>
  <c r="B204" i="5"/>
  <c r="F203" i="5"/>
  <c r="E203" i="5"/>
  <c r="D203" i="5"/>
  <c r="C203" i="5"/>
  <c r="G203" i="5" l="1"/>
  <c r="B205" i="5"/>
  <c r="F204" i="5"/>
  <c r="E204" i="5"/>
  <c r="D204" i="5"/>
  <c r="C204" i="5"/>
  <c r="G204" i="5" l="1"/>
  <c r="B206" i="5"/>
  <c r="F205" i="5"/>
  <c r="E205" i="5"/>
  <c r="D205" i="5"/>
  <c r="C205" i="5"/>
  <c r="G205" i="5" l="1"/>
  <c r="B207" i="5"/>
  <c r="F206" i="5"/>
  <c r="E206" i="5"/>
  <c r="D206" i="5"/>
  <c r="C206" i="5"/>
  <c r="G206" i="5" l="1"/>
  <c r="B208" i="5"/>
  <c r="F207" i="5"/>
  <c r="E207" i="5"/>
  <c r="D207" i="5"/>
  <c r="C207" i="5"/>
  <c r="G207" i="5" l="1"/>
  <c r="B209" i="5"/>
  <c r="F208" i="5"/>
  <c r="E208" i="5"/>
  <c r="D208" i="5"/>
  <c r="C208" i="5"/>
  <c r="G208" i="5" l="1"/>
  <c r="B210" i="5"/>
  <c r="F209" i="5"/>
  <c r="E209" i="5"/>
  <c r="D209" i="5"/>
  <c r="C209" i="5"/>
  <c r="G209" i="5" l="1"/>
  <c r="B211" i="5"/>
  <c r="F210" i="5"/>
  <c r="E210" i="5"/>
  <c r="D210" i="5"/>
  <c r="C210" i="5"/>
  <c r="G210" i="5" l="1"/>
  <c r="B212" i="5"/>
  <c r="F211" i="5"/>
  <c r="E211" i="5"/>
  <c r="D211" i="5"/>
  <c r="C211" i="5"/>
  <c r="G211" i="5" l="1"/>
  <c r="B213" i="5"/>
  <c r="F212" i="5"/>
  <c r="E212" i="5"/>
  <c r="D212" i="5"/>
  <c r="C212" i="5"/>
  <c r="G212" i="5" l="1"/>
  <c r="B214" i="5"/>
  <c r="F213" i="5"/>
  <c r="E213" i="5"/>
  <c r="D213" i="5"/>
  <c r="C213" i="5"/>
  <c r="G213" i="5" l="1"/>
  <c r="B215" i="5"/>
  <c r="F214" i="5"/>
  <c r="E214" i="5"/>
  <c r="D214" i="5"/>
  <c r="C214" i="5"/>
  <c r="G214" i="5" l="1"/>
  <c r="B216" i="5"/>
  <c r="F215" i="5"/>
  <c r="E215" i="5"/>
  <c r="G215" i="5" s="1"/>
  <c r="D215" i="5"/>
  <c r="C215" i="5"/>
  <c r="B217" i="5" l="1"/>
  <c r="F216" i="5"/>
  <c r="E216" i="5"/>
  <c r="C216" i="5"/>
  <c r="D216" i="5"/>
  <c r="G216" i="5" l="1"/>
  <c r="B218" i="5"/>
  <c r="F217" i="5"/>
  <c r="E217" i="5"/>
  <c r="G217" i="5" s="1"/>
  <c r="D217" i="5"/>
  <c r="C217" i="5"/>
  <c r="B219" i="5" l="1"/>
  <c r="F218" i="5"/>
  <c r="E218" i="5"/>
  <c r="D218" i="5"/>
  <c r="C218" i="5"/>
  <c r="G218" i="5" l="1"/>
  <c r="B220" i="5"/>
  <c r="F219" i="5"/>
  <c r="E219" i="5"/>
  <c r="D219" i="5"/>
  <c r="C219" i="5"/>
  <c r="G219" i="5" l="1"/>
  <c r="B221" i="5"/>
  <c r="F220" i="5"/>
  <c r="E220" i="5"/>
  <c r="D220" i="5"/>
  <c r="C220" i="5"/>
  <c r="G220" i="5" l="1"/>
  <c r="B222" i="5"/>
  <c r="F221" i="5"/>
  <c r="E221" i="5"/>
  <c r="D221" i="5"/>
  <c r="C221" i="5"/>
  <c r="G221" i="5" l="1"/>
  <c r="B223" i="5"/>
  <c r="F222" i="5"/>
  <c r="E222" i="5"/>
  <c r="D222" i="5"/>
  <c r="C222" i="5"/>
  <c r="G222" i="5" l="1"/>
  <c r="B224" i="5"/>
  <c r="F223" i="5"/>
  <c r="E223" i="5"/>
  <c r="D223" i="5"/>
  <c r="C223" i="5"/>
  <c r="G223" i="5" l="1"/>
  <c r="B225" i="5"/>
  <c r="F224" i="5"/>
  <c r="E224" i="5"/>
  <c r="D224" i="5"/>
  <c r="C224" i="5"/>
  <c r="G224" i="5" l="1"/>
  <c r="B226" i="5"/>
  <c r="F225" i="5"/>
  <c r="E225" i="5"/>
  <c r="D225" i="5"/>
  <c r="C225" i="5"/>
  <c r="G225" i="5" l="1"/>
  <c r="B227" i="5"/>
  <c r="F226" i="5"/>
  <c r="E226" i="5"/>
  <c r="D226" i="5"/>
  <c r="C226" i="5"/>
  <c r="G226" i="5" l="1"/>
  <c r="B228" i="5"/>
  <c r="F227" i="5"/>
  <c r="E227" i="5"/>
  <c r="D227" i="5"/>
  <c r="C227" i="5"/>
  <c r="G227" i="5" l="1"/>
  <c r="B229" i="5"/>
  <c r="F228" i="5"/>
  <c r="E228" i="5"/>
  <c r="D228" i="5"/>
  <c r="C228" i="5"/>
  <c r="G228" i="5" l="1"/>
  <c r="B230" i="5"/>
  <c r="F229" i="5"/>
  <c r="E229" i="5"/>
  <c r="G229" i="5" s="1"/>
  <c r="D229" i="5"/>
  <c r="C229" i="5"/>
  <c r="B231" i="5" l="1"/>
  <c r="F230" i="5"/>
  <c r="E230" i="5"/>
  <c r="D230" i="5"/>
  <c r="C230" i="5"/>
  <c r="G230" i="5" l="1"/>
  <c r="B232" i="5"/>
  <c r="F231" i="5"/>
  <c r="E231" i="5"/>
  <c r="D231" i="5"/>
  <c r="C231" i="5"/>
  <c r="G231" i="5" l="1"/>
  <c r="B233" i="5"/>
  <c r="F232" i="5"/>
  <c r="E232" i="5"/>
  <c r="C232" i="5"/>
  <c r="D232" i="5"/>
  <c r="G232" i="5" l="1"/>
  <c r="B234" i="5"/>
  <c r="F233" i="5"/>
  <c r="E233" i="5"/>
  <c r="D233" i="5"/>
  <c r="C233" i="5"/>
  <c r="G233" i="5" l="1"/>
  <c r="B235" i="5"/>
  <c r="F234" i="5"/>
  <c r="E234" i="5"/>
  <c r="D234" i="5"/>
  <c r="C234" i="5"/>
  <c r="G234" i="5" l="1"/>
  <c r="B236" i="5"/>
  <c r="F235" i="5"/>
  <c r="E235" i="5"/>
  <c r="D235" i="5"/>
  <c r="C235" i="5"/>
  <c r="G235" i="5" l="1"/>
  <c r="B237" i="5"/>
  <c r="F236" i="5"/>
  <c r="E236" i="5"/>
  <c r="D236" i="5"/>
  <c r="C236" i="5"/>
  <c r="G236" i="5" l="1"/>
  <c r="B238" i="5"/>
  <c r="F237" i="5"/>
  <c r="E237" i="5"/>
  <c r="D237" i="5"/>
  <c r="C237" i="5"/>
  <c r="G237" i="5" l="1"/>
  <c r="B239" i="5"/>
  <c r="F238" i="5"/>
  <c r="E238" i="5"/>
  <c r="D238" i="5"/>
  <c r="C238" i="5"/>
  <c r="G238" i="5" l="1"/>
  <c r="B240" i="5"/>
  <c r="E239" i="5"/>
  <c r="D239" i="5"/>
  <c r="C239" i="5"/>
  <c r="F239" i="5"/>
  <c r="G239" i="5" l="1"/>
  <c r="B241" i="5"/>
  <c r="F240" i="5"/>
  <c r="E240" i="5"/>
  <c r="D240" i="5"/>
  <c r="C240" i="5"/>
  <c r="G240" i="5" l="1"/>
  <c r="B242" i="5"/>
  <c r="F241" i="5"/>
  <c r="E241" i="5"/>
  <c r="D241" i="5"/>
  <c r="C241" i="5"/>
  <c r="G241" i="5" l="1"/>
  <c r="B243" i="5"/>
  <c r="F242" i="5"/>
  <c r="E242" i="5"/>
  <c r="D242" i="5"/>
  <c r="C242" i="5"/>
  <c r="G242" i="5" l="1"/>
  <c r="B244" i="5"/>
  <c r="F243" i="5"/>
  <c r="E243" i="5"/>
  <c r="D243" i="5"/>
  <c r="C243" i="5"/>
  <c r="G243" i="5" l="1"/>
  <c r="B245" i="5"/>
  <c r="F244" i="5"/>
  <c r="E244" i="5"/>
  <c r="D244" i="5"/>
  <c r="C244" i="5"/>
  <c r="G244" i="5" l="1"/>
  <c r="B246" i="5"/>
  <c r="F245" i="5"/>
  <c r="E245" i="5"/>
  <c r="D245" i="5"/>
  <c r="C245" i="5"/>
  <c r="G245" i="5" l="1"/>
  <c r="B247" i="5"/>
  <c r="F246" i="5"/>
  <c r="E246" i="5"/>
  <c r="D246" i="5"/>
  <c r="C246" i="5"/>
  <c r="G246" i="5" l="1"/>
  <c r="B248" i="5"/>
  <c r="F247" i="5"/>
  <c r="E247" i="5"/>
  <c r="G247" i="5" s="1"/>
  <c r="D247" i="5"/>
  <c r="C247" i="5"/>
  <c r="B249" i="5" l="1"/>
  <c r="F248" i="5"/>
  <c r="E248" i="5"/>
  <c r="D248" i="5"/>
  <c r="C248" i="5"/>
  <c r="G248" i="5" l="1"/>
  <c r="B250" i="5"/>
  <c r="F249" i="5"/>
  <c r="E249" i="5"/>
  <c r="D249" i="5"/>
  <c r="C249" i="5"/>
  <c r="G249" i="5" l="1"/>
  <c r="B251" i="5"/>
  <c r="F250" i="5"/>
  <c r="E250" i="5"/>
  <c r="D250" i="5"/>
  <c r="C250" i="5"/>
  <c r="G250" i="5" l="1"/>
  <c r="B252" i="5"/>
  <c r="F251" i="5"/>
  <c r="E251" i="5"/>
  <c r="D251" i="5"/>
  <c r="C251" i="5"/>
  <c r="G251" i="5" l="1"/>
  <c r="B253" i="5"/>
  <c r="F252" i="5"/>
  <c r="E252" i="5"/>
  <c r="D252" i="5"/>
  <c r="C252" i="5"/>
  <c r="G252" i="5" l="1"/>
  <c r="B254" i="5"/>
  <c r="F253" i="5"/>
  <c r="E253" i="5"/>
  <c r="G253" i="5" s="1"/>
  <c r="D253" i="5"/>
  <c r="C253" i="5"/>
  <c r="B255" i="5" l="1"/>
  <c r="F254" i="5"/>
  <c r="E254" i="5"/>
  <c r="D254" i="5"/>
  <c r="C254" i="5"/>
  <c r="G254" i="5" l="1"/>
  <c r="B256" i="5"/>
  <c r="F255" i="5"/>
  <c r="E255" i="5"/>
  <c r="D255" i="5"/>
  <c r="C255" i="5"/>
  <c r="G255" i="5" l="1"/>
  <c r="B257" i="5"/>
  <c r="F256" i="5"/>
  <c r="E256" i="5"/>
  <c r="D256" i="5"/>
  <c r="C256" i="5"/>
  <c r="G256" i="5" l="1"/>
  <c r="B258" i="5"/>
  <c r="F257" i="5"/>
  <c r="E257" i="5"/>
  <c r="D257" i="5"/>
  <c r="C257" i="5"/>
  <c r="G257" i="5" l="1"/>
  <c r="B259" i="5"/>
  <c r="F258" i="5"/>
  <c r="E258" i="5"/>
  <c r="D258" i="5"/>
  <c r="C258" i="5"/>
  <c r="G258" i="5" l="1"/>
  <c r="B260" i="5"/>
  <c r="F259" i="5"/>
  <c r="E259" i="5"/>
  <c r="D259" i="5"/>
  <c r="C259" i="5"/>
  <c r="G259" i="5" l="1"/>
  <c r="B261" i="5"/>
  <c r="F260" i="5"/>
  <c r="E260" i="5"/>
  <c r="D260" i="5"/>
  <c r="C260" i="5"/>
  <c r="G260" i="5" l="1"/>
  <c r="B262" i="5"/>
  <c r="F261" i="5"/>
  <c r="E261" i="5"/>
  <c r="D261" i="5"/>
  <c r="C261" i="5"/>
  <c r="G261" i="5" l="1"/>
  <c r="B263" i="5"/>
  <c r="F262" i="5"/>
  <c r="E262" i="5"/>
  <c r="D262" i="5"/>
  <c r="C262" i="5"/>
  <c r="G262" i="5" l="1"/>
  <c r="B264" i="5"/>
  <c r="F263" i="5"/>
  <c r="E263" i="5"/>
  <c r="D263" i="5"/>
  <c r="C263" i="5"/>
  <c r="G263" i="5" l="1"/>
  <c r="B265" i="5"/>
  <c r="F264" i="5"/>
  <c r="E264" i="5"/>
  <c r="C264" i="5"/>
  <c r="D264" i="5"/>
  <c r="G264" i="5" l="1"/>
  <c r="B266" i="5"/>
  <c r="F265" i="5"/>
  <c r="E265" i="5"/>
  <c r="D265" i="5"/>
  <c r="C265" i="5"/>
  <c r="G265" i="5" l="1"/>
  <c r="B267" i="5"/>
  <c r="F266" i="5"/>
  <c r="E266" i="5"/>
  <c r="D266" i="5"/>
  <c r="C266" i="5"/>
  <c r="G266" i="5" l="1"/>
  <c r="B268" i="5"/>
  <c r="F267" i="5"/>
  <c r="E267" i="5"/>
  <c r="G267" i="5" s="1"/>
  <c r="D267" i="5"/>
  <c r="C267" i="5"/>
  <c r="B269" i="5" l="1"/>
  <c r="F268" i="5"/>
  <c r="E268" i="5"/>
  <c r="D268" i="5"/>
  <c r="C268" i="5"/>
  <c r="G268" i="5" l="1"/>
  <c r="B270" i="5"/>
  <c r="F269" i="5"/>
  <c r="E269" i="5"/>
  <c r="D269" i="5"/>
  <c r="C269" i="5"/>
  <c r="G269" i="5" l="1"/>
  <c r="B271" i="5"/>
  <c r="F270" i="5"/>
  <c r="E270" i="5"/>
  <c r="D270" i="5"/>
  <c r="C270" i="5"/>
  <c r="G270" i="5" l="1"/>
  <c r="B272" i="5"/>
  <c r="F271" i="5"/>
  <c r="E271" i="5"/>
  <c r="D271" i="5"/>
  <c r="C271" i="5"/>
  <c r="G271" i="5" l="1"/>
  <c r="B273" i="5"/>
  <c r="F272" i="5"/>
  <c r="E272" i="5"/>
  <c r="D272" i="5"/>
  <c r="C272" i="5"/>
  <c r="G272" i="5" l="1"/>
  <c r="B274" i="5"/>
  <c r="F273" i="5"/>
  <c r="E273" i="5"/>
  <c r="G273" i="5" s="1"/>
  <c r="D273" i="5"/>
  <c r="C273" i="5"/>
  <c r="B275" i="5" l="1"/>
  <c r="F274" i="5"/>
  <c r="E274" i="5"/>
  <c r="D274" i="5"/>
  <c r="C274" i="5"/>
  <c r="G274" i="5" l="1"/>
  <c r="B276" i="5"/>
  <c r="F275" i="5"/>
  <c r="E275" i="5"/>
  <c r="D275" i="5"/>
  <c r="C275" i="5"/>
  <c r="G275" i="5" l="1"/>
  <c r="B277" i="5"/>
  <c r="F276" i="5"/>
  <c r="E276" i="5"/>
  <c r="D276" i="5"/>
  <c r="C276" i="5"/>
  <c r="G276" i="5" l="1"/>
  <c r="B278" i="5"/>
  <c r="F277" i="5"/>
  <c r="E277" i="5"/>
  <c r="D277" i="5"/>
  <c r="C277" i="5"/>
  <c r="G277" i="5" l="1"/>
  <c r="B279" i="5"/>
  <c r="F278" i="5"/>
  <c r="E278" i="5"/>
  <c r="D278" i="5"/>
  <c r="C278" i="5"/>
  <c r="G278" i="5" l="1"/>
  <c r="B280" i="5"/>
  <c r="F279" i="5"/>
  <c r="E279" i="5"/>
  <c r="D279" i="5"/>
  <c r="C279" i="5"/>
  <c r="G279" i="5" l="1"/>
  <c r="B281" i="5"/>
  <c r="F280" i="5"/>
  <c r="E280" i="5"/>
  <c r="C280" i="5"/>
  <c r="D280" i="5"/>
  <c r="G280" i="5" l="1"/>
  <c r="B282" i="5"/>
  <c r="F281" i="5"/>
  <c r="E281" i="5"/>
  <c r="D281" i="5"/>
  <c r="C281" i="5"/>
  <c r="G281" i="5" l="1"/>
  <c r="B283" i="5"/>
  <c r="F282" i="5"/>
  <c r="E282" i="5"/>
  <c r="D282" i="5"/>
  <c r="C282" i="5"/>
  <c r="G282" i="5" l="1"/>
  <c r="B284" i="5"/>
  <c r="F283" i="5"/>
  <c r="E283" i="5"/>
  <c r="D283" i="5"/>
  <c r="C283" i="5"/>
  <c r="G283" i="5" l="1"/>
  <c r="B285" i="5"/>
  <c r="F284" i="5"/>
  <c r="E284" i="5"/>
  <c r="D284" i="5"/>
  <c r="C284" i="5"/>
  <c r="G284" i="5" l="1"/>
  <c r="B286" i="5"/>
  <c r="F285" i="5"/>
  <c r="E285" i="5"/>
  <c r="D285" i="5"/>
  <c r="C285" i="5"/>
  <c r="G285" i="5" l="1"/>
  <c r="B287" i="5"/>
  <c r="F286" i="5"/>
  <c r="E286" i="5"/>
  <c r="D286" i="5"/>
  <c r="C286" i="5"/>
  <c r="G286" i="5" l="1"/>
  <c r="B288" i="5"/>
  <c r="F287" i="5"/>
  <c r="E287" i="5"/>
  <c r="D287" i="5"/>
  <c r="C287" i="5"/>
  <c r="G287" i="5" l="1"/>
  <c r="B289" i="5"/>
  <c r="F288" i="5"/>
  <c r="E288" i="5"/>
  <c r="D288" i="5"/>
  <c r="C288" i="5"/>
  <c r="G288" i="5" l="1"/>
  <c r="B290" i="5"/>
  <c r="F289" i="5"/>
  <c r="E289" i="5"/>
  <c r="D289" i="5"/>
  <c r="C289" i="5"/>
  <c r="G289" i="5" l="1"/>
  <c r="B291" i="5"/>
  <c r="F290" i="5"/>
  <c r="E290" i="5"/>
  <c r="D290" i="5"/>
  <c r="C290" i="5"/>
  <c r="G290" i="5" l="1"/>
  <c r="B292" i="5"/>
  <c r="F291" i="5"/>
  <c r="E291" i="5"/>
  <c r="D291" i="5"/>
  <c r="C291" i="5"/>
  <c r="G291" i="5" l="1"/>
  <c r="B293" i="5"/>
  <c r="F292" i="5"/>
  <c r="E292" i="5"/>
  <c r="D292" i="5"/>
  <c r="C292" i="5"/>
  <c r="G292" i="5" l="1"/>
  <c r="B294" i="5"/>
  <c r="F293" i="5"/>
  <c r="E293" i="5"/>
  <c r="D293" i="5"/>
  <c r="C293" i="5"/>
  <c r="G293" i="5" l="1"/>
  <c r="B295" i="5"/>
  <c r="F294" i="5"/>
  <c r="E294" i="5"/>
  <c r="D294" i="5"/>
  <c r="C294" i="5"/>
  <c r="G294" i="5" l="1"/>
  <c r="B296" i="5"/>
  <c r="F295" i="5"/>
  <c r="E295" i="5"/>
  <c r="D295" i="5"/>
  <c r="C295" i="5"/>
  <c r="G295" i="5" l="1"/>
  <c r="B297" i="5"/>
  <c r="F296" i="5"/>
  <c r="E296" i="5"/>
  <c r="C296" i="5"/>
  <c r="D296" i="5"/>
  <c r="G296" i="5" l="1"/>
  <c r="B298" i="5"/>
  <c r="F297" i="5"/>
  <c r="E297" i="5"/>
  <c r="D297" i="5"/>
  <c r="C297" i="5"/>
  <c r="G297" i="5" l="1"/>
  <c r="B299" i="5"/>
  <c r="F298" i="5"/>
  <c r="E298" i="5"/>
  <c r="D298" i="5"/>
  <c r="C298" i="5"/>
  <c r="G298" i="5" l="1"/>
  <c r="B300" i="5"/>
  <c r="F299" i="5"/>
  <c r="E299" i="5"/>
  <c r="G299" i="5" s="1"/>
  <c r="D299" i="5"/>
  <c r="C299" i="5"/>
  <c r="B301" i="5" l="1"/>
  <c r="F300" i="5"/>
  <c r="E300" i="5"/>
  <c r="D300" i="5"/>
  <c r="C300" i="5"/>
  <c r="G300" i="5" l="1"/>
  <c r="B302" i="5"/>
  <c r="F301" i="5"/>
  <c r="E301" i="5"/>
  <c r="D301" i="5"/>
  <c r="C301" i="5"/>
  <c r="G301" i="5" l="1"/>
  <c r="B303" i="5"/>
  <c r="F302" i="5"/>
  <c r="E302" i="5"/>
  <c r="D302" i="5"/>
  <c r="C302" i="5"/>
  <c r="G302" i="5" l="1"/>
  <c r="B304" i="5"/>
  <c r="E303" i="5"/>
  <c r="D303" i="5"/>
  <c r="F303" i="5"/>
  <c r="C303" i="5"/>
  <c r="G303" i="5" l="1"/>
  <c r="B305" i="5"/>
  <c r="F304" i="5"/>
  <c r="E304" i="5"/>
  <c r="D304" i="5"/>
  <c r="C304" i="5"/>
  <c r="G304" i="5" l="1"/>
  <c r="B306" i="5"/>
  <c r="F305" i="5"/>
  <c r="E305" i="5"/>
  <c r="D305" i="5"/>
  <c r="C305" i="5"/>
  <c r="G305" i="5" l="1"/>
  <c r="B307" i="5"/>
  <c r="F306" i="5"/>
  <c r="E306" i="5"/>
  <c r="C306" i="5"/>
  <c r="D306" i="5"/>
  <c r="G306" i="5" l="1"/>
  <c r="B308" i="5"/>
  <c r="F307" i="5"/>
  <c r="E307" i="5"/>
  <c r="D307" i="5"/>
  <c r="C307" i="5"/>
  <c r="G307" i="5" l="1"/>
  <c r="B309" i="5"/>
  <c r="F308" i="5"/>
  <c r="D308" i="5"/>
  <c r="G308" i="5" s="1"/>
  <c r="E308" i="5"/>
  <c r="C308" i="5"/>
  <c r="B310" i="5" l="1"/>
  <c r="F309" i="5"/>
  <c r="E309" i="5"/>
  <c r="D309" i="5"/>
  <c r="C309" i="5"/>
  <c r="G309" i="5" l="1"/>
  <c r="B311" i="5"/>
  <c r="F310" i="5"/>
  <c r="E310" i="5"/>
  <c r="D310" i="5"/>
  <c r="C310" i="5"/>
  <c r="G310" i="5" l="1"/>
  <c r="B312" i="5"/>
  <c r="F311" i="5"/>
  <c r="E311" i="5"/>
  <c r="D311" i="5"/>
  <c r="C311" i="5"/>
  <c r="G311" i="5" l="1"/>
  <c r="B313" i="5"/>
  <c r="F312" i="5"/>
  <c r="D312" i="5"/>
  <c r="E312" i="5"/>
  <c r="C312" i="5"/>
  <c r="G312" i="5" l="1"/>
  <c r="B314" i="5"/>
  <c r="F313" i="5"/>
  <c r="E313" i="5"/>
  <c r="D313" i="5"/>
  <c r="C313" i="5"/>
  <c r="G313" i="5" l="1"/>
  <c r="B315" i="5"/>
  <c r="F314" i="5"/>
  <c r="E314" i="5"/>
  <c r="C314" i="5"/>
  <c r="D314" i="5"/>
  <c r="G314" i="5" l="1"/>
  <c r="B316" i="5"/>
  <c r="F315" i="5"/>
  <c r="E315" i="5"/>
  <c r="D315" i="5"/>
  <c r="C315" i="5"/>
  <c r="G315" i="5" l="1"/>
  <c r="B317" i="5"/>
  <c r="F316" i="5"/>
  <c r="E316" i="5"/>
  <c r="D316" i="5"/>
  <c r="C316" i="5"/>
  <c r="G316" i="5" l="1"/>
  <c r="B318" i="5"/>
  <c r="F317" i="5"/>
  <c r="E317" i="5"/>
  <c r="G317" i="5" s="1"/>
  <c r="D317" i="5"/>
  <c r="C317" i="5"/>
  <c r="B319" i="5" l="1"/>
  <c r="F318" i="5"/>
  <c r="E318" i="5"/>
  <c r="C318" i="5"/>
  <c r="D318" i="5"/>
  <c r="G318" i="5" l="1"/>
  <c r="B320" i="5"/>
  <c r="F319" i="5"/>
  <c r="E319" i="5"/>
  <c r="C319" i="5"/>
  <c r="D319" i="5"/>
  <c r="G319" i="5" l="1"/>
  <c r="B321" i="5"/>
  <c r="F320" i="5"/>
  <c r="D320" i="5"/>
  <c r="E320" i="5"/>
  <c r="C320" i="5"/>
  <c r="G320" i="5" l="1"/>
  <c r="B322" i="5"/>
  <c r="F321" i="5"/>
  <c r="E321" i="5"/>
  <c r="G321" i="5" s="1"/>
  <c r="D321" i="5"/>
  <c r="C321" i="5"/>
  <c r="B323" i="5" l="1"/>
  <c r="F322" i="5"/>
  <c r="E322" i="5"/>
  <c r="D322" i="5"/>
  <c r="C322" i="5"/>
  <c r="G322" i="5" l="1"/>
  <c r="B324" i="5"/>
  <c r="F323" i="5"/>
  <c r="E323" i="5"/>
  <c r="D323" i="5"/>
  <c r="C323" i="5"/>
  <c r="G323" i="5" l="1"/>
  <c r="B325" i="5"/>
  <c r="F324" i="5"/>
  <c r="E324" i="5"/>
  <c r="D324" i="5"/>
  <c r="C324" i="5"/>
  <c r="G324" i="5" l="1"/>
  <c r="B326" i="5"/>
  <c r="F325" i="5"/>
  <c r="E325" i="5"/>
  <c r="G325" i="5" s="1"/>
  <c r="D325" i="5"/>
  <c r="C325" i="5"/>
  <c r="B327" i="5" l="1"/>
  <c r="F326" i="5"/>
  <c r="E326" i="5"/>
  <c r="D326" i="5"/>
  <c r="C326" i="5"/>
  <c r="G326" i="5" l="1"/>
  <c r="B328" i="5"/>
  <c r="F327" i="5"/>
  <c r="E327" i="5"/>
  <c r="G327" i="5" s="1"/>
  <c r="D327" i="5"/>
  <c r="C327" i="5"/>
  <c r="B329" i="5" l="1"/>
  <c r="F328" i="5"/>
  <c r="E328" i="5"/>
  <c r="D328" i="5"/>
  <c r="C328" i="5"/>
  <c r="G328" i="5" l="1"/>
  <c r="B330" i="5"/>
  <c r="F329" i="5"/>
  <c r="E329" i="5"/>
  <c r="D329" i="5"/>
  <c r="C329" i="5"/>
  <c r="G329" i="5" l="1"/>
  <c r="B331" i="5"/>
  <c r="F330" i="5"/>
  <c r="E330" i="5"/>
  <c r="D330" i="5"/>
  <c r="C330" i="5"/>
  <c r="G330" i="5" l="1"/>
  <c r="B332" i="5"/>
  <c r="F331" i="5"/>
  <c r="E331" i="5"/>
  <c r="D331" i="5"/>
  <c r="C331" i="5"/>
  <c r="G331" i="5" l="1"/>
  <c r="B333" i="5"/>
  <c r="F332" i="5"/>
  <c r="E332" i="5"/>
  <c r="D332" i="5"/>
  <c r="C332" i="5"/>
  <c r="G332" i="5" l="1"/>
  <c r="B334" i="5"/>
  <c r="F333" i="5"/>
  <c r="E333" i="5"/>
  <c r="D333" i="5"/>
  <c r="C333" i="5"/>
  <c r="G333" i="5" l="1"/>
  <c r="B335" i="5"/>
  <c r="F334" i="5"/>
  <c r="E334" i="5"/>
  <c r="G334" i="5" s="1"/>
  <c r="D334" i="5"/>
  <c r="C334" i="5"/>
  <c r="B336" i="5" l="1"/>
  <c r="F335" i="5"/>
  <c r="E335" i="5"/>
  <c r="D335" i="5"/>
  <c r="C335" i="5"/>
  <c r="G335" i="5" l="1"/>
  <c r="B337" i="5"/>
  <c r="F336" i="5"/>
  <c r="E336" i="5"/>
  <c r="D336" i="5"/>
  <c r="C336" i="5"/>
  <c r="G336" i="5" l="1"/>
  <c r="B338" i="5"/>
  <c r="F337" i="5"/>
  <c r="E337" i="5"/>
  <c r="D337" i="5"/>
  <c r="C337" i="5"/>
  <c r="G337" i="5" l="1"/>
  <c r="B339" i="5"/>
  <c r="F338" i="5"/>
  <c r="E338" i="5"/>
  <c r="D338" i="5"/>
  <c r="C338" i="5"/>
  <c r="G338" i="5" l="1"/>
  <c r="B340" i="5"/>
  <c r="F339" i="5"/>
  <c r="E339" i="5"/>
  <c r="D339" i="5"/>
  <c r="C339" i="5"/>
  <c r="G339" i="5" l="1"/>
  <c r="B341" i="5"/>
  <c r="F340" i="5"/>
  <c r="E340" i="5"/>
  <c r="C340" i="5"/>
  <c r="D340" i="5"/>
  <c r="G340" i="5" l="1"/>
  <c r="B342" i="5"/>
  <c r="F341" i="5"/>
  <c r="E341" i="5"/>
  <c r="D341" i="5"/>
  <c r="C341" i="5"/>
  <c r="G341" i="5" l="1"/>
  <c r="B343" i="5"/>
  <c r="F342" i="5"/>
  <c r="E342" i="5"/>
  <c r="G342" i="5" s="1"/>
  <c r="D342" i="5"/>
  <c r="C342" i="5"/>
  <c r="B344" i="5" l="1"/>
  <c r="F343" i="5"/>
  <c r="E343" i="5"/>
  <c r="D343" i="5"/>
  <c r="C343" i="5"/>
  <c r="G343" i="5" l="1"/>
  <c r="B345" i="5"/>
  <c r="F344" i="5"/>
  <c r="D344" i="5"/>
  <c r="C344" i="5"/>
  <c r="E344" i="5"/>
  <c r="G344" i="5" l="1"/>
  <c r="B346" i="5"/>
  <c r="F345" i="5"/>
  <c r="E345" i="5"/>
  <c r="D345" i="5"/>
  <c r="C345" i="5"/>
  <c r="G345" i="5" l="1"/>
  <c r="B347" i="5"/>
  <c r="F346" i="5"/>
  <c r="E346" i="5"/>
  <c r="D346" i="5"/>
  <c r="C346" i="5"/>
  <c r="G346" i="5" l="1"/>
  <c r="B348" i="5"/>
  <c r="F347" i="5"/>
  <c r="E347" i="5"/>
  <c r="D347" i="5"/>
  <c r="C347" i="5"/>
  <c r="G347" i="5" l="1"/>
  <c r="B349" i="5"/>
  <c r="F348" i="5"/>
  <c r="E348" i="5"/>
  <c r="G348" i="5" s="1"/>
  <c r="D348" i="5"/>
  <c r="C348" i="5"/>
  <c r="B350" i="5" l="1"/>
  <c r="F349" i="5"/>
  <c r="E349" i="5"/>
  <c r="D349" i="5"/>
  <c r="C349" i="5"/>
  <c r="G349" i="5" l="1"/>
  <c r="B351" i="5"/>
  <c r="F350" i="5"/>
  <c r="E350" i="5"/>
  <c r="D350" i="5"/>
  <c r="C350" i="5"/>
  <c r="G350" i="5" l="1"/>
  <c r="B352" i="5"/>
  <c r="F351" i="5"/>
  <c r="E351" i="5"/>
  <c r="D351" i="5"/>
  <c r="C351" i="5"/>
  <c r="G351" i="5" l="1"/>
  <c r="B353" i="5"/>
  <c r="F352" i="5"/>
  <c r="E352" i="5"/>
  <c r="D352" i="5"/>
  <c r="C352" i="5"/>
  <c r="G352" i="5" l="1"/>
  <c r="B354" i="5"/>
  <c r="F353" i="5"/>
  <c r="E353" i="5"/>
  <c r="D353" i="5"/>
  <c r="C353" i="5"/>
  <c r="G353" i="5" l="1"/>
  <c r="B355" i="5"/>
  <c r="F354" i="5"/>
  <c r="E354" i="5"/>
  <c r="D354" i="5"/>
  <c r="C354" i="5"/>
  <c r="G354" i="5" l="1"/>
  <c r="B356" i="5"/>
  <c r="F355" i="5"/>
  <c r="E355" i="5"/>
  <c r="D355" i="5"/>
  <c r="C355" i="5"/>
  <c r="G355" i="5" l="1"/>
  <c r="B357" i="5"/>
  <c r="F356" i="5"/>
  <c r="E356" i="5"/>
  <c r="D356" i="5"/>
  <c r="C356" i="5"/>
  <c r="G356" i="5" l="1"/>
  <c r="B358" i="5"/>
  <c r="F357" i="5"/>
  <c r="E357" i="5"/>
  <c r="G357" i="5" s="1"/>
  <c r="D357" i="5"/>
  <c r="C357" i="5"/>
  <c r="B359" i="5" l="1"/>
  <c r="F358" i="5"/>
  <c r="E358" i="5"/>
  <c r="D358" i="5"/>
  <c r="C358" i="5"/>
  <c r="G358" i="5" l="1"/>
  <c r="B360" i="5"/>
  <c r="F359" i="5"/>
  <c r="E359" i="5"/>
  <c r="D359" i="5"/>
  <c r="C359" i="5"/>
  <c r="G359" i="5" l="1"/>
  <c r="B361" i="5"/>
  <c r="F360" i="5"/>
  <c r="D360" i="5"/>
  <c r="C360" i="5"/>
  <c r="E360" i="5"/>
  <c r="G360" i="5" l="1"/>
  <c r="B362" i="5"/>
  <c r="F361" i="5"/>
  <c r="E361" i="5"/>
  <c r="D361" i="5"/>
  <c r="C361" i="5"/>
  <c r="G361" i="5" l="1"/>
  <c r="B363" i="5"/>
  <c r="F362" i="5"/>
  <c r="E362" i="5"/>
  <c r="G362" i="5" s="1"/>
  <c r="D362" i="5"/>
  <c r="C362" i="5"/>
  <c r="B364" i="5" l="1"/>
  <c r="F363" i="5"/>
  <c r="E363" i="5"/>
  <c r="D363" i="5"/>
  <c r="C363" i="5"/>
  <c r="G363" i="5" l="1"/>
  <c r="B365" i="5"/>
  <c r="F364" i="5"/>
  <c r="E364" i="5"/>
  <c r="C364" i="5"/>
  <c r="D364" i="5"/>
  <c r="G364" i="5" l="1"/>
  <c r="B366" i="5"/>
  <c r="F365" i="5"/>
  <c r="E365" i="5"/>
  <c r="D365" i="5"/>
  <c r="C365" i="5"/>
  <c r="G365" i="5" l="1"/>
  <c r="B367" i="5"/>
  <c r="F366" i="5"/>
  <c r="E366" i="5"/>
  <c r="D366" i="5"/>
  <c r="C366" i="5"/>
  <c r="G366" i="5" l="1"/>
  <c r="B368" i="5"/>
  <c r="E367" i="5"/>
  <c r="F367" i="5"/>
  <c r="D367" i="5"/>
  <c r="C367" i="5"/>
  <c r="G367" i="5" l="1"/>
  <c r="B369" i="5"/>
  <c r="F368" i="5"/>
  <c r="E368" i="5"/>
  <c r="D368" i="5"/>
  <c r="C368" i="5"/>
  <c r="G368" i="5" l="1"/>
  <c r="B370" i="5"/>
  <c r="F369" i="5"/>
  <c r="E369" i="5"/>
  <c r="D369" i="5"/>
  <c r="C369" i="5"/>
  <c r="G369" i="5" l="1"/>
  <c r="B371" i="5"/>
  <c r="F370" i="5"/>
  <c r="E370" i="5"/>
  <c r="D370" i="5"/>
  <c r="C370" i="5"/>
  <c r="G370" i="5" l="1"/>
  <c r="B372" i="5"/>
  <c r="F371" i="5"/>
  <c r="E371" i="5"/>
  <c r="D371" i="5"/>
  <c r="C371" i="5"/>
  <c r="G371" i="5" l="1"/>
  <c r="B373" i="5"/>
  <c r="F372" i="5"/>
  <c r="E372" i="5"/>
  <c r="D372" i="5"/>
  <c r="C372" i="5"/>
  <c r="G372" i="5" l="1"/>
  <c r="B374" i="5"/>
  <c r="F373" i="5"/>
  <c r="E373" i="5"/>
  <c r="D373" i="5"/>
  <c r="C373" i="5"/>
  <c r="G373" i="5" l="1"/>
  <c r="B375" i="5"/>
  <c r="F374" i="5"/>
  <c r="E374" i="5"/>
  <c r="D374" i="5"/>
  <c r="C374" i="5"/>
  <c r="G374" i="5" l="1"/>
  <c r="B376" i="5"/>
  <c r="F375" i="5"/>
  <c r="E375" i="5"/>
  <c r="D375" i="5"/>
  <c r="C375" i="5"/>
  <c r="G375" i="5" l="1"/>
  <c r="B377" i="5"/>
  <c r="F376" i="5"/>
  <c r="D376" i="5"/>
  <c r="C376" i="5"/>
  <c r="E376" i="5"/>
  <c r="G376" i="5" l="1"/>
  <c r="B378" i="5"/>
  <c r="F377" i="5"/>
  <c r="E377" i="5"/>
  <c r="D377" i="5"/>
  <c r="C377" i="5"/>
  <c r="G377" i="5" l="1"/>
  <c r="B379" i="5"/>
  <c r="F378" i="5"/>
  <c r="E378" i="5"/>
  <c r="D378" i="5"/>
  <c r="C378" i="5"/>
  <c r="G378" i="5" l="1"/>
  <c r="B380" i="5"/>
  <c r="F379" i="5"/>
  <c r="E379" i="5"/>
  <c r="D379" i="5"/>
  <c r="C379" i="5"/>
  <c r="G379" i="5" l="1"/>
  <c r="B381" i="5"/>
  <c r="F380" i="5"/>
  <c r="E380" i="5"/>
  <c r="D380" i="5"/>
  <c r="C380" i="5"/>
  <c r="G380" i="5" l="1"/>
  <c r="B382" i="5"/>
  <c r="F381" i="5"/>
  <c r="E381" i="5"/>
  <c r="D381" i="5"/>
  <c r="C381" i="5"/>
  <c r="G381" i="5" l="1"/>
  <c r="B383" i="5"/>
  <c r="F382" i="5"/>
  <c r="E382" i="5"/>
  <c r="D382" i="5"/>
  <c r="C382" i="5"/>
  <c r="G382" i="5" l="1"/>
  <c r="B384" i="5"/>
  <c r="F383" i="5"/>
  <c r="E383" i="5"/>
  <c r="D383" i="5"/>
  <c r="C383" i="5"/>
  <c r="G383" i="5" l="1"/>
  <c r="B385" i="5"/>
  <c r="F384" i="5"/>
  <c r="E384" i="5"/>
  <c r="D384" i="5"/>
  <c r="C384" i="5"/>
  <c r="G384" i="5" l="1"/>
  <c r="B386" i="5"/>
  <c r="F385" i="5"/>
  <c r="E385" i="5"/>
  <c r="D385" i="5"/>
  <c r="C385" i="5"/>
  <c r="G385" i="5" l="1"/>
  <c r="B387" i="5"/>
  <c r="F386" i="5"/>
  <c r="E386" i="5"/>
  <c r="D386" i="5"/>
  <c r="C386" i="5"/>
  <c r="G386" i="5" l="1"/>
  <c r="B388" i="5"/>
  <c r="F387" i="5"/>
  <c r="E387" i="5"/>
  <c r="G387" i="5" s="1"/>
  <c r="D387" i="5"/>
  <c r="C387" i="5"/>
  <c r="B389" i="5" l="1"/>
  <c r="F388" i="5"/>
  <c r="E388" i="5"/>
  <c r="C388" i="5"/>
  <c r="D388" i="5"/>
  <c r="G388" i="5" l="1"/>
  <c r="B390" i="5"/>
  <c r="F389" i="5"/>
  <c r="E389" i="5"/>
  <c r="D389" i="5"/>
  <c r="C389" i="5"/>
  <c r="G389" i="5" l="1"/>
  <c r="B391" i="5"/>
  <c r="F390" i="5"/>
  <c r="E390" i="5"/>
  <c r="D390" i="5"/>
  <c r="C390" i="5"/>
  <c r="G390" i="5" l="1"/>
  <c r="B392" i="5"/>
  <c r="F391" i="5"/>
  <c r="E391" i="5"/>
  <c r="D391" i="5"/>
  <c r="C391" i="5"/>
  <c r="G391" i="5" l="1"/>
  <c r="B393" i="5"/>
  <c r="F392" i="5"/>
  <c r="E392" i="5"/>
  <c r="G392" i="5" s="1"/>
  <c r="D392" i="5"/>
  <c r="C392" i="5"/>
  <c r="B394" i="5" l="1"/>
  <c r="F393" i="5"/>
  <c r="E393" i="5"/>
  <c r="D393" i="5"/>
  <c r="C393" i="5"/>
  <c r="G393" i="5" l="1"/>
  <c r="B395" i="5"/>
  <c r="F394" i="5"/>
  <c r="E394" i="5"/>
  <c r="D394" i="5"/>
  <c r="C394" i="5"/>
  <c r="G394" i="5" l="1"/>
  <c r="B396" i="5"/>
  <c r="F395" i="5"/>
  <c r="E395" i="5"/>
  <c r="D395" i="5"/>
  <c r="C395" i="5"/>
  <c r="G395" i="5" l="1"/>
  <c r="B397" i="5"/>
  <c r="F396" i="5"/>
  <c r="E396" i="5"/>
  <c r="C396" i="5"/>
  <c r="D396" i="5"/>
  <c r="G396" i="5" l="1"/>
  <c r="B398" i="5"/>
  <c r="F397" i="5"/>
  <c r="E397" i="5"/>
  <c r="D397" i="5"/>
  <c r="C397" i="5"/>
  <c r="G397" i="5" l="1"/>
  <c r="B399" i="5"/>
  <c r="F398" i="5"/>
  <c r="E398" i="5"/>
  <c r="D398" i="5"/>
  <c r="C398" i="5"/>
  <c r="G398" i="5" l="1"/>
  <c r="B400" i="5"/>
  <c r="F399" i="5"/>
  <c r="E399" i="5"/>
  <c r="D399" i="5"/>
  <c r="C399" i="5"/>
  <c r="G399" i="5" l="1"/>
  <c r="B401" i="5"/>
  <c r="F400" i="5"/>
  <c r="E400" i="5"/>
  <c r="D400" i="5"/>
  <c r="C400" i="5"/>
  <c r="G400" i="5" l="1"/>
  <c r="B402" i="5"/>
  <c r="F401" i="5"/>
  <c r="E401" i="5"/>
  <c r="D401" i="5"/>
  <c r="C401" i="5"/>
  <c r="G401" i="5" l="1"/>
  <c r="B403" i="5"/>
  <c r="F402" i="5"/>
  <c r="E402" i="5"/>
  <c r="D402" i="5"/>
  <c r="C402" i="5"/>
  <c r="G402" i="5" l="1"/>
  <c r="B404" i="5"/>
  <c r="F403" i="5"/>
  <c r="E403" i="5"/>
  <c r="D403" i="5"/>
  <c r="C403" i="5"/>
  <c r="G403" i="5" l="1"/>
  <c r="B405" i="5"/>
  <c r="F404" i="5"/>
  <c r="E404" i="5"/>
  <c r="D404" i="5"/>
  <c r="C404" i="5"/>
  <c r="G404" i="5" l="1"/>
  <c r="B406" i="5"/>
  <c r="F405" i="5"/>
  <c r="E405" i="5"/>
  <c r="D405" i="5"/>
  <c r="C405" i="5"/>
  <c r="G405" i="5" l="1"/>
  <c r="B407" i="5"/>
  <c r="F406" i="5"/>
  <c r="C406" i="5"/>
  <c r="D406" i="5"/>
  <c r="E406" i="5"/>
  <c r="G406" i="5" l="1"/>
  <c r="B408" i="5"/>
  <c r="F407" i="5"/>
  <c r="C407" i="5"/>
  <c r="D407" i="5"/>
  <c r="E407" i="5"/>
  <c r="G407" i="5" l="1"/>
  <c r="B409" i="5"/>
  <c r="F408" i="5"/>
  <c r="C408" i="5"/>
  <c r="D408" i="5"/>
  <c r="E408" i="5"/>
  <c r="B410" i="5" l="1"/>
  <c r="F409" i="5"/>
  <c r="C409" i="5"/>
  <c r="D409" i="5"/>
  <c r="E409" i="5"/>
  <c r="G408" i="5"/>
  <c r="G409" i="5" l="1"/>
  <c r="B411" i="5"/>
  <c r="F410" i="5"/>
  <c r="C410" i="5"/>
  <c r="D410" i="5"/>
  <c r="E410" i="5"/>
  <c r="G410" i="5" l="1"/>
  <c r="B412" i="5"/>
  <c r="F411" i="5"/>
  <c r="C411" i="5"/>
  <c r="D411" i="5"/>
  <c r="E411" i="5"/>
  <c r="G411" i="5" l="1"/>
  <c r="B413" i="5"/>
  <c r="F412" i="5"/>
  <c r="C412" i="5"/>
  <c r="D412" i="5"/>
  <c r="E412" i="5"/>
  <c r="B414" i="5" l="1"/>
  <c r="F413" i="5"/>
  <c r="C413" i="5"/>
  <c r="D413" i="5"/>
  <c r="E413" i="5"/>
  <c r="G412" i="5"/>
  <c r="G413" i="5" l="1"/>
  <c r="B415" i="5"/>
  <c r="E414" i="5"/>
  <c r="F414" i="5"/>
  <c r="C414" i="5"/>
  <c r="D414" i="5"/>
  <c r="G414" i="5" l="1"/>
  <c r="E415" i="5"/>
  <c r="F415" i="5"/>
  <c r="C415" i="5"/>
  <c r="D415" i="5"/>
  <c r="B416" i="5"/>
  <c r="G415" i="5" l="1"/>
  <c r="C416" i="5"/>
  <c r="B417" i="5"/>
  <c r="D416" i="5"/>
  <c r="E416" i="5"/>
  <c r="F416" i="5"/>
  <c r="B418" i="5" l="1"/>
  <c r="C417" i="5"/>
  <c r="D417" i="5"/>
  <c r="E417" i="5"/>
  <c r="F417" i="5"/>
  <c r="G416" i="5"/>
  <c r="G417" i="5" l="1"/>
  <c r="B419" i="5"/>
  <c r="C418" i="5"/>
  <c r="D418" i="5"/>
  <c r="E418" i="5"/>
  <c r="F418" i="5"/>
  <c r="G418" i="5" l="1"/>
  <c r="B420" i="5"/>
  <c r="C419" i="5"/>
  <c r="D419" i="5"/>
  <c r="E419" i="5"/>
  <c r="F419" i="5"/>
  <c r="B421" i="5" l="1"/>
  <c r="C420" i="5"/>
  <c r="D420" i="5"/>
  <c r="E420" i="5"/>
  <c r="F420" i="5"/>
  <c r="G419" i="5"/>
  <c r="G420" i="5" l="1"/>
  <c r="B422" i="5"/>
  <c r="C421" i="5"/>
  <c r="D421" i="5"/>
  <c r="E421" i="5"/>
  <c r="F421" i="5"/>
  <c r="G421" i="5" l="1"/>
  <c r="B423" i="5"/>
  <c r="C422" i="5"/>
  <c r="D422" i="5"/>
  <c r="E422" i="5"/>
  <c r="F422" i="5"/>
  <c r="G422" i="5" l="1"/>
  <c r="B424" i="5"/>
  <c r="C423" i="5"/>
  <c r="D423" i="5"/>
  <c r="E423" i="5"/>
  <c r="F423" i="5"/>
  <c r="G423" i="5" l="1"/>
  <c r="B425" i="5"/>
  <c r="C424" i="5"/>
  <c r="D424" i="5"/>
  <c r="E424" i="5"/>
  <c r="F424" i="5"/>
  <c r="G424" i="5" l="1"/>
  <c r="B426" i="5"/>
  <c r="C425" i="5"/>
  <c r="D425" i="5"/>
  <c r="E425" i="5"/>
  <c r="F425" i="5"/>
  <c r="G425" i="5" l="1"/>
  <c r="B427" i="5"/>
  <c r="C426" i="5"/>
  <c r="D426" i="5"/>
  <c r="E426" i="5"/>
  <c r="F426" i="5"/>
  <c r="G426" i="5" l="1"/>
  <c r="B428" i="5"/>
  <c r="C427" i="5"/>
  <c r="D427" i="5"/>
  <c r="E427" i="5"/>
  <c r="F427" i="5"/>
  <c r="G427" i="5" l="1"/>
  <c r="B429" i="5"/>
  <c r="C428" i="5"/>
  <c r="D428" i="5"/>
  <c r="E428" i="5"/>
  <c r="F428" i="5"/>
  <c r="G428" i="5" l="1"/>
  <c r="B430" i="5"/>
  <c r="C429" i="5"/>
  <c r="D429" i="5"/>
  <c r="E429" i="5"/>
  <c r="F429" i="5"/>
  <c r="G429" i="5" l="1"/>
  <c r="B431" i="5"/>
  <c r="C430" i="5"/>
  <c r="D430" i="5"/>
  <c r="E430" i="5"/>
  <c r="F430" i="5"/>
  <c r="G430" i="5" l="1"/>
  <c r="B432" i="5"/>
  <c r="C431" i="5"/>
  <c r="D431" i="5"/>
  <c r="E431" i="5"/>
  <c r="F431" i="5"/>
  <c r="G431" i="5" l="1"/>
  <c r="B433" i="5"/>
  <c r="C432" i="5"/>
  <c r="D432" i="5"/>
  <c r="E432" i="5"/>
  <c r="F432" i="5"/>
  <c r="G432" i="5" l="1"/>
  <c r="B434" i="5"/>
  <c r="C433" i="5"/>
  <c r="D433" i="5"/>
  <c r="E433" i="5"/>
  <c r="F433" i="5"/>
  <c r="G433" i="5" l="1"/>
  <c r="B435" i="5"/>
  <c r="C434" i="5"/>
  <c r="D434" i="5"/>
  <c r="E434" i="5"/>
  <c r="F434" i="5"/>
  <c r="G434" i="5" l="1"/>
  <c r="B436" i="5"/>
  <c r="C435" i="5"/>
  <c r="D435" i="5"/>
  <c r="E435" i="5"/>
  <c r="F435" i="5"/>
  <c r="G435" i="5" l="1"/>
  <c r="B437" i="5"/>
  <c r="F436" i="5"/>
  <c r="C436" i="5"/>
  <c r="D436" i="5"/>
  <c r="E436" i="5"/>
  <c r="G436" i="5" l="1"/>
  <c r="B438" i="5"/>
  <c r="F437" i="5"/>
  <c r="C437" i="5"/>
  <c r="D437" i="5"/>
  <c r="E437" i="5"/>
  <c r="G437" i="5" l="1"/>
  <c r="B439" i="5"/>
  <c r="F438" i="5"/>
  <c r="C438" i="5"/>
  <c r="D438" i="5"/>
  <c r="E438" i="5"/>
  <c r="G438" i="5" l="1"/>
  <c r="B440" i="5"/>
  <c r="F439" i="5"/>
  <c r="C439" i="5"/>
  <c r="D439" i="5"/>
  <c r="E439" i="5"/>
  <c r="G439" i="5" l="1"/>
  <c r="B441" i="5"/>
  <c r="E440" i="5"/>
  <c r="F440" i="5"/>
  <c r="C440" i="5"/>
  <c r="D440" i="5"/>
  <c r="G440" i="5" l="1"/>
  <c r="B442" i="5"/>
  <c r="E441" i="5"/>
  <c r="F441" i="5"/>
  <c r="C441" i="5"/>
  <c r="D441" i="5"/>
  <c r="G441" i="5" l="1"/>
  <c r="B443" i="5"/>
  <c r="E442" i="5"/>
  <c r="F442" i="5"/>
  <c r="C442" i="5"/>
  <c r="D442" i="5"/>
  <c r="G442" i="5" l="1"/>
  <c r="B444" i="5"/>
  <c r="E443" i="5"/>
  <c r="F443" i="5"/>
  <c r="C443" i="5"/>
  <c r="D443" i="5"/>
  <c r="G443" i="5" l="1"/>
  <c r="E444" i="5"/>
  <c r="F444" i="5"/>
  <c r="C444" i="5"/>
  <c r="B445" i="5"/>
  <c r="D444" i="5"/>
  <c r="B446" i="5" l="1"/>
  <c r="E445" i="5"/>
  <c r="F445" i="5"/>
  <c r="C445" i="5"/>
  <c r="D445" i="5"/>
  <c r="G444" i="5"/>
  <c r="G445" i="5" l="1"/>
  <c r="C446" i="5"/>
  <c r="D446" i="5"/>
  <c r="E446" i="5"/>
  <c r="F446" i="5"/>
  <c r="G446" i="5" l="1"/>
</calcChain>
</file>

<file path=xl/sharedStrings.xml><?xml version="1.0" encoding="utf-8"?>
<sst xmlns="http://schemas.openxmlformats.org/spreadsheetml/2006/main" count="166" uniqueCount="31">
  <si>
    <t>Interest Rate</t>
  </si>
  <si>
    <t>Initial Investment</t>
  </si>
  <si>
    <t>5 years</t>
  </si>
  <si>
    <t>Period</t>
  </si>
  <si>
    <t>Selling Price</t>
  </si>
  <si>
    <t>Units Sold</t>
  </si>
  <si>
    <t>Variable Expense</t>
  </si>
  <si>
    <t>Fixed Costs</t>
  </si>
  <si>
    <t>Total</t>
  </si>
  <si>
    <t>Present Worth Income</t>
  </si>
  <si>
    <t>Present Value Fixed Expenses</t>
  </si>
  <si>
    <t>Present Value Variable Expenses</t>
  </si>
  <si>
    <t>Present Value Total Expenses</t>
  </si>
  <si>
    <t>Present Worth Additional Investment</t>
  </si>
  <si>
    <t>Net Profit</t>
  </si>
  <si>
    <t>Givens</t>
  </si>
  <si>
    <t>With Additional Investment</t>
  </si>
  <si>
    <t>Value</t>
  </si>
  <si>
    <t>Without Additional Investment</t>
  </si>
  <si>
    <t>Growth</t>
  </si>
  <si>
    <t>PW Without Additional Investment</t>
  </si>
  <si>
    <t>PW With Additional Investment</t>
  </si>
  <si>
    <t>PW of Fixed Expenses</t>
  </si>
  <si>
    <t>PW of Variable Expenses</t>
  </si>
  <si>
    <t>PW of Income</t>
  </si>
  <si>
    <t>Note: All results are in the thousands</t>
  </si>
  <si>
    <t>For the case of without additional investment, the present worth goes from positive to negative when the interest rate goes from 20.4% to 20.5%. The present worth is zero between these interest rates (highlighted in yellow). With the additional investment, the present worth goes from positive to negative when the interest rate goes from 44.0% and 44.1%. The present worth is zero between these interest rates (highlighted in blue). When present worth is zero, you should invest because not making the investment at this interest rate in this scenario would result in a loss of money.</t>
  </si>
  <si>
    <t>The proposed investment is acceptable because the present worth is greater with the additional investment. Without the additional investment, there is a present worth of $83,344.28, whereas with the additional investment, there is a present worth of $153,096.54.</t>
  </si>
  <si>
    <t>The proposed investment is acceptable because the present worth is greater with the additional investment. Without the additional investment, there is a present worth of $97,212.50, whereas with the additional investment, there is a present worth of $183,606.63.</t>
  </si>
  <si>
    <t>The proposed investment is acceptable because the present worth is greater with the additional investment. Without the additional investment, there is a present worth of $113,598.78, whereas with the additional investment, there is a present worth of $219,656.45.</t>
  </si>
  <si>
    <t>The growth rate was determined using the "Goal Seek" function. Without the additional investment, a price change rate of -3.23% is required to make the present worth of the investment equal to zero. With the additional investment, a rate of -13.1% is needed. If the price change is less than the obtained rate, the net profit will decrease because the present worth income would decrease, so an investment should not be made. If the price rate is greater, then the net profit would increase since the present worth income would increase, hence an investment should be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</si>
</sst>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Red]\-&quot;$&quot;#,##0"/>
    <numFmt numFmtId="8" formatCode="&quot;$&quot;#,##0.00;[Red]\-&quot;$&quot;#,##0.00"/>
    <numFmt numFmtId="164" formatCode="&quot;$&quot;#,##0.00"/>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47">
    <xf numFmtId="0" fontId="0" fillId="0" borderId="0" xfId="0"/>
    <xf numFmtId="0" fontId="0" fillId="0" borderId="0" xfId="0" applyAlignment="1">
      <alignment horizontal="center"/>
    </xf>
    <xf numFmtId="0" fontId="3" fillId="0" borderId="0" xfId="0" applyFont="1" applyAlignment="1">
      <alignment horizontal="center"/>
    </xf>
    <xf numFmtId="0" fontId="1" fillId="4" borderId="0" xfId="3" applyAlignment="1">
      <alignment horizontal="center"/>
    </xf>
    <xf numFmtId="164" fontId="1" fillId="4" borderId="0" xfId="3" applyNumberFormat="1" applyAlignment="1">
      <alignment horizontal="center"/>
    </xf>
    <xf numFmtId="8" fontId="1" fillId="4" borderId="0" xfId="3" applyNumberFormat="1" applyAlignment="1">
      <alignment horizontal="center"/>
    </xf>
    <xf numFmtId="3" fontId="1" fillId="4" borderId="0" xfId="3" applyNumberFormat="1" applyAlignment="1">
      <alignment horizontal="center"/>
    </xf>
    <xf numFmtId="0" fontId="1" fillId="2" borderId="0" xfId="1" applyAlignment="1">
      <alignment horizontal="center"/>
    </xf>
    <xf numFmtId="8" fontId="1" fillId="2" borderId="0" xfId="1" applyNumberFormat="1" applyAlignment="1">
      <alignment horizontal="center"/>
    </xf>
    <xf numFmtId="3" fontId="1" fillId="2" borderId="0" xfId="1" applyNumberFormat="1" applyAlignment="1">
      <alignment horizontal="center"/>
    </xf>
    <xf numFmtId="0" fontId="1" fillId="3" borderId="0" xfId="2" applyAlignment="1">
      <alignment horizontal="center"/>
    </xf>
    <xf numFmtId="164" fontId="1" fillId="3" borderId="0" xfId="2" applyNumberFormat="1" applyAlignment="1">
      <alignment horizontal="center"/>
    </xf>
    <xf numFmtId="8" fontId="1" fillId="3" borderId="0" xfId="2" applyNumberFormat="1" applyAlignment="1">
      <alignment horizontal="center"/>
    </xf>
    <xf numFmtId="3" fontId="1" fillId="3" borderId="0" xfId="2" applyNumberFormat="1" applyAlignment="1">
      <alignment horizontal="center"/>
    </xf>
    <xf numFmtId="164" fontId="5" fillId="3" borderId="0" xfId="2" applyNumberFormat="1" applyFont="1" applyAlignment="1">
      <alignment horizontal="center"/>
    </xf>
    <xf numFmtId="164" fontId="2" fillId="3" borderId="0" xfId="2" applyNumberFormat="1" applyFont="1" applyAlignment="1">
      <alignment horizontal="center"/>
    </xf>
    <xf numFmtId="8" fontId="4" fillId="4" borderId="0" xfId="3" applyNumberFormat="1" applyFont="1" applyAlignment="1">
      <alignment horizontal="center"/>
    </xf>
    <xf numFmtId="9" fontId="1" fillId="2" borderId="0" xfId="1" applyNumberFormat="1" applyAlignment="1">
      <alignment horizontal="center"/>
    </xf>
    <xf numFmtId="6" fontId="1" fillId="2" borderId="0" xfId="1" applyNumberFormat="1" applyAlignment="1">
      <alignment horizontal="center"/>
    </xf>
    <xf numFmtId="0" fontId="3" fillId="2" borderId="0" xfId="1" applyFont="1" applyAlignment="1">
      <alignment horizontal="center"/>
    </xf>
    <xf numFmtId="0" fontId="3" fillId="3" borderId="0" xfId="2" applyFont="1" applyAlignment="1">
      <alignment horizontal="center"/>
    </xf>
    <xf numFmtId="0" fontId="3" fillId="4" borderId="0" xfId="3" applyFont="1" applyAlignment="1">
      <alignment horizontal="center"/>
    </xf>
    <xf numFmtId="164" fontId="4" fillId="3" borderId="0" xfId="2" applyNumberFormat="1" applyFont="1" applyAlignment="1">
      <alignment horizontal="center"/>
    </xf>
    <xf numFmtId="8" fontId="5" fillId="4" borderId="0" xfId="3" applyNumberFormat="1" applyFont="1" applyAlignment="1">
      <alignment horizontal="center"/>
    </xf>
    <xf numFmtId="0" fontId="6" fillId="2" borderId="0" xfId="1" applyFont="1" applyAlignment="1">
      <alignment horizontal="center"/>
    </xf>
    <xf numFmtId="0" fontId="5" fillId="0" borderId="0" xfId="0" applyFont="1" applyAlignment="1">
      <alignment horizontal="center"/>
    </xf>
    <xf numFmtId="0" fontId="5" fillId="2" borderId="0" xfId="1" applyFont="1" applyAlignment="1">
      <alignment horizontal="center"/>
    </xf>
    <xf numFmtId="9" fontId="5" fillId="2" borderId="0" xfId="1" applyNumberFormat="1" applyFont="1" applyAlignment="1">
      <alignment horizontal="center"/>
    </xf>
    <xf numFmtId="3" fontId="5" fillId="2" borderId="0" xfId="1" applyNumberFormat="1" applyFont="1" applyAlignment="1">
      <alignment horizontal="center"/>
    </xf>
    <xf numFmtId="8" fontId="5" fillId="2" borderId="0" xfId="1" applyNumberFormat="1" applyFont="1" applyAlignment="1">
      <alignment horizontal="center"/>
    </xf>
    <xf numFmtId="6" fontId="5" fillId="2" borderId="0" xfId="1" applyNumberFormat="1" applyFont="1" applyAlignment="1">
      <alignment horizontal="center"/>
    </xf>
    <xf numFmtId="0" fontId="6" fillId="3" borderId="0" xfId="2" applyFont="1" applyAlignment="1">
      <alignment horizontal="center"/>
    </xf>
    <xf numFmtId="0" fontId="5" fillId="3" borderId="0" xfId="2" applyFont="1" applyAlignment="1">
      <alignment horizontal="center"/>
    </xf>
    <xf numFmtId="8" fontId="5" fillId="3" borderId="0" xfId="2" applyNumberFormat="1" applyFont="1" applyAlignment="1">
      <alignment horizontal="center"/>
    </xf>
    <xf numFmtId="3" fontId="5" fillId="3" borderId="0" xfId="2" applyNumberFormat="1" applyFont="1" applyAlignment="1">
      <alignment horizontal="center"/>
    </xf>
    <xf numFmtId="0" fontId="6" fillId="4" borderId="0" xfId="3" applyFont="1" applyAlignment="1">
      <alignment horizontal="center"/>
    </xf>
    <xf numFmtId="0" fontId="5" fillId="4" borderId="0" xfId="3" applyFont="1" applyAlignment="1">
      <alignment horizontal="center"/>
    </xf>
    <xf numFmtId="3" fontId="5" fillId="4" borderId="0" xfId="3" applyNumberFormat="1" applyFont="1" applyAlignment="1">
      <alignment horizontal="center"/>
    </xf>
    <xf numFmtId="164" fontId="5" fillId="4" borderId="0" xfId="3" applyNumberFormat="1" applyFont="1" applyAlignment="1">
      <alignment horizontal="center"/>
    </xf>
    <xf numFmtId="0" fontId="4" fillId="3" borderId="0" xfId="2" applyFont="1" applyAlignment="1">
      <alignment horizontal="center"/>
    </xf>
    <xf numFmtId="0" fontId="4" fillId="4" borderId="0" xfId="3" applyFont="1" applyAlignment="1">
      <alignment horizontal="center"/>
    </xf>
    <xf numFmtId="0" fontId="0" fillId="2" borderId="0" xfId="1" applyFont="1" applyAlignment="1">
      <alignment horizontal="center"/>
    </xf>
    <xf numFmtId="164" fontId="4" fillId="4" borderId="0" xfId="3" applyNumberFormat="1" applyFont="1" applyAlignment="1">
      <alignment horizontal="center"/>
    </xf>
    <xf numFmtId="0" fontId="0" fillId="0" borderId="0" xfId="0" applyAlignment="1">
      <alignment horizontal="center" wrapText="1"/>
    </xf>
    <xf numFmtId="0" fontId="5" fillId="0" borderId="0" xfId="0" applyFont="1" applyAlignment="1">
      <alignment horizontal="center" wrapText="1"/>
    </xf>
    <xf numFmtId="0" fontId="0" fillId="0" borderId="0" xfId="0" applyNumberFormat="1" applyAlignment="1">
      <alignment horizontal="center"/>
    </xf>
    <xf numFmtId="3" fontId="0" fillId="0" borderId="0" xfId="0" applyNumberFormat="1" applyAlignment="1">
      <alignment horizontal="center"/>
    </xf>
  </cellXfs>
  <cellStyles count="4">
    <cellStyle name="40% - Accent3" xfId="1" builtinId="39"/>
    <cellStyle name="40% - Accent4" xfId="2" builtinId="43"/>
    <cellStyle name="40% - Accent5" xfId="3" builtinId="4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600"/>
              <a:t>Interest Rate vs. PW w/o Additional</a:t>
            </a:r>
            <a:r>
              <a:rPr lang="en-CA" sz="1600" baseline="0"/>
              <a:t> Investment</a:t>
            </a:r>
            <a:endParaRPr lang="en-CA" sz="16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'Graph of PW vs. Interest Rate'!$B$5:$B$405</c:f>
              <c:numCache>
                <c:formatCode>General</c:formatCode>
                <c:ptCount val="4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pt idx="101">
                  <c:v>0.10100000000000008</c:v>
                </c:pt>
                <c:pt idx="102">
                  <c:v>0.10200000000000008</c:v>
                </c:pt>
                <c:pt idx="103">
                  <c:v>0.10300000000000008</c:v>
                </c:pt>
                <c:pt idx="104">
                  <c:v>0.10400000000000008</c:v>
                </c:pt>
                <c:pt idx="105">
                  <c:v>0.10500000000000008</c:v>
                </c:pt>
                <c:pt idx="106">
                  <c:v>0.10600000000000008</c:v>
                </c:pt>
                <c:pt idx="107">
                  <c:v>0.10700000000000008</c:v>
                </c:pt>
                <c:pt idx="108">
                  <c:v>0.10800000000000008</c:v>
                </c:pt>
                <c:pt idx="109">
                  <c:v>0.10900000000000008</c:v>
                </c:pt>
                <c:pt idx="110">
                  <c:v>0.11000000000000008</c:v>
                </c:pt>
                <c:pt idx="111">
                  <c:v>0.11100000000000008</c:v>
                </c:pt>
                <c:pt idx="112">
                  <c:v>0.11200000000000009</c:v>
                </c:pt>
                <c:pt idx="113">
                  <c:v>0.11300000000000009</c:v>
                </c:pt>
                <c:pt idx="114">
                  <c:v>0.11400000000000009</c:v>
                </c:pt>
                <c:pt idx="115">
                  <c:v>0.11500000000000009</c:v>
                </c:pt>
                <c:pt idx="116">
                  <c:v>0.11600000000000009</c:v>
                </c:pt>
                <c:pt idx="117">
                  <c:v>0.11700000000000009</c:v>
                </c:pt>
                <c:pt idx="118">
                  <c:v>0.11800000000000009</c:v>
                </c:pt>
                <c:pt idx="119">
                  <c:v>0.11900000000000009</c:v>
                </c:pt>
                <c:pt idx="120">
                  <c:v>0.12000000000000009</c:v>
                </c:pt>
                <c:pt idx="121">
                  <c:v>0.12100000000000009</c:v>
                </c:pt>
                <c:pt idx="122">
                  <c:v>0.12200000000000009</c:v>
                </c:pt>
                <c:pt idx="123">
                  <c:v>0.1230000000000001</c:v>
                </c:pt>
                <c:pt idx="124">
                  <c:v>0.1240000000000001</c:v>
                </c:pt>
                <c:pt idx="125">
                  <c:v>0.12500000000000008</c:v>
                </c:pt>
                <c:pt idx="126">
                  <c:v>0.12600000000000008</c:v>
                </c:pt>
                <c:pt idx="127">
                  <c:v>0.12700000000000009</c:v>
                </c:pt>
                <c:pt idx="128">
                  <c:v>0.12800000000000009</c:v>
                </c:pt>
                <c:pt idx="129">
                  <c:v>0.12900000000000009</c:v>
                </c:pt>
                <c:pt idx="130">
                  <c:v>0.13000000000000009</c:v>
                </c:pt>
                <c:pt idx="131">
                  <c:v>0.13100000000000009</c:v>
                </c:pt>
                <c:pt idx="132">
                  <c:v>0.13200000000000009</c:v>
                </c:pt>
                <c:pt idx="133">
                  <c:v>0.13300000000000009</c:v>
                </c:pt>
                <c:pt idx="134">
                  <c:v>0.13400000000000009</c:v>
                </c:pt>
                <c:pt idx="135">
                  <c:v>0.13500000000000009</c:v>
                </c:pt>
                <c:pt idx="136">
                  <c:v>0.13600000000000009</c:v>
                </c:pt>
                <c:pt idx="137">
                  <c:v>0.13700000000000009</c:v>
                </c:pt>
                <c:pt idx="138">
                  <c:v>0.13800000000000009</c:v>
                </c:pt>
                <c:pt idx="139">
                  <c:v>0.1390000000000001</c:v>
                </c:pt>
                <c:pt idx="140">
                  <c:v>0.1400000000000001</c:v>
                </c:pt>
                <c:pt idx="141">
                  <c:v>0.1410000000000001</c:v>
                </c:pt>
                <c:pt idx="142">
                  <c:v>0.1420000000000001</c:v>
                </c:pt>
                <c:pt idx="143">
                  <c:v>0.1430000000000001</c:v>
                </c:pt>
                <c:pt idx="144">
                  <c:v>0.1440000000000001</c:v>
                </c:pt>
                <c:pt idx="145">
                  <c:v>0.1450000000000001</c:v>
                </c:pt>
                <c:pt idx="146">
                  <c:v>0.1460000000000001</c:v>
                </c:pt>
                <c:pt idx="147">
                  <c:v>0.1470000000000001</c:v>
                </c:pt>
                <c:pt idx="148">
                  <c:v>0.1480000000000001</c:v>
                </c:pt>
                <c:pt idx="149">
                  <c:v>0.1490000000000001</c:v>
                </c:pt>
                <c:pt idx="150">
                  <c:v>0.15000000000000011</c:v>
                </c:pt>
                <c:pt idx="151">
                  <c:v>0.15100000000000011</c:v>
                </c:pt>
                <c:pt idx="152">
                  <c:v>0.15200000000000011</c:v>
                </c:pt>
                <c:pt idx="153">
                  <c:v>0.15300000000000011</c:v>
                </c:pt>
                <c:pt idx="154">
                  <c:v>0.15400000000000011</c:v>
                </c:pt>
                <c:pt idx="155">
                  <c:v>0.15500000000000011</c:v>
                </c:pt>
                <c:pt idx="156">
                  <c:v>0.15600000000000011</c:v>
                </c:pt>
                <c:pt idx="157">
                  <c:v>0.15700000000000011</c:v>
                </c:pt>
                <c:pt idx="158">
                  <c:v>0.15800000000000011</c:v>
                </c:pt>
                <c:pt idx="159">
                  <c:v>0.15900000000000011</c:v>
                </c:pt>
                <c:pt idx="160">
                  <c:v>0.16000000000000011</c:v>
                </c:pt>
                <c:pt idx="161">
                  <c:v>0.16100000000000012</c:v>
                </c:pt>
                <c:pt idx="162">
                  <c:v>0.16200000000000012</c:v>
                </c:pt>
                <c:pt idx="163">
                  <c:v>0.16300000000000012</c:v>
                </c:pt>
                <c:pt idx="164">
                  <c:v>0.16400000000000012</c:v>
                </c:pt>
                <c:pt idx="165">
                  <c:v>0.16500000000000012</c:v>
                </c:pt>
                <c:pt idx="166">
                  <c:v>0.16600000000000012</c:v>
                </c:pt>
                <c:pt idx="167">
                  <c:v>0.16700000000000012</c:v>
                </c:pt>
                <c:pt idx="168">
                  <c:v>0.16800000000000012</c:v>
                </c:pt>
                <c:pt idx="169">
                  <c:v>0.16900000000000012</c:v>
                </c:pt>
                <c:pt idx="170">
                  <c:v>0.17000000000000012</c:v>
                </c:pt>
                <c:pt idx="171">
                  <c:v>0.17100000000000012</c:v>
                </c:pt>
                <c:pt idx="172">
                  <c:v>0.17200000000000013</c:v>
                </c:pt>
                <c:pt idx="173">
                  <c:v>0.17300000000000013</c:v>
                </c:pt>
                <c:pt idx="174">
                  <c:v>0.17400000000000013</c:v>
                </c:pt>
                <c:pt idx="175">
                  <c:v>0.17500000000000013</c:v>
                </c:pt>
                <c:pt idx="176">
                  <c:v>0.17600000000000013</c:v>
                </c:pt>
                <c:pt idx="177">
                  <c:v>0.17700000000000013</c:v>
                </c:pt>
                <c:pt idx="178">
                  <c:v>0.17800000000000013</c:v>
                </c:pt>
                <c:pt idx="179">
                  <c:v>0.17900000000000013</c:v>
                </c:pt>
                <c:pt idx="180">
                  <c:v>0.18000000000000013</c:v>
                </c:pt>
                <c:pt idx="181">
                  <c:v>0.18100000000000013</c:v>
                </c:pt>
                <c:pt idx="182">
                  <c:v>0.18200000000000013</c:v>
                </c:pt>
                <c:pt idx="183">
                  <c:v>0.18300000000000013</c:v>
                </c:pt>
                <c:pt idx="184">
                  <c:v>0.18400000000000014</c:v>
                </c:pt>
                <c:pt idx="185">
                  <c:v>0.18500000000000014</c:v>
                </c:pt>
                <c:pt idx="186">
                  <c:v>0.18600000000000014</c:v>
                </c:pt>
                <c:pt idx="187">
                  <c:v>0.18700000000000014</c:v>
                </c:pt>
                <c:pt idx="188">
                  <c:v>0.18800000000000014</c:v>
                </c:pt>
                <c:pt idx="189">
                  <c:v>0.18900000000000014</c:v>
                </c:pt>
                <c:pt idx="190">
                  <c:v>0.19000000000000014</c:v>
                </c:pt>
                <c:pt idx="191">
                  <c:v>0.19100000000000014</c:v>
                </c:pt>
                <c:pt idx="192">
                  <c:v>0.19200000000000014</c:v>
                </c:pt>
                <c:pt idx="193">
                  <c:v>0.19300000000000014</c:v>
                </c:pt>
                <c:pt idx="194">
                  <c:v>0.19400000000000014</c:v>
                </c:pt>
                <c:pt idx="195">
                  <c:v>0.19500000000000015</c:v>
                </c:pt>
                <c:pt idx="196">
                  <c:v>0.19600000000000015</c:v>
                </c:pt>
                <c:pt idx="197">
                  <c:v>0.19700000000000015</c:v>
                </c:pt>
                <c:pt idx="198">
                  <c:v>0.19800000000000015</c:v>
                </c:pt>
                <c:pt idx="199">
                  <c:v>0.19900000000000015</c:v>
                </c:pt>
                <c:pt idx="200">
                  <c:v>0.20000000000000015</c:v>
                </c:pt>
                <c:pt idx="201">
                  <c:v>0.20100000000000015</c:v>
                </c:pt>
                <c:pt idx="202">
                  <c:v>0.20200000000000015</c:v>
                </c:pt>
                <c:pt idx="203">
                  <c:v>0.20300000000000015</c:v>
                </c:pt>
                <c:pt idx="204">
                  <c:v>0.20400000000000015</c:v>
                </c:pt>
                <c:pt idx="205">
                  <c:v>0.20500000000000015</c:v>
                </c:pt>
                <c:pt idx="206">
                  <c:v>0.20600000000000016</c:v>
                </c:pt>
                <c:pt idx="207">
                  <c:v>0.20700000000000016</c:v>
                </c:pt>
                <c:pt idx="208">
                  <c:v>0.20800000000000016</c:v>
                </c:pt>
                <c:pt idx="209">
                  <c:v>0.20900000000000016</c:v>
                </c:pt>
                <c:pt idx="210">
                  <c:v>0.21000000000000016</c:v>
                </c:pt>
                <c:pt idx="211">
                  <c:v>0.21100000000000016</c:v>
                </c:pt>
                <c:pt idx="212">
                  <c:v>0.21200000000000016</c:v>
                </c:pt>
                <c:pt idx="213">
                  <c:v>0.21300000000000016</c:v>
                </c:pt>
                <c:pt idx="214">
                  <c:v>0.21400000000000016</c:v>
                </c:pt>
                <c:pt idx="215">
                  <c:v>0.21500000000000016</c:v>
                </c:pt>
                <c:pt idx="216">
                  <c:v>0.21600000000000016</c:v>
                </c:pt>
                <c:pt idx="217">
                  <c:v>0.21700000000000016</c:v>
                </c:pt>
                <c:pt idx="218">
                  <c:v>0.21800000000000017</c:v>
                </c:pt>
                <c:pt idx="219">
                  <c:v>0.21900000000000017</c:v>
                </c:pt>
                <c:pt idx="220">
                  <c:v>0.22000000000000017</c:v>
                </c:pt>
                <c:pt idx="221">
                  <c:v>0.22100000000000017</c:v>
                </c:pt>
                <c:pt idx="222">
                  <c:v>0.22200000000000017</c:v>
                </c:pt>
                <c:pt idx="223">
                  <c:v>0.22300000000000017</c:v>
                </c:pt>
                <c:pt idx="224">
                  <c:v>0.22400000000000017</c:v>
                </c:pt>
                <c:pt idx="225">
                  <c:v>0.22500000000000017</c:v>
                </c:pt>
                <c:pt idx="226">
                  <c:v>0.22600000000000017</c:v>
                </c:pt>
                <c:pt idx="227">
                  <c:v>0.22700000000000017</c:v>
                </c:pt>
                <c:pt idx="228">
                  <c:v>0.22800000000000017</c:v>
                </c:pt>
                <c:pt idx="229">
                  <c:v>0.22900000000000018</c:v>
                </c:pt>
                <c:pt idx="230">
                  <c:v>0.23000000000000018</c:v>
                </c:pt>
                <c:pt idx="231">
                  <c:v>0.23100000000000018</c:v>
                </c:pt>
                <c:pt idx="232">
                  <c:v>0.23200000000000018</c:v>
                </c:pt>
                <c:pt idx="233">
                  <c:v>0.23300000000000018</c:v>
                </c:pt>
                <c:pt idx="234">
                  <c:v>0.23400000000000018</c:v>
                </c:pt>
                <c:pt idx="235">
                  <c:v>0.23500000000000018</c:v>
                </c:pt>
                <c:pt idx="236">
                  <c:v>0.23600000000000018</c:v>
                </c:pt>
                <c:pt idx="237">
                  <c:v>0.23700000000000018</c:v>
                </c:pt>
                <c:pt idx="238">
                  <c:v>0.23800000000000018</c:v>
                </c:pt>
                <c:pt idx="239">
                  <c:v>0.23900000000000018</c:v>
                </c:pt>
                <c:pt idx="240">
                  <c:v>0.24000000000000019</c:v>
                </c:pt>
                <c:pt idx="241">
                  <c:v>0.24100000000000019</c:v>
                </c:pt>
                <c:pt idx="242">
                  <c:v>0.24200000000000019</c:v>
                </c:pt>
                <c:pt idx="243">
                  <c:v>0.24300000000000019</c:v>
                </c:pt>
                <c:pt idx="244">
                  <c:v>0.24400000000000019</c:v>
                </c:pt>
                <c:pt idx="245">
                  <c:v>0.24500000000000019</c:v>
                </c:pt>
                <c:pt idx="246">
                  <c:v>0.24600000000000019</c:v>
                </c:pt>
                <c:pt idx="247">
                  <c:v>0.24700000000000019</c:v>
                </c:pt>
                <c:pt idx="248">
                  <c:v>0.24800000000000019</c:v>
                </c:pt>
                <c:pt idx="249">
                  <c:v>0.24900000000000019</c:v>
                </c:pt>
                <c:pt idx="250">
                  <c:v>0.25000000000000017</c:v>
                </c:pt>
                <c:pt idx="251">
                  <c:v>0.25100000000000017</c:v>
                </c:pt>
                <c:pt idx="252">
                  <c:v>0.25200000000000017</c:v>
                </c:pt>
                <c:pt idx="253">
                  <c:v>0.25300000000000017</c:v>
                </c:pt>
                <c:pt idx="254">
                  <c:v>0.25400000000000017</c:v>
                </c:pt>
                <c:pt idx="255">
                  <c:v>0.25500000000000017</c:v>
                </c:pt>
                <c:pt idx="256">
                  <c:v>0.25600000000000017</c:v>
                </c:pt>
                <c:pt idx="257">
                  <c:v>0.25700000000000017</c:v>
                </c:pt>
                <c:pt idx="258">
                  <c:v>0.25800000000000017</c:v>
                </c:pt>
                <c:pt idx="259">
                  <c:v>0.25900000000000017</c:v>
                </c:pt>
                <c:pt idx="260">
                  <c:v>0.26000000000000018</c:v>
                </c:pt>
                <c:pt idx="261">
                  <c:v>0.26100000000000018</c:v>
                </c:pt>
                <c:pt idx="262">
                  <c:v>0.26200000000000018</c:v>
                </c:pt>
                <c:pt idx="263">
                  <c:v>0.26300000000000018</c:v>
                </c:pt>
                <c:pt idx="264">
                  <c:v>0.26400000000000018</c:v>
                </c:pt>
                <c:pt idx="265">
                  <c:v>0.26500000000000018</c:v>
                </c:pt>
                <c:pt idx="266">
                  <c:v>0.26600000000000018</c:v>
                </c:pt>
                <c:pt idx="267">
                  <c:v>0.26700000000000018</c:v>
                </c:pt>
                <c:pt idx="268">
                  <c:v>0.26800000000000018</c:v>
                </c:pt>
                <c:pt idx="269">
                  <c:v>0.26900000000000018</c:v>
                </c:pt>
                <c:pt idx="270">
                  <c:v>0.27000000000000018</c:v>
                </c:pt>
                <c:pt idx="271">
                  <c:v>0.27100000000000019</c:v>
                </c:pt>
                <c:pt idx="272">
                  <c:v>0.27200000000000019</c:v>
                </c:pt>
                <c:pt idx="273">
                  <c:v>0.27300000000000019</c:v>
                </c:pt>
                <c:pt idx="274">
                  <c:v>0.27400000000000019</c:v>
                </c:pt>
                <c:pt idx="275">
                  <c:v>0.27500000000000019</c:v>
                </c:pt>
                <c:pt idx="276">
                  <c:v>0.27600000000000019</c:v>
                </c:pt>
                <c:pt idx="277">
                  <c:v>0.27700000000000019</c:v>
                </c:pt>
                <c:pt idx="278">
                  <c:v>0.27800000000000019</c:v>
                </c:pt>
                <c:pt idx="279">
                  <c:v>0.27900000000000019</c:v>
                </c:pt>
                <c:pt idx="280">
                  <c:v>0.28000000000000019</c:v>
                </c:pt>
                <c:pt idx="281">
                  <c:v>0.28100000000000019</c:v>
                </c:pt>
                <c:pt idx="282">
                  <c:v>0.28200000000000019</c:v>
                </c:pt>
                <c:pt idx="283">
                  <c:v>0.2830000000000002</c:v>
                </c:pt>
                <c:pt idx="284">
                  <c:v>0.2840000000000002</c:v>
                </c:pt>
                <c:pt idx="285">
                  <c:v>0.2850000000000002</c:v>
                </c:pt>
                <c:pt idx="286">
                  <c:v>0.2860000000000002</c:v>
                </c:pt>
                <c:pt idx="287">
                  <c:v>0.2870000000000002</c:v>
                </c:pt>
                <c:pt idx="288">
                  <c:v>0.2880000000000002</c:v>
                </c:pt>
                <c:pt idx="289">
                  <c:v>0.2890000000000002</c:v>
                </c:pt>
                <c:pt idx="290">
                  <c:v>0.2900000000000002</c:v>
                </c:pt>
                <c:pt idx="291">
                  <c:v>0.2910000000000002</c:v>
                </c:pt>
                <c:pt idx="292">
                  <c:v>0.2920000000000002</c:v>
                </c:pt>
                <c:pt idx="293">
                  <c:v>0.2930000000000002</c:v>
                </c:pt>
                <c:pt idx="294">
                  <c:v>0.29400000000000021</c:v>
                </c:pt>
                <c:pt idx="295">
                  <c:v>0.29500000000000021</c:v>
                </c:pt>
                <c:pt idx="296">
                  <c:v>0.29600000000000021</c:v>
                </c:pt>
                <c:pt idx="297">
                  <c:v>0.29700000000000021</c:v>
                </c:pt>
                <c:pt idx="298">
                  <c:v>0.29800000000000021</c:v>
                </c:pt>
                <c:pt idx="299">
                  <c:v>0.29900000000000021</c:v>
                </c:pt>
                <c:pt idx="300">
                  <c:v>0.30000000000000021</c:v>
                </c:pt>
                <c:pt idx="301">
                  <c:v>0.30100000000000021</c:v>
                </c:pt>
                <c:pt idx="302">
                  <c:v>0.30200000000000021</c:v>
                </c:pt>
                <c:pt idx="303">
                  <c:v>0.30300000000000021</c:v>
                </c:pt>
                <c:pt idx="304">
                  <c:v>0.30400000000000021</c:v>
                </c:pt>
                <c:pt idx="305">
                  <c:v>0.30500000000000022</c:v>
                </c:pt>
                <c:pt idx="306">
                  <c:v>0.30600000000000022</c:v>
                </c:pt>
                <c:pt idx="307">
                  <c:v>0.30700000000000022</c:v>
                </c:pt>
                <c:pt idx="308">
                  <c:v>0.30800000000000022</c:v>
                </c:pt>
                <c:pt idx="309">
                  <c:v>0.30900000000000022</c:v>
                </c:pt>
                <c:pt idx="310">
                  <c:v>0.31000000000000022</c:v>
                </c:pt>
                <c:pt idx="311">
                  <c:v>0.31100000000000022</c:v>
                </c:pt>
                <c:pt idx="312">
                  <c:v>0.31200000000000022</c:v>
                </c:pt>
                <c:pt idx="313">
                  <c:v>0.31300000000000022</c:v>
                </c:pt>
                <c:pt idx="314">
                  <c:v>0.31400000000000022</c:v>
                </c:pt>
                <c:pt idx="315">
                  <c:v>0.31500000000000022</c:v>
                </c:pt>
                <c:pt idx="316">
                  <c:v>0.31600000000000023</c:v>
                </c:pt>
                <c:pt idx="317">
                  <c:v>0.31700000000000023</c:v>
                </c:pt>
                <c:pt idx="318">
                  <c:v>0.31800000000000023</c:v>
                </c:pt>
                <c:pt idx="319">
                  <c:v>0.31900000000000023</c:v>
                </c:pt>
                <c:pt idx="320">
                  <c:v>0.32000000000000023</c:v>
                </c:pt>
                <c:pt idx="321">
                  <c:v>0.32100000000000023</c:v>
                </c:pt>
                <c:pt idx="322">
                  <c:v>0.32200000000000023</c:v>
                </c:pt>
                <c:pt idx="323">
                  <c:v>0.32300000000000023</c:v>
                </c:pt>
                <c:pt idx="324">
                  <c:v>0.32400000000000023</c:v>
                </c:pt>
                <c:pt idx="325">
                  <c:v>0.32500000000000023</c:v>
                </c:pt>
                <c:pt idx="326">
                  <c:v>0.32600000000000023</c:v>
                </c:pt>
                <c:pt idx="327">
                  <c:v>0.32700000000000023</c:v>
                </c:pt>
                <c:pt idx="328">
                  <c:v>0.32800000000000024</c:v>
                </c:pt>
                <c:pt idx="329">
                  <c:v>0.32900000000000024</c:v>
                </c:pt>
                <c:pt idx="330">
                  <c:v>0.33000000000000024</c:v>
                </c:pt>
                <c:pt idx="331">
                  <c:v>0.33100000000000024</c:v>
                </c:pt>
                <c:pt idx="332">
                  <c:v>0.33200000000000024</c:v>
                </c:pt>
                <c:pt idx="333">
                  <c:v>0.33300000000000024</c:v>
                </c:pt>
                <c:pt idx="334">
                  <c:v>0.33400000000000024</c:v>
                </c:pt>
                <c:pt idx="335">
                  <c:v>0.33500000000000024</c:v>
                </c:pt>
                <c:pt idx="336">
                  <c:v>0.33600000000000024</c:v>
                </c:pt>
                <c:pt idx="337">
                  <c:v>0.33700000000000024</c:v>
                </c:pt>
                <c:pt idx="338">
                  <c:v>0.33800000000000024</c:v>
                </c:pt>
                <c:pt idx="339">
                  <c:v>0.33900000000000025</c:v>
                </c:pt>
                <c:pt idx="340">
                  <c:v>0.34000000000000025</c:v>
                </c:pt>
                <c:pt idx="341">
                  <c:v>0.34100000000000025</c:v>
                </c:pt>
                <c:pt idx="342">
                  <c:v>0.34200000000000025</c:v>
                </c:pt>
                <c:pt idx="343">
                  <c:v>0.34300000000000025</c:v>
                </c:pt>
                <c:pt idx="344">
                  <c:v>0.34400000000000025</c:v>
                </c:pt>
                <c:pt idx="345">
                  <c:v>0.34500000000000025</c:v>
                </c:pt>
                <c:pt idx="346">
                  <c:v>0.34600000000000025</c:v>
                </c:pt>
                <c:pt idx="347">
                  <c:v>0.34700000000000025</c:v>
                </c:pt>
                <c:pt idx="348">
                  <c:v>0.34800000000000025</c:v>
                </c:pt>
                <c:pt idx="349">
                  <c:v>0.34900000000000025</c:v>
                </c:pt>
                <c:pt idx="350">
                  <c:v>0.35000000000000026</c:v>
                </c:pt>
                <c:pt idx="351">
                  <c:v>0.35100000000000026</c:v>
                </c:pt>
                <c:pt idx="352">
                  <c:v>0.35200000000000026</c:v>
                </c:pt>
                <c:pt idx="353">
                  <c:v>0.35300000000000026</c:v>
                </c:pt>
                <c:pt idx="354">
                  <c:v>0.35400000000000026</c:v>
                </c:pt>
                <c:pt idx="355">
                  <c:v>0.35500000000000026</c:v>
                </c:pt>
                <c:pt idx="356">
                  <c:v>0.35600000000000026</c:v>
                </c:pt>
                <c:pt idx="357">
                  <c:v>0.35700000000000026</c:v>
                </c:pt>
                <c:pt idx="358">
                  <c:v>0.35800000000000026</c:v>
                </c:pt>
                <c:pt idx="359">
                  <c:v>0.35900000000000026</c:v>
                </c:pt>
                <c:pt idx="360">
                  <c:v>0.36000000000000026</c:v>
                </c:pt>
                <c:pt idx="361">
                  <c:v>0.36100000000000027</c:v>
                </c:pt>
                <c:pt idx="362">
                  <c:v>0.36200000000000027</c:v>
                </c:pt>
                <c:pt idx="363">
                  <c:v>0.36300000000000027</c:v>
                </c:pt>
                <c:pt idx="364">
                  <c:v>0.36400000000000027</c:v>
                </c:pt>
                <c:pt idx="365">
                  <c:v>0.36500000000000027</c:v>
                </c:pt>
                <c:pt idx="366">
                  <c:v>0.36600000000000027</c:v>
                </c:pt>
                <c:pt idx="367">
                  <c:v>0.36700000000000027</c:v>
                </c:pt>
                <c:pt idx="368">
                  <c:v>0.36800000000000027</c:v>
                </c:pt>
                <c:pt idx="369">
                  <c:v>0.36900000000000027</c:v>
                </c:pt>
                <c:pt idx="370">
                  <c:v>0.37000000000000027</c:v>
                </c:pt>
                <c:pt idx="371">
                  <c:v>0.37100000000000027</c:v>
                </c:pt>
                <c:pt idx="372">
                  <c:v>0.37200000000000027</c:v>
                </c:pt>
                <c:pt idx="373">
                  <c:v>0.37300000000000028</c:v>
                </c:pt>
                <c:pt idx="374">
                  <c:v>0.37400000000000028</c:v>
                </c:pt>
                <c:pt idx="375">
                  <c:v>0.37500000000000028</c:v>
                </c:pt>
                <c:pt idx="376">
                  <c:v>0.37600000000000028</c:v>
                </c:pt>
                <c:pt idx="377">
                  <c:v>0.37700000000000028</c:v>
                </c:pt>
                <c:pt idx="378">
                  <c:v>0.37800000000000028</c:v>
                </c:pt>
                <c:pt idx="379">
                  <c:v>0.37900000000000028</c:v>
                </c:pt>
                <c:pt idx="380">
                  <c:v>0.38000000000000028</c:v>
                </c:pt>
                <c:pt idx="381">
                  <c:v>0.38100000000000028</c:v>
                </c:pt>
                <c:pt idx="382">
                  <c:v>0.38200000000000028</c:v>
                </c:pt>
                <c:pt idx="383">
                  <c:v>0.38300000000000028</c:v>
                </c:pt>
                <c:pt idx="384">
                  <c:v>0.38400000000000029</c:v>
                </c:pt>
                <c:pt idx="385">
                  <c:v>0.38500000000000029</c:v>
                </c:pt>
                <c:pt idx="386">
                  <c:v>0.38600000000000029</c:v>
                </c:pt>
                <c:pt idx="387">
                  <c:v>0.38700000000000029</c:v>
                </c:pt>
                <c:pt idx="388">
                  <c:v>0.38800000000000029</c:v>
                </c:pt>
                <c:pt idx="389">
                  <c:v>0.38900000000000029</c:v>
                </c:pt>
                <c:pt idx="390">
                  <c:v>0.39000000000000029</c:v>
                </c:pt>
                <c:pt idx="391">
                  <c:v>0.39100000000000029</c:v>
                </c:pt>
                <c:pt idx="392">
                  <c:v>0.39200000000000029</c:v>
                </c:pt>
                <c:pt idx="393">
                  <c:v>0.39300000000000029</c:v>
                </c:pt>
                <c:pt idx="394">
                  <c:v>0.39400000000000029</c:v>
                </c:pt>
                <c:pt idx="395">
                  <c:v>0.3950000000000003</c:v>
                </c:pt>
                <c:pt idx="396">
                  <c:v>0.3960000000000003</c:v>
                </c:pt>
                <c:pt idx="397">
                  <c:v>0.3970000000000003</c:v>
                </c:pt>
                <c:pt idx="398">
                  <c:v>0.3980000000000003</c:v>
                </c:pt>
                <c:pt idx="399">
                  <c:v>0.3990000000000003</c:v>
                </c:pt>
                <c:pt idx="400">
                  <c:v>0.4000000000000003</c:v>
                </c:pt>
              </c:numCache>
            </c:numRef>
          </c:xVal>
          <c:yVal>
            <c:numRef>
              <c:f>'Graph of PW vs. Interest Rate'!$F$5</c:f>
              <c:numCache>
                <c:formatCode>#,##0</c:formatCode>
                <c:ptCount val="1"/>
                <c:pt idx="0">
                  <c:v>27500</c:v>
                </c:pt>
              </c:numCache>
            </c:numRef>
          </c:yVal>
          <c:smooth val="0"/>
          <c:extLst>
            <c:ext xmlns:c16="http://schemas.microsoft.com/office/drawing/2014/chart" uri="{C3380CC4-5D6E-409C-BE32-E72D297353CC}">
              <c16:uniqueId val="{00000000-A38C-4989-9520-636D28E50DA3}"/>
            </c:ext>
          </c:extLst>
        </c:ser>
        <c:ser>
          <c:idx val="1"/>
          <c:order val="1"/>
          <c:spPr>
            <a:ln w="19050" cap="rnd">
              <a:solidFill>
                <a:srgbClr val="00B0F0"/>
              </a:solidFill>
              <a:round/>
            </a:ln>
            <a:effectLst/>
          </c:spPr>
          <c:marker>
            <c:symbol val="none"/>
          </c:marker>
          <c:xVal>
            <c:numRef>
              <c:f>'Graph of PW vs. Interest Rate'!$B$5:$B$405</c:f>
              <c:numCache>
                <c:formatCode>General</c:formatCode>
                <c:ptCount val="4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pt idx="101">
                  <c:v>0.10100000000000008</c:v>
                </c:pt>
                <c:pt idx="102">
                  <c:v>0.10200000000000008</c:v>
                </c:pt>
                <c:pt idx="103">
                  <c:v>0.10300000000000008</c:v>
                </c:pt>
                <c:pt idx="104">
                  <c:v>0.10400000000000008</c:v>
                </c:pt>
                <c:pt idx="105">
                  <c:v>0.10500000000000008</c:v>
                </c:pt>
                <c:pt idx="106">
                  <c:v>0.10600000000000008</c:v>
                </c:pt>
                <c:pt idx="107">
                  <c:v>0.10700000000000008</c:v>
                </c:pt>
                <c:pt idx="108">
                  <c:v>0.10800000000000008</c:v>
                </c:pt>
                <c:pt idx="109">
                  <c:v>0.10900000000000008</c:v>
                </c:pt>
                <c:pt idx="110">
                  <c:v>0.11000000000000008</c:v>
                </c:pt>
                <c:pt idx="111">
                  <c:v>0.11100000000000008</c:v>
                </c:pt>
                <c:pt idx="112">
                  <c:v>0.11200000000000009</c:v>
                </c:pt>
                <c:pt idx="113">
                  <c:v>0.11300000000000009</c:v>
                </c:pt>
                <c:pt idx="114">
                  <c:v>0.11400000000000009</c:v>
                </c:pt>
                <c:pt idx="115">
                  <c:v>0.11500000000000009</c:v>
                </c:pt>
                <c:pt idx="116">
                  <c:v>0.11600000000000009</c:v>
                </c:pt>
                <c:pt idx="117">
                  <c:v>0.11700000000000009</c:v>
                </c:pt>
                <c:pt idx="118">
                  <c:v>0.11800000000000009</c:v>
                </c:pt>
                <c:pt idx="119">
                  <c:v>0.11900000000000009</c:v>
                </c:pt>
                <c:pt idx="120">
                  <c:v>0.12000000000000009</c:v>
                </c:pt>
                <c:pt idx="121">
                  <c:v>0.12100000000000009</c:v>
                </c:pt>
                <c:pt idx="122">
                  <c:v>0.12200000000000009</c:v>
                </c:pt>
                <c:pt idx="123">
                  <c:v>0.1230000000000001</c:v>
                </c:pt>
                <c:pt idx="124">
                  <c:v>0.1240000000000001</c:v>
                </c:pt>
                <c:pt idx="125">
                  <c:v>0.12500000000000008</c:v>
                </c:pt>
                <c:pt idx="126">
                  <c:v>0.12600000000000008</c:v>
                </c:pt>
                <c:pt idx="127">
                  <c:v>0.12700000000000009</c:v>
                </c:pt>
                <c:pt idx="128">
                  <c:v>0.12800000000000009</c:v>
                </c:pt>
                <c:pt idx="129">
                  <c:v>0.12900000000000009</c:v>
                </c:pt>
                <c:pt idx="130">
                  <c:v>0.13000000000000009</c:v>
                </c:pt>
                <c:pt idx="131">
                  <c:v>0.13100000000000009</c:v>
                </c:pt>
                <c:pt idx="132">
                  <c:v>0.13200000000000009</c:v>
                </c:pt>
                <c:pt idx="133">
                  <c:v>0.13300000000000009</c:v>
                </c:pt>
                <c:pt idx="134">
                  <c:v>0.13400000000000009</c:v>
                </c:pt>
                <c:pt idx="135">
                  <c:v>0.13500000000000009</c:v>
                </c:pt>
                <c:pt idx="136">
                  <c:v>0.13600000000000009</c:v>
                </c:pt>
                <c:pt idx="137">
                  <c:v>0.13700000000000009</c:v>
                </c:pt>
                <c:pt idx="138">
                  <c:v>0.13800000000000009</c:v>
                </c:pt>
                <c:pt idx="139">
                  <c:v>0.1390000000000001</c:v>
                </c:pt>
                <c:pt idx="140">
                  <c:v>0.1400000000000001</c:v>
                </c:pt>
                <c:pt idx="141">
                  <c:v>0.1410000000000001</c:v>
                </c:pt>
                <c:pt idx="142">
                  <c:v>0.1420000000000001</c:v>
                </c:pt>
                <c:pt idx="143">
                  <c:v>0.1430000000000001</c:v>
                </c:pt>
                <c:pt idx="144">
                  <c:v>0.1440000000000001</c:v>
                </c:pt>
                <c:pt idx="145">
                  <c:v>0.1450000000000001</c:v>
                </c:pt>
                <c:pt idx="146">
                  <c:v>0.1460000000000001</c:v>
                </c:pt>
                <c:pt idx="147">
                  <c:v>0.1470000000000001</c:v>
                </c:pt>
                <c:pt idx="148">
                  <c:v>0.1480000000000001</c:v>
                </c:pt>
                <c:pt idx="149">
                  <c:v>0.1490000000000001</c:v>
                </c:pt>
                <c:pt idx="150">
                  <c:v>0.15000000000000011</c:v>
                </c:pt>
                <c:pt idx="151">
                  <c:v>0.15100000000000011</c:v>
                </c:pt>
                <c:pt idx="152">
                  <c:v>0.15200000000000011</c:v>
                </c:pt>
                <c:pt idx="153">
                  <c:v>0.15300000000000011</c:v>
                </c:pt>
                <c:pt idx="154">
                  <c:v>0.15400000000000011</c:v>
                </c:pt>
                <c:pt idx="155">
                  <c:v>0.15500000000000011</c:v>
                </c:pt>
                <c:pt idx="156">
                  <c:v>0.15600000000000011</c:v>
                </c:pt>
                <c:pt idx="157">
                  <c:v>0.15700000000000011</c:v>
                </c:pt>
                <c:pt idx="158">
                  <c:v>0.15800000000000011</c:v>
                </c:pt>
                <c:pt idx="159">
                  <c:v>0.15900000000000011</c:v>
                </c:pt>
                <c:pt idx="160">
                  <c:v>0.16000000000000011</c:v>
                </c:pt>
                <c:pt idx="161">
                  <c:v>0.16100000000000012</c:v>
                </c:pt>
                <c:pt idx="162">
                  <c:v>0.16200000000000012</c:v>
                </c:pt>
                <c:pt idx="163">
                  <c:v>0.16300000000000012</c:v>
                </c:pt>
                <c:pt idx="164">
                  <c:v>0.16400000000000012</c:v>
                </c:pt>
                <c:pt idx="165">
                  <c:v>0.16500000000000012</c:v>
                </c:pt>
                <c:pt idx="166">
                  <c:v>0.16600000000000012</c:v>
                </c:pt>
                <c:pt idx="167">
                  <c:v>0.16700000000000012</c:v>
                </c:pt>
                <c:pt idx="168">
                  <c:v>0.16800000000000012</c:v>
                </c:pt>
                <c:pt idx="169">
                  <c:v>0.16900000000000012</c:v>
                </c:pt>
                <c:pt idx="170">
                  <c:v>0.17000000000000012</c:v>
                </c:pt>
                <c:pt idx="171">
                  <c:v>0.17100000000000012</c:v>
                </c:pt>
                <c:pt idx="172">
                  <c:v>0.17200000000000013</c:v>
                </c:pt>
                <c:pt idx="173">
                  <c:v>0.17300000000000013</c:v>
                </c:pt>
                <c:pt idx="174">
                  <c:v>0.17400000000000013</c:v>
                </c:pt>
                <c:pt idx="175">
                  <c:v>0.17500000000000013</c:v>
                </c:pt>
                <c:pt idx="176">
                  <c:v>0.17600000000000013</c:v>
                </c:pt>
                <c:pt idx="177">
                  <c:v>0.17700000000000013</c:v>
                </c:pt>
                <c:pt idx="178">
                  <c:v>0.17800000000000013</c:v>
                </c:pt>
                <c:pt idx="179">
                  <c:v>0.17900000000000013</c:v>
                </c:pt>
                <c:pt idx="180">
                  <c:v>0.18000000000000013</c:v>
                </c:pt>
                <c:pt idx="181">
                  <c:v>0.18100000000000013</c:v>
                </c:pt>
                <c:pt idx="182">
                  <c:v>0.18200000000000013</c:v>
                </c:pt>
                <c:pt idx="183">
                  <c:v>0.18300000000000013</c:v>
                </c:pt>
                <c:pt idx="184">
                  <c:v>0.18400000000000014</c:v>
                </c:pt>
                <c:pt idx="185">
                  <c:v>0.18500000000000014</c:v>
                </c:pt>
                <c:pt idx="186">
                  <c:v>0.18600000000000014</c:v>
                </c:pt>
                <c:pt idx="187">
                  <c:v>0.18700000000000014</c:v>
                </c:pt>
                <c:pt idx="188">
                  <c:v>0.18800000000000014</c:v>
                </c:pt>
                <c:pt idx="189">
                  <c:v>0.18900000000000014</c:v>
                </c:pt>
                <c:pt idx="190">
                  <c:v>0.19000000000000014</c:v>
                </c:pt>
                <c:pt idx="191">
                  <c:v>0.19100000000000014</c:v>
                </c:pt>
                <c:pt idx="192">
                  <c:v>0.19200000000000014</c:v>
                </c:pt>
                <c:pt idx="193">
                  <c:v>0.19300000000000014</c:v>
                </c:pt>
                <c:pt idx="194">
                  <c:v>0.19400000000000014</c:v>
                </c:pt>
                <c:pt idx="195">
                  <c:v>0.19500000000000015</c:v>
                </c:pt>
                <c:pt idx="196">
                  <c:v>0.19600000000000015</c:v>
                </c:pt>
                <c:pt idx="197">
                  <c:v>0.19700000000000015</c:v>
                </c:pt>
                <c:pt idx="198">
                  <c:v>0.19800000000000015</c:v>
                </c:pt>
                <c:pt idx="199">
                  <c:v>0.19900000000000015</c:v>
                </c:pt>
                <c:pt idx="200">
                  <c:v>0.20000000000000015</c:v>
                </c:pt>
                <c:pt idx="201">
                  <c:v>0.20100000000000015</c:v>
                </c:pt>
                <c:pt idx="202">
                  <c:v>0.20200000000000015</c:v>
                </c:pt>
                <c:pt idx="203">
                  <c:v>0.20300000000000015</c:v>
                </c:pt>
                <c:pt idx="204">
                  <c:v>0.20400000000000015</c:v>
                </c:pt>
                <c:pt idx="205">
                  <c:v>0.20500000000000015</c:v>
                </c:pt>
                <c:pt idx="206">
                  <c:v>0.20600000000000016</c:v>
                </c:pt>
                <c:pt idx="207">
                  <c:v>0.20700000000000016</c:v>
                </c:pt>
                <c:pt idx="208">
                  <c:v>0.20800000000000016</c:v>
                </c:pt>
                <c:pt idx="209">
                  <c:v>0.20900000000000016</c:v>
                </c:pt>
                <c:pt idx="210">
                  <c:v>0.21000000000000016</c:v>
                </c:pt>
                <c:pt idx="211">
                  <c:v>0.21100000000000016</c:v>
                </c:pt>
                <c:pt idx="212">
                  <c:v>0.21200000000000016</c:v>
                </c:pt>
                <c:pt idx="213">
                  <c:v>0.21300000000000016</c:v>
                </c:pt>
                <c:pt idx="214">
                  <c:v>0.21400000000000016</c:v>
                </c:pt>
                <c:pt idx="215">
                  <c:v>0.21500000000000016</c:v>
                </c:pt>
                <c:pt idx="216">
                  <c:v>0.21600000000000016</c:v>
                </c:pt>
                <c:pt idx="217">
                  <c:v>0.21700000000000016</c:v>
                </c:pt>
                <c:pt idx="218">
                  <c:v>0.21800000000000017</c:v>
                </c:pt>
                <c:pt idx="219">
                  <c:v>0.21900000000000017</c:v>
                </c:pt>
                <c:pt idx="220">
                  <c:v>0.22000000000000017</c:v>
                </c:pt>
                <c:pt idx="221">
                  <c:v>0.22100000000000017</c:v>
                </c:pt>
                <c:pt idx="222">
                  <c:v>0.22200000000000017</c:v>
                </c:pt>
                <c:pt idx="223">
                  <c:v>0.22300000000000017</c:v>
                </c:pt>
                <c:pt idx="224">
                  <c:v>0.22400000000000017</c:v>
                </c:pt>
                <c:pt idx="225">
                  <c:v>0.22500000000000017</c:v>
                </c:pt>
                <c:pt idx="226">
                  <c:v>0.22600000000000017</c:v>
                </c:pt>
                <c:pt idx="227">
                  <c:v>0.22700000000000017</c:v>
                </c:pt>
                <c:pt idx="228">
                  <c:v>0.22800000000000017</c:v>
                </c:pt>
                <c:pt idx="229">
                  <c:v>0.22900000000000018</c:v>
                </c:pt>
                <c:pt idx="230">
                  <c:v>0.23000000000000018</c:v>
                </c:pt>
                <c:pt idx="231">
                  <c:v>0.23100000000000018</c:v>
                </c:pt>
                <c:pt idx="232">
                  <c:v>0.23200000000000018</c:v>
                </c:pt>
                <c:pt idx="233">
                  <c:v>0.23300000000000018</c:v>
                </c:pt>
                <c:pt idx="234">
                  <c:v>0.23400000000000018</c:v>
                </c:pt>
                <c:pt idx="235">
                  <c:v>0.23500000000000018</c:v>
                </c:pt>
                <c:pt idx="236">
                  <c:v>0.23600000000000018</c:v>
                </c:pt>
                <c:pt idx="237">
                  <c:v>0.23700000000000018</c:v>
                </c:pt>
                <c:pt idx="238">
                  <c:v>0.23800000000000018</c:v>
                </c:pt>
                <c:pt idx="239">
                  <c:v>0.23900000000000018</c:v>
                </c:pt>
                <c:pt idx="240">
                  <c:v>0.24000000000000019</c:v>
                </c:pt>
                <c:pt idx="241">
                  <c:v>0.24100000000000019</c:v>
                </c:pt>
                <c:pt idx="242">
                  <c:v>0.24200000000000019</c:v>
                </c:pt>
                <c:pt idx="243">
                  <c:v>0.24300000000000019</c:v>
                </c:pt>
                <c:pt idx="244">
                  <c:v>0.24400000000000019</c:v>
                </c:pt>
                <c:pt idx="245">
                  <c:v>0.24500000000000019</c:v>
                </c:pt>
                <c:pt idx="246">
                  <c:v>0.24600000000000019</c:v>
                </c:pt>
                <c:pt idx="247">
                  <c:v>0.24700000000000019</c:v>
                </c:pt>
                <c:pt idx="248">
                  <c:v>0.24800000000000019</c:v>
                </c:pt>
                <c:pt idx="249">
                  <c:v>0.24900000000000019</c:v>
                </c:pt>
                <c:pt idx="250">
                  <c:v>0.25000000000000017</c:v>
                </c:pt>
                <c:pt idx="251">
                  <c:v>0.25100000000000017</c:v>
                </c:pt>
                <c:pt idx="252">
                  <c:v>0.25200000000000017</c:v>
                </c:pt>
                <c:pt idx="253">
                  <c:v>0.25300000000000017</c:v>
                </c:pt>
                <c:pt idx="254">
                  <c:v>0.25400000000000017</c:v>
                </c:pt>
                <c:pt idx="255">
                  <c:v>0.25500000000000017</c:v>
                </c:pt>
                <c:pt idx="256">
                  <c:v>0.25600000000000017</c:v>
                </c:pt>
                <c:pt idx="257">
                  <c:v>0.25700000000000017</c:v>
                </c:pt>
                <c:pt idx="258">
                  <c:v>0.25800000000000017</c:v>
                </c:pt>
                <c:pt idx="259">
                  <c:v>0.25900000000000017</c:v>
                </c:pt>
                <c:pt idx="260">
                  <c:v>0.26000000000000018</c:v>
                </c:pt>
                <c:pt idx="261">
                  <c:v>0.26100000000000018</c:v>
                </c:pt>
                <c:pt idx="262">
                  <c:v>0.26200000000000018</c:v>
                </c:pt>
                <c:pt idx="263">
                  <c:v>0.26300000000000018</c:v>
                </c:pt>
                <c:pt idx="264">
                  <c:v>0.26400000000000018</c:v>
                </c:pt>
                <c:pt idx="265">
                  <c:v>0.26500000000000018</c:v>
                </c:pt>
                <c:pt idx="266">
                  <c:v>0.26600000000000018</c:v>
                </c:pt>
                <c:pt idx="267">
                  <c:v>0.26700000000000018</c:v>
                </c:pt>
                <c:pt idx="268">
                  <c:v>0.26800000000000018</c:v>
                </c:pt>
                <c:pt idx="269">
                  <c:v>0.26900000000000018</c:v>
                </c:pt>
                <c:pt idx="270">
                  <c:v>0.27000000000000018</c:v>
                </c:pt>
                <c:pt idx="271">
                  <c:v>0.27100000000000019</c:v>
                </c:pt>
                <c:pt idx="272">
                  <c:v>0.27200000000000019</c:v>
                </c:pt>
                <c:pt idx="273">
                  <c:v>0.27300000000000019</c:v>
                </c:pt>
                <c:pt idx="274">
                  <c:v>0.27400000000000019</c:v>
                </c:pt>
                <c:pt idx="275">
                  <c:v>0.27500000000000019</c:v>
                </c:pt>
                <c:pt idx="276">
                  <c:v>0.27600000000000019</c:v>
                </c:pt>
                <c:pt idx="277">
                  <c:v>0.27700000000000019</c:v>
                </c:pt>
                <c:pt idx="278">
                  <c:v>0.27800000000000019</c:v>
                </c:pt>
                <c:pt idx="279">
                  <c:v>0.27900000000000019</c:v>
                </c:pt>
                <c:pt idx="280">
                  <c:v>0.28000000000000019</c:v>
                </c:pt>
                <c:pt idx="281">
                  <c:v>0.28100000000000019</c:v>
                </c:pt>
                <c:pt idx="282">
                  <c:v>0.28200000000000019</c:v>
                </c:pt>
                <c:pt idx="283">
                  <c:v>0.2830000000000002</c:v>
                </c:pt>
                <c:pt idx="284">
                  <c:v>0.2840000000000002</c:v>
                </c:pt>
                <c:pt idx="285">
                  <c:v>0.2850000000000002</c:v>
                </c:pt>
                <c:pt idx="286">
                  <c:v>0.2860000000000002</c:v>
                </c:pt>
                <c:pt idx="287">
                  <c:v>0.2870000000000002</c:v>
                </c:pt>
                <c:pt idx="288">
                  <c:v>0.2880000000000002</c:v>
                </c:pt>
                <c:pt idx="289">
                  <c:v>0.2890000000000002</c:v>
                </c:pt>
                <c:pt idx="290">
                  <c:v>0.2900000000000002</c:v>
                </c:pt>
                <c:pt idx="291">
                  <c:v>0.2910000000000002</c:v>
                </c:pt>
                <c:pt idx="292">
                  <c:v>0.2920000000000002</c:v>
                </c:pt>
                <c:pt idx="293">
                  <c:v>0.2930000000000002</c:v>
                </c:pt>
                <c:pt idx="294">
                  <c:v>0.29400000000000021</c:v>
                </c:pt>
                <c:pt idx="295">
                  <c:v>0.29500000000000021</c:v>
                </c:pt>
                <c:pt idx="296">
                  <c:v>0.29600000000000021</c:v>
                </c:pt>
                <c:pt idx="297">
                  <c:v>0.29700000000000021</c:v>
                </c:pt>
                <c:pt idx="298">
                  <c:v>0.29800000000000021</c:v>
                </c:pt>
                <c:pt idx="299">
                  <c:v>0.29900000000000021</c:v>
                </c:pt>
                <c:pt idx="300">
                  <c:v>0.30000000000000021</c:v>
                </c:pt>
                <c:pt idx="301">
                  <c:v>0.30100000000000021</c:v>
                </c:pt>
                <c:pt idx="302">
                  <c:v>0.30200000000000021</c:v>
                </c:pt>
                <c:pt idx="303">
                  <c:v>0.30300000000000021</c:v>
                </c:pt>
                <c:pt idx="304">
                  <c:v>0.30400000000000021</c:v>
                </c:pt>
                <c:pt idx="305">
                  <c:v>0.30500000000000022</c:v>
                </c:pt>
                <c:pt idx="306">
                  <c:v>0.30600000000000022</c:v>
                </c:pt>
                <c:pt idx="307">
                  <c:v>0.30700000000000022</c:v>
                </c:pt>
                <c:pt idx="308">
                  <c:v>0.30800000000000022</c:v>
                </c:pt>
                <c:pt idx="309">
                  <c:v>0.30900000000000022</c:v>
                </c:pt>
                <c:pt idx="310">
                  <c:v>0.31000000000000022</c:v>
                </c:pt>
                <c:pt idx="311">
                  <c:v>0.31100000000000022</c:v>
                </c:pt>
                <c:pt idx="312">
                  <c:v>0.31200000000000022</c:v>
                </c:pt>
                <c:pt idx="313">
                  <c:v>0.31300000000000022</c:v>
                </c:pt>
                <c:pt idx="314">
                  <c:v>0.31400000000000022</c:v>
                </c:pt>
                <c:pt idx="315">
                  <c:v>0.31500000000000022</c:v>
                </c:pt>
                <c:pt idx="316">
                  <c:v>0.31600000000000023</c:v>
                </c:pt>
                <c:pt idx="317">
                  <c:v>0.31700000000000023</c:v>
                </c:pt>
                <c:pt idx="318">
                  <c:v>0.31800000000000023</c:v>
                </c:pt>
                <c:pt idx="319">
                  <c:v>0.31900000000000023</c:v>
                </c:pt>
                <c:pt idx="320">
                  <c:v>0.32000000000000023</c:v>
                </c:pt>
                <c:pt idx="321">
                  <c:v>0.32100000000000023</c:v>
                </c:pt>
                <c:pt idx="322">
                  <c:v>0.32200000000000023</c:v>
                </c:pt>
                <c:pt idx="323">
                  <c:v>0.32300000000000023</c:v>
                </c:pt>
                <c:pt idx="324">
                  <c:v>0.32400000000000023</c:v>
                </c:pt>
                <c:pt idx="325">
                  <c:v>0.32500000000000023</c:v>
                </c:pt>
                <c:pt idx="326">
                  <c:v>0.32600000000000023</c:v>
                </c:pt>
                <c:pt idx="327">
                  <c:v>0.32700000000000023</c:v>
                </c:pt>
                <c:pt idx="328">
                  <c:v>0.32800000000000024</c:v>
                </c:pt>
                <c:pt idx="329">
                  <c:v>0.32900000000000024</c:v>
                </c:pt>
                <c:pt idx="330">
                  <c:v>0.33000000000000024</c:v>
                </c:pt>
                <c:pt idx="331">
                  <c:v>0.33100000000000024</c:v>
                </c:pt>
                <c:pt idx="332">
                  <c:v>0.33200000000000024</c:v>
                </c:pt>
                <c:pt idx="333">
                  <c:v>0.33300000000000024</c:v>
                </c:pt>
                <c:pt idx="334">
                  <c:v>0.33400000000000024</c:v>
                </c:pt>
                <c:pt idx="335">
                  <c:v>0.33500000000000024</c:v>
                </c:pt>
                <c:pt idx="336">
                  <c:v>0.33600000000000024</c:v>
                </c:pt>
                <c:pt idx="337">
                  <c:v>0.33700000000000024</c:v>
                </c:pt>
                <c:pt idx="338">
                  <c:v>0.33800000000000024</c:v>
                </c:pt>
                <c:pt idx="339">
                  <c:v>0.33900000000000025</c:v>
                </c:pt>
                <c:pt idx="340">
                  <c:v>0.34000000000000025</c:v>
                </c:pt>
                <c:pt idx="341">
                  <c:v>0.34100000000000025</c:v>
                </c:pt>
                <c:pt idx="342">
                  <c:v>0.34200000000000025</c:v>
                </c:pt>
                <c:pt idx="343">
                  <c:v>0.34300000000000025</c:v>
                </c:pt>
                <c:pt idx="344">
                  <c:v>0.34400000000000025</c:v>
                </c:pt>
                <c:pt idx="345">
                  <c:v>0.34500000000000025</c:v>
                </c:pt>
                <c:pt idx="346">
                  <c:v>0.34600000000000025</c:v>
                </c:pt>
                <c:pt idx="347">
                  <c:v>0.34700000000000025</c:v>
                </c:pt>
                <c:pt idx="348">
                  <c:v>0.34800000000000025</c:v>
                </c:pt>
                <c:pt idx="349">
                  <c:v>0.34900000000000025</c:v>
                </c:pt>
                <c:pt idx="350">
                  <c:v>0.35000000000000026</c:v>
                </c:pt>
                <c:pt idx="351">
                  <c:v>0.35100000000000026</c:v>
                </c:pt>
                <c:pt idx="352">
                  <c:v>0.35200000000000026</c:v>
                </c:pt>
                <c:pt idx="353">
                  <c:v>0.35300000000000026</c:v>
                </c:pt>
                <c:pt idx="354">
                  <c:v>0.35400000000000026</c:v>
                </c:pt>
                <c:pt idx="355">
                  <c:v>0.35500000000000026</c:v>
                </c:pt>
                <c:pt idx="356">
                  <c:v>0.35600000000000026</c:v>
                </c:pt>
                <c:pt idx="357">
                  <c:v>0.35700000000000026</c:v>
                </c:pt>
                <c:pt idx="358">
                  <c:v>0.35800000000000026</c:v>
                </c:pt>
                <c:pt idx="359">
                  <c:v>0.35900000000000026</c:v>
                </c:pt>
                <c:pt idx="360">
                  <c:v>0.36000000000000026</c:v>
                </c:pt>
                <c:pt idx="361">
                  <c:v>0.36100000000000027</c:v>
                </c:pt>
                <c:pt idx="362">
                  <c:v>0.36200000000000027</c:v>
                </c:pt>
                <c:pt idx="363">
                  <c:v>0.36300000000000027</c:v>
                </c:pt>
                <c:pt idx="364">
                  <c:v>0.36400000000000027</c:v>
                </c:pt>
                <c:pt idx="365">
                  <c:v>0.36500000000000027</c:v>
                </c:pt>
                <c:pt idx="366">
                  <c:v>0.36600000000000027</c:v>
                </c:pt>
                <c:pt idx="367">
                  <c:v>0.36700000000000027</c:v>
                </c:pt>
                <c:pt idx="368">
                  <c:v>0.36800000000000027</c:v>
                </c:pt>
                <c:pt idx="369">
                  <c:v>0.36900000000000027</c:v>
                </c:pt>
                <c:pt idx="370">
                  <c:v>0.37000000000000027</c:v>
                </c:pt>
                <c:pt idx="371">
                  <c:v>0.37100000000000027</c:v>
                </c:pt>
                <c:pt idx="372">
                  <c:v>0.37200000000000027</c:v>
                </c:pt>
                <c:pt idx="373">
                  <c:v>0.37300000000000028</c:v>
                </c:pt>
                <c:pt idx="374">
                  <c:v>0.37400000000000028</c:v>
                </c:pt>
                <c:pt idx="375">
                  <c:v>0.37500000000000028</c:v>
                </c:pt>
                <c:pt idx="376">
                  <c:v>0.37600000000000028</c:v>
                </c:pt>
                <c:pt idx="377">
                  <c:v>0.37700000000000028</c:v>
                </c:pt>
                <c:pt idx="378">
                  <c:v>0.37800000000000028</c:v>
                </c:pt>
                <c:pt idx="379">
                  <c:v>0.37900000000000028</c:v>
                </c:pt>
                <c:pt idx="380">
                  <c:v>0.38000000000000028</c:v>
                </c:pt>
                <c:pt idx="381">
                  <c:v>0.38100000000000028</c:v>
                </c:pt>
                <c:pt idx="382">
                  <c:v>0.38200000000000028</c:v>
                </c:pt>
                <c:pt idx="383">
                  <c:v>0.38300000000000028</c:v>
                </c:pt>
                <c:pt idx="384">
                  <c:v>0.38400000000000029</c:v>
                </c:pt>
                <c:pt idx="385">
                  <c:v>0.38500000000000029</c:v>
                </c:pt>
                <c:pt idx="386">
                  <c:v>0.38600000000000029</c:v>
                </c:pt>
                <c:pt idx="387">
                  <c:v>0.38700000000000029</c:v>
                </c:pt>
                <c:pt idx="388">
                  <c:v>0.38800000000000029</c:v>
                </c:pt>
                <c:pt idx="389">
                  <c:v>0.38900000000000029</c:v>
                </c:pt>
                <c:pt idx="390">
                  <c:v>0.39000000000000029</c:v>
                </c:pt>
                <c:pt idx="391">
                  <c:v>0.39100000000000029</c:v>
                </c:pt>
                <c:pt idx="392">
                  <c:v>0.39200000000000029</c:v>
                </c:pt>
                <c:pt idx="393">
                  <c:v>0.39300000000000029</c:v>
                </c:pt>
                <c:pt idx="394">
                  <c:v>0.39400000000000029</c:v>
                </c:pt>
                <c:pt idx="395">
                  <c:v>0.3950000000000003</c:v>
                </c:pt>
                <c:pt idx="396">
                  <c:v>0.3960000000000003</c:v>
                </c:pt>
                <c:pt idx="397">
                  <c:v>0.3970000000000003</c:v>
                </c:pt>
                <c:pt idx="398">
                  <c:v>0.3980000000000003</c:v>
                </c:pt>
                <c:pt idx="399">
                  <c:v>0.3990000000000003</c:v>
                </c:pt>
                <c:pt idx="400">
                  <c:v>0.4000000000000003</c:v>
                </c:pt>
              </c:numCache>
            </c:numRef>
          </c:xVal>
          <c:yVal>
            <c:numRef>
              <c:f>'Graph of PW vs. Interest Rate'!$F$5:$F$405</c:f>
              <c:numCache>
                <c:formatCode>General</c:formatCode>
                <c:ptCount val="401"/>
                <c:pt idx="0" formatCode="#,##0">
                  <c:v>27500</c:v>
                </c:pt>
                <c:pt idx="1">
                  <c:v>27297.971556689386</c:v>
                </c:pt>
                <c:pt idx="2">
                  <c:v>27096.88246712547</c:v>
                </c:pt>
                <c:pt idx="3">
                  <c:v>26896.727122092998</c:v>
                </c:pt>
                <c:pt idx="4">
                  <c:v>26697.499952571146</c:v>
                </c:pt>
                <c:pt idx="5">
                  <c:v>26499.195429332554</c:v>
                </c:pt>
                <c:pt idx="6">
                  <c:v>26301.808062657074</c:v>
                </c:pt>
                <c:pt idx="7">
                  <c:v>26105.332401970896</c:v>
                </c:pt>
                <c:pt idx="8">
                  <c:v>25909.763035552925</c:v>
                </c:pt>
                <c:pt idx="9">
                  <c:v>25715.094590192544</c:v>
                </c:pt>
                <c:pt idx="10">
                  <c:v>25521.321730889045</c:v>
                </c:pt>
                <c:pt idx="11">
                  <c:v>25328.439160525086</c:v>
                </c:pt>
                <c:pt idx="12">
                  <c:v>25136.441619564372</c:v>
                </c:pt>
                <c:pt idx="13">
                  <c:v>24945.323885736841</c:v>
                </c:pt>
                <c:pt idx="14">
                  <c:v>24755.080773738882</c:v>
                </c:pt>
                <c:pt idx="15">
                  <c:v>24565.707134923985</c:v>
                </c:pt>
                <c:pt idx="16">
                  <c:v>24377.197857012317</c:v>
                </c:pt>
                <c:pt idx="17">
                  <c:v>24189.547863782558</c:v>
                </c:pt>
                <c:pt idx="18">
                  <c:v>24002.752114787814</c:v>
                </c:pt>
                <c:pt idx="19">
                  <c:v>23816.805605055852</c:v>
                </c:pt>
                <c:pt idx="20">
                  <c:v>23631.703364806745</c:v>
                </c:pt>
                <c:pt idx="21">
                  <c:v>23447.440459161211</c:v>
                </c:pt>
                <c:pt idx="22">
                  <c:v>23264.011987862032</c:v>
                </c:pt>
                <c:pt idx="23">
                  <c:v>23081.413084987726</c:v>
                </c:pt>
                <c:pt idx="24">
                  <c:v>22899.638918679557</c:v>
                </c:pt>
                <c:pt idx="25">
                  <c:v>22718.684690860682</c:v>
                </c:pt>
                <c:pt idx="26">
                  <c:v>22538.545636967086</c:v>
                </c:pt>
                <c:pt idx="27">
                  <c:v>22359.217025673162</c:v>
                </c:pt>
                <c:pt idx="28">
                  <c:v>22180.694158626517</c:v>
                </c:pt>
                <c:pt idx="29">
                  <c:v>22002.972370179108</c:v>
                </c:pt>
                <c:pt idx="30">
                  <c:v>21826.047027126129</c:v>
                </c:pt>
                <c:pt idx="31">
                  <c:v>21649.913528443358</c:v>
                </c:pt>
                <c:pt idx="32">
                  <c:v>21474.567305029603</c:v>
                </c:pt>
                <c:pt idx="33">
                  <c:v>21300.003819448917</c:v>
                </c:pt>
                <c:pt idx="34">
                  <c:v>21126.21856567853</c:v>
                </c:pt>
                <c:pt idx="35">
                  <c:v>20953.207068854914</c:v>
                </c:pt>
                <c:pt idx="36">
                  <c:v>20780.964885026449</c:v>
                </c:pt>
                <c:pt idx="37">
                  <c:v>20609.487600904045</c:v>
                </c:pt>
                <c:pt idx="38">
                  <c:v>20438.770833618721</c:v>
                </c:pt>
                <c:pt idx="39">
                  <c:v>20268.810230476069</c:v>
                </c:pt>
                <c:pt idx="40">
                  <c:v>20099.601468718814</c:v>
                </c:pt>
                <c:pt idx="41">
                  <c:v>19931.140255284918</c:v>
                </c:pt>
                <c:pt idx="42">
                  <c:v>19763.422326574932</c:v>
                </c:pt>
                <c:pt idx="43">
                  <c:v>19596.443448214675</c:v>
                </c:pt>
                <c:pt idx="44">
                  <c:v>19430.199414826042</c:v>
                </c:pt>
                <c:pt idx="45">
                  <c:v>19264.686049794735</c:v>
                </c:pt>
                <c:pt idx="46">
                  <c:v>19099.899205044276</c:v>
                </c:pt>
                <c:pt idx="47">
                  <c:v>18935.834760808444</c:v>
                </c:pt>
                <c:pt idx="48">
                  <c:v>18772.488625409504</c:v>
                </c:pt>
                <c:pt idx="49">
                  <c:v>18609.856735034205</c:v>
                </c:pt>
                <c:pt idx="50">
                  <c:v>18447.935053516034</c:v>
                </c:pt>
                <c:pt idx="51">
                  <c:v>18286.719572115806</c:v>
                </c:pt>
                <c:pt idx="52">
                  <c:v>18126.206309306828</c:v>
                </c:pt>
                <c:pt idx="53">
                  <c:v>17966.391310559949</c:v>
                </c:pt>
                <c:pt idx="54">
                  <c:v>17807.270648132762</c:v>
                </c:pt>
                <c:pt idx="55">
                  <c:v>17648.840420857829</c:v>
                </c:pt>
                <c:pt idx="56">
                  <c:v>17491.096753935999</c:v>
                </c:pt>
                <c:pt idx="57">
                  <c:v>17334.03579872835</c:v>
                </c:pt>
                <c:pt idx="58">
                  <c:v>17177.653732553037</c:v>
                </c:pt>
                <c:pt idx="59">
                  <c:v>17021.94675848131</c:v>
                </c:pt>
                <c:pt idx="60">
                  <c:v>16866.911105137158</c:v>
                </c:pt>
                <c:pt idx="61">
                  <c:v>16712.543026497442</c:v>
                </c:pt>
                <c:pt idx="62">
                  <c:v>16558.838801695267</c:v>
                </c:pt>
                <c:pt idx="63">
                  <c:v>16405.794734823212</c:v>
                </c:pt>
                <c:pt idx="64">
                  <c:v>16253.407154740373</c:v>
                </c:pt>
                <c:pt idx="65">
                  <c:v>16101.672414878558</c:v>
                </c:pt>
                <c:pt idx="66">
                  <c:v>15950.586893053565</c:v>
                </c:pt>
                <c:pt idx="67">
                  <c:v>15800.146991274232</c:v>
                </c:pt>
                <c:pt idx="68">
                  <c:v>15650.349135556928</c:v>
                </c:pt>
                <c:pt idx="69">
                  <c:v>15501.189775738254</c:v>
                </c:pt>
                <c:pt idx="70">
                  <c:v>15352.665385292494</c:v>
                </c:pt>
                <c:pt idx="71">
                  <c:v>15204.772461147935</c:v>
                </c:pt>
                <c:pt idx="72">
                  <c:v>15057.507523506967</c:v>
                </c:pt>
                <c:pt idx="73">
                  <c:v>14910.867115665984</c:v>
                </c:pt>
                <c:pt idx="74">
                  <c:v>14764.847803838798</c:v>
                </c:pt>
                <c:pt idx="75">
                  <c:v>14619.446176979051</c:v>
                </c:pt>
                <c:pt idx="76">
                  <c:v>14474.658846607068</c:v>
                </c:pt>
                <c:pt idx="77">
                  <c:v>14330.482446635535</c:v>
                </c:pt>
                <c:pt idx="78">
                  <c:v>14186.91363319887</c:v>
                </c:pt>
                <c:pt idx="79">
                  <c:v>14043.949084482316</c:v>
                </c:pt>
                <c:pt idx="80">
                  <c:v>13901.585500554123</c:v>
                </c:pt>
                <c:pt idx="81">
                  <c:v>13759.819603197495</c:v>
                </c:pt>
                <c:pt idx="82">
                  <c:v>13618.648135745636</c:v>
                </c:pt>
                <c:pt idx="83">
                  <c:v>13478.067862916883</c:v>
                </c:pt>
                <c:pt idx="84">
                  <c:v>13338.075570652451</c:v>
                </c:pt>
                <c:pt idx="85">
                  <c:v>13198.668065954218</c:v>
                </c:pt>
                <c:pt idx="86">
                  <c:v>13059.842176725302</c:v>
                </c:pt>
                <c:pt idx="87">
                  <c:v>12921.594751610915</c:v>
                </c:pt>
                <c:pt idx="88">
                  <c:v>12783.922659841483</c:v>
                </c:pt>
                <c:pt idx="89">
                  <c:v>12646.822791075989</c:v>
                </c:pt>
                <c:pt idx="90">
                  <c:v>12510.292055248166</c:v>
                </c:pt>
                <c:pt idx="91">
                  <c:v>12374.32738241239</c:v>
                </c:pt>
                <c:pt idx="92">
                  <c:v>12238.925722592379</c:v>
                </c:pt>
                <c:pt idx="93">
                  <c:v>12104.084045629759</c:v>
                </c:pt>
                <c:pt idx="94">
                  <c:v>11969.799341035439</c:v>
                </c:pt>
                <c:pt idx="95">
                  <c:v>11836.06861784072</c:v>
                </c:pt>
                <c:pt idx="96">
                  <c:v>11702.888904451072</c:v>
                </c:pt>
                <c:pt idx="97">
                  <c:v>11570.257248499911</c:v>
                </c:pt>
                <c:pt idx="98">
                  <c:v>11438.170716704844</c:v>
                </c:pt>
                <c:pt idx="99">
                  <c:v>11306.626394723848</c:v>
                </c:pt>
                <c:pt idx="100">
                  <c:v>11175.621387014049</c:v>
                </c:pt>
                <c:pt idx="101">
                  <c:v>11045.15281669017</c:v>
                </c:pt>
                <c:pt idx="102">
                  <c:v>10915.217825385887</c:v>
                </c:pt>
                <c:pt idx="103">
                  <c:v>10785.813573114647</c:v>
                </c:pt>
                <c:pt idx="104">
                  <c:v>10656.937238133076</c:v>
                </c:pt>
                <c:pt idx="105">
                  <c:v>10528.58601680462</c:v>
                </c:pt>
                <c:pt idx="106">
                  <c:v>10400.757123464893</c:v>
                </c:pt>
                <c:pt idx="107">
                  <c:v>10273.447790287668</c:v>
                </c:pt>
                <c:pt idx="108">
                  <c:v>10146.655267152615</c:v>
                </c:pt>
                <c:pt idx="109">
                  <c:v>10020.37682151339</c:v>
                </c:pt>
                <c:pt idx="110">
                  <c:v>9894.609738267769</c:v>
                </c:pt>
                <c:pt idx="111">
                  <c:v>9769.3513196277927</c:v>
                </c:pt>
                <c:pt idx="112">
                  <c:v>9644.598884992025</c:v>
                </c:pt>
                <c:pt idx="113">
                  <c:v>9520.3497708180657</c:v>
                </c:pt>
                <c:pt idx="114">
                  <c:v>9396.6013304969238</c:v>
                </c:pt>
                <c:pt idx="115">
                  <c:v>9273.3509342274192</c:v>
                </c:pt>
                <c:pt idx="116">
                  <c:v>9150.595968892856</c:v>
                </c:pt>
                <c:pt idx="117">
                  <c:v>9028.3338379375055</c:v>
                </c:pt>
                <c:pt idx="118">
                  <c:v>8906.5619612452865</c:v>
                </c:pt>
                <c:pt idx="119">
                  <c:v>8785.2777750183159</c:v>
                </c:pt>
                <c:pt idx="120">
                  <c:v>8664.4787316575384</c:v>
                </c:pt>
                <c:pt idx="121">
                  <c:v>8544.1622996434744</c:v>
                </c:pt>
                <c:pt idx="122">
                  <c:v>8424.3259634186543</c:v>
                </c:pt>
                <c:pt idx="123">
                  <c:v>8304.9672232702433</c:v>
                </c:pt>
                <c:pt idx="124">
                  <c:v>8186.0835952147609</c:v>
                </c:pt>
                <c:pt idx="125">
                  <c:v>8067.6726108824514</c:v>
                </c:pt>
                <c:pt idx="126">
                  <c:v>7949.7318174038082</c:v>
                </c:pt>
                <c:pt idx="127">
                  <c:v>7832.2587772960105</c:v>
                </c:pt>
                <c:pt idx="128">
                  <c:v>7715.2510683512519</c:v>
                </c:pt>
                <c:pt idx="129">
                  <c:v>7598.706283525069</c:v>
                </c:pt>
                <c:pt idx="130">
                  <c:v>7482.6220308265183</c:v>
                </c:pt>
                <c:pt idx="131">
                  <c:v>7366.9959332082653</c:v>
                </c:pt>
                <c:pt idx="132">
                  <c:v>7251.825628458595</c:v>
                </c:pt>
                <c:pt idx="133">
                  <c:v>7137.1087690934219</c:v>
                </c:pt>
                <c:pt idx="134">
                  <c:v>7022.8430222499155</c:v>
                </c:pt>
                <c:pt idx="135">
                  <c:v>6909.0260695803299</c:v>
                </c:pt>
                <c:pt idx="136">
                  <c:v>6795.6556071474188</c:v>
                </c:pt>
                <c:pt idx="137">
                  <c:v>6682.7293453199381</c:v>
                </c:pt>
                <c:pt idx="138">
                  <c:v>6570.2450086697354</c:v>
                </c:pt>
                <c:pt idx="139">
                  <c:v>6458.2003358689835</c:v>
                </c:pt>
                <c:pt idx="140">
                  <c:v>6346.59307958922</c:v>
                </c:pt>
                <c:pt idx="141">
                  <c:v>6235.4210063997598</c:v>
                </c:pt>
                <c:pt idx="142">
                  <c:v>6124.6818966685532</c:v>
                </c:pt>
                <c:pt idx="143">
                  <c:v>6014.3735444625927</c:v>
                </c:pt>
                <c:pt idx="144">
                  <c:v>5904.4937574499781</c:v>
                </c:pt>
                <c:pt idx="145">
                  <c:v>5795.040356802012</c:v>
                </c:pt>
                <c:pt idx="146">
                  <c:v>5686.0111770969379</c:v>
                </c:pt>
                <c:pt idx="147">
                  <c:v>5577.4040662236075</c:v>
                </c:pt>
                <c:pt idx="148">
                  <c:v>5469.2168852868053</c:v>
                </c:pt>
                <c:pt idx="149">
                  <c:v>5361.4475085122976</c:v>
                </c:pt>
                <c:pt idx="150">
                  <c:v>5254.0938231539039</c:v>
                </c:pt>
                <c:pt idx="151">
                  <c:v>5147.1537294000591</c:v>
                </c:pt>
                <c:pt idx="152">
                  <c:v>5040.6251402821217</c:v>
                </c:pt>
                <c:pt idx="153">
                  <c:v>4934.5059815827262</c:v>
                </c:pt>
                <c:pt idx="154">
                  <c:v>4828.7941917455028</c:v>
                </c:pt>
                <c:pt idx="155">
                  <c:v>4723.4877217847679</c:v>
                </c:pt>
                <c:pt idx="156">
                  <c:v>4618.5845351968892</c:v>
                </c:pt>
                <c:pt idx="157">
                  <c:v>4514.0826078712853</c:v>
                </c:pt>
                <c:pt idx="158">
                  <c:v>4409.9799280032166</c:v>
                </c:pt>
                <c:pt idx="159">
                  <c:v>4306.2744960063428</c:v>
                </c:pt>
                <c:pt idx="160">
                  <c:v>4202.9643244266772</c:v>
                </c:pt>
                <c:pt idx="161">
                  <c:v>4100.0474378567596</c:v>
                </c:pt>
                <c:pt idx="162">
                  <c:v>3997.5218728508917</c:v>
                </c:pt>
                <c:pt idx="163">
                  <c:v>3895.385677840648</c:v>
                </c:pt>
                <c:pt idx="164">
                  <c:v>3793.6369130515523</c:v>
                </c:pt>
                <c:pt idx="165">
                  <c:v>3692.2736504198692</c:v>
                </c:pt>
                <c:pt idx="166">
                  <c:v>3591.293973510561</c:v>
                </c:pt>
                <c:pt idx="167">
                  <c:v>3490.6959774354764</c:v>
                </c:pt>
                <c:pt idx="168">
                  <c:v>3390.4777687726601</c:v>
                </c:pt>
                <c:pt idx="169">
                  <c:v>3290.6374654857063</c:v>
                </c:pt>
                <c:pt idx="170">
                  <c:v>3191.1731968443928</c:v>
                </c:pt>
                <c:pt idx="171">
                  <c:v>3092.0831033454015</c:v>
                </c:pt>
                <c:pt idx="172">
                  <c:v>2993.3653366340295</c:v>
                </c:pt>
                <c:pt idx="173">
                  <c:v>2895.0180594263802</c:v>
                </c:pt>
                <c:pt idx="174">
                  <c:v>2797.0394454321067</c:v>
                </c:pt>
                <c:pt idx="175">
                  <c:v>2699.4276792779565</c:v>
                </c:pt>
                <c:pt idx="176">
                  <c:v>2602.1809564317373</c:v>
                </c:pt>
                <c:pt idx="177">
                  <c:v>2505.2974831268803</c:v>
                </c:pt>
                <c:pt idx="178">
                  <c:v>2408.775476287934</c:v>
                </c:pt>
                <c:pt idx="179">
                  <c:v>2312.6131634560297</c:v>
                </c:pt>
                <c:pt idx="180">
                  <c:v>2216.8087827155978</c:v>
                </c:pt>
                <c:pt idx="181">
                  <c:v>2121.3605826211133</c:v>
                </c:pt>
                <c:pt idx="182">
                  <c:v>2026.2668221248605</c:v>
                </c:pt>
                <c:pt idx="183">
                  <c:v>1931.5257705048716</c:v>
                </c:pt>
                <c:pt idx="184">
                  <c:v>1837.1357072937826</c:v>
                </c:pt>
                <c:pt idx="185">
                  <c:v>1743.0949222079507</c:v>
                </c:pt>
                <c:pt idx="186">
                  <c:v>1649.4017150773579</c:v>
                </c:pt>
                <c:pt idx="187">
                  <c:v>1556.0543957758637</c:v>
                </c:pt>
                <c:pt idx="188">
                  <c:v>1463.0512841522577</c:v>
                </c:pt>
                <c:pt idx="189">
                  <c:v>1370.390709961488</c:v>
                </c:pt>
                <c:pt idx="190">
                  <c:v>1278.0710127968923</c:v>
                </c:pt>
                <c:pt idx="191">
                  <c:v>1186.0905420224153</c:v>
                </c:pt>
                <c:pt idx="192">
                  <c:v>1094.4476567058882</c:v>
                </c:pt>
                <c:pt idx="193">
                  <c:v>1003.14072555241</c:v>
                </c:pt>
                <c:pt idx="194">
                  <c:v>912.16812683852913</c:v>
                </c:pt>
                <c:pt idx="195">
                  <c:v>821.52824834673083</c:v>
                </c:pt>
                <c:pt idx="196">
                  <c:v>731.21948730063741</c:v>
                </c:pt>
                <c:pt idx="197">
                  <c:v>641.2402503004123</c:v>
                </c:pt>
                <c:pt idx="198">
                  <c:v>551.58895325910999</c:v>
                </c:pt>
                <c:pt idx="199">
                  <c:v>462.26402133899683</c:v>
                </c:pt>
                <c:pt idx="200">
                  <c:v>373.26388888887595</c:v>
                </c:pt>
                <c:pt idx="201">
                  <c:v>284.58699938141217</c:v>
                </c:pt>
                <c:pt idx="202">
                  <c:v>196.23180535130086</c:v>
                </c:pt>
                <c:pt idx="203">
                  <c:v>108.19676833387348</c:v>
                </c:pt>
                <c:pt idx="204">
                  <c:v>20.480358803892159</c:v>
                </c:pt>
                <c:pt idx="205">
                  <c:v>-66.918943884869805</c:v>
                </c:pt>
                <c:pt idx="206">
                  <c:v>-154.00265155961097</c:v>
                </c:pt>
                <c:pt idx="207">
                  <c:v>-240.77226728835376</c:v>
                </c:pt>
                <c:pt idx="208">
                  <c:v>-327.22928543885064</c:v>
                </c:pt>
                <c:pt idx="209">
                  <c:v>-413.37519173738838</c:v>
                </c:pt>
                <c:pt idx="210">
                  <c:v>-499.21146332706849</c:v>
                </c:pt>
                <c:pt idx="211">
                  <c:v>-584.73956882547645</c:v>
                </c:pt>
                <c:pt idx="212">
                  <c:v>-669.96096838223457</c:v>
                </c:pt>
                <c:pt idx="213">
                  <c:v>-754.87711373573984</c:v>
                </c:pt>
                <c:pt idx="214">
                  <c:v>-839.48944826968363</c:v>
                </c:pt>
                <c:pt idx="215">
                  <c:v>-923.79940706930938</c:v>
                </c:pt>
                <c:pt idx="216">
                  <c:v>-1007.8084169766371</c:v>
                </c:pt>
                <c:pt idx="217">
                  <c:v>-1091.5178966461244</c:v>
                </c:pt>
                <c:pt idx="218">
                  <c:v>-1174.9292565990036</c:v>
                </c:pt>
                <c:pt idx="219">
                  <c:v>-1258.0438992780983</c:v>
                </c:pt>
                <c:pt idx="220">
                  <c:v>-1340.8632191014331</c:v>
                </c:pt>
                <c:pt idx="221">
                  <c:v>-1423.3886025158426</c:v>
                </c:pt>
                <c:pt idx="222">
                  <c:v>-1505.6214280502463</c:v>
                </c:pt>
                <c:pt idx="223">
                  <c:v>-1587.5630663682823</c:v>
                </c:pt>
                <c:pt idx="224">
                  <c:v>-1669.2148803206364</c:v>
                </c:pt>
                <c:pt idx="225">
                  <c:v>-1750.5782249970071</c:v>
                </c:pt>
                <c:pt idx="226">
                  <c:v>-1831.6544477776333</c:v>
                </c:pt>
                <c:pt idx="227">
                  <c:v>-1912.4448883845325</c:v>
                </c:pt>
                <c:pt idx="228">
                  <c:v>-1992.9508789321262</c:v>
                </c:pt>
                <c:pt idx="229">
                  <c:v>-2073.1737439777789</c:v>
                </c:pt>
                <c:pt idx="230">
                  <c:v>-2153.1148005717259</c:v>
                </c:pt>
                <c:pt idx="231">
                  <c:v>-2232.7753583067242</c:v>
                </c:pt>
                <c:pt idx="232">
                  <c:v>-2312.1567193672527</c:v>
                </c:pt>
                <c:pt idx="233">
                  <c:v>-2391.2601785786246</c:v>
                </c:pt>
                <c:pt idx="234">
                  <c:v>-2470.087023455184</c:v>
                </c:pt>
                <c:pt idx="235">
                  <c:v>-2548.6385342487483</c:v>
                </c:pt>
                <c:pt idx="236">
                  <c:v>-2626.9159839962522</c:v>
                </c:pt>
                <c:pt idx="237">
                  <c:v>-2704.9206385672442</c:v>
                </c:pt>
                <c:pt idx="238">
                  <c:v>-2782.6537567109481</c:v>
                </c:pt>
                <c:pt idx="239">
                  <c:v>-2860.1165901030909</c:v>
                </c:pt>
                <c:pt idx="240">
                  <c:v>-2937.310383392105</c:v>
                </c:pt>
                <c:pt idx="241">
                  <c:v>-3014.2363742453745</c:v>
                </c:pt>
                <c:pt idx="242">
                  <c:v>-3090.8957933948113</c:v>
                </c:pt>
                <c:pt idx="243">
                  <c:v>-3167.2898646822141</c:v>
                </c:pt>
                <c:pt idx="244">
                  <c:v>-3243.4198051043932</c:v>
                </c:pt>
                <c:pt idx="245">
                  <c:v>-3319.2868248577142</c:v>
                </c:pt>
                <c:pt idx="246">
                  <c:v>-3394.8921273825399</c:v>
                </c:pt>
                <c:pt idx="247">
                  <c:v>-3470.2369094072492</c:v>
                </c:pt>
                <c:pt idx="248">
                  <c:v>-3545.3223609919223</c:v>
                </c:pt>
                <c:pt idx="249">
                  <c:v>-3620.1496655717638</c:v>
                </c:pt>
                <c:pt idx="250">
                  <c:v>-3694.7200000000157</c:v>
                </c:pt>
                <c:pt idx="251">
                  <c:v>-3769.0345345908863</c:v>
                </c:pt>
                <c:pt idx="252">
                  <c:v>-3843.0944331618375</c:v>
                </c:pt>
                <c:pt idx="253">
                  <c:v>-3916.9008530757565</c:v>
                </c:pt>
                <c:pt idx="254">
                  <c:v>-3990.4549452826759</c:v>
                </c:pt>
                <c:pt idx="255">
                  <c:v>-4063.7578543614509</c:v>
                </c:pt>
                <c:pt idx="256">
                  <c:v>-4136.8107185606641</c:v>
                </c:pt>
                <c:pt idx="257">
                  <c:v>-4209.6146698397642</c:v>
                </c:pt>
                <c:pt idx="258">
                  <c:v>-4282.1708339094621</c:v>
                </c:pt>
                <c:pt idx="259">
                  <c:v>-4354.4803302721702</c:v>
                </c:pt>
                <c:pt idx="260">
                  <c:v>-4426.5442722618609</c:v>
                </c:pt>
                <c:pt idx="261">
                  <c:v>-4498.3637670838361</c:v>
                </c:pt>
                <c:pt idx="262">
                  <c:v>-4569.9399158541346</c:v>
                </c:pt>
                <c:pt idx="263">
                  <c:v>-4641.2738136385742</c:v>
                </c:pt>
                <c:pt idx="264">
                  <c:v>-4712.3665494916786</c:v>
                </c:pt>
                <c:pt idx="265">
                  <c:v>-4783.2192064951669</c:v>
                </c:pt>
                <c:pt idx="266">
                  <c:v>-4853.8328617962106</c:v>
                </c:pt>
                <c:pt idx="267">
                  <c:v>-4924.2085866455018</c:v>
                </c:pt>
                <c:pt idx="268">
                  <c:v>-4994.3474464348255</c:v>
                </c:pt>
                <c:pt idx="269">
                  <c:v>-5064.2505007346626</c:v>
                </c:pt>
                <c:pt idx="270">
                  <c:v>-5133.9188033312239</c:v>
                </c:pt>
                <c:pt idx="271">
                  <c:v>-5203.3534022633685</c:v>
                </c:pt>
                <c:pt idx="272">
                  <c:v>-5272.5553398592747</c:v>
                </c:pt>
                <c:pt idx="273">
                  <c:v>-5341.525652772747</c:v>
                </c:pt>
                <c:pt idx="274">
                  <c:v>-5410.2653720194066</c:v>
                </c:pt>
                <c:pt idx="275">
                  <c:v>-5478.7755230123876</c:v>
                </c:pt>
                <c:pt idx="276">
                  <c:v>-5547.0571255980176</c:v>
                </c:pt>
                <c:pt idx="277">
                  <c:v>-5615.111194091136</c:v>
                </c:pt>
                <c:pt idx="278">
                  <c:v>-5682.9387373100617</c:v>
                </c:pt>
                <c:pt idx="279">
                  <c:v>-5750.5407586115325</c:v>
                </c:pt>
                <c:pt idx="280">
                  <c:v>-5817.9182559251931</c:v>
                </c:pt>
                <c:pt idx="281">
                  <c:v>-5885.0722217879083</c:v>
                </c:pt>
                <c:pt idx="282">
                  <c:v>-5952.003643377815</c:v>
                </c:pt>
                <c:pt idx="283">
                  <c:v>-6018.7135025482421</c:v>
                </c:pt>
                <c:pt idx="284">
                  <c:v>-6085.2027758611221</c:v>
                </c:pt>
                <c:pt idx="285">
                  <c:v>-6151.4724346204894</c:v>
                </c:pt>
                <c:pt idx="286">
                  <c:v>-6217.5234449054551</c:v>
                </c:pt>
                <c:pt idx="287">
                  <c:v>-6283.3567676031525</c:v>
                </c:pt>
                <c:pt idx="288">
                  <c:v>-6348.9733584412606</c:v>
                </c:pt>
                <c:pt idx="289">
                  <c:v>-6414.3741680205712</c:v>
                </c:pt>
                <c:pt idx="290">
                  <c:v>-6479.5601418469596</c:v>
                </c:pt>
                <c:pt idx="291">
                  <c:v>-6544.532220363355</c:v>
                </c:pt>
                <c:pt idx="292">
                  <c:v>-6609.2913389815803</c:v>
                </c:pt>
                <c:pt idx="293">
                  <c:v>-6673.8384281136969</c:v>
                </c:pt>
                <c:pt idx="294">
                  <c:v>-6738.174413203189</c:v>
                </c:pt>
                <c:pt idx="295">
                  <c:v>-6802.3002147562365</c:v>
                </c:pt>
                <c:pt idx="296">
                  <c:v>-6866.2167483722878</c:v>
                </c:pt>
                <c:pt idx="297">
                  <c:v>-6929.9249247747648</c:v>
                </c:pt>
                <c:pt idx="298">
                  <c:v>-6993.425649841447</c:v>
                </c:pt>
                <c:pt idx="299">
                  <c:v>-7056.7198246345506</c:v>
                </c:pt>
                <c:pt idx="300">
                  <c:v>-7119.8083454307052</c:v>
                </c:pt>
                <c:pt idx="301">
                  <c:v>-7182.6921037507564</c:v>
                </c:pt>
                <c:pt idx="302">
                  <c:v>-7245.3719863891456</c:v>
                </c:pt>
                <c:pt idx="303">
                  <c:v>-7307.8488754433783</c:v>
                </c:pt>
                <c:pt idx="304">
                  <c:v>-7370.1236483430403</c:v>
                </c:pt>
                <c:pt idx="305">
                  <c:v>-7432.1971778786683</c:v>
                </c:pt>
                <c:pt idx="306">
                  <c:v>-7494.070332230549</c:v>
                </c:pt>
                <c:pt idx="307">
                  <c:v>-7555.7439749970945</c:v>
                </c:pt>
                <c:pt idx="308">
                  <c:v>-7617.2189652232919</c:v>
                </c:pt>
                <c:pt idx="309">
                  <c:v>-7678.4961574285844</c:v>
                </c:pt>
                <c:pt idx="310">
                  <c:v>-7739.5764016349858</c:v>
                </c:pt>
                <c:pt idx="311">
                  <c:v>-7800.4605433946272</c:v>
                </c:pt>
                <c:pt idx="312">
                  <c:v>-7861.1494238173618</c:v>
                </c:pt>
                <c:pt idx="313">
                  <c:v>-7921.6438795980066</c:v>
                </c:pt>
                <c:pt idx="314">
                  <c:v>-7981.9447430434957</c:v>
                </c:pt>
                <c:pt idx="315">
                  <c:v>-8042.0528420998598</c:v>
                </c:pt>
                <c:pt idx="316">
                  <c:v>-8101.9690003788564</c:v>
                </c:pt>
                <c:pt idx="317">
                  <c:v>-8161.6940371846867</c:v>
                </c:pt>
                <c:pt idx="318">
                  <c:v>-8221.2287675401603</c:v>
                </c:pt>
                <c:pt idx="319">
                  <c:v>-8280.5740022131358</c:v>
                </c:pt>
                <c:pt idx="320">
                  <c:v>-8339.730547742307</c:v>
                </c:pt>
                <c:pt idx="321">
                  <c:v>-8398.699206463134</c:v>
                </c:pt>
                <c:pt idx="322">
                  <c:v>-8457.4807765334699</c:v>
                </c:pt>
                <c:pt idx="323">
                  <c:v>-8516.0760519590403</c:v>
                </c:pt>
                <c:pt idx="324">
                  <c:v>-8574.4858226187062</c:v>
                </c:pt>
                <c:pt idx="325">
                  <c:v>-8632.7108742896089</c:v>
                </c:pt>
                <c:pt idx="326">
                  <c:v>-8690.7519886720838</c:v>
                </c:pt>
                <c:pt idx="327">
                  <c:v>-8748.6099434144417</c:v>
                </c:pt>
                <c:pt idx="328">
                  <c:v>-8806.2855121375615</c:v>
                </c:pt>
                <c:pt idx="329">
                  <c:v>-8863.7794644593378</c:v>
                </c:pt>
                <c:pt idx="330">
                  <c:v>-8921.0925660188659</c:v>
                </c:pt>
                <c:pt idx="331">
                  <c:v>-8978.2255785006564</c:v>
                </c:pt>
                <c:pt idx="332">
                  <c:v>-9035.1792596584273</c:v>
                </c:pt>
                <c:pt idx="333">
                  <c:v>-9091.9543633389403</c:v>
                </c:pt>
                <c:pt idx="334">
                  <c:v>-9148.5516395056329</c:v>
                </c:pt>
                <c:pt idx="335">
                  <c:v>-9204.9718342619017</c:v>
                </c:pt>
                <c:pt idx="336">
                  <c:v>-9261.2156898745015</c:v>
                </c:pt>
                <c:pt idx="337">
                  <c:v>-9317.2839447966835</c:v>
                </c:pt>
                <c:pt idx="338">
                  <c:v>-9373.1773336909973</c:v>
                </c:pt>
                <c:pt idx="339">
                  <c:v>-9428.8965874522401</c:v>
                </c:pt>
                <c:pt idx="340">
                  <c:v>-9484.4424332300114</c:v>
                </c:pt>
                <c:pt idx="341">
                  <c:v>-9539.8155944512255</c:v>
                </c:pt>
                <c:pt idx="342">
                  <c:v>-9595.0167908424264</c:v>
                </c:pt>
                <c:pt idx="343">
                  <c:v>-9650.046738451987</c:v>
                </c:pt>
                <c:pt idx="344">
                  <c:v>-9704.9061496720824</c:v>
                </c:pt>
                <c:pt idx="345">
                  <c:v>-9759.5957332606777</c:v>
                </c:pt>
                <c:pt idx="346">
                  <c:v>-9814.1161943631232</c:v>
                </c:pt>
                <c:pt idx="347">
                  <c:v>-9868.4682345338078</c:v>
                </c:pt>
                <c:pt idx="348">
                  <c:v>-9922.6525517575865</c:v>
                </c:pt>
                <c:pt idx="349">
                  <c:v>-9976.6698404710478</c:v>
                </c:pt>
                <c:pt idx="350">
                  <c:v>-10030.520791583651</c:v>
                </c:pt>
                <c:pt idx="351">
                  <c:v>-10084.206092498745</c:v>
                </c:pt>
                <c:pt idx="352">
                  <c:v>-10137.72642713441</c:v>
                </c:pt>
                <c:pt idx="353">
                  <c:v>-10191.082475944182</c:v>
                </c:pt>
                <c:pt idx="354">
                  <c:v>-10244.274915937582</c:v>
                </c:pt>
                <c:pt idx="355">
                  <c:v>-10297.304420700631</c:v>
                </c:pt>
                <c:pt idx="356">
                  <c:v>-10350.171660416068</c:v>
                </c:pt>
                <c:pt idx="357">
                  <c:v>-10402.877301883556</c:v>
                </c:pt>
                <c:pt idx="358">
                  <c:v>-10455.422008539659</c:v>
                </c:pt>
                <c:pt idx="359">
                  <c:v>-10507.806440477776</c:v>
                </c:pt>
                <c:pt idx="360">
                  <c:v>-10560.031254467882</c:v>
                </c:pt>
                <c:pt idx="361">
                  <c:v>-10612.097103976157</c:v>
                </c:pt>
                <c:pt idx="362">
                  <c:v>-10664.004639184401</c:v>
                </c:pt>
                <c:pt idx="363">
                  <c:v>-10715.754507009486</c:v>
                </c:pt>
                <c:pt idx="364">
                  <c:v>-10767.347351122524</c:v>
                </c:pt>
                <c:pt idx="365">
                  <c:v>-10818.783811968024</c:v>
                </c:pt>
                <c:pt idx="366">
                  <c:v>-10870.064526782779</c:v>
                </c:pt>
                <c:pt idx="367">
                  <c:v>-10921.19012961477</c:v>
                </c:pt>
                <c:pt idx="368">
                  <c:v>-10972.161251341844</c:v>
                </c:pt>
                <c:pt idx="369">
                  <c:v>-11022.978519690318</c:v>
                </c:pt>
                <c:pt idx="370">
                  <c:v>-11073.642559253487</c:v>
                </c:pt>
                <c:pt idx="371">
                  <c:v>-11124.153991509913</c:v>
                </c:pt>
                <c:pt idx="372">
                  <c:v>-11174.513434841632</c:v>
                </c:pt>
                <c:pt idx="373">
                  <c:v>-11224.721504552304</c:v>
                </c:pt>
                <c:pt idx="374">
                  <c:v>-11274.778812885161</c:v>
                </c:pt>
                <c:pt idx="375">
                  <c:v>-11324.685969040889</c:v>
                </c:pt>
                <c:pt idx="376">
                  <c:v>-11374.443579195307</c:v>
                </c:pt>
                <c:pt idx="377">
                  <c:v>-11424.052246517109</c:v>
                </c:pt>
                <c:pt idx="378">
                  <c:v>-11473.512571185194</c:v>
                </c:pt>
                <c:pt idx="379">
                  <c:v>-11522.825150406243</c:v>
                </c:pt>
                <c:pt idx="380">
                  <c:v>-11571.990578431825</c:v>
                </c:pt>
                <c:pt idx="381">
                  <c:v>-11621.009446575685</c:v>
                </c:pt>
                <c:pt idx="382">
                  <c:v>-11669.88234323066</c:v>
                </c:pt>
                <c:pt idx="383">
                  <c:v>-11718.60985388577</c:v>
                </c:pt>
                <c:pt idx="384">
                  <c:v>-11767.192561142911</c:v>
                </c:pt>
                <c:pt idx="385">
                  <c:v>-11815.631044733564</c:v>
                </c:pt>
                <c:pt idx="386">
                  <c:v>-11863.925881535499</c:v>
                </c:pt>
                <c:pt idx="387">
                  <c:v>-11912.077645589139</c:v>
                </c:pt>
                <c:pt idx="388">
                  <c:v>-11960.086908114019</c:v>
                </c:pt>
                <c:pt idx="389">
                  <c:v>-12007.95423752506</c:v>
                </c:pt>
                <c:pt idx="390">
                  <c:v>-12055.68019944866</c:v>
                </c:pt>
                <c:pt idx="391">
                  <c:v>-12103.265356738826</c:v>
                </c:pt>
                <c:pt idx="392">
                  <c:v>-12150.710269493102</c:v>
                </c:pt>
                <c:pt idx="393">
                  <c:v>-12198.015495068408</c:v>
                </c:pt>
                <c:pt idx="394">
                  <c:v>-12245.181588096799</c:v>
                </c:pt>
                <c:pt idx="395">
                  <c:v>-12292.209100501103</c:v>
                </c:pt>
                <c:pt idx="396">
                  <c:v>-12339.098581510436</c:v>
                </c:pt>
                <c:pt idx="397">
                  <c:v>-12385.850577675694</c:v>
                </c:pt>
                <c:pt idx="398">
                  <c:v>-12432.465632884807</c:v>
                </c:pt>
                <c:pt idx="399">
                  <c:v>-12478.944288378072</c:v>
                </c:pt>
                <c:pt idx="400">
                  <c:v>-12525.287082763149</c:v>
                </c:pt>
              </c:numCache>
            </c:numRef>
          </c:yVal>
          <c:smooth val="0"/>
          <c:extLst>
            <c:ext xmlns:c16="http://schemas.microsoft.com/office/drawing/2014/chart" uri="{C3380CC4-5D6E-409C-BE32-E72D297353CC}">
              <c16:uniqueId val="{00000001-A38C-4989-9520-636D28E50DA3}"/>
            </c:ext>
          </c:extLst>
        </c:ser>
        <c:dLbls>
          <c:showLegendKey val="0"/>
          <c:showVal val="0"/>
          <c:showCatName val="0"/>
          <c:showSerName val="0"/>
          <c:showPercent val="0"/>
          <c:showBubbleSize val="0"/>
        </c:dLbls>
        <c:axId val="425977888"/>
        <c:axId val="425983464"/>
      </c:scatterChart>
      <c:valAx>
        <c:axId val="425977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Interest Rate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83464"/>
        <c:crosses val="autoZero"/>
        <c:crossBetween val="midCat"/>
      </c:valAx>
      <c:valAx>
        <c:axId val="425983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Present Worth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77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600"/>
              <a:t>Interest Rate vs. PW with Additional Investment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'Graph of PW vs. Interest Rate'!$B$5:$B$405</c:f>
              <c:numCache>
                <c:formatCode>General</c:formatCode>
                <c:ptCount val="4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pt idx="101">
                  <c:v>0.10100000000000008</c:v>
                </c:pt>
                <c:pt idx="102">
                  <c:v>0.10200000000000008</c:v>
                </c:pt>
                <c:pt idx="103">
                  <c:v>0.10300000000000008</c:v>
                </c:pt>
                <c:pt idx="104">
                  <c:v>0.10400000000000008</c:v>
                </c:pt>
                <c:pt idx="105">
                  <c:v>0.10500000000000008</c:v>
                </c:pt>
                <c:pt idx="106">
                  <c:v>0.10600000000000008</c:v>
                </c:pt>
                <c:pt idx="107">
                  <c:v>0.10700000000000008</c:v>
                </c:pt>
                <c:pt idx="108">
                  <c:v>0.10800000000000008</c:v>
                </c:pt>
                <c:pt idx="109">
                  <c:v>0.10900000000000008</c:v>
                </c:pt>
                <c:pt idx="110">
                  <c:v>0.11000000000000008</c:v>
                </c:pt>
                <c:pt idx="111">
                  <c:v>0.11100000000000008</c:v>
                </c:pt>
                <c:pt idx="112">
                  <c:v>0.11200000000000009</c:v>
                </c:pt>
                <c:pt idx="113">
                  <c:v>0.11300000000000009</c:v>
                </c:pt>
                <c:pt idx="114">
                  <c:v>0.11400000000000009</c:v>
                </c:pt>
                <c:pt idx="115">
                  <c:v>0.11500000000000009</c:v>
                </c:pt>
                <c:pt idx="116">
                  <c:v>0.11600000000000009</c:v>
                </c:pt>
                <c:pt idx="117">
                  <c:v>0.11700000000000009</c:v>
                </c:pt>
                <c:pt idx="118">
                  <c:v>0.11800000000000009</c:v>
                </c:pt>
                <c:pt idx="119">
                  <c:v>0.11900000000000009</c:v>
                </c:pt>
                <c:pt idx="120">
                  <c:v>0.12000000000000009</c:v>
                </c:pt>
                <c:pt idx="121">
                  <c:v>0.12100000000000009</c:v>
                </c:pt>
                <c:pt idx="122">
                  <c:v>0.12200000000000009</c:v>
                </c:pt>
                <c:pt idx="123">
                  <c:v>0.1230000000000001</c:v>
                </c:pt>
                <c:pt idx="124">
                  <c:v>0.1240000000000001</c:v>
                </c:pt>
                <c:pt idx="125">
                  <c:v>0.12500000000000008</c:v>
                </c:pt>
                <c:pt idx="126">
                  <c:v>0.12600000000000008</c:v>
                </c:pt>
                <c:pt idx="127">
                  <c:v>0.12700000000000009</c:v>
                </c:pt>
                <c:pt idx="128">
                  <c:v>0.12800000000000009</c:v>
                </c:pt>
                <c:pt idx="129">
                  <c:v>0.12900000000000009</c:v>
                </c:pt>
                <c:pt idx="130">
                  <c:v>0.13000000000000009</c:v>
                </c:pt>
                <c:pt idx="131">
                  <c:v>0.13100000000000009</c:v>
                </c:pt>
                <c:pt idx="132">
                  <c:v>0.13200000000000009</c:v>
                </c:pt>
                <c:pt idx="133">
                  <c:v>0.13300000000000009</c:v>
                </c:pt>
                <c:pt idx="134">
                  <c:v>0.13400000000000009</c:v>
                </c:pt>
                <c:pt idx="135">
                  <c:v>0.13500000000000009</c:v>
                </c:pt>
                <c:pt idx="136">
                  <c:v>0.13600000000000009</c:v>
                </c:pt>
                <c:pt idx="137">
                  <c:v>0.13700000000000009</c:v>
                </c:pt>
                <c:pt idx="138">
                  <c:v>0.13800000000000009</c:v>
                </c:pt>
                <c:pt idx="139">
                  <c:v>0.1390000000000001</c:v>
                </c:pt>
                <c:pt idx="140">
                  <c:v>0.1400000000000001</c:v>
                </c:pt>
                <c:pt idx="141">
                  <c:v>0.1410000000000001</c:v>
                </c:pt>
                <c:pt idx="142">
                  <c:v>0.1420000000000001</c:v>
                </c:pt>
                <c:pt idx="143">
                  <c:v>0.1430000000000001</c:v>
                </c:pt>
                <c:pt idx="144">
                  <c:v>0.1440000000000001</c:v>
                </c:pt>
                <c:pt idx="145">
                  <c:v>0.1450000000000001</c:v>
                </c:pt>
                <c:pt idx="146">
                  <c:v>0.1460000000000001</c:v>
                </c:pt>
                <c:pt idx="147">
                  <c:v>0.1470000000000001</c:v>
                </c:pt>
                <c:pt idx="148">
                  <c:v>0.1480000000000001</c:v>
                </c:pt>
                <c:pt idx="149">
                  <c:v>0.1490000000000001</c:v>
                </c:pt>
                <c:pt idx="150">
                  <c:v>0.15000000000000011</c:v>
                </c:pt>
                <c:pt idx="151">
                  <c:v>0.15100000000000011</c:v>
                </c:pt>
                <c:pt idx="152">
                  <c:v>0.15200000000000011</c:v>
                </c:pt>
                <c:pt idx="153">
                  <c:v>0.15300000000000011</c:v>
                </c:pt>
                <c:pt idx="154">
                  <c:v>0.15400000000000011</c:v>
                </c:pt>
                <c:pt idx="155">
                  <c:v>0.15500000000000011</c:v>
                </c:pt>
                <c:pt idx="156">
                  <c:v>0.15600000000000011</c:v>
                </c:pt>
                <c:pt idx="157">
                  <c:v>0.15700000000000011</c:v>
                </c:pt>
                <c:pt idx="158">
                  <c:v>0.15800000000000011</c:v>
                </c:pt>
                <c:pt idx="159">
                  <c:v>0.15900000000000011</c:v>
                </c:pt>
                <c:pt idx="160">
                  <c:v>0.16000000000000011</c:v>
                </c:pt>
                <c:pt idx="161">
                  <c:v>0.16100000000000012</c:v>
                </c:pt>
                <c:pt idx="162">
                  <c:v>0.16200000000000012</c:v>
                </c:pt>
                <c:pt idx="163">
                  <c:v>0.16300000000000012</c:v>
                </c:pt>
                <c:pt idx="164">
                  <c:v>0.16400000000000012</c:v>
                </c:pt>
                <c:pt idx="165">
                  <c:v>0.16500000000000012</c:v>
                </c:pt>
                <c:pt idx="166">
                  <c:v>0.16600000000000012</c:v>
                </c:pt>
                <c:pt idx="167">
                  <c:v>0.16700000000000012</c:v>
                </c:pt>
                <c:pt idx="168">
                  <c:v>0.16800000000000012</c:v>
                </c:pt>
                <c:pt idx="169">
                  <c:v>0.16900000000000012</c:v>
                </c:pt>
                <c:pt idx="170">
                  <c:v>0.17000000000000012</c:v>
                </c:pt>
                <c:pt idx="171">
                  <c:v>0.17100000000000012</c:v>
                </c:pt>
                <c:pt idx="172">
                  <c:v>0.17200000000000013</c:v>
                </c:pt>
                <c:pt idx="173">
                  <c:v>0.17300000000000013</c:v>
                </c:pt>
                <c:pt idx="174">
                  <c:v>0.17400000000000013</c:v>
                </c:pt>
                <c:pt idx="175">
                  <c:v>0.17500000000000013</c:v>
                </c:pt>
                <c:pt idx="176">
                  <c:v>0.17600000000000013</c:v>
                </c:pt>
                <c:pt idx="177">
                  <c:v>0.17700000000000013</c:v>
                </c:pt>
                <c:pt idx="178">
                  <c:v>0.17800000000000013</c:v>
                </c:pt>
                <c:pt idx="179">
                  <c:v>0.17900000000000013</c:v>
                </c:pt>
                <c:pt idx="180">
                  <c:v>0.18000000000000013</c:v>
                </c:pt>
                <c:pt idx="181">
                  <c:v>0.18100000000000013</c:v>
                </c:pt>
                <c:pt idx="182">
                  <c:v>0.18200000000000013</c:v>
                </c:pt>
                <c:pt idx="183">
                  <c:v>0.18300000000000013</c:v>
                </c:pt>
                <c:pt idx="184">
                  <c:v>0.18400000000000014</c:v>
                </c:pt>
                <c:pt idx="185">
                  <c:v>0.18500000000000014</c:v>
                </c:pt>
                <c:pt idx="186">
                  <c:v>0.18600000000000014</c:v>
                </c:pt>
                <c:pt idx="187">
                  <c:v>0.18700000000000014</c:v>
                </c:pt>
                <c:pt idx="188">
                  <c:v>0.18800000000000014</c:v>
                </c:pt>
                <c:pt idx="189">
                  <c:v>0.18900000000000014</c:v>
                </c:pt>
                <c:pt idx="190">
                  <c:v>0.19000000000000014</c:v>
                </c:pt>
                <c:pt idx="191">
                  <c:v>0.19100000000000014</c:v>
                </c:pt>
                <c:pt idx="192">
                  <c:v>0.19200000000000014</c:v>
                </c:pt>
                <c:pt idx="193">
                  <c:v>0.19300000000000014</c:v>
                </c:pt>
                <c:pt idx="194">
                  <c:v>0.19400000000000014</c:v>
                </c:pt>
                <c:pt idx="195">
                  <c:v>0.19500000000000015</c:v>
                </c:pt>
                <c:pt idx="196">
                  <c:v>0.19600000000000015</c:v>
                </c:pt>
                <c:pt idx="197">
                  <c:v>0.19700000000000015</c:v>
                </c:pt>
                <c:pt idx="198">
                  <c:v>0.19800000000000015</c:v>
                </c:pt>
                <c:pt idx="199">
                  <c:v>0.19900000000000015</c:v>
                </c:pt>
                <c:pt idx="200">
                  <c:v>0.20000000000000015</c:v>
                </c:pt>
                <c:pt idx="201">
                  <c:v>0.20100000000000015</c:v>
                </c:pt>
                <c:pt idx="202">
                  <c:v>0.20200000000000015</c:v>
                </c:pt>
                <c:pt idx="203">
                  <c:v>0.20300000000000015</c:v>
                </c:pt>
                <c:pt idx="204">
                  <c:v>0.20400000000000015</c:v>
                </c:pt>
                <c:pt idx="205">
                  <c:v>0.20500000000000015</c:v>
                </c:pt>
                <c:pt idx="206">
                  <c:v>0.20600000000000016</c:v>
                </c:pt>
                <c:pt idx="207">
                  <c:v>0.20700000000000016</c:v>
                </c:pt>
                <c:pt idx="208">
                  <c:v>0.20800000000000016</c:v>
                </c:pt>
                <c:pt idx="209">
                  <c:v>0.20900000000000016</c:v>
                </c:pt>
                <c:pt idx="210">
                  <c:v>0.21000000000000016</c:v>
                </c:pt>
                <c:pt idx="211">
                  <c:v>0.21100000000000016</c:v>
                </c:pt>
                <c:pt idx="212">
                  <c:v>0.21200000000000016</c:v>
                </c:pt>
                <c:pt idx="213">
                  <c:v>0.21300000000000016</c:v>
                </c:pt>
                <c:pt idx="214">
                  <c:v>0.21400000000000016</c:v>
                </c:pt>
                <c:pt idx="215">
                  <c:v>0.21500000000000016</c:v>
                </c:pt>
                <c:pt idx="216">
                  <c:v>0.21600000000000016</c:v>
                </c:pt>
                <c:pt idx="217">
                  <c:v>0.21700000000000016</c:v>
                </c:pt>
                <c:pt idx="218">
                  <c:v>0.21800000000000017</c:v>
                </c:pt>
                <c:pt idx="219">
                  <c:v>0.21900000000000017</c:v>
                </c:pt>
                <c:pt idx="220">
                  <c:v>0.22000000000000017</c:v>
                </c:pt>
                <c:pt idx="221">
                  <c:v>0.22100000000000017</c:v>
                </c:pt>
                <c:pt idx="222">
                  <c:v>0.22200000000000017</c:v>
                </c:pt>
                <c:pt idx="223">
                  <c:v>0.22300000000000017</c:v>
                </c:pt>
                <c:pt idx="224">
                  <c:v>0.22400000000000017</c:v>
                </c:pt>
                <c:pt idx="225">
                  <c:v>0.22500000000000017</c:v>
                </c:pt>
                <c:pt idx="226">
                  <c:v>0.22600000000000017</c:v>
                </c:pt>
                <c:pt idx="227">
                  <c:v>0.22700000000000017</c:v>
                </c:pt>
                <c:pt idx="228">
                  <c:v>0.22800000000000017</c:v>
                </c:pt>
                <c:pt idx="229">
                  <c:v>0.22900000000000018</c:v>
                </c:pt>
                <c:pt idx="230">
                  <c:v>0.23000000000000018</c:v>
                </c:pt>
                <c:pt idx="231">
                  <c:v>0.23100000000000018</c:v>
                </c:pt>
                <c:pt idx="232">
                  <c:v>0.23200000000000018</c:v>
                </c:pt>
                <c:pt idx="233">
                  <c:v>0.23300000000000018</c:v>
                </c:pt>
                <c:pt idx="234">
                  <c:v>0.23400000000000018</c:v>
                </c:pt>
                <c:pt idx="235">
                  <c:v>0.23500000000000018</c:v>
                </c:pt>
                <c:pt idx="236">
                  <c:v>0.23600000000000018</c:v>
                </c:pt>
                <c:pt idx="237">
                  <c:v>0.23700000000000018</c:v>
                </c:pt>
                <c:pt idx="238">
                  <c:v>0.23800000000000018</c:v>
                </c:pt>
                <c:pt idx="239">
                  <c:v>0.23900000000000018</c:v>
                </c:pt>
                <c:pt idx="240">
                  <c:v>0.24000000000000019</c:v>
                </c:pt>
                <c:pt idx="241">
                  <c:v>0.24100000000000019</c:v>
                </c:pt>
                <c:pt idx="242">
                  <c:v>0.24200000000000019</c:v>
                </c:pt>
                <c:pt idx="243">
                  <c:v>0.24300000000000019</c:v>
                </c:pt>
                <c:pt idx="244">
                  <c:v>0.24400000000000019</c:v>
                </c:pt>
                <c:pt idx="245">
                  <c:v>0.24500000000000019</c:v>
                </c:pt>
                <c:pt idx="246">
                  <c:v>0.24600000000000019</c:v>
                </c:pt>
                <c:pt idx="247">
                  <c:v>0.24700000000000019</c:v>
                </c:pt>
                <c:pt idx="248">
                  <c:v>0.24800000000000019</c:v>
                </c:pt>
                <c:pt idx="249">
                  <c:v>0.24900000000000019</c:v>
                </c:pt>
                <c:pt idx="250">
                  <c:v>0.25000000000000017</c:v>
                </c:pt>
                <c:pt idx="251">
                  <c:v>0.25100000000000017</c:v>
                </c:pt>
                <c:pt idx="252">
                  <c:v>0.25200000000000017</c:v>
                </c:pt>
                <c:pt idx="253">
                  <c:v>0.25300000000000017</c:v>
                </c:pt>
                <c:pt idx="254">
                  <c:v>0.25400000000000017</c:v>
                </c:pt>
                <c:pt idx="255">
                  <c:v>0.25500000000000017</c:v>
                </c:pt>
                <c:pt idx="256">
                  <c:v>0.25600000000000017</c:v>
                </c:pt>
                <c:pt idx="257">
                  <c:v>0.25700000000000017</c:v>
                </c:pt>
                <c:pt idx="258">
                  <c:v>0.25800000000000017</c:v>
                </c:pt>
                <c:pt idx="259">
                  <c:v>0.25900000000000017</c:v>
                </c:pt>
                <c:pt idx="260">
                  <c:v>0.26000000000000018</c:v>
                </c:pt>
                <c:pt idx="261">
                  <c:v>0.26100000000000018</c:v>
                </c:pt>
                <c:pt idx="262">
                  <c:v>0.26200000000000018</c:v>
                </c:pt>
                <c:pt idx="263">
                  <c:v>0.26300000000000018</c:v>
                </c:pt>
                <c:pt idx="264">
                  <c:v>0.26400000000000018</c:v>
                </c:pt>
                <c:pt idx="265">
                  <c:v>0.26500000000000018</c:v>
                </c:pt>
                <c:pt idx="266">
                  <c:v>0.26600000000000018</c:v>
                </c:pt>
                <c:pt idx="267">
                  <c:v>0.26700000000000018</c:v>
                </c:pt>
                <c:pt idx="268">
                  <c:v>0.26800000000000018</c:v>
                </c:pt>
                <c:pt idx="269">
                  <c:v>0.26900000000000018</c:v>
                </c:pt>
                <c:pt idx="270">
                  <c:v>0.27000000000000018</c:v>
                </c:pt>
                <c:pt idx="271">
                  <c:v>0.27100000000000019</c:v>
                </c:pt>
                <c:pt idx="272">
                  <c:v>0.27200000000000019</c:v>
                </c:pt>
                <c:pt idx="273">
                  <c:v>0.27300000000000019</c:v>
                </c:pt>
                <c:pt idx="274">
                  <c:v>0.27400000000000019</c:v>
                </c:pt>
                <c:pt idx="275">
                  <c:v>0.27500000000000019</c:v>
                </c:pt>
                <c:pt idx="276">
                  <c:v>0.27600000000000019</c:v>
                </c:pt>
                <c:pt idx="277">
                  <c:v>0.27700000000000019</c:v>
                </c:pt>
                <c:pt idx="278">
                  <c:v>0.27800000000000019</c:v>
                </c:pt>
                <c:pt idx="279">
                  <c:v>0.27900000000000019</c:v>
                </c:pt>
                <c:pt idx="280">
                  <c:v>0.28000000000000019</c:v>
                </c:pt>
                <c:pt idx="281">
                  <c:v>0.28100000000000019</c:v>
                </c:pt>
                <c:pt idx="282">
                  <c:v>0.28200000000000019</c:v>
                </c:pt>
                <c:pt idx="283">
                  <c:v>0.2830000000000002</c:v>
                </c:pt>
                <c:pt idx="284">
                  <c:v>0.2840000000000002</c:v>
                </c:pt>
                <c:pt idx="285">
                  <c:v>0.2850000000000002</c:v>
                </c:pt>
                <c:pt idx="286">
                  <c:v>0.2860000000000002</c:v>
                </c:pt>
                <c:pt idx="287">
                  <c:v>0.2870000000000002</c:v>
                </c:pt>
                <c:pt idx="288">
                  <c:v>0.2880000000000002</c:v>
                </c:pt>
                <c:pt idx="289">
                  <c:v>0.2890000000000002</c:v>
                </c:pt>
                <c:pt idx="290">
                  <c:v>0.2900000000000002</c:v>
                </c:pt>
                <c:pt idx="291">
                  <c:v>0.2910000000000002</c:v>
                </c:pt>
                <c:pt idx="292">
                  <c:v>0.2920000000000002</c:v>
                </c:pt>
                <c:pt idx="293">
                  <c:v>0.2930000000000002</c:v>
                </c:pt>
                <c:pt idx="294">
                  <c:v>0.29400000000000021</c:v>
                </c:pt>
                <c:pt idx="295">
                  <c:v>0.29500000000000021</c:v>
                </c:pt>
                <c:pt idx="296">
                  <c:v>0.29600000000000021</c:v>
                </c:pt>
                <c:pt idx="297">
                  <c:v>0.29700000000000021</c:v>
                </c:pt>
                <c:pt idx="298">
                  <c:v>0.29800000000000021</c:v>
                </c:pt>
                <c:pt idx="299">
                  <c:v>0.29900000000000021</c:v>
                </c:pt>
                <c:pt idx="300">
                  <c:v>0.30000000000000021</c:v>
                </c:pt>
                <c:pt idx="301">
                  <c:v>0.30100000000000021</c:v>
                </c:pt>
                <c:pt idx="302">
                  <c:v>0.30200000000000021</c:v>
                </c:pt>
                <c:pt idx="303">
                  <c:v>0.30300000000000021</c:v>
                </c:pt>
                <c:pt idx="304">
                  <c:v>0.30400000000000021</c:v>
                </c:pt>
                <c:pt idx="305">
                  <c:v>0.30500000000000022</c:v>
                </c:pt>
                <c:pt idx="306">
                  <c:v>0.30600000000000022</c:v>
                </c:pt>
                <c:pt idx="307">
                  <c:v>0.30700000000000022</c:v>
                </c:pt>
                <c:pt idx="308">
                  <c:v>0.30800000000000022</c:v>
                </c:pt>
                <c:pt idx="309">
                  <c:v>0.30900000000000022</c:v>
                </c:pt>
                <c:pt idx="310">
                  <c:v>0.31000000000000022</c:v>
                </c:pt>
                <c:pt idx="311">
                  <c:v>0.31100000000000022</c:v>
                </c:pt>
                <c:pt idx="312">
                  <c:v>0.31200000000000022</c:v>
                </c:pt>
                <c:pt idx="313">
                  <c:v>0.31300000000000022</c:v>
                </c:pt>
                <c:pt idx="314">
                  <c:v>0.31400000000000022</c:v>
                </c:pt>
                <c:pt idx="315">
                  <c:v>0.31500000000000022</c:v>
                </c:pt>
                <c:pt idx="316">
                  <c:v>0.31600000000000023</c:v>
                </c:pt>
                <c:pt idx="317">
                  <c:v>0.31700000000000023</c:v>
                </c:pt>
                <c:pt idx="318">
                  <c:v>0.31800000000000023</c:v>
                </c:pt>
                <c:pt idx="319">
                  <c:v>0.31900000000000023</c:v>
                </c:pt>
                <c:pt idx="320">
                  <c:v>0.32000000000000023</c:v>
                </c:pt>
                <c:pt idx="321">
                  <c:v>0.32100000000000023</c:v>
                </c:pt>
                <c:pt idx="322">
                  <c:v>0.32200000000000023</c:v>
                </c:pt>
                <c:pt idx="323">
                  <c:v>0.32300000000000023</c:v>
                </c:pt>
                <c:pt idx="324">
                  <c:v>0.32400000000000023</c:v>
                </c:pt>
                <c:pt idx="325">
                  <c:v>0.32500000000000023</c:v>
                </c:pt>
                <c:pt idx="326">
                  <c:v>0.32600000000000023</c:v>
                </c:pt>
                <c:pt idx="327">
                  <c:v>0.32700000000000023</c:v>
                </c:pt>
                <c:pt idx="328">
                  <c:v>0.32800000000000024</c:v>
                </c:pt>
                <c:pt idx="329">
                  <c:v>0.32900000000000024</c:v>
                </c:pt>
                <c:pt idx="330">
                  <c:v>0.33000000000000024</c:v>
                </c:pt>
                <c:pt idx="331">
                  <c:v>0.33100000000000024</c:v>
                </c:pt>
                <c:pt idx="332">
                  <c:v>0.33200000000000024</c:v>
                </c:pt>
                <c:pt idx="333">
                  <c:v>0.33300000000000024</c:v>
                </c:pt>
                <c:pt idx="334">
                  <c:v>0.33400000000000024</c:v>
                </c:pt>
                <c:pt idx="335">
                  <c:v>0.33500000000000024</c:v>
                </c:pt>
                <c:pt idx="336">
                  <c:v>0.33600000000000024</c:v>
                </c:pt>
                <c:pt idx="337">
                  <c:v>0.33700000000000024</c:v>
                </c:pt>
                <c:pt idx="338">
                  <c:v>0.33800000000000024</c:v>
                </c:pt>
                <c:pt idx="339">
                  <c:v>0.33900000000000025</c:v>
                </c:pt>
                <c:pt idx="340">
                  <c:v>0.34000000000000025</c:v>
                </c:pt>
                <c:pt idx="341">
                  <c:v>0.34100000000000025</c:v>
                </c:pt>
                <c:pt idx="342">
                  <c:v>0.34200000000000025</c:v>
                </c:pt>
                <c:pt idx="343">
                  <c:v>0.34300000000000025</c:v>
                </c:pt>
                <c:pt idx="344">
                  <c:v>0.34400000000000025</c:v>
                </c:pt>
                <c:pt idx="345">
                  <c:v>0.34500000000000025</c:v>
                </c:pt>
                <c:pt idx="346">
                  <c:v>0.34600000000000025</c:v>
                </c:pt>
                <c:pt idx="347">
                  <c:v>0.34700000000000025</c:v>
                </c:pt>
                <c:pt idx="348">
                  <c:v>0.34800000000000025</c:v>
                </c:pt>
                <c:pt idx="349">
                  <c:v>0.34900000000000025</c:v>
                </c:pt>
                <c:pt idx="350">
                  <c:v>0.35000000000000026</c:v>
                </c:pt>
                <c:pt idx="351">
                  <c:v>0.35100000000000026</c:v>
                </c:pt>
                <c:pt idx="352">
                  <c:v>0.35200000000000026</c:v>
                </c:pt>
                <c:pt idx="353">
                  <c:v>0.35300000000000026</c:v>
                </c:pt>
                <c:pt idx="354">
                  <c:v>0.35400000000000026</c:v>
                </c:pt>
                <c:pt idx="355">
                  <c:v>0.35500000000000026</c:v>
                </c:pt>
                <c:pt idx="356">
                  <c:v>0.35600000000000026</c:v>
                </c:pt>
                <c:pt idx="357">
                  <c:v>0.35700000000000026</c:v>
                </c:pt>
                <c:pt idx="358">
                  <c:v>0.35800000000000026</c:v>
                </c:pt>
                <c:pt idx="359">
                  <c:v>0.35900000000000026</c:v>
                </c:pt>
                <c:pt idx="360">
                  <c:v>0.36000000000000026</c:v>
                </c:pt>
                <c:pt idx="361">
                  <c:v>0.36100000000000027</c:v>
                </c:pt>
                <c:pt idx="362">
                  <c:v>0.36200000000000027</c:v>
                </c:pt>
                <c:pt idx="363">
                  <c:v>0.36300000000000027</c:v>
                </c:pt>
                <c:pt idx="364">
                  <c:v>0.36400000000000027</c:v>
                </c:pt>
                <c:pt idx="365">
                  <c:v>0.36500000000000027</c:v>
                </c:pt>
                <c:pt idx="366">
                  <c:v>0.36600000000000027</c:v>
                </c:pt>
                <c:pt idx="367">
                  <c:v>0.36700000000000027</c:v>
                </c:pt>
                <c:pt idx="368">
                  <c:v>0.36800000000000027</c:v>
                </c:pt>
                <c:pt idx="369">
                  <c:v>0.36900000000000027</c:v>
                </c:pt>
                <c:pt idx="370">
                  <c:v>0.37000000000000027</c:v>
                </c:pt>
                <c:pt idx="371">
                  <c:v>0.37100000000000027</c:v>
                </c:pt>
                <c:pt idx="372">
                  <c:v>0.37200000000000027</c:v>
                </c:pt>
                <c:pt idx="373">
                  <c:v>0.37300000000000028</c:v>
                </c:pt>
                <c:pt idx="374">
                  <c:v>0.37400000000000028</c:v>
                </c:pt>
                <c:pt idx="375">
                  <c:v>0.37500000000000028</c:v>
                </c:pt>
                <c:pt idx="376">
                  <c:v>0.37600000000000028</c:v>
                </c:pt>
                <c:pt idx="377">
                  <c:v>0.37700000000000028</c:v>
                </c:pt>
                <c:pt idx="378">
                  <c:v>0.37800000000000028</c:v>
                </c:pt>
                <c:pt idx="379">
                  <c:v>0.37900000000000028</c:v>
                </c:pt>
                <c:pt idx="380">
                  <c:v>0.38000000000000028</c:v>
                </c:pt>
                <c:pt idx="381">
                  <c:v>0.38100000000000028</c:v>
                </c:pt>
                <c:pt idx="382">
                  <c:v>0.38200000000000028</c:v>
                </c:pt>
                <c:pt idx="383">
                  <c:v>0.38300000000000028</c:v>
                </c:pt>
                <c:pt idx="384">
                  <c:v>0.38400000000000029</c:v>
                </c:pt>
                <c:pt idx="385">
                  <c:v>0.38500000000000029</c:v>
                </c:pt>
                <c:pt idx="386">
                  <c:v>0.38600000000000029</c:v>
                </c:pt>
                <c:pt idx="387">
                  <c:v>0.38700000000000029</c:v>
                </c:pt>
                <c:pt idx="388">
                  <c:v>0.38800000000000029</c:v>
                </c:pt>
                <c:pt idx="389">
                  <c:v>0.38900000000000029</c:v>
                </c:pt>
                <c:pt idx="390">
                  <c:v>0.39000000000000029</c:v>
                </c:pt>
                <c:pt idx="391">
                  <c:v>0.39100000000000029</c:v>
                </c:pt>
                <c:pt idx="392">
                  <c:v>0.39200000000000029</c:v>
                </c:pt>
                <c:pt idx="393">
                  <c:v>0.39300000000000029</c:v>
                </c:pt>
                <c:pt idx="394">
                  <c:v>0.39400000000000029</c:v>
                </c:pt>
                <c:pt idx="395">
                  <c:v>0.3950000000000003</c:v>
                </c:pt>
                <c:pt idx="396">
                  <c:v>0.3960000000000003</c:v>
                </c:pt>
                <c:pt idx="397">
                  <c:v>0.3970000000000003</c:v>
                </c:pt>
                <c:pt idx="398">
                  <c:v>0.3980000000000003</c:v>
                </c:pt>
                <c:pt idx="399">
                  <c:v>0.3990000000000003</c:v>
                </c:pt>
                <c:pt idx="400">
                  <c:v>0.4000000000000003</c:v>
                </c:pt>
              </c:numCache>
            </c:numRef>
          </c:xVal>
          <c:yVal>
            <c:numRef>
              <c:f>'Graph of PW vs. Interest Rate'!$G$5</c:f>
              <c:numCache>
                <c:formatCode>General</c:formatCode>
                <c:ptCount val="1"/>
                <c:pt idx="0">
                  <c:v>94100</c:v>
                </c:pt>
              </c:numCache>
            </c:numRef>
          </c:yVal>
          <c:smooth val="0"/>
          <c:extLst>
            <c:ext xmlns:c16="http://schemas.microsoft.com/office/drawing/2014/chart" uri="{C3380CC4-5D6E-409C-BE32-E72D297353CC}">
              <c16:uniqueId val="{00000000-D7FF-497C-85E5-74F49122AE8A}"/>
            </c:ext>
          </c:extLst>
        </c:ser>
        <c:ser>
          <c:idx val="1"/>
          <c:order val="1"/>
          <c:spPr>
            <a:ln w="19050" cap="rnd">
              <a:solidFill>
                <a:srgbClr val="00B0F0"/>
              </a:solidFill>
              <a:round/>
            </a:ln>
            <a:effectLst/>
          </c:spPr>
          <c:marker>
            <c:symbol val="none"/>
          </c:marker>
          <c:xVal>
            <c:numRef>
              <c:f>'Graph of PW vs. Interest Rate'!$B$5:$B$405</c:f>
              <c:numCache>
                <c:formatCode>General</c:formatCode>
                <c:ptCount val="4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pt idx="101">
                  <c:v>0.10100000000000008</c:v>
                </c:pt>
                <c:pt idx="102">
                  <c:v>0.10200000000000008</c:v>
                </c:pt>
                <c:pt idx="103">
                  <c:v>0.10300000000000008</c:v>
                </c:pt>
                <c:pt idx="104">
                  <c:v>0.10400000000000008</c:v>
                </c:pt>
                <c:pt idx="105">
                  <c:v>0.10500000000000008</c:v>
                </c:pt>
                <c:pt idx="106">
                  <c:v>0.10600000000000008</c:v>
                </c:pt>
                <c:pt idx="107">
                  <c:v>0.10700000000000008</c:v>
                </c:pt>
                <c:pt idx="108">
                  <c:v>0.10800000000000008</c:v>
                </c:pt>
                <c:pt idx="109">
                  <c:v>0.10900000000000008</c:v>
                </c:pt>
                <c:pt idx="110">
                  <c:v>0.11000000000000008</c:v>
                </c:pt>
                <c:pt idx="111">
                  <c:v>0.11100000000000008</c:v>
                </c:pt>
                <c:pt idx="112">
                  <c:v>0.11200000000000009</c:v>
                </c:pt>
                <c:pt idx="113">
                  <c:v>0.11300000000000009</c:v>
                </c:pt>
                <c:pt idx="114">
                  <c:v>0.11400000000000009</c:v>
                </c:pt>
                <c:pt idx="115">
                  <c:v>0.11500000000000009</c:v>
                </c:pt>
                <c:pt idx="116">
                  <c:v>0.11600000000000009</c:v>
                </c:pt>
                <c:pt idx="117">
                  <c:v>0.11700000000000009</c:v>
                </c:pt>
                <c:pt idx="118">
                  <c:v>0.11800000000000009</c:v>
                </c:pt>
                <c:pt idx="119">
                  <c:v>0.11900000000000009</c:v>
                </c:pt>
                <c:pt idx="120">
                  <c:v>0.12000000000000009</c:v>
                </c:pt>
                <c:pt idx="121">
                  <c:v>0.12100000000000009</c:v>
                </c:pt>
                <c:pt idx="122">
                  <c:v>0.12200000000000009</c:v>
                </c:pt>
                <c:pt idx="123">
                  <c:v>0.1230000000000001</c:v>
                </c:pt>
                <c:pt idx="124">
                  <c:v>0.1240000000000001</c:v>
                </c:pt>
                <c:pt idx="125">
                  <c:v>0.12500000000000008</c:v>
                </c:pt>
                <c:pt idx="126">
                  <c:v>0.12600000000000008</c:v>
                </c:pt>
                <c:pt idx="127">
                  <c:v>0.12700000000000009</c:v>
                </c:pt>
                <c:pt idx="128">
                  <c:v>0.12800000000000009</c:v>
                </c:pt>
                <c:pt idx="129">
                  <c:v>0.12900000000000009</c:v>
                </c:pt>
                <c:pt idx="130">
                  <c:v>0.13000000000000009</c:v>
                </c:pt>
                <c:pt idx="131">
                  <c:v>0.13100000000000009</c:v>
                </c:pt>
                <c:pt idx="132">
                  <c:v>0.13200000000000009</c:v>
                </c:pt>
                <c:pt idx="133">
                  <c:v>0.13300000000000009</c:v>
                </c:pt>
                <c:pt idx="134">
                  <c:v>0.13400000000000009</c:v>
                </c:pt>
                <c:pt idx="135">
                  <c:v>0.13500000000000009</c:v>
                </c:pt>
                <c:pt idx="136">
                  <c:v>0.13600000000000009</c:v>
                </c:pt>
                <c:pt idx="137">
                  <c:v>0.13700000000000009</c:v>
                </c:pt>
                <c:pt idx="138">
                  <c:v>0.13800000000000009</c:v>
                </c:pt>
                <c:pt idx="139">
                  <c:v>0.1390000000000001</c:v>
                </c:pt>
                <c:pt idx="140">
                  <c:v>0.1400000000000001</c:v>
                </c:pt>
                <c:pt idx="141">
                  <c:v>0.1410000000000001</c:v>
                </c:pt>
                <c:pt idx="142">
                  <c:v>0.1420000000000001</c:v>
                </c:pt>
                <c:pt idx="143">
                  <c:v>0.1430000000000001</c:v>
                </c:pt>
                <c:pt idx="144">
                  <c:v>0.1440000000000001</c:v>
                </c:pt>
                <c:pt idx="145">
                  <c:v>0.1450000000000001</c:v>
                </c:pt>
                <c:pt idx="146">
                  <c:v>0.1460000000000001</c:v>
                </c:pt>
                <c:pt idx="147">
                  <c:v>0.1470000000000001</c:v>
                </c:pt>
                <c:pt idx="148">
                  <c:v>0.1480000000000001</c:v>
                </c:pt>
                <c:pt idx="149">
                  <c:v>0.1490000000000001</c:v>
                </c:pt>
                <c:pt idx="150">
                  <c:v>0.15000000000000011</c:v>
                </c:pt>
                <c:pt idx="151">
                  <c:v>0.15100000000000011</c:v>
                </c:pt>
                <c:pt idx="152">
                  <c:v>0.15200000000000011</c:v>
                </c:pt>
                <c:pt idx="153">
                  <c:v>0.15300000000000011</c:v>
                </c:pt>
                <c:pt idx="154">
                  <c:v>0.15400000000000011</c:v>
                </c:pt>
                <c:pt idx="155">
                  <c:v>0.15500000000000011</c:v>
                </c:pt>
                <c:pt idx="156">
                  <c:v>0.15600000000000011</c:v>
                </c:pt>
                <c:pt idx="157">
                  <c:v>0.15700000000000011</c:v>
                </c:pt>
                <c:pt idx="158">
                  <c:v>0.15800000000000011</c:v>
                </c:pt>
                <c:pt idx="159">
                  <c:v>0.15900000000000011</c:v>
                </c:pt>
                <c:pt idx="160">
                  <c:v>0.16000000000000011</c:v>
                </c:pt>
                <c:pt idx="161">
                  <c:v>0.16100000000000012</c:v>
                </c:pt>
                <c:pt idx="162">
                  <c:v>0.16200000000000012</c:v>
                </c:pt>
                <c:pt idx="163">
                  <c:v>0.16300000000000012</c:v>
                </c:pt>
                <c:pt idx="164">
                  <c:v>0.16400000000000012</c:v>
                </c:pt>
                <c:pt idx="165">
                  <c:v>0.16500000000000012</c:v>
                </c:pt>
                <c:pt idx="166">
                  <c:v>0.16600000000000012</c:v>
                </c:pt>
                <c:pt idx="167">
                  <c:v>0.16700000000000012</c:v>
                </c:pt>
                <c:pt idx="168">
                  <c:v>0.16800000000000012</c:v>
                </c:pt>
                <c:pt idx="169">
                  <c:v>0.16900000000000012</c:v>
                </c:pt>
                <c:pt idx="170">
                  <c:v>0.17000000000000012</c:v>
                </c:pt>
                <c:pt idx="171">
                  <c:v>0.17100000000000012</c:v>
                </c:pt>
                <c:pt idx="172">
                  <c:v>0.17200000000000013</c:v>
                </c:pt>
                <c:pt idx="173">
                  <c:v>0.17300000000000013</c:v>
                </c:pt>
                <c:pt idx="174">
                  <c:v>0.17400000000000013</c:v>
                </c:pt>
                <c:pt idx="175">
                  <c:v>0.17500000000000013</c:v>
                </c:pt>
                <c:pt idx="176">
                  <c:v>0.17600000000000013</c:v>
                </c:pt>
                <c:pt idx="177">
                  <c:v>0.17700000000000013</c:v>
                </c:pt>
                <c:pt idx="178">
                  <c:v>0.17800000000000013</c:v>
                </c:pt>
                <c:pt idx="179">
                  <c:v>0.17900000000000013</c:v>
                </c:pt>
                <c:pt idx="180">
                  <c:v>0.18000000000000013</c:v>
                </c:pt>
                <c:pt idx="181">
                  <c:v>0.18100000000000013</c:v>
                </c:pt>
                <c:pt idx="182">
                  <c:v>0.18200000000000013</c:v>
                </c:pt>
                <c:pt idx="183">
                  <c:v>0.18300000000000013</c:v>
                </c:pt>
                <c:pt idx="184">
                  <c:v>0.18400000000000014</c:v>
                </c:pt>
                <c:pt idx="185">
                  <c:v>0.18500000000000014</c:v>
                </c:pt>
                <c:pt idx="186">
                  <c:v>0.18600000000000014</c:v>
                </c:pt>
                <c:pt idx="187">
                  <c:v>0.18700000000000014</c:v>
                </c:pt>
                <c:pt idx="188">
                  <c:v>0.18800000000000014</c:v>
                </c:pt>
                <c:pt idx="189">
                  <c:v>0.18900000000000014</c:v>
                </c:pt>
                <c:pt idx="190">
                  <c:v>0.19000000000000014</c:v>
                </c:pt>
                <c:pt idx="191">
                  <c:v>0.19100000000000014</c:v>
                </c:pt>
                <c:pt idx="192">
                  <c:v>0.19200000000000014</c:v>
                </c:pt>
                <c:pt idx="193">
                  <c:v>0.19300000000000014</c:v>
                </c:pt>
                <c:pt idx="194">
                  <c:v>0.19400000000000014</c:v>
                </c:pt>
                <c:pt idx="195">
                  <c:v>0.19500000000000015</c:v>
                </c:pt>
                <c:pt idx="196">
                  <c:v>0.19600000000000015</c:v>
                </c:pt>
                <c:pt idx="197">
                  <c:v>0.19700000000000015</c:v>
                </c:pt>
                <c:pt idx="198">
                  <c:v>0.19800000000000015</c:v>
                </c:pt>
                <c:pt idx="199">
                  <c:v>0.19900000000000015</c:v>
                </c:pt>
                <c:pt idx="200">
                  <c:v>0.20000000000000015</c:v>
                </c:pt>
                <c:pt idx="201">
                  <c:v>0.20100000000000015</c:v>
                </c:pt>
                <c:pt idx="202">
                  <c:v>0.20200000000000015</c:v>
                </c:pt>
                <c:pt idx="203">
                  <c:v>0.20300000000000015</c:v>
                </c:pt>
                <c:pt idx="204">
                  <c:v>0.20400000000000015</c:v>
                </c:pt>
                <c:pt idx="205">
                  <c:v>0.20500000000000015</c:v>
                </c:pt>
                <c:pt idx="206">
                  <c:v>0.20600000000000016</c:v>
                </c:pt>
                <c:pt idx="207">
                  <c:v>0.20700000000000016</c:v>
                </c:pt>
                <c:pt idx="208">
                  <c:v>0.20800000000000016</c:v>
                </c:pt>
                <c:pt idx="209">
                  <c:v>0.20900000000000016</c:v>
                </c:pt>
                <c:pt idx="210">
                  <c:v>0.21000000000000016</c:v>
                </c:pt>
                <c:pt idx="211">
                  <c:v>0.21100000000000016</c:v>
                </c:pt>
                <c:pt idx="212">
                  <c:v>0.21200000000000016</c:v>
                </c:pt>
                <c:pt idx="213">
                  <c:v>0.21300000000000016</c:v>
                </c:pt>
                <c:pt idx="214">
                  <c:v>0.21400000000000016</c:v>
                </c:pt>
                <c:pt idx="215">
                  <c:v>0.21500000000000016</c:v>
                </c:pt>
                <c:pt idx="216">
                  <c:v>0.21600000000000016</c:v>
                </c:pt>
                <c:pt idx="217">
                  <c:v>0.21700000000000016</c:v>
                </c:pt>
                <c:pt idx="218">
                  <c:v>0.21800000000000017</c:v>
                </c:pt>
                <c:pt idx="219">
                  <c:v>0.21900000000000017</c:v>
                </c:pt>
                <c:pt idx="220">
                  <c:v>0.22000000000000017</c:v>
                </c:pt>
                <c:pt idx="221">
                  <c:v>0.22100000000000017</c:v>
                </c:pt>
                <c:pt idx="222">
                  <c:v>0.22200000000000017</c:v>
                </c:pt>
                <c:pt idx="223">
                  <c:v>0.22300000000000017</c:v>
                </c:pt>
                <c:pt idx="224">
                  <c:v>0.22400000000000017</c:v>
                </c:pt>
                <c:pt idx="225">
                  <c:v>0.22500000000000017</c:v>
                </c:pt>
                <c:pt idx="226">
                  <c:v>0.22600000000000017</c:v>
                </c:pt>
                <c:pt idx="227">
                  <c:v>0.22700000000000017</c:v>
                </c:pt>
                <c:pt idx="228">
                  <c:v>0.22800000000000017</c:v>
                </c:pt>
                <c:pt idx="229">
                  <c:v>0.22900000000000018</c:v>
                </c:pt>
                <c:pt idx="230">
                  <c:v>0.23000000000000018</c:v>
                </c:pt>
                <c:pt idx="231">
                  <c:v>0.23100000000000018</c:v>
                </c:pt>
                <c:pt idx="232">
                  <c:v>0.23200000000000018</c:v>
                </c:pt>
                <c:pt idx="233">
                  <c:v>0.23300000000000018</c:v>
                </c:pt>
                <c:pt idx="234">
                  <c:v>0.23400000000000018</c:v>
                </c:pt>
                <c:pt idx="235">
                  <c:v>0.23500000000000018</c:v>
                </c:pt>
                <c:pt idx="236">
                  <c:v>0.23600000000000018</c:v>
                </c:pt>
                <c:pt idx="237">
                  <c:v>0.23700000000000018</c:v>
                </c:pt>
                <c:pt idx="238">
                  <c:v>0.23800000000000018</c:v>
                </c:pt>
                <c:pt idx="239">
                  <c:v>0.23900000000000018</c:v>
                </c:pt>
                <c:pt idx="240">
                  <c:v>0.24000000000000019</c:v>
                </c:pt>
                <c:pt idx="241">
                  <c:v>0.24100000000000019</c:v>
                </c:pt>
                <c:pt idx="242">
                  <c:v>0.24200000000000019</c:v>
                </c:pt>
                <c:pt idx="243">
                  <c:v>0.24300000000000019</c:v>
                </c:pt>
                <c:pt idx="244">
                  <c:v>0.24400000000000019</c:v>
                </c:pt>
                <c:pt idx="245">
                  <c:v>0.24500000000000019</c:v>
                </c:pt>
                <c:pt idx="246">
                  <c:v>0.24600000000000019</c:v>
                </c:pt>
                <c:pt idx="247">
                  <c:v>0.24700000000000019</c:v>
                </c:pt>
                <c:pt idx="248">
                  <c:v>0.24800000000000019</c:v>
                </c:pt>
                <c:pt idx="249">
                  <c:v>0.24900000000000019</c:v>
                </c:pt>
                <c:pt idx="250">
                  <c:v>0.25000000000000017</c:v>
                </c:pt>
                <c:pt idx="251">
                  <c:v>0.25100000000000017</c:v>
                </c:pt>
                <c:pt idx="252">
                  <c:v>0.25200000000000017</c:v>
                </c:pt>
                <c:pt idx="253">
                  <c:v>0.25300000000000017</c:v>
                </c:pt>
                <c:pt idx="254">
                  <c:v>0.25400000000000017</c:v>
                </c:pt>
                <c:pt idx="255">
                  <c:v>0.25500000000000017</c:v>
                </c:pt>
                <c:pt idx="256">
                  <c:v>0.25600000000000017</c:v>
                </c:pt>
                <c:pt idx="257">
                  <c:v>0.25700000000000017</c:v>
                </c:pt>
                <c:pt idx="258">
                  <c:v>0.25800000000000017</c:v>
                </c:pt>
                <c:pt idx="259">
                  <c:v>0.25900000000000017</c:v>
                </c:pt>
                <c:pt idx="260">
                  <c:v>0.26000000000000018</c:v>
                </c:pt>
                <c:pt idx="261">
                  <c:v>0.26100000000000018</c:v>
                </c:pt>
                <c:pt idx="262">
                  <c:v>0.26200000000000018</c:v>
                </c:pt>
                <c:pt idx="263">
                  <c:v>0.26300000000000018</c:v>
                </c:pt>
                <c:pt idx="264">
                  <c:v>0.26400000000000018</c:v>
                </c:pt>
                <c:pt idx="265">
                  <c:v>0.26500000000000018</c:v>
                </c:pt>
                <c:pt idx="266">
                  <c:v>0.26600000000000018</c:v>
                </c:pt>
                <c:pt idx="267">
                  <c:v>0.26700000000000018</c:v>
                </c:pt>
                <c:pt idx="268">
                  <c:v>0.26800000000000018</c:v>
                </c:pt>
                <c:pt idx="269">
                  <c:v>0.26900000000000018</c:v>
                </c:pt>
                <c:pt idx="270">
                  <c:v>0.27000000000000018</c:v>
                </c:pt>
                <c:pt idx="271">
                  <c:v>0.27100000000000019</c:v>
                </c:pt>
                <c:pt idx="272">
                  <c:v>0.27200000000000019</c:v>
                </c:pt>
                <c:pt idx="273">
                  <c:v>0.27300000000000019</c:v>
                </c:pt>
                <c:pt idx="274">
                  <c:v>0.27400000000000019</c:v>
                </c:pt>
                <c:pt idx="275">
                  <c:v>0.27500000000000019</c:v>
                </c:pt>
                <c:pt idx="276">
                  <c:v>0.27600000000000019</c:v>
                </c:pt>
                <c:pt idx="277">
                  <c:v>0.27700000000000019</c:v>
                </c:pt>
                <c:pt idx="278">
                  <c:v>0.27800000000000019</c:v>
                </c:pt>
                <c:pt idx="279">
                  <c:v>0.27900000000000019</c:v>
                </c:pt>
                <c:pt idx="280">
                  <c:v>0.28000000000000019</c:v>
                </c:pt>
                <c:pt idx="281">
                  <c:v>0.28100000000000019</c:v>
                </c:pt>
                <c:pt idx="282">
                  <c:v>0.28200000000000019</c:v>
                </c:pt>
                <c:pt idx="283">
                  <c:v>0.2830000000000002</c:v>
                </c:pt>
                <c:pt idx="284">
                  <c:v>0.2840000000000002</c:v>
                </c:pt>
                <c:pt idx="285">
                  <c:v>0.2850000000000002</c:v>
                </c:pt>
                <c:pt idx="286">
                  <c:v>0.2860000000000002</c:v>
                </c:pt>
                <c:pt idx="287">
                  <c:v>0.2870000000000002</c:v>
                </c:pt>
                <c:pt idx="288">
                  <c:v>0.2880000000000002</c:v>
                </c:pt>
                <c:pt idx="289">
                  <c:v>0.2890000000000002</c:v>
                </c:pt>
                <c:pt idx="290">
                  <c:v>0.2900000000000002</c:v>
                </c:pt>
                <c:pt idx="291">
                  <c:v>0.2910000000000002</c:v>
                </c:pt>
                <c:pt idx="292">
                  <c:v>0.2920000000000002</c:v>
                </c:pt>
                <c:pt idx="293">
                  <c:v>0.2930000000000002</c:v>
                </c:pt>
                <c:pt idx="294">
                  <c:v>0.29400000000000021</c:v>
                </c:pt>
                <c:pt idx="295">
                  <c:v>0.29500000000000021</c:v>
                </c:pt>
                <c:pt idx="296">
                  <c:v>0.29600000000000021</c:v>
                </c:pt>
                <c:pt idx="297">
                  <c:v>0.29700000000000021</c:v>
                </c:pt>
                <c:pt idx="298">
                  <c:v>0.29800000000000021</c:v>
                </c:pt>
                <c:pt idx="299">
                  <c:v>0.29900000000000021</c:v>
                </c:pt>
                <c:pt idx="300">
                  <c:v>0.30000000000000021</c:v>
                </c:pt>
                <c:pt idx="301">
                  <c:v>0.30100000000000021</c:v>
                </c:pt>
                <c:pt idx="302">
                  <c:v>0.30200000000000021</c:v>
                </c:pt>
                <c:pt idx="303">
                  <c:v>0.30300000000000021</c:v>
                </c:pt>
                <c:pt idx="304">
                  <c:v>0.30400000000000021</c:v>
                </c:pt>
                <c:pt idx="305">
                  <c:v>0.30500000000000022</c:v>
                </c:pt>
                <c:pt idx="306">
                  <c:v>0.30600000000000022</c:v>
                </c:pt>
                <c:pt idx="307">
                  <c:v>0.30700000000000022</c:v>
                </c:pt>
                <c:pt idx="308">
                  <c:v>0.30800000000000022</c:v>
                </c:pt>
                <c:pt idx="309">
                  <c:v>0.30900000000000022</c:v>
                </c:pt>
                <c:pt idx="310">
                  <c:v>0.31000000000000022</c:v>
                </c:pt>
                <c:pt idx="311">
                  <c:v>0.31100000000000022</c:v>
                </c:pt>
                <c:pt idx="312">
                  <c:v>0.31200000000000022</c:v>
                </c:pt>
                <c:pt idx="313">
                  <c:v>0.31300000000000022</c:v>
                </c:pt>
                <c:pt idx="314">
                  <c:v>0.31400000000000022</c:v>
                </c:pt>
                <c:pt idx="315">
                  <c:v>0.31500000000000022</c:v>
                </c:pt>
                <c:pt idx="316">
                  <c:v>0.31600000000000023</c:v>
                </c:pt>
                <c:pt idx="317">
                  <c:v>0.31700000000000023</c:v>
                </c:pt>
                <c:pt idx="318">
                  <c:v>0.31800000000000023</c:v>
                </c:pt>
                <c:pt idx="319">
                  <c:v>0.31900000000000023</c:v>
                </c:pt>
                <c:pt idx="320">
                  <c:v>0.32000000000000023</c:v>
                </c:pt>
                <c:pt idx="321">
                  <c:v>0.32100000000000023</c:v>
                </c:pt>
                <c:pt idx="322">
                  <c:v>0.32200000000000023</c:v>
                </c:pt>
                <c:pt idx="323">
                  <c:v>0.32300000000000023</c:v>
                </c:pt>
                <c:pt idx="324">
                  <c:v>0.32400000000000023</c:v>
                </c:pt>
                <c:pt idx="325">
                  <c:v>0.32500000000000023</c:v>
                </c:pt>
                <c:pt idx="326">
                  <c:v>0.32600000000000023</c:v>
                </c:pt>
                <c:pt idx="327">
                  <c:v>0.32700000000000023</c:v>
                </c:pt>
                <c:pt idx="328">
                  <c:v>0.32800000000000024</c:v>
                </c:pt>
                <c:pt idx="329">
                  <c:v>0.32900000000000024</c:v>
                </c:pt>
                <c:pt idx="330">
                  <c:v>0.33000000000000024</c:v>
                </c:pt>
                <c:pt idx="331">
                  <c:v>0.33100000000000024</c:v>
                </c:pt>
                <c:pt idx="332">
                  <c:v>0.33200000000000024</c:v>
                </c:pt>
                <c:pt idx="333">
                  <c:v>0.33300000000000024</c:v>
                </c:pt>
                <c:pt idx="334">
                  <c:v>0.33400000000000024</c:v>
                </c:pt>
                <c:pt idx="335">
                  <c:v>0.33500000000000024</c:v>
                </c:pt>
                <c:pt idx="336">
                  <c:v>0.33600000000000024</c:v>
                </c:pt>
                <c:pt idx="337">
                  <c:v>0.33700000000000024</c:v>
                </c:pt>
                <c:pt idx="338">
                  <c:v>0.33800000000000024</c:v>
                </c:pt>
                <c:pt idx="339">
                  <c:v>0.33900000000000025</c:v>
                </c:pt>
                <c:pt idx="340">
                  <c:v>0.34000000000000025</c:v>
                </c:pt>
                <c:pt idx="341">
                  <c:v>0.34100000000000025</c:v>
                </c:pt>
                <c:pt idx="342">
                  <c:v>0.34200000000000025</c:v>
                </c:pt>
                <c:pt idx="343">
                  <c:v>0.34300000000000025</c:v>
                </c:pt>
                <c:pt idx="344">
                  <c:v>0.34400000000000025</c:v>
                </c:pt>
                <c:pt idx="345">
                  <c:v>0.34500000000000025</c:v>
                </c:pt>
                <c:pt idx="346">
                  <c:v>0.34600000000000025</c:v>
                </c:pt>
                <c:pt idx="347">
                  <c:v>0.34700000000000025</c:v>
                </c:pt>
                <c:pt idx="348">
                  <c:v>0.34800000000000025</c:v>
                </c:pt>
                <c:pt idx="349">
                  <c:v>0.34900000000000025</c:v>
                </c:pt>
                <c:pt idx="350">
                  <c:v>0.35000000000000026</c:v>
                </c:pt>
                <c:pt idx="351">
                  <c:v>0.35100000000000026</c:v>
                </c:pt>
                <c:pt idx="352">
                  <c:v>0.35200000000000026</c:v>
                </c:pt>
                <c:pt idx="353">
                  <c:v>0.35300000000000026</c:v>
                </c:pt>
                <c:pt idx="354">
                  <c:v>0.35400000000000026</c:v>
                </c:pt>
                <c:pt idx="355">
                  <c:v>0.35500000000000026</c:v>
                </c:pt>
                <c:pt idx="356">
                  <c:v>0.35600000000000026</c:v>
                </c:pt>
                <c:pt idx="357">
                  <c:v>0.35700000000000026</c:v>
                </c:pt>
                <c:pt idx="358">
                  <c:v>0.35800000000000026</c:v>
                </c:pt>
                <c:pt idx="359">
                  <c:v>0.35900000000000026</c:v>
                </c:pt>
                <c:pt idx="360">
                  <c:v>0.36000000000000026</c:v>
                </c:pt>
                <c:pt idx="361">
                  <c:v>0.36100000000000027</c:v>
                </c:pt>
                <c:pt idx="362">
                  <c:v>0.36200000000000027</c:v>
                </c:pt>
                <c:pt idx="363">
                  <c:v>0.36300000000000027</c:v>
                </c:pt>
                <c:pt idx="364">
                  <c:v>0.36400000000000027</c:v>
                </c:pt>
                <c:pt idx="365">
                  <c:v>0.36500000000000027</c:v>
                </c:pt>
                <c:pt idx="366">
                  <c:v>0.36600000000000027</c:v>
                </c:pt>
                <c:pt idx="367">
                  <c:v>0.36700000000000027</c:v>
                </c:pt>
                <c:pt idx="368">
                  <c:v>0.36800000000000027</c:v>
                </c:pt>
                <c:pt idx="369">
                  <c:v>0.36900000000000027</c:v>
                </c:pt>
                <c:pt idx="370">
                  <c:v>0.37000000000000027</c:v>
                </c:pt>
                <c:pt idx="371">
                  <c:v>0.37100000000000027</c:v>
                </c:pt>
                <c:pt idx="372">
                  <c:v>0.37200000000000027</c:v>
                </c:pt>
                <c:pt idx="373">
                  <c:v>0.37300000000000028</c:v>
                </c:pt>
                <c:pt idx="374">
                  <c:v>0.37400000000000028</c:v>
                </c:pt>
                <c:pt idx="375">
                  <c:v>0.37500000000000028</c:v>
                </c:pt>
                <c:pt idx="376">
                  <c:v>0.37600000000000028</c:v>
                </c:pt>
                <c:pt idx="377">
                  <c:v>0.37700000000000028</c:v>
                </c:pt>
                <c:pt idx="378">
                  <c:v>0.37800000000000028</c:v>
                </c:pt>
                <c:pt idx="379">
                  <c:v>0.37900000000000028</c:v>
                </c:pt>
                <c:pt idx="380">
                  <c:v>0.38000000000000028</c:v>
                </c:pt>
                <c:pt idx="381">
                  <c:v>0.38100000000000028</c:v>
                </c:pt>
                <c:pt idx="382">
                  <c:v>0.38200000000000028</c:v>
                </c:pt>
                <c:pt idx="383">
                  <c:v>0.38300000000000028</c:v>
                </c:pt>
                <c:pt idx="384">
                  <c:v>0.38400000000000029</c:v>
                </c:pt>
                <c:pt idx="385">
                  <c:v>0.38500000000000029</c:v>
                </c:pt>
                <c:pt idx="386">
                  <c:v>0.38600000000000029</c:v>
                </c:pt>
                <c:pt idx="387">
                  <c:v>0.38700000000000029</c:v>
                </c:pt>
                <c:pt idx="388">
                  <c:v>0.38800000000000029</c:v>
                </c:pt>
                <c:pt idx="389">
                  <c:v>0.38900000000000029</c:v>
                </c:pt>
                <c:pt idx="390">
                  <c:v>0.39000000000000029</c:v>
                </c:pt>
                <c:pt idx="391">
                  <c:v>0.39100000000000029</c:v>
                </c:pt>
                <c:pt idx="392">
                  <c:v>0.39200000000000029</c:v>
                </c:pt>
                <c:pt idx="393">
                  <c:v>0.39300000000000029</c:v>
                </c:pt>
                <c:pt idx="394">
                  <c:v>0.39400000000000029</c:v>
                </c:pt>
                <c:pt idx="395">
                  <c:v>0.3950000000000003</c:v>
                </c:pt>
                <c:pt idx="396">
                  <c:v>0.3960000000000003</c:v>
                </c:pt>
                <c:pt idx="397">
                  <c:v>0.3970000000000003</c:v>
                </c:pt>
                <c:pt idx="398">
                  <c:v>0.3980000000000003</c:v>
                </c:pt>
                <c:pt idx="399">
                  <c:v>0.3990000000000003</c:v>
                </c:pt>
                <c:pt idx="400">
                  <c:v>0.4000000000000003</c:v>
                </c:pt>
              </c:numCache>
            </c:numRef>
          </c:xVal>
          <c:yVal>
            <c:numRef>
              <c:f>'Graph of PW vs. Interest Rate'!$G$5:$G$405</c:f>
              <c:numCache>
                <c:formatCode>General</c:formatCode>
                <c:ptCount val="401"/>
                <c:pt idx="0">
                  <c:v>94100</c:v>
                </c:pt>
                <c:pt idx="1">
                  <c:v>93628.048766612133</c:v>
                </c:pt>
                <c:pt idx="2">
                  <c:v>93158.385766747902</c:v>
                </c:pt>
                <c:pt idx="3">
                  <c:v>92690.99712619721</c:v>
                </c:pt>
                <c:pt idx="4">
                  <c:v>92225.86907080852</c:v>
                </c:pt>
                <c:pt idx="5">
                  <c:v>91762.987925532594</c:v>
                </c:pt>
                <c:pt idx="6">
                  <c:v>91302.340113689424</c:v>
                </c:pt>
                <c:pt idx="7">
                  <c:v>90843.912156077975</c:v>
                </c:pt>
                <c:pt idx="8">
                  <c:v>90387.690670230018</c:v>
                </c:pt>
                <c:pt idx="9">
                  <c:v>89933.662369562779</c:v>
                </c:pt>
                <c:pt idx="10">
                  <c:v>89481.814062626625</c:v>
                </c:pt>
                <c:pt idx="11">
                  <c:v>89032.132652289001</c:v>
                </c:pt>
                <c:pt idx="12">
                  <c:v>88584.60513497825</c:v>
                </c:pt>
                <c:pt idx="13">
                  <c:v>88139.218599899847</c:v>
                </c:pt>
                <c:pt idx="14">
                  <c:v>87695.960228282667</c:v>
                </c:pt>
                <c:pt idx="15">
                  <c:v>87254.817292613501</c:v>
                </c:pt>
                <c:pt idx="16">
                  <c:v>86815.777155902528</c:v>
                </c:pt>
                <c:pt idx="17">
                  <c:v>86378.827270922542</c:v>
                </c:pt>
                <c:pt idx="18">
                  <c:v>85943.955179491255</c:v>
                </c:pt>
                <c:pt idx="19">
                  <c:v>85511.148511730076</c:v>
                </c:pt>
                <c:pt idx="20">
                  <c:v>85080.394985351246</c:v>
                </c:pt>
                <c:pt idx="21">
                  <c:v>84651.682404936699</c:v>
                </c:pt>
                <c:pt idx="22">
                  <c:v>84224.998661235848</c:v>
                </c:pt>
                <c:pt idx="23">
                  <c:v>83800.331730455218</c:v>
                </c:pt>
                <c:pt idx="24">
                  <c:v>83377.669673572964</c:v>
                </c:pt>
                <c:pt idx="25">
                  <c:v>82957.000635641132</c:v>
                </c:pt>
                <c:pt idx="26">
                  <c:v>82538.312845109031</c:v>
                </c:pt>
                <c:pt idx="27">
                  <c:v>82121.594613142981</c:v>
                </c:pt>
                <c:pt idx="28">
                  <c:v>81706.834332959232</c:v>
                </c:pt>
                <c:pt idx="29">
                  <c:v>81294.020479156054</c:v>
                </c:pt>
                <c:pt idx="30">
                  <c:v>80883.141607059573</c:v>
                </c:pt>
                <c:pt idx="31">
                  <c:v>80474.186352068995</c:v>
                </c:pt>
                <c:pt idx="32">
                  <c:v>80067.143429012212</c:v>
                </c:pt>
                <c:pt idx="33">
                  <c:v>79662.001631503808</c:v>
                </c:pt>
                <c:pt idx="34">
                  <c:v>79258.749831313413</c:v>
                </c:pt>
                <c:pt idx="35">
                  <c:v>78857.376977733453</c:v>
                </c:pt>
                <c:pt idx="36">
                  <c:v>78457.872096959967</c:v>
                </c:pt>
                <c:pt idx="37">
                  <c:v>78060.224291471997</c:v>
                </c:pt>
                <c:pt idx="38">
                  <c:v>77664.42273942352</c:v>
                </c:pt>
                <c:pt idx="39">
                  <c:v>77270.45669403288</c:v>
                </c:pt>
                <c:pt idx="40">
                  <c:v>76878.315482987819</c:v>
                </c:pt>
                <c:pt idx="41">
                  <c:v>76487.988507843751</c:v>
                </c:pt>
                <c:pt idx="42">
                  <c:v>76099.465243439889</c:v>
                </c:pt>
                <c:pt idx="43">
                  <c:v>75712.735237309826</c:v>
                </c:pt>
                <c:pt idx="44">
                  <c:v>75327.788109107321</c:v>
                </c:pt>
                <c:pt idx="45">
                  <c:v>74944.613550026814</c:v>
                </c:pt>
                <c:pt idx="46">
                  <c:v>74563.201322239678</c:v>
                </c:pt>
                <c:pt idx="47">
                  <c:v>74183.541258325538</c:v>
                </c:pt>
                <c:pt idx="48">
                  <c:v>73805.623260718741</c:v>
                </c:pt>
                <c:pt idx="49">
                  <c:v>73429.437301149359</c:v>
                </c:pt>
                <c:pt idx="50">
                  <c:v>73054.973420098948</c:v>
                </c:pt>
                <c:pt idx="51">
                  <c:v>72682.22172625424</c:v>
                </c:pt>
                <c:pt idx="52">
                  <c:v>72311.172395968722</c:v>
                </c:pt>
                <c:pt idx="53">
                  <c:v>71941.815672728175</c:v>
                </c:pt>
                <c:pt idx="54">
                  <c:v>71574.14186662258</c:v>
                </c:pt>
                <c:pt idx="55">
                  <c:v>71208.141353819257</c:v>
                </c:pt>
                <c:pt idx="56">
                  <c:v>70843.80457604531</c:v>
                </c:pt>
                <c:pt idx="57">
                  <c:v>70481.122040069662</c:v>
                </c:pt>
                <c:pt idx="58">
                  <c:v>70120.08431719488</c:v>
                </c:pt>
                <c:pt idx="59">
                  <c:v>69760.682042748609</c:v>
                </c:pt>
                <c:pt idx="60">
                  <c:v>69402.905915583338</c:v>
                </c:pt>
                <c:pt idx="61">
                  <c:v>69046.746697577939</c:v>
                </c:pt>
                <c:pt idx="62">
                  <c:v>68692.195213145926</c:v>
                </c:pt>
                <c:pt idx="63">
                  <c:v>68339.242348745378</c:v>
                </c:pt>
                <c:pt idx="64">
                  <c:v>67987.879052396514</c:v>
                </c:pt>
                <c:pt idx="65">
                  <c:v>67638.096333199035</c:v>
                </c:pt>
                <c:pt idx="66">
                  <c:v>67289.885260859824</c:v>
                </c:pt>
                <c:pt idx="67">
                  <c:v>66943.236965217686</c:v>
                </c:pt>
                <c:pt idx="68">
                  <c:v>66598.142635779222</c:v>
                </c:pt>
                <c:pt idx="69">
                  <c:v>66254.593521252566</c:v>
                </c:pt>
                <c:pt idx="70">
                  <c:v>65912.58092909056</c:v>
                </c:pt>
                <c:pt idx="71">
                  <c:v>65572.096225033893</c:v>
                </c:pt>
                <c:pt idx="72">
                  <c:v>65233.130832660449</c:v>
                </c:pt>
                <c:pt idx="73">
                  <c:v>64895.676232937491</c:v>
                </c:pt>
                <c:pt idx="74">
                  <c:v>64559.723963779892</c:v>
                </c:pt>
                <c:pt idx="75">
                  <c:v>64225.265619607875</c:v>
                </c:pt>
                <c:pt idx="76">
                  <c:v>63892.292850914004</c:v>
                </c:pt>
                <c:pt idx="77">
                  <c:v>63560.797363829392</c:v>
                </c:pt>
                <c:pt idx="78">
                  <c:v>63230.770919696719</c:v>
                </c:pt>
                <c:pt idx="79">
                  <c:v>62902.205334644823</c:v>
                </c:pt>
                <c:pt idx="80">
                  <c:v>62575.092479169281</c:v>
                </c:pt>
                <c:pt idx="81">
                  <c:v>62249.424277713755</c:v>
                </c:pt>
                <c:pt idx="82">
                  <c:v>61925.192708257848</c:v>
                </c:pt>
                <c:pt idx="83">
                  <c:v>61602.389801906422</c:v>
                </c:pt>
                <c:pt idx="84">
                  <c:v>61281.007642483833</c:v>
                </c:pt>
                <c:pt idx="85">
                  <c:v>60961.038366130437</c:v>
                </c:pt>
                <c:pt idx="86">
                  <c:v>60642.474160903948</c:v>
                </c:pt>
                <c:pt idx="87">
                  <c:v>60325.307266382937</c:v>
                </c:pt>
                <c:pt idx="88">
                  <c:v>60009.529973275115</c:v>
                </c:pt>
                <c:pt idx="89">
                  <c:v>59695.134623027028</c:v>
                </c:pt>
                <c:pt idx="90">
                  <c:v>59382.113607439678</c:v>
                </c:pt>
                <c:pt idx="91">
                  <c:v>59070.459368284966</c:v>
                </c:pt>
                <c:pt idx="92">
                  <c:v>58760.164396927314</c:v>
                </c:pt>
                <c:pt idx="93">
                  <c:v>58451.221233947028</c:v>
                </c:pt>
                <c:pt idx="94">
                  <c:v>58143.622468768706</c:v>
                </c:pt>
                <c:pt idx="95">
                  <c:v>57837.360739290161</c:v>
                </c:pt>
                <c:pt idx="96">
                  <c:v>57532.42873151775</c:v>
                </c:pt>
                <c:pt idx="97">
                  <c:v>57228.819179201819</c:v>
                </c:pt>
                <c:pt idx="98">
                  <c:v>56926.524863477738</c:v>
                </c:pt>
                <c:pt idx="99">
                  <c:v>56625.538612507808</c:v>
                </c:pt>
                <c:pt idx="100">
                  <c:v>56325.853301128169</c:v>
                </c:pt>
                <c:pt idx="101">
                  <c:v>56027.461850497057</c:v>
                </c:pt>
                <c:pt idx="102">
                  <c:v>55730.35722774762</c:v>
                </c:pt>
                <c:pt idx="103">
                  <c:v>55434.532445641962</c:v>
                </c:pt>
                <c:pt idx="104">
                  <c:v>55139.980562229815</c:v>
                </c:pt>
                <c:pt idx="105">
                  <c:v>54846.694680508983</c:v>
                </c:pt>
                <c:pt idx="106">
                  <c:v>54554.667948089074</c:v>
                </c:pt>
                <c:pt idx="107">
                  <c:v>54263.893556857831</c:v>
                </c:pt>
                <c:pt idx="108">
                  <c:v>53974.364742650912</c:v>
                </c:pt>
                <c:pt idx="109">
                  <c:v>53686.074784923258</c:v>
                </c:pt>
                <c:pt idx="110">
                  <c:v>53399.017006424925</c:v>
                </c:pt>
                <c:pt idx="111">
                  <c:v>53113.184772877925</c:v>
                </c:pt>
                <c:pt idx="112">
                  <c:v>52828.571492657065</c:v>
                </c:pt>
                <c:pt idx="113">
                  <c:v>52545.170616472431</c:v>
                </c:pt>
                <c:pt idx="114">
                  <c:v>52262.975637055933</c:v>
                </c:pt>
                <c:pt idx="115">
                  <c:v>51981.980088848766</c:v>
                </c:pt>
                <c:pt idx="116">
                  <c:v>51702.177547692991</c:v>
                </c:pt>
                <c:pt idx="117">
                  <c:v>51423.561630524433</c:v>
                </c:pt>
                <c:pt idx="118">
                  <c:v>51146.1259950698</c:v>
                </c:pt>
                <c:pt idx="119">
                  <c:v>50869.86433954403</c:v>
                </c:pt>
                <c:pt idx="120">
                  <c:v>50594.770402352733</c:v>
                </c:pt>
                <c:pt idx="121">
                  <c:v>50320.837961794867</c:v>
                </c:pt>
                <c:pt idx="122">
                  <c:v>50048.0608357694</c:v>
                </c:pt>
                <c:pt idx="123">
                  <c:v>49776.432881483575</c:v>
                </c:pt>
                <c:pt idx="124">
                  <c:v>49505.947995164432</c:v>
                </c:pt>
                <c:pt idx="125">
                  <c:v>49236.60011177152</c:v>
                </c:pt>
                <c:pt idx="126">
                  <c:v>48968.383204713318</c:v>
                </c:pt>
                <c:pt idx="127">
                  <c:v>48701.291285564948</c:v>
                </c:pt>
                <c:pt idx="128">
                  <c:v>48435.318403788871</c:v>
                </c:pt>
                <c:pt idx="129">
                  <c:v>48170.458646457613</c:v>
                </c:pt>
                <c:pt idx="130">
                  <c:v>47906.70613797917</c:v>
                </c:pt>
                <c:pt idx="131">
                  <c:v>47644.055039823492</c:v>
                </c:pt>
                <c:pt idx="132">
                  <c:v>47382.499550253444</c:v>
                </c:pt>
                <c:pt idx="133">
                  <c:v>47122.033904055366</c:v>
                </c:pt>
                <c:pt idx="134">
                  <c:v>46862.65237227414</c:v>
                </c:pt>
                <c:pt idx="135">
                  <c:v>46604.349261948606</c:v>
                </c:pt>
                <c:pt idx="136">
                  <c:v>46347.118915850937</c:v>
                </c:pt>
                <c:pt idx="137">
                  <c:v>46090.955712226161</c:v>
                </c:pt>
                <c:pt idx="138">
                  <c:v>45835.854064535699</c:v>
                </c:pt>
                <c:pt idx="139">
                  <c:v>45581.808421201684</c:v>
                </c:pt>
                <c:pt idx="140">
                  <c:v>45328.813265354402</c:v>
                </c:pt>
                <c:pt idx="141">
                  <c:v>45076.86311458057</c:v>
                </c:pt>
                <c:pt idx="142">
                  <c:v>44825.952520675055</c:v>
                </c:pt>
                <c:pt idx="143">
                  <c:v>44576.076069393341</c:v>
                </c:pt>
                <c:pt idx="144">
                  <c:v>44327.22838020738</c:v>
                </c:pt>
                <c:pt idx="145">
                  <c:v>44079.404106061673</c:v>
                </c:pt>
                <c:pt idx="146">
                  <c:v>43832.597933133569</c:v>
                </c:pt>
                <c:pt idx="147">
                  <c:v>43586.804580593045</c:v>
                </c:pt>
                <c:pt idx="148">
                  <c:v>43342.018800366699</c:v>
                </c:pt>
                <c:pt idx="149">
                  <c:v>43098.235376901896</c:v>
                </c:pt>
                <c:pt idx="150">
                  <c:v>42855.449126934283</c:v>
                </c:pt>
                <c:pt idx="151">
                  <c:v>42613.654899255926</c:v>
                </c:pt>
                <c:pt idx="152">
                  <c:v>42372.847574486223</c:v>
                </c:pt>
                <c:pt idx="153">
                  <c:v>42133.02206484403</c:v>
                </c:pt>
                <c:pt idx="154">
                  <c:v>41894.173313922511</c:v>
                </c:pt>
                <c:pt idx="155">
                  <c:v>41656.296296464425</c:v>
                </c:pt>
                <c:pt idx="156">
                  <c:v>41419.386018141056</c:v>
                </c:pt>
                <c:pt idx="157">
                  <c:v>41183.437515330821</c:v>
                </c:pt>
                <c:pt idx="158">
                  <c:v>40948.445854901802</c:v>
                </c:pt>
                <c:pt idx="159">
                  <c:v>40714.40613399414</c:v>
                </c:pt>
                <c:pt idx="160">
                  <c:v>40481.31347980554</c:v>
                </c:pt>
                <c:pt idx="161">
                  <c:v>40249.163049377792</c:v>
                </c:pt>
                <c:pt idx="162">
                  <c:v>40017.950029385334</c:v>
                </c:pt>
                <c:pt idx="163">
                  <c:v>39787.669635925093</c:v>
                </c:pt>
                <c:pt idx="164">
                  <c:v>39558.317114308855</c:v>
                </c:pt>
                <c:pt idx="165">
                  <c:v>39329.887738855963</c:v>
                </c:pt>
                <c:pt idx="166">
                  <c:v>39102.37681268921</c:v>
                </c:pt>
                <c:pt idx="167">
                  <c:v>38875.779667531082</c:v>
                </c:pt>
                <c:pt idx="168">
                  <c:v>38650.091663502477</c:v>
                </c:pt>
                <c:pt idx="169">
                  <c:v>38425.308188922441</c:v>
                </c:pt>
                <c:pt idx="170">
                  <c:v>38201.424660110148</c:v>
                </c:pt>
                <c:pt idx="171">
                  <c:v>37978.436521187454</c:v>
                </c:pt>
                <c:pt idx="172">
                  <c:v>37756.339243884431</c:v>
                </c:pt>
                <c:pt idx="173">
                  <c:v>37535.12832734501</c:v>
                </c:pt>
                <c:pt idx="174">
                  <c:v>37314.799297935126</c:v>
                </c:pt>
                <c:pt idx="175">
                  <c:v>37095.347709052119</c:v>
                </c:pt>
                <c:pt idx="176">
                  <c:v>36876.769140935357</c:v>
                </c:pt>
                <c:pt idx="177">
                  <c:v>36659.059200478776</c:v>
                </c:pt>
                <c:pt idx="178">
                  <c:v>36442.213521044905</c:v>
                </c:pt>
                <c:pt idx="179">
                  <c:v>36226.227762279887</c:v>
                </c:pt>
                <c:pt idx="180">
                  <c:v>36011.097609930264</c:v>
                </c:pt>
                <c:pt idx="181">
                  <c:v>35796.81877566161</c:v>
                </c:pt>
                <c:pt idx="182">
                  <c:v>35583.386996877787</c:v>
                </c:pt>
                <c:pt idx="183">
                  <c:v>35370.798036542168</c:v>
                </c:pt>
                <c:pt idx="184">
                  <c:v>35159.047683000215</c:v>
                </c:pt>
                <c:pt idx="185">
                  <c:v>34948.131749803229</c:v>
                </c:pt>
                <c:pt idx="186">
                  <c:v>34738.046075533726</c:v>
                </c:pt>
                <c:pt idx="187">
                  <c:v>34528.786523632181</c:v>
                </c:pt>
                <c:pt idx="188">
                  <c:v>34320.348982224765</c:v>
                </c:pt>
                <c:pt idx="189">
                  <c:v>34112.72936395288</c:v>
                </c:pt>
                <c:pt idx="190">
                  <c:v>33905.923605803924</c:v>
                </c:pt>
                <c:pt idx="191">
                  <c:v>33699.927668943041</c:v>
                </c:pt>
                <c:pt idx="192">
                  <c:v>33494.737538546906</c:v>
                </c:pt>
                <c:pt idx="193">
                  <c:v>33290.349223637808</c:v>
                </c:pt>
                <c:pt idx="194">
                  <c:v>33086.75875691988</c:v>
                </c:pt>
                <c:pt idx="195">
                  <c:v>32883.96219461647</c:v>
                </c:pt>
                <c:pt idx="196">
                  <c:v>32681.955616308187</c:v>
                </c:pt>
                <c:pt idx="197">
                  <c:v>32480.735124772749</c:v>
                </c:pt>
                <c:pt idx="198">
                  <c:v>32280.296845826379</c:v>
                </c:pt>
                <c:pt idx="199">
                  <c:v>32080.636928165302</c:v>
                </c:pt>
                <c:pt idx="200">
                  <c:v>31881.751543209844</c:v>
                </c:pt>
                <c:pt idx="201">
                  <c:v>31683.636884948617</c:v>
                </c:pt>
                <c:pt idx="202">
                  <c:v>31486.289169784592</c:v>
                </c:pt>
                <c:pt idx="203">
                  <c:v>31289.704636381997</c:v>
                </c:pt>
                <c:pt idx="204">
                  <c:v>31093.879545514734</c:v>
                </c:pt>
                <c:pt idx="205">
                  <c:v>30898.810179915527</c:v>
                </c:pt>
                <c:pt idx="206">
                  <c:v>30704.492844126784</c:v>
                </c:pt>
                <c:pt idx="207">
                  <c:v>30510.923864351906</c:v>
                </c:pt>
                <c:pt idx="208">
                  <c:v>30318.099588308614</c:v>
                </c:pt>
                <c:pt idx="209">
                  <c:v>30126.016385082505</c:v>
                </c:pt>
                <c:pt idx="210">
                  <c:v>29934.670644982427</c:v>
                </c:pt>
                <c:pt idx="211">
                  <c:v>29744.058779396553</c:v>
                </c:pt>
                <c:pt idx="212">
                  <c:v>29554.177220649843</c:v>
                </c:pt>
                <c:pt idx="213">
                  <c:v>29365.022421862363</c:v>
                </c:pt>
                <c:pt idx="214">
                  <c:v>29176.59085680882</c:v>
                </c:pt>
                <c:pt idx="215">
                  <c:v>28988.879019779066</c:v>
                </c:pt>
                <c:pt idx="216">
                  <c:v>28801.883425439912</c:v>
                </c:pt>
                <c:pt idx="217">
                  <c:v>28615.600608697714</c:v>
                </c:pt>
                <c:pt idx="218">
                  <c:v>28430.02712456217</c:v>
                </c:pt>
                <c:pt idx="219">
                  <c:v>28245.159548010881</c:v>
                </c:pt>
                <c:pt idx="220">
                  <c:v>28060.994473855724</c:v>
                </c:pt>
                <c:pt idx="221">
                  <c:v>27877.528516609033</c:v>
                </c:pt>
                <c:pt idx="222">
                  <c:v>27694.758310351957</c:v>
                </c:pt>
                <c:pt idx="223">
                  <c:v>27512.680508603051</c:v>
                </c:pt>
                <c:pt idx="224">
                  <c:v>27331.291784188332</c:v>
                </c:pt>
                <c:pt idx="225">
                  <c:v>27150.588829111875</c:v>
                </c:pt>
                <c:pt idx="226">
                  <c:v>26970.568354427814</c:v>
                </c:pt>
                <c:pt idx="227">
                  <c:v>26791.227090113156</c:v>
                </c:pt>
                <c:pt idx="228">
                  <c:v>26612.561784941427</c:v>
                </c:pt>
                <c:pt idx="229">
                  <c:v>26434.56920635741</c:v>
                </c:pt>
                <c:pt idx="230">
                  <c:v>26257.246140352974</c:v>
                </c:pt>
                <c:pt idx="231">
                  <c:v>26080.589391343296</c:v>
                </c:pt>
                <c:pt idx="232">
                  <c:v>25904.595782044868</c:v>
                </c:pt>
                <c:pt idx="233">
                  <c:v>25729.262153353513</c:v>
                </c:pt>
                <c:pt idx="234">
                  <c:v>25554.58536422404</c:v>
                </c:pt>
                <c:pt idx="235">
                  <c:v>25380.56229155045</c:v>
                </c:pt>
                <c:pt idx="236">
                  <c:v>25207.189830046962</c:v>
                </c:pt>
                <c:pt idx="237">
                  <c:v>25034.464892130316</c:v>
                </c:pt>
                <c:pt idx="238">
                  <c:v>24862.384407802514</c:v>
                </c:pt>
                <c:pt idx="239">
                  <c:v>24690.945324534754</c:v>
                </c:pt>
                <c:pt idx="240">
                  <c:v>24520.144607152295</c:v>
                </c:pt>
                <c:pt idx="241">
                  <c:v>24349.979237719555</c:v>
                </c:pt>
                <c:pt idx="242">
                  <c:v>24180.446215426957</c:v>
                </c:pt>
                <c:pt idx="243">
                  <c:v>24011.542556478016</c:v>
                </c:pt>
                <c:pt idx="244">
                  <c:v>23843.265293977602</c:v>
                </c:pt>
                <c:pt idx="245">
                  <c:v>23675.611477820494</c:v>
                </c:pt>
                <c:pt idx="246">
                  <c:v>23508.578174581664</c:v>
                </c:pt>
                <c:pt idx="247">
                  <c:v>23342.162467406466</c:v>
                </c:pt>
                <c:pt idx="248">
                  <c:v>23176.361455902312</c:v>
                </c:pt>
                <c:pt idx="249">
                  <c:v>23011.172256030564</c:v>
                </c:pt>
                <c:pt idx="250">
                  <c:v>22846.591999999946</c:v>
                </c:pt>
                <c:pt idx="251">
                  <c:v>22682.617836160032</c:v>
                </c:pt>
                <c:pt idx="252">
                  <c:v>22519.246928895926</c:v>
                </c:pt>
                <c:pt idx="253">
                  <c:v>22356.47645852367</c:v>
                </c:pt>
                <c:pt idx="254">
                  <c:v>22194.303621186467</c:v>
                </c:pt>
                <c:pt idx="255">
                  <c:v>22032.72562875133</c:v>
                </c:pt>
                <c:pt idx="256">
                  <c:v>21871.739708707028</c:v>
                </c:pt>
                <c:pt idx="257">
                  <c:v>21711.343104062427</c:v>
                </c:pt>
                <c:pt idx="258">
                  <c:v>21551.533073245606</c:v>
                </c:pt>
                <c:pt idx="259">
                  <c:v>21392.306890003907</c:v>
                </c:pt>
                <c:pt idx="260">
                  <c:v>21233.661843304362</c:v>
                </c:pt>
                <c:pt idx="261">
                  <c:v>21075.595237235393</c:v>
                </c:pt>
                <c:pt idx="262">
                  <c:v>20918.104390908687</c:v>
                </c:pt>
                <c:pt idx="263">
                  <c:v>20761.186638362211</c:v>
                </c:pt>
                <c:pt idx="264">
                  <c:v>20604.839328463509</c:v>
                </c:pt>
                <c:pt idx="265">
                  <c:v>20449.059824814205</c:v>
                </c:pt>
                <c:pt idx="266">
                  <c:v>20293.84550565487</c:v>
                </c:pt>
                <c:pt idx="267">
                  <c:v>20139.193763770556</c:v>
                </c:pt>
                <c:pt idx="268">
                  <c:v>19985.102006397326</c:v>
                </c:pt>
                <c:pt idx="269">
                  <c:v>19831.56765512914</c:v>
                </c:pt>
                <c:pt idx="270">
                  <c:v>19678.588145825663</c:v>
                </c:pt>
                <c:pt idx="271">
                  <c:v>19526.16092852049</c:v>
                </c:pt>
                <c:pt idx="272">
                  <c:v>19374.283467330359</c:v>
                </c:pt>
                <c:pt idx="273">
                  <c:v>19222.953240364703</c:v>
                </c:pt>
                <c:pt idx="274">
                  <c:v>19072.167739636207</c:v>
                </c:pt>
                <c:pt idx="275">
                  <c:v>18921.924470971513</c:v>
                </c:pt>
                <c:pt idx="276">
                  <c:v>18772.220953923257</c:v>
                </c:pt>
                <c:pt idx="277">
                  <c:v>18623.054721681983</c:v>
                </c:pt>
                <c:pt idx="278">
                  <c:v>18474.423320989474</c:v>
                </c:pt>
                <c:pt idx="279">
                  <c:v>18326.324312051962</c:v>
                </c:pt>
                <c:pt idx="280">
                  <c:v>18178.755268454508</c:v>
                </c:pt>
                <c:pt idx="281">
                  <c:v>18031.713777075842</c:v>
                </c:pt>
                <c:pt idx="282">
                  <c:v>17885.197438003641</c:v>
                </c:pt>
                <c:pt idx="283">
                  <c:v>17739.203864450654</c:v>
                </c:pt>
                <c:pt idx="284">
                  <c:v>17593.730682671492</c:v>
                </c:pt>
                <c:pt idx="285">
                  <c:v>17448.775531879524</c:v>
                </c:pt>
                <c:pt idx="286">
                  <c:v>17304.336064164992</c:v>
                </c:pt>
                <c:pt idx="287">
                  <c:v>17160.409944413492</c:v>
                </c:pt>
                <c:pt idx="288">
                  <c:v>17016.994850224684</c:v>
                </c:pt>
                <c:pt idx="289">
                  <c:v>16874.088471832205</c:v>
                </c:pt>
                <c:pt idx="290">
                  <c:v>16731.688512023597</c:v>
                </c:pt>
                <c:pt idx="291">
                  <c:v>16589.792686061293</c:v>
                </c:pt>
                <c:pt idx="292">
                  <c:v>16448.398721603779</c:v>
                </c:pt>
                <c:pt idx="293">
                  <c:v>16307.504358627455</c:v>
                </c:pt>
                <c:pt idx="294">
                  <c:v>16167.107349349229</c:v>
                </c:pt>
                <c:pt idx="295">
                  <c:v>16027.205458149256</c:v>
                </c:pt>
                <c:pt idx="296">
                  <c:v>15887.796461494785</c:v>
                </c:pt>
                <c:pt idx="297">
                  <c:v>15748.87814786403</c:v>
                </c:pt>
                <c:pt idx="298">
                  <c:v>15610.44831767086</c:v>
                </c:pt>
                <c:pt idx="299">
                  <c:v>15472.504783189957</c:v>
                </c:pt>
                <c:pt idx="300">
                  <c:v>15335.045368482548</c:v>
                </c:pt>
                <c:pt idx="301">
                  <c:v>15198.067909322606</c:v>
                </c:pt>
                <c:pt idx="302">
                  <c:v>15061.570253123558</c:v>
                </c:pt>
                <c:pt idx="303">
                  <c:v>14925.550258865711</c:v>
                </c:pt>
                <c:pt idx="304">
                  <c:v>14790.005797023798</c:v>
                </c:pt>
                <c:pt idx="305">
                  <c:v>14654.934749495485</c:v>
                </c:pt>
                <c:pt idx="306">
                  <c:v>14520.33500953007</c:v>
                </c:pt>
                <c:pt idx="307">
                  <c:v>14386.204481657798</c:v>
                </c:pt>
                <c:pt idx="308">
                  <c:v>14252.541081619755</c:v>
                </c:pt>
                <c:pt idx="309">
                  <c:v>14119.342736298044</c:v>
                </c:pt>
                <c:pt idx="310">
                  <c:v>13986.607383646711</c:v>
                </c:pt>
                <c:pt idx="311">
                  <c:v>13854.332972622928</c:v>
                </c:pt>
                <c:pt idx="312">
                  <c:v>13722.517463118798</c:v>
                </c:pt>
                <c:pt idx="313">
                  <c:v>13591.158825893624</c:v>
                </c:pt>
                <c:pt idx="314">
                  <c:v>13460.255042506629</c:v>
                </c:pt>
                <c:pt idx="315">
                  <c:v>13329.804105250063</c:v>
                </c:pt>
                <c:pt idx="316">
                  <c:v>13199.804017083079</c:v>
                </c:pt>
                <c:pt idx="317">
                  <c:v>13070.252791565668</c:v>
                </c:pt>
                <c:pt idx="318">
                  <c:v>12941.148452793321</c:v>
                </c:pt>
                <c:pt idx="319">
                  <c:v>12812.489035332139</c:v>
                </c:pt>
                <c:pt idx="320">
                  <c:v>12684.272584154154</c:v>
                </c:pt>
                <c:pt idx="321">
                  <c:v>12556.497154573604</c:v>
                </c:pt>
                <c:pt idx="322">
                  <c:v>12429.16081218305</c:v>
                </c:pt>
                <c:pt idx="323">
                  <c:v>12302.261632790396</c:v>
                </c:pt>
                <c:pt idx="324">
                  <c:v>12175.797702355994</c:v>
                </c:pt>
                <c:pt idx="325">
                  <c:v>12049.767116930612</c:v>
                </c:pt>
                <c:pt idx="326">
                  <c:v>11924.16798259347</c:v>
                </c:pt>
                <c:pt idx="327">
                  <c:v>11798.998415390801</c:v>
                </c:pt>
                <c:pt idx="328">
                  <c:v>11674.256541274925</c:v>
                </c:pt>
                <c:pt idx="329">
                  <c:v>11549.940496043666</c:v>
                </c:pt>
                <c:pt idx="330">
                  <c:v>11426.048425280314</c:v>
                </c:pt>
                <c:pt idx="331">
                  <c:v>11302.578484293641</c:v>
                </c:pt>
                <c:pt idx="332">
                  <c:v>11179.528838058934</c:v>
                </c:pt>
                <c:pt idx="333">
                  <c:v>11056.897661158902</c:v>
                </c:pt>
                <c:pt idx="334">
                  <c:v>10934.683137725195</c:v>
                </c:pt>
                <c:pt idx="335">
                  <c:v>10812.883461380319</c:v>
                </c:pt>
                <c:pt idx="336">
                  <c:v>10691.496835180063</c:v>
                </c:pt>
                <c:pt idx="337">
                  <c:v>10570.521471556116</c:v>
                </c:pt>
                <c:pt idx="338">
                  <c:v>10449.955592259168</c:v>
                </c:pt>
                <c:pt idx="339">
                  <c:v>10329.797428302438</c:v>
                </c:pt>
                <c:pt idx="340">
                  <c:v>10210.045219905645</c:v>
                </c:pt>
                <c:pt idx="341">
                  <c:v>10090.697216439163</c:v>
                </c:pt>
                <c:pt idx="342">
                  <c:v>9971.7516763687599</c:v>
                </c:pt>
                <c:pt idx="343">
                  <c:v>9853.2068672005698</c:v>
                </c:pt>
                <c:pt idx="344">
                  <c:v>9735.0610654266056</c:v>
                </c:pt>
                <c:pt idx="345">
                  <c:v>9617.3125564704969</c:v>
                </c:pt>
                <c:pt idx="346">
                  <c:v>9499.9596346336184</c:v>
                </c:pt>
                <c:pt idx="347">
                  <c:v>9383.0006030417426</c:v>
                </c:pt>
                <c:pt idx="348">
                  <c:v>9266.4337735917798</c:v>
                </c:pt>
                <c:pt idx="349">
                  <c:v>9150.257466899202</c:v>
                </c:pt>
                <c:pt idx="350">
                  <c:v>9034.470012245496</c:v>
                </c:pt>
                <c:pt idx="351">
                  <c:v>8919.0697475263441</c:v>
                </c:pt>
                <c:pt idx="352">
                  <c:v>8804.0550191997754</c:v>
                </c:pt>
                <c:pt idx="353">
                  <c:v>8689.4241822348849</c:v>
                </c:pt>
                <c:pt idx="354">
                  <c:v>8575.1756000610039</c:v>
                </c:pt>
                <c:pt idx="355">
                  <c:v>8461.3076445169572</c:v>
                </c:pt>
                <c:pt idx="356">
                  <c:v>8347.81869580083</c:v>
                </c:pt>
                <c:pt idx="357">
                  <c:v>8234.707142419953</c:v>
                </c:pt>
                <c:pt idx="358">
                  <c:v>8121.971381141484</c:v>
                </c:pt>
                <c:pt idx="359">
                  <c:v>8009.6098169429897</c:v>
                </c:pt>
                <c:pt idx="360">
                  <c:v>7897.6208629636239</c:v>
                </c:pt>
                <c:pt idx="361">
                  <c:v>7786.0029404554807</c:v>
                </c:pt>
                <c:pt idx="362">
                  <c:v>7674.7544787353108</c:v>
                </c:pt>
                <c:pt idx="363">
                  <c:v>7563.8739151366754</c:v>
                </c:pt>
                <c:pt idx="364">
                  <c:v>7453.3596949622297</c:v>
                </c:pt>
                <c:pt idx="365">
                  <c:v>7343.210271436561</c:v>
                </c:pt>
                <c:pt idx="366">
                  <c:v>7233.4241056590836</c:v>
                </c:pt>
                <c:pt idx="367">
                  <c:v>7123.9996665573854</c:v>
                </c:pt>
                <c:pt idx="368">
                  <c:v>7014.9354308410402</c:v>
                </c:pt>
                <c:pt idx="369">
                  <c:v>6906.2298829553911</c:v>
                </c:pt>
                <c:pt idx="370">
                  <c:v>6797.8815150359442</c:v>
                </c:pt>
                <c:pt idx="371">
                  <c:v>6689.8888268629526</c:v>
                </c:pt>
                <c:pt idx="372">
                  <c:v>6582.2503258162324</c:v>
                </c:pt>
                <c:pt idx="373">
                  <c:v>6474.9645268304012</c:v>
                </c:pt>
                <c:pt idx="374">
                  <c:v>6368.0299523504073</c:v>
                </c:pt>
                <c:pt idx="375">
                  <c:v>6261.4451322872483</c:v>
                </c:pt>
                <c:pt idx="376">
                  <c:v>6155.2086039741553</c:v>
                </c:pt>
                <c:pt idx="377">
                  <c:v>6049.3189121228352</c:v>
                </c:pt>
                <c:pt idx="378">
                  <c:v>5943.7746087803243</c:v>
                </c:pt>
                <c:pt idx="379">
                  <c:v>5838.5742532857403</c:v>
                </c:pt>
                <c:pt idx="380">
                  <c:v>5733.7164122277172</c:v>
                </c:pt>
                <c:pt idx="381">
                  <c:v>5629.1996594018128</c:v>
                </c:pt>
                <c:pt idx="382">
                  <c:v>5525.022575768453</c:v>
                </c:pt>
                <c:pt idx="383">
                  <c:v>5421.1837494108477</c:v>
                </c:pt>
                <c:pt idx="384">
                  <c:v>5317.6817754935619</c:v>
                </c:pt>
                <c:pt idx="385">
                  <c:v>5214.5152562209842</c:v>
                </c:pt>
                <c:pt idx="386">
                  <c:v>5111.6828007964359</c:v>
                </c:pt>
                <c:pt idx="387">
                  <c:v>5009.1830253812077</c:v>
                </c:pt>
                <c:pt idx="388">
                  <c:v>4907.0145530541631</c:v>
                </c:pt>
                <c:pt idx="389">
                  <c:v>4805.1760137713864</c:v>
                </c:pt>
                <c:pt idx="390">
                  <c:v>4703.6660443261353</c:v>
                </c:pt>
                <c:pt idx="391">
                  <c:v>4602.4832883093186</c:v>
                </c:pt>
                <c:pt idx="392">
                  <c:v>4501.6263960698125</c:v>
                </c:pt>
                <c:pt idx="393">
                  <c:v>4401.0940246754035</c:v>
                </c:pt>
                <c:pt idx="394">
                  <c:v>4300.8848378736875</c:v>
                </c:pt>
                <c:pt idx="395">
                  <c:v>4200.9975060535216</c:v>
                </c:pt>
                <c:pt idx="396">
                  <c:v>4101.4307062064909</c:v>
                </c:pt>
                <c:pt idx="397">
                  <c:v>4002.1831218887528</c:v>
                </c:pt>
                <c:pt idx="398">
                  <c:v>3903.2534431832028</c:v>
                </c:pt>
                <c:pt idx="399">
                  <c:v>3804.6403666615515</c:v>
                </c:pt>
                <c:pt idx="400">
                  <c:v>3706.3425953471306</c:v>
                </c:pt>
              </c:numCache>
            </c:numRef>
          </c:yVal>
          <c:smooth val="0"/>
          <c:extLst>
            <c:ext xmlns:c16="http://schemas.microsoft.com/office/drawing/2014/chart" uri="{C3380CC4-5D6E-409C-BE32-E72D297353CC}">
              <c16:uniqueId val="{00000001-D7FF-497C-85E5-74F49122AE8A}"/>
            </c:ext>
          </c:extLst>
        </c:ser>
        <c:dLbls>
          <c:showLegendKey val="0"/>
          <c:showVal val="0"/>
          <c:showCatName val="0"/>
          <c:showSerName val="0"/>
          <c:showPercent val="0"/>
          <c:showBubbleSize val="0"/>
        </c:dLbls>
        <c:axId val="425496688"/>
        <c:axId val="472706664"/>
      </c:scatterChart>
      <c:valAx>
        <c:axId val="425496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Interest Rate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06664"/>
        <c:crosses val="autoZero"/>
        <c:crossBetween val="midCat"/>
      </c:valAx>
      <c:valAx>
        <c:axId val="472706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Present Worth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96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19049</xdr:colOff>
      <xdr:row>26</xdr:row>
      <xdr:rowOff>9525</xdr:rowOff>
    </xdr:from>
    <xdr:to>
      <xdr:col>15</xdr:col>
      <xdr:colOff>9524</xdr:colOff>
      <xdr:row>49</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609599</xdr:colOff>
      <xdr:row>50</xdr:row>
      <xdr:rowOff>0</xdr:rowOff>
    </xdr:from>
    <xdr:to>
      <xdr:col>14</xdr:col>
      <xdr:colOff>771524</xdr:colOff>
      <xdr:row>76</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7"/>
  <sheetViews>
    <sheetView workbookViewId="0">
      <selection activeCell="B34" sqref="B34"/>
    </sheetView>
  </sheetViews>
  <sheetFormatPr defaultRowHeight="15" x14ac:dyDescent="0.25"/>
  <cols>
    <col min="1" max="1" width="9.85546875" style="1" customWidth="1"/>
    <col min="2" max="2" width="34.85546875" style="1" customWidth="1"/>
    <col min="3" max="3" width="14.7109375" style="1" customWidth="1"/>
    <col min="4" max="4" width="9.140625" style="1"/>
    <col min="5" max="5" width="9.140625" style="1" customWidth="1"/>
    <col min="6" max="6" width="12.7109375" style="1" customWidth="1"/>
    <col min="7" max="7" width="17" style="1" customWidth="1"/>
    <col min="8" max="8" width="13" style="1" customWidth="1"/>
    <col min="9" max="16384" width="9.140625" style="1"/>
  </cols>
  <sheetData>
    <row r="2" spans="2:8" x14ac:dyDescent="0.25">
      <c r="B2" s="2" t="s">
        <v>25</v>
      </c>
    </row>
    <row r="4" spans="2:8" x14ac:dyDescent="0.25">
      <c r="B4" s="19" t="s">
        <v>15</v>
      </c>
      <c r="C4" s="19" t="s">
        <v>17</v>
      </c>
    </row>
    <row r="5" spans="2:8" x14ac:dyDescent="0.25">
      <c r="B5" s="7" t="s">
        <v>0</v>
      </c>
      <c r="C5" s="17">
        <v>0.15</v>
      </c>
    </row>
    <row r="6" spans="2:8" x14ac:dyDescent="0.25">
      <c r="B6" s="7" t="s">
        <v>1</v>
      </c>
      <c r="C6" s="9">
        <v>40000</v>
      </c>
    </row>
    <row r="7" spans="2:8" x14ac:dyDescent="0.25">
      <c r="B7" s="7" t="s">
        <v>3</v>
      </c>
      <c r="C7" s="7" t="s">
        <v>2</v>
      </c>
    </row>
    <row r="8" spans="2:8" x14ac:dyDescent="0.25">
      <c r="B8" s="7" t="s">
        <v>6</v>
      </c>
      <c r="C8" s="8">
        <v>12</v>
      </c>
    </row>
    <row r="9" spans="2:8" x14ac:dyDescent="0.25">
      <c r="B9" s="7" t="s">
        <v>7</v>
      </c>
      <c r="C9" s="18">
        <v>3500</v>
      </c>
    </row>
    <row r="10" spans="2:8" x14ac:dyDescent="0.25">
      <c r="B10" s="41" t="s">
        <v>19</v>
      </c>
      <c r="C10" s="7">
        <v>-0.09</v>
      </c>
    </row>
    <row r="12" spans="2:8" x14ac:dyDescent="0.25">
      <c r="B12" s="20" t="s">
        <v>18</v>
      </c>
      <c r="C12" s="10"/>
      <c r="D12" s="10"/>
      <c r="E12" s="20" t="s">
        <v>3</v>
      </c>
      <c r="F12" s="20" t="s">
        <v>4</v>
      </c>
      <c r="G12" s="20" t="s">
        <v>5</v>
      </c>
      <c r="H12" s="20" t="s">
        <v>8</v>
      </c>
    </row>
    <row r="13" spans="2:8" x14ac:dyDescent="0.25">
      <c r="B13" s="10" t="s">
        <v>10</v>
      </c>
      <c r="C13" s="11">
        <f xml:space="preserve"> (C9*3.3522)</f>
        <v>11732.699999999999</v>
      </c>
      <c r="D13" s="10"/>
      <c r="E13" s="10">
        <v>1</v>
      </c>
      <c r="F13" s="12">
        <v>29</v>
      </c>
      <c r="G13" s="13">
        <v>1000</v>
      </c>
      <c r="H13" s="11">
        <f>F13*G13</f>
        <v>29000</v>
      </c>
    </row>
    <row r="14" spans="2:8" x14ac:dyDescent="0.25">
      <c r="B14" s="10" t="s">
        <v>11</v>
      </c>
      <c r="C14" s="11">
        <f>(C8*G13*3.3522)</f>
        <v>40226.400000000001</v>
      </c>
      <c r="D14" s="10"/>
      <c r="E14" s="10">
        <v>2</v>
      </c>
      <c r="F14" s="12">
        <f>(F13+(F13*C10))</f>
        <v>26.39</v>
      </c>
      <c r="G14" s="13">
        <v>1000</v>
      </c>
      <c r="H14" s="11">
        <f>F14*G14</f>
        <v>26390</v>
      </c>
    </row>
    <row r="15" spans="2:8" x14ac:dyDescent="0.25">
      <c r="B15" s="10" t="s">
        <v>12</v>
      </c>
      <c r="C15" s="11">
        <f>(C13+C14)</f>
        <v>51959.1</v>
      </c>
      <c r="D15" s="10"/>
      <c r="E15" s="10">
        <v>3</v>
      </c>
      <c r="F15" s="12">
        <f>(F14+(F14*C10))</f>
        <v>24.014900000000001</v>
      </c>
      <c r="G15" s="13">
        <v>1000</v>
      </c>
      <c r="H15" s="11">
        <f>F15*G15</f>
        <v>24014.9</v>
      </c>
    </row>
    <row r="16" spans="2:8" x14ac:dyDescent="0.25">
      <c r="B16" s="10" t="s">
        <v>9</v>
      </c>
      <c r="C16" s="11">
        <f>((H13/(1+C5)) + ((H13*(1+C10))/(1+C5)^2) + ((H13*(1+C10)^2)/(1+C5)^3) + ((H13*(1+C10)^3)/(1+C5)^4) + ((H13*(1+C10)^4)/(1+C5)^5))</f>
        <v>83344.276358174218</v>
      </c>
      <c r="D16" s="10"/>
      <c r="E16" s="10">
        <v>4</v>
      </c>
      <c r="F16" s="12">
        <f>(F15+(F15*C10))</f>
        <v>21.853559000000001</v>
      </c>
      <c r="G16" s="13">
        <v>1000</v>
      </c>
      <c r="H16" s="11">
        <f>F16*G16</f>
        <v>21853.559000000001</v>
      </c>
    </row>
    <row r="17" spans="2:8" x14ac:dyDescent="0.25">
      <c r="B17" s="10" t="s">
        <v>14</v>
      </c>
      <c r="C17" s="15">
        <f>(C16-C15-C6)</f>
        <v>-8614.8236418257802</v>
      </c>
      <c r="D17" s="10"/>
      <c r="E17" s="10">
        <v>5</v>
      </c>
      <c r="F17" s="12">
        <f>(F16+(F16*C10))</f>
        <v>19.886738690000001</v>
      </c>
      <c r="G17" s="13">
        <v>1000</v>
      </c>
      <c r="H17" s="11">
        <f>F17*G17</f>
        <v>19886.738690000002</v>
      </c>
    </row>
    <row r="19" spans="2:8" x14ac:dyDescent="0.25">
      <c r="B19" s="21" t="s">
        <v>16</v>
      </c>
      <c r="C19" s="3"/>
      <c r="D19" s="3"/>
      <c r="E19" s="21" t="s">
        <v>3</v>
      </c>
      <c r="F19" s="21" t="s">
        <v>4</v>
      </c>
      <c r="G19" s="21" t="s">
        <v>5</v>
      </c>
      <c r="H19" s="21" t="s">
        <v>8</v>
      </c>
    </row>
    <row r="20" spans="2:8" x14ac:dyDescent="0.25">
      <c r="B20" s="3" t="s">
        <v>10</v>
      </c>
      <c r="C20" s="5">
        <f xml:space="preserve"> (C9*3.3522)</f>
        <v>11732.699999999999</v>
      </c>
      <c r="D20" s="3"/>
      <c r="E20" s="3">
        <v>1</v>
      </c>
      <c r="F20" s="5">
        <v>29</v>
      </c>
      <c r="G20" s="6">
        <v>1000</v>
      </c>
      <c r="H20" s="4">
        <f>F20*G20</f>
        <v>29000</v>
      </c>
    </row>
    <row r="21" spans="2:8" x14ac:dyDescent="0.25">
      <c r="B21" s="3" t="s">
        <v>11</v>
      </c>
      <c r="C21" s="5">
        <f xml:space="preserve"> ((C8*G20*3.3522) + ((C8*G21-C8*G20)/(1+C5)^2)+((C8*G22-C8*G20)/(1+C5)^3)+((C8*G23-C8*G20)/(1+C5)^4)+((C8*G24-C8*G20)/(1+C5)^5))</f>
        <v>75975.694280929412</v>
      </c>
      <c r="D21" s="3"/>
      <c r="E21" s="3">
        <v>2</v>
      </c>
      <c r="F21" s="5">
        <f>(F20+(F20*C10))</f>
        <v>26.39</v>
      </c>
      <c r="G21" s="6">
        <v>2200</v>
      </c>
      <c r="H21" s="4">
        <f>F21*G21</f>
        <v>58058</v>
      </c>
    </row>
    <row r="22" spans="2:8" x14ac:dyDescent="0.25">
      <c r="B22" s="3" t="s">
        <v>12</v>
      </c>
      <c r="C22" s="5">
        <f xml:space="preserve"> (C20+C21)</f>
        <v>87708.394280929409</v>
      </c>
      <c r="D22" s="3"/>
      <c r="E22" s="3">
        <v>3</v>
      </c>
      <c r="F22" s="5">
        <f>(F21+(F21*C10))</f>
        <v>24.014900000000001</v>
      </c>
      <c r="G22" s="6">
        <v>2200</v>
      </c>
      <c r="H22" s="4">
        <f>F22*G22</f>
        <v>52832.78</v>
      </c>
    </row>
    <row r="23" spans="2:8" x14ac:dyDescent="0.25">
      <c r="B23" s="3" t="s">
        <v>9</v>
      </c>
      <c r="C23" s="5">
        <f>((H20/(1+C5))+(((H21/(1+C5))+((H21*(1+C10))/(1+C5)^2)+((H21*(1+C10)^2)/(1+C5)^3)+((H21*(1+C10)^3)/(1+C5)^4))/(1+C5)))</f>
        <v>153096.53842276588</v>
      </c>
      <c r="D23" s="3"/>
      <c r="E23" s="3">
        <v>4</v>
      </c>
      <c r="F23" s="5">
        <f>(F22+(F22*C10))</f>
        <v>21.853559000000001</v>
      </c>
      <c r="G23" s="6">
        <v>2200</v>
      </c>
      <c r="H23" s="4">
        <f>F23*G23</f>
        <v>48077.8298</v>
      </c>
    </row>
    <row r="24" spans="2:8" x14ac:dyDescent="0.25">
      <c r="B24" s="3" t="s">
        <v>13</v>
      </c>
      <c r="C24" s="4">
        <f>(15000/(1+C5))</f>
        <v>13043.478260869566</v>
      </c>
      <c r="D24" s="3"/>
      <c r="E24" s="3">
        <v>5</v>
      </c>
      <c r="F24" s="5">
        <f>(F23+(F23*C10))</f>
        <v>19.886738690000001</v>
      </c>
      <c r="G24" s="6">
        <v>2200</v>
      </c>
      <c r="H24" s="4">
        <f t="shared" ref="H24" si="0">F24*G24</f>
        <v>43750.825118000001</v>
      </c>
    </row>
    <row r="25" spans="2:8" x14ac:dyDescent="0.25">
      <c r="B25" s="3" t="s">
        <v>14</v>
      </c>
      <c r="C25" s="16">
        <f>(C23-C22-C24-C6)</f>
        <v>12344.665880966902</v>
      </c>
      <c r="D25" s="3"/>
      <c r="E25" s="3"/>
      <c r="F25" s="3"/>
      <c r="G25" s="3"/>
      <c r="H25" s="3"/>
    </row>
    <row r="27" spans="2:8" ht="120" x14ac:dyDescent="0.25">
      <c r="B27" s="43" t="s">
        <v>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7"/>
  <sheetViews>
    <sheetView workbookViewId="0">
      <selection activeCell="B44" sqref="B44"/>
    </sheetView>
  </sheetViews>
  <sheetFormatPr defaultRowHeight="15" x14ac:dyDescent="0.25"/>
  <cols>
    <col min="1" max="1" width="9.85546875" style="1" customWidth="1"/>
    <col min="2" max="2" width="34.85546875" style="1" customWidth="1"/>
    <col min="3" max="3" width="14.7109375" style="1" customWidth="1"/>
    <col min="4" max="4" width="9.140625" style="1"/>
    <col min="5" max="5" width="9.140625" style="1" customWidth="1"/>
    <col min="6" max="6" width="12.7109375" style="1" customWidth="1"/>
    <col min="7" max="7" width="17" style="1" customWidth="1"/>
    <col min="8" max="8" width="13" style="1" customWidth="1"/>
    <col min="9" max="16384" width="9.140625" style="1"/>
  </cols>
  <sheetData>
    <row r="2" spans="2:8" x14ac:dyDescent="0.25">
      <c r="B2" s="2" t="s">
        <v>25</v>
      </c>
    </row>
    <row r="4" spans="2:8" x14ac:dyDescent="0.25">
      <c r="B4" s="19" t="s">
        <v>15</v>
      </c>
      <c r="C4" s="19" t="s">
        <v>17</v>
      </c>
    </row>
    <row r="5" spans="2:8" x14ac:dyDescent="0.25">
      <c r="B5" s="7" t="s">
        <v>0</v>
      </c>
      <c r="C5" s="17">
        <v>0.15</v>
      </c>
    </row>
    <row r="6" spans="2:8" x14ac:dyDescent="0.25">
      <c r="B6" s="7" t="s">
        <v>1</v>
      </c>
      <c r="C6" s="9">
        <v>40000</v>
      </c>
    </row>
    <row r="7" spans="2:8" x14ac:dyDescent="0.25">
      <c r="B7" s="7" t="s">
        <v>3</v>
      </c>
      <c r="C7" s="7" t="s">
        <v>2</v>
      </c>
    </row>
    <row r="8" spans="2:8" x14ac:dyDescent="0.25">
      <c r="B8" s="7" t="s">
        <v>6</v>
      </c>
      <c r="C8" s="8">
        <v>12</v>
      </c>
    </row>
    <row r="9" spans="2:8" x14ac:dyDescent="0.25">
      <c r="B9" s="7" t="s">
        <v>7</v>
      </c>
      <c r="C9" s="18">
        <v>3500</v>
      </c>
    </row>
    <row r="10" spans="2:8" x14ac:dyDescent="0.25">
      <c r="B10" s="41" t="s">
        <v>19</v>
      </c>
      <c r="C10" s="7">
        <v>0</v>
      </c>
    </row>
    <row r="12" spans="2:8" x14ac:dyDescent="0.25">
      <c r="B12" s="20" t="s">
        <v>18</v>
      </c>
      <c r="C12" s="20"/>
      <c r="D12" s="20"/>
      <c r="E12" s="20" t="s">
        <v>3</v>
      </c>
      <c r="F12" s="20" t="s">
        <v>4</v>
      </c>
      <c r="G12" s="20" t="s">
        <v>5</v>
      </c>
      <c r="H12" s="20" t="s">
        <v>8</v>
      </c>
    </row>
    <row r="13" spans="2:8" x14ac:dyDescent="0.25">
      <c r="B13" s="10" t="s">
        <v>10</v>
      </c>
      <c r="C13" s="11">
        <f xml:space="preserve"> (C9*3.3522)</f>
        <v>11732.699999999999</v>
      </c>
      <c r="D13" s="10"/>
      <c r="E13" s="10">
        <v>1</v>
      </c>
      <c r="F13" s="12">
        <v>29</v>
      </c>
      <c r="G13" s="13">
        <v>1000</v>
      </c>
      <c r="H13" s="11">
        <f>F13*G13</f>
        <v>29000</v>
      </c>
    </row>
    <row r="14" spans="2:8" x14ac:dyDescent="0.25">
      <c r="B14" s="10" t="s">
        <v>11</v>
      </c>
      <c r="C14" s="11">
        <f>(C8*G13*3.3522)</f>
        <v>40226.400000000001</v>
      </c>
      <c r="D14" s="10"/>
      <c r="E14" s="10">
        <v>2</v>
      </c>
      <c r="F14" s="12">
        <f>(F13+(F13*C10))</f>
        <v>29</v>
      </c>
      <c r="G14" s="13">
        <v>1000</v>
      </c>
      <c r="H14" s="11">
        <f>F14*G14</f>
        <v>29000</v>
      </c>
    </row>
    <row r="15" spans="2:8" x14ac:dyDescent="0.25">
      <c r="B15" s="10" t="s">
        <v>12</v>
      </c>
      <c r="C15" s="11">
        <f>(C13+C14)</f>
        <v>51959.1</v>
      </c>
      <c r="D15" s="10"/>
      <c r="E15" s="10">
        <v>3</v>
      </c>
      <c r="F15" s="12">
        <f>(F14+(F14*C10))</f>
        <v>29</v>
      </c>
      <c r="G15" s="13">
        <v>1000</v>
      </c>
      <c r="H15" s="11">
        <f>F15*G15</f>
        <v>29000</v>
      </c>
    </row>
    <row r="16" spans="2:8" x14ac:dyDescent="0.25">
      <c r="B16" s="10" t="s">
        <v>9</v>
      </c>
      <c r="C16" s="11">
        <f>((H13/(1+C5)) + ((H13*(1+C10))/(1+C5)^2) + ((H13*(1+C10)^2)/(1+C5)^3) + ((H13*(1+C10)^3)/(1+C5)^4) + ((H13*(1+C10)^4)/(1+C5)^5))</f>
        <v>97212.497842330675</v>
      </c>
      <c r="D16" s="10"/>
      <c r="E16" s="10">
        <v>4</v>
      </c>
      <c r="F16" s="12">
        <f>(F15+(F15*C10))</f>
        <v>29</v>
      </c>
      <c r="G16" s="13">
        <v>1000</v>
      </c>
      <c r="H16" s="11">
        <f>F16*G16</f>
        <v>29000</v>
      </c>
    </row>
    <row r="17" spans="2:8" x14ac:dyDescent="0.25">
      <c r="B17" s="10" t="s">
        <v>14</v>
      </c>
      <c r="C17" s="22">
        <f>(C16-C15-C6)</f>
        <v>5253.3978423306762</v>
      </c>
      <c r="D17" s="10"/>
      <c r="E17" s="10">
        <v>5</v>
      </c>
      <c r="F17" s="12">
        <f>(F16+(F16*C10))</f>
        <v>29</v>
      </c>
      <c r="G17" s="13">
        <v>1000</v>
      </c>
      <c r="H17" s="11">
        <f>F17*G17</f>
        <v>29000</v>
      </c>
    </row>
    <row r="19" spans="2:8" x14ac:dyDescent="0.25">
      <c r="B19" s="21" t="s">
        <v>16</v>
      </c>
      <c r="C19" s="21"/>
      <c r="D19" s="21"/>
      <c r="E19" s="21" t="s">
        <v>3</v>
      </c>
      <c r="F19" s="21" t="s">
        <v>4</v>
      </c>
      <c r="G19" s="21" t="s">
        <v>5</v>
      </c>
      <c r="H19" s="21" t="s">
        <v>8</v>
      </c>
    </row>
    <row r="20" spans="2:8" x14ac:dyDescent="0.25">
      <c r="B20" s="3" t="s">
        <v>10</v>
      </c>
      <c r="C20" s="5">
        <f xml:space="preserve"> (C9*3.3522)</f>
        <v>11732.699999999999</v>
      </c>
      <c r="D20" s="3"/>
      <c r="E20" s="3">
        <v>1</v>
      </c>
      <c r="F20" s="5">
        <v>29</v>
      </c>
      <c r="G20" s="6">
        <v>1000</v>
      </c>
      <c r="H20" s="4">
        <f>F20*G20</f>
        <v>29000</v>
      </c>
    </row>
    <row r="21" spans="2:8" x14ac:dyDescent="0.25">
      <c r="B21" s="3" t="s">
        <v>11</v>
      </c>
      <c r="C21" s="5">
        <f xml:space="preserve"> ((C8*G20*3.3522) + ((C8*G21-C8*G20)/(1+C5)^2)+((C8*G22-C8*G20)/(1+C5)^3)+((C8*G23-C8*G20)/(1+C5)^4)+((C8*G24-C8*G20)/(1+C5)^5))</f>
        <v>75975.694280929412</v>
      </c>
      <c r="D21" s="3"/>
      <c r="E21" s="3">
        <v>2</v>
      </c>
      <c r="F21" s="5">
        <f>(F20+(F20*C10))</f>
        <v>29</v>
      </c>
      <c r="G21" s="6">
        <v>2200</v>
      </c>
      <c r="H21" s="4">
        <f>F21*G21</f>
        <v>63800</v>
      </c>
    </row>
    <row r="22" spans="2:8" x14ac:dyDescent="0.25">
      <c r="B22" s="3" t="s">
        <v>12</v>
      </c>
      <c r="C22" s="5">
        <f xml:space="preserve"> (C20+C21)</f>
        <v>87708.394280929409</v>
      </c>
      <c r="D22" s="3"/>
      <c r="E22" s="3">
        <v>3</v>
      </c>
      <c r="F22" s="5">
        <f>(F21+(F21*C10))</f>
        <v>29</v>
      </c>
      <c r="G22" s="6">
        <v>2200</v>
      </c>
      <c r="H22" s="4">
        <f>F22*G22</f>
        <v>63800</v>
      </c>
    </row>
    <row r="23" spans="2:8" x14ac:dyDescent="0.25">
      <c r="B23" s="3" t="s">
        <v>9</v>
      </c>
      <c r="C23" s="5">
        <f>((H20/(1+C5))+(((H21/(1+C5))+((H21*(1-C10))/(1+C5)^2)+((H21*(1-C10)^2)/(1+C5)^3)+((H21*(1-C10)^3)/(1+C5)^4))/(1+C5)))</f>
        <v>183606.6256879101</v>
      </c>
      <c r="D23" s="3"/>
      <c r="E23" s="3">
        <v>4</v>
      </c>
      <c r="F23" s="5">
        <f>(F22+(F22*C10))</f>
        <v>29</v>
      </c>
      <c r="G23" s="6">
        <v>2200</v>
      </c>
      <c r="H23" s="4">
        <f>F23*G23</f>
        <v>63800</v>
      </c>
    </row>
    <row r="24" spans="2:8" x14ac:dyDescent="0.25">
      <c r="B24" s="3" t="s">
        <v>13</v>
      </c>
      <c r="C24" s="4">
        <f>(15000/(1+C5))</f>
        <v>13043.478260869566</v>
      </c>
      <c r="D24" s="3"/>
      <c r="E24" s="3">
        <v>5</v>
      </c>
      <c r="F24" s="5">
        <f>(F23+(F23*C10))</f>
        <v>29</v>
      </c>
      <c r="G24" s="6">
        <v>2200</v>
      </c>
      <c r="H24" s="4">
        <f t="shared" ref="H24" si="0">F24*G24</f>
        <v>63800</v>
      </c>
    </row>
    <row r="25" spans="2:8" x14ac:dyDescent="0.25">
      <c r="B25" s="3" t="s">
        <v>14</v>
      </c>
      <c r="C25" s="16">
        <f>(C23-C22-C24-C6)</f>
        <v>42854.753146111121</v>
      </c>
      <c r="D25" s="3"/>
      <c r="E25" s="3"/>
      <c r="F25" s="3"/>
      <c r="G25" s="3"/>
      <c r="H25" s="3"/>
    </row>
    <row r="27" spans="2:8" ht="120" x14ac:dyDescent="0.25">
      <c r="B27" s="43"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7"/>
  <sheetViews>
    <sheetView workbookViewId="0">
      <selection activeCell="B41" sqref="B41"/>
    </sheetView>
  </sheetViews>
  <sheetFormatPr defaultRowHeight="15" x14ac:dyDescent="0.25"/>
  <cols>
    <col min="1" max="1" width="9.85546875" style="1" customWidth="1"/>
    <col min="2" max="2" width="34.85546875" style="1" customWidth="1"/>
    <col min="3" max="3" width="14.7109375" style="1" customWidth="1"/>
    <col min="4" max="4" width="9.140625" style="1"/>
    <col min="5" max="5" width="9.140625" style="1" customWidth="1"/>
    <col min="6" max="6" width="12.7109375" style="1" customWidth="1"/>
    <col min="7" max="7" width="17" style="1" customWidth="1"/>
    <col min="8" max="8" width="13" style="1" customWidth="1"/>
    <col min="9" max="16384" width="9.140625" style="1"/>
  </cols>
  <sheetData>
    <row r="2" spans="2:8" x14ac:dyDescent="0.25">
      <c r="B2" s="2" t="s">
        <v>25</v>
      </c>
    </row>
    <row r="4" spans="2:8" x14ac:dyDescent="0.25">
      <c r="B4" s="19" t="s">
        <v>15</v>
      </c>
      <c r="C4" s="19" t="s">
        <v>17</v>
      </c>
    </row>
    <row r="5" spans="2:8" x14ac:dyDescent="0.25">
      <c r="B5" s="7" t="s">
        <v>0</v>
      </c>
      <c r="C5" s="17">
        <v>0.15</v>
      </c>
    </row>
    <row r="6" spans="2:8" x14ac:dyDescent="0.25">
      <c r="B6" s="7" t="s">
        <v>1</v>
      </c>
      <c r="C6" s="9">
        <v>40000</v>
      </c>
    </row>
    <row r="7" spans="2:8" x14ac:dyDescent="0.25">
      <c r="B7" s="7" t="s">
        <v>3</v>
      </c>
      <c r="C7" s="7" t="s">
        <v>2</v>
      </c>
    </row>
    <row r="8" spans="2:8" x14ac:dyDescent="0.25">
      <c r="B8" s="7" t="s">
        <v>6</v>
      </c>
      <c r="C8" s="8">
        <v>12</v>
      </c>
    </row>
    <row r="9" spans="2:8" x14ac:dyDescent="0.25">
      <c r="B9" s="7" t="s">
        <v>7</v>
      </c>
      <c r="C9" s="18">
        <v>3500</v>
      </c>
    </row>
    <row r="10" spans="2:8" x14ac:dyDescent="0.25">
      <c r="B10" s="41" t="s">
        <v>19</v>
      </c>
      <c r="C10" s="7">
        <v>0.09</v>
      </c>
    </row>
    <row r="12" spans="2:8" x14ac:dyDescent="0.25">
      <c r="B12" s="20" t="s">
        <v>18</v>
      </c>
      <c r="C12" s="20"/>
      <c r="D12" s="20"/>
      <c r="E12" s="20" t="s">
        <v>3</v>
      </c>
      <c r="F12" s="20" t="s">
        <v>4</v>
      </c>
      <c r="G12" s="20" t="s">
        <v>5</v>
      </c>
      <c r="H12" s="20" t="s">
        <v>8</v>
      </c>
    </row>
    <row r="13" spans="2:8" x14ac:dyDescent="0.25">
      <c r="B13" s="10" t="s">
        <v>10</v>
      </c>
      <c r="C13" s="11">
        <f xml:space="preserve"> (C9*3.3522)</f>
        <v>11732.699999999999</v>
      </c>
      <c r="D13" s="10"/>
      <c r="E13" s="10">
        <v>1</v>
      </c>
      <c r="F13" s="12">
        <v>29</v>
      </c>
      <c r="G13" s="13">
        <v>1000</v>
      </c>
      <c r="H13" s="11">
        <f>F13*G13</f>
        <v>29000</v>
      </c>
    </row>
    <row r="14" spans="2:8" x14ac:dyDescent="0.25">
      <c r="B14" s="10" t="s">
        <v>11</v>
      </c>
      <c r="C14" s="11">
        <f>(C8*G13*3.3522)</f>
        <v>40226.400000000001</v>
      </c>
      <c r="D14" s="10"/>
      <c r="E14" s="10">
        <v>2</v>
      </c>
      <c r="F14" s="12">
        <f>(F13+(F13*C10))</f>
        <v>31.61</v>
      </c>
      <c r="G14" s="13">
        <v>1000</v>
      </c>
      <c r="H14" s="11">
        <f>F14*G14</f>
        <v>31610</v>
      </c>
    </row>
    <row r="15" spans="2:8" x14ac:dyDescent="0.25">
      <c r="B15" s="10" t="s">
        <v>12</v>
      </c>
      <c r="C15" s="11">
        <f>(C13+C14)</f>
        <v>51959.1</v>
      </c>
      <c r="D15" s="10"/>
      <c r="E15" s="10">
        <v>3</v>
      </c>
      <c r="F15" s="12">
        <f>(F14+(F14*C10))</f>
        <v>34.454900000000002</v>
      </c>
      <c r="G15" s="13">
        <v>1000</v>
      </c>
      <c r="H15" s="11">
        <f>F15*G15</f>
        <v>34454.9</v>
      </c>
    </row>
    <row r="16" spans="2:8" x14ac:dyDescent="0.25">
      <c r="B16" s="10" t="s">
        <v>9</v>
      </c>
      <c r="C16" s="11">
        <f>((H13/(1+C5)) + ((H13*(1+C10))/(1+C5)^2) + ((H13*(1+C10)^2)/(1+C5)^3) + ((H13*(1+C10)^3)/(1+C5)^4) + ((H13*(1+C10)^4)/(1+C5)^5))</f>
        <v>113598.7832046863</v>
      </c>
      <c r="D16" s="10"/>
      <c r="E16" s="10">
        <v>4</v>
      </c>
      <c r="F16" s="12">
        <f>(F15+(F15*C10))</f>
        <v>37.555841000000001</v>
      </c>
      <c r="G16" s="13">
        <v>1000</v>
      </c>
      <c r="H16" s="11">
        <f>F16*G16</f>
        <v>37555.841</v>
      </c>
    </row>
    <row r="17" spans="2:8" x14ac:dyDescent="0.25">
      <c r="B17" s="10" t="s">
        <v>14</v>
      </c>
      <c r="C17" s="22">
        <f>(C16-C15-C6)</f>
        <v>21639.683204686306</v>
      </c>
      <c r="D17" s="10"/>
      <c r="E17" s="10">
        <v>5</v>
      </c>
      <c r="F17" s="12">
        <f>(F16+(F16*C10))</f>
        <v>40.935866689999997</v>
      </c>
      <c r="G17" s="13">
        <v>1000</v>
      </c>
      <c r="H17" s="11">
        <f>F17*G17</f>
        <v>40935.866689999995</v>
      </c>
    </row>
    <row r="19" spans="2:8" x14ac:dyDescent="0.25">
      <c r="B19" s="21" t="s">
        <v>16</v>
      </c>
      <c r="C19" s="21"/>
      <c r="D19" s="21"/>
      <c r="E19" s="21" t="s">
        <v>3</v>
      </c>
      <c r="F19" s="21" t="s">
        <v>4</v>
      </c>
      <c r="G19" s="21" t="s">
        <v>5</v>
      </c>
      <c r="H19" s="21" t="s">
        <v>8</v>
      </c>
    </row>
    <row r="20" spans="2:8" x14ac:dyDescent="0.25">
      <c r="B20" s="3" t="s">
        <v>10</v>
      </c>
      <c r="C20" s="5">
        <f xml:space="preserve"> (C9*3.3522)</f>
        <v>11732.699999999999</v>
      </c>
      <c r="D20" s="3"/>
      <c r="E20" s="3">
        <v>1</v>
      </c>
      <c r="F20" s="5">
        <v>29</v>
      </c>
      <c r="G20" s="6">
        <v>1000</v>
      </c>
      <c r="H20" s="4">
        <f>F20*G20</f>
        <v>29000</v>
      </c>
    </row>
    <row r="21" spans="2:8" x14ac:dyDescent="0.25">
      <c r="B21" s="3" t="s">
        <v>11</v>
      </c>
      <c r="C21" s="5">
        <f xml:space="preserve"> ((C8*G20*3.3522) + ((C8*G21-C8*G20)/(1+C5)^2)+((C8*G22-C8*G20)/(1+C5)^3)+((C8*G23-C8*G20)/(1+C5)^4)+((C8*G24-C8*G20)/(1+C5)^5))</f>
        <v>75975.694280929412</v>
      </c>
      <c r="D21" s="3"/>
      <c r="E21" s="3">
        <v>2</v>
      </c>
      <c r="F21" s="5">
        <f>(F20+(F20*C10))</f>
        <v>31.61</v>
      </c>
      <c r="G21" s="6">
        <v>2200</v>
      </c>
      <c r="H21" s="4">
        <f>F21*G21</f>
        <v>69542</v>
      </c>
    </row>
    <row r="22" spans="2:8" x14ac:dyDescent="0.25">
      <c r="B22" s="3" t="s">
        <v>12</v>
      </c>
      <c r="C22" s="5">
        <f xml:space="preserve"> (C20+C21)</f>
        <v>87708.394280929409</v>
      </c>
      <c r="D22" s="3"/>
      <c r="E22" s="3">
        <v>3</v>
      </c>
      <c r="F22" s="5">
        <f>(F21+(F21*C10))</f>
        <v>34.454900000000002</v>
      </c>
      <c r="G22" s="6">
        <v>2200</v>
      </c>
      <c r="H22" s="4">
        <f>F22*G22</f>
        <v>75800.78</v>
      </c>
    </row>
    <row r="23" spans="2:8" x14ac:dyDescent="0.25">
      <c r="B23" s="3" t="s">
        <v>9</v>
      </c>
      <c r="C23" s="5">
        <f>((H20/(1+C5))+(((H21/(1+C5))+((H21*(1+C10))/(1+C5)^2)+((H21*(1+C10)^2)/(1+C5)^3)+((H21*(1+C10)^3)/(1+C5)^4))/(1+C5)))</f>
        <v>219656.45348509244</v>
      </c>
      <c r="D23" s="3"/>
      <c r="E23" s="3">
        <v>4</v>
      </c>
      <c r="F23" s="5">
        <f>(F22+(F22*C10))</f>
        <v>37.555841000000001</v>
      </c>
      <c r="G23" s="6">
        <v>2200</v>
      </c>
      <c r="H23" s="4">
        <f>F23*G23</f>
        <v>82622.850200000001</v>
      </c>
    </row>
    <row r="24" spans="2:8" x14ac:dyDescent="0.25">
      <c r="B24" s="3" t="s">
        <v>13</v>
      </c>
      <c r="C24" s="4">
        <f>(15000/(1+C5))</f>
        <v>13043.478260869566</v>
      </c>
      <c r="D24" s="3"/>
      <c r="E24" s="3">
        <v>5</v>
      </c>
      <c r="F24" s="5">
        <f>(F23+(F23*C10))</f>
        <v>40.935866689999997</v>
      </c>
      <c r="G24" s="6">
        <v>2200</v>
      </c>
      <c r="H24" s="4">
        <f t="shared" ref="H24" si="0">F24*G24</f>
        <v>90058.906717999998</v>
      </c>
    </row>
    <row r="25" spans="2:8" x14ac:dyDescent="0.25">
      <c r="B25" s="3" t="s">
        <v>14</v>
      </c>
      <c r="C25" s="16">
        <f>(C23-C22-C24-C6)</f>
        <v>78904.580943293462</v>
      </c>
      <c r="D25" s="3"/>
      <c r="E25" s="3"/>
      <c r="F25" s="3"/>
      <c r="G25" s="3"/>
      <c r="H25" s="3"/>
    </row>
    <row r="27" spans="2:8" ht="120" x14ac:dyDescent="0.25">
      <c r="B27" s="43"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8"/>
  <sheetViews>
    <sheetView tabSelected="1" zoomScale="90" zoomScaleNormal="90" workbookViewId="0">
      <selection activeCell="I29" sqref="I29"/>
    </sheetView>
  </sheetViews>
  <sheetFormatPr defaultRowHeight="15" x14ac:dyDescent="0.25"/>
  <cols>
    <col min="1" max="1" width="9.85546875" style="25" customWidth="1"/>
    <col min="2" max="2" width="47.5703125" style="25" customWidth="1"/>
    <col min="3" max="3" width="14.7109375" style="25" customWidth="1"/>
    <col min="4" max="4" width="9.140625" style="25"/>
    <col min="5" max="5" width="9.140625" style="25" customWidth="1"/>
    <col min="6" max="6" width="12.7109375" style="25" customWidth="1"/>
    <col min="7" max="7" width="17" style="25" customWidth="1"/>
    <col min="8" max="8" width="13" style="25" customWidth="1"/>
    <col min="9" max="16384" width="9.140625" style="25"/>
  </cols>
  <sheetData>
    <row r="2" spans="2:8" x14ac:dyDescent="0.25">
      <c r="B2" s="2" t="s">
        <v>25</v>
      </c>
    </row>
    <row r="4" spans="2:8" x14ac:dyDescent="0.25">
      <c r="B4" s="24" t="s">
        <v>15</v>
      </c>
      <c r="C4" s="24" t="s">
        <v>17</v>
      </c>
    </row>
    <row r="5" spans="2:8" x14ac:dyDescent="0.25">
      <c r="B5" s="26" t="s">
        <v>0</v>
      </c>
      <c r="C5" s="27">
        <v>0.15</v>
      </c>
    </row>
    <row r="6" spans="2:8" x14ac:dyDescent="0.25">
      <c r="B6" s="26" t="s">
        <v>1</v>
      </c>
      <c r="C6" s="28">
        <v>40000</v>
      </c>
    </row>
    <row r="7" spans="2:8" x14ac:dyDescent="0.25">
      <c r="B7" s="26" t="s">
        <v>3</v>
      </c>
      <c r="C7" s="26" t="s">
        <v>2</v>
      </c>
    </row>
    <row r="8" spans="2:8" x14ac:dyDescent="0.25">
      <c r="B8" s="26" t="s">
        <v>6</v>
      </c>
      <c r="C8" s="29">
        <v>12</v>
      </c>
    </row>
    <row r="9" spans="2:8" x14ac:dyDescent="0.25">
      <c r="B9" s="26" t="s">
        <v>7</v>
      </c>
      <c r="C9" s="30">
        <v>3500</v>
      </c>
    </row>
    <row r="11" spans="2:8" x14ac:dyDescent="0.25">
      <c r="B11" s="31" t="s">
        <v>18</v>
      </c>
      <c r="C11" s="32"/>
      <c r="D11" s="32"/>
      <c r="E11" s="31" t="s">
        <v>3</v>
      </c>
      <c r="F11" s="31" t="s">
        <v>4</v>
      </c>
      <c r="G11" s="31" t="s">
        <v>5</v>
      </c>
      <c r="H11" s="31" t="s">
        <v>8</v>
      </c>
    </row>
    <row r="12" spans="2:8" x14ac:dyDescent="0.25">
      <c r="B12" s="32" t="s">
        <v>10</v>
      </c>
      <c r="C12" s="14">
        <f xml:space="preserve"> (C9*3.3522)</f>
        <v>11732.699999999999</v>
      </c>
      <c r="D12" s="32"/>
      <c r="E12" s="32">
        <v>1</v>
      </c>
      <c r="F12" s="33">
        <v>29</v>
      </c>
      <c r="G12" s="34">
        <v>1000</v>
      </c>
      <c r="H12" s="14">
        <f>F12*G12</f>
        <v>29000</v>
      </c>
    </row>
    <row r="13" spans="2:8" x14ac:dyDescent="0.25">
      <c r="B13" s="32" t="s">
        <v>11</v>
      </c>
      <c r="C13" s="14">
        <f>(C8*G12*3.3522)</f>
        <v>40226.400000000001</v>
      </c>
      <c r="D13" s="32"/>
      <c r="E13" s="32">
        <v>2</v>
      </c>
      <c r="F13" s="33">
        <f>(F12+(F12*C26))</f>
        <v>25.191569388586409</v>
      </c>
      <c r="G13" s="34">
        <v>1000</v>
      </c>
      <c r="H13" s="14">
        <f>F13*G13</f>
        <v>25191.569388586409</v>
      </c>
    </row>
    <row r="14" spans="2:8" x14ac:dyDescent="0.25">
      <c r="B14" s="32" t="s">
        <v>12</v>
      </c>
      <c r="C14" s="14">
        <f>(C12+C13)</f>
        <v>51959.1</v>
      </c>
      <c r="D14" s="32"/>
      <c r="E14" s="32">
        <v>3</v>
      </c>
      <c r="F14" s="33">
        <f>(F13+(F13*C26))</f>
        <v>21.883281664136682</v>
      </c>
      <c r="G14" s="34">
        <v>1000</v>
      </c>
      <c r="H14" s="14">
        <f>F14*G14</f>
        <v>21883.281664136681</v>
      </c>
    </row>
    <row r="15" spans="2:8" x14ac:dyDescent="0.25">
      <c r="B15" s="32" t="s">
        <v>9</v>
      </c>
      <c r="C15" s="14">
        <f>((H12/(1+C5)) + ((H12*(1+C17))/(1+C5)^2) + ((H12*(1+C17)^2)/(1+C5)^3) + ((H12*(1+C17)^3)/(1+C5)^4) + ((H12*(1+C17)^4)/(1+C5)^5))</f>
        <v>91959.100022772051</v>
      </c>
      <c r="D15" s="32"/>
      <c r="E15" s="32">
        <v>4</v>
      </c>
      <c r="F15" s="33">
        <f>(F14+(F14*C26))</f>
        <v>19.009455465244134</v>
      </c>
      <c r="G15" s="34">
        <v>1000</v>
      </c>
      <c r="H15" s="14">
        <f>F15*G15</f>
        <v>19009.455465244133</v>
      </c>
    </row>
    <row r="16" spans="2:8" x14ac:dyDescent="0.25">
      <c r="B16" s="32" t="s">
        <v>14</v>
      </c>
      <c r="C16" s="22">
        <f>(C15-C14-C6)</f>
        <v>2.2772052034270018E-5</v>
      </c>
      <c r="D16" s="32"/>
      <c r="E16" s="32">
        <v>5</v>
      </c>
      <c r="F16" s="33">
        <f>(F15+(F15*C26))</f>
        <v>16.513035047997956</v>
      </c>
      <c r="G16" s="34">
        <v>1000</v>
      </c>
      <c r="H16" s="14">
        <f>F16*G16</f>
        <v>16513.035047997957</v>
      </c>
    </row>
    <row r="17" spans="2:8" x14ac:dyDescent="0.25">
      <c r="B17" s="32" t="s">
        <v>19</v>
      </c>
      <c r="C17" s="39">
        <v>-3.2321424489635445E-2</v>
      </c>
    </row>
    <row r="19" spans="2:8" x14ac:dyDescent="0.25">
      <c r="B19" s="35" t="s">
        <v>16</v>
      </c>
      <c r="C19" s="36"/>
      <c r="D19" s="36"/>
      <c r="E19" s="35" t="s">
        <v>3</v>
      </c>
      <c r="F19" s="35" t="s">
        <v>4</v>
      </c>
      <c r="G19" s="35" t="s">
        <v>5</v>
      </c>
      <c r="H19" s="35" t="s">
        <v>8</v>
      </c>
    </row>
    <row r="20" spans="2:8" x14ac:dyDescent="0.25">
      <c r="B20" s="36" t="s">
        <v>10</v>
      </c>
      <c r="C20" s="23">
        <f xml:space="preserve"> (C9*3.3522)</f>
        <v>11732.699999999999</v>
      </c>
      <c r="D20" s="36"/>
      <c r="E20" s="36">
        <v>1</v>
      </c>
      <c r="F20" s="23">
        <v>29</v>
      </c>
      <c r="G20" s="37">
        <v>1000</v>
      </c>
      <c r="H20" s="38">
        <f>F20*G20</f>
        <v>29000</v>
      </c>
    </row>
    <row r="21" spans="2:8" x14ac:dyDescent="0.25">
      <c r="B21" s="36" t="s">
        <v>11</v>
      </c>
      <c r="C21" s="23">
        <f xml:space="preserve"> ((C8*G20*3.3522) + ((C8*G21-C8*G20)/(1+C5)^2)+((C8*G22-C8*G20)/(1+C5)^3)+((C8*G23-C8*G20)/(1+C5)^4)+((C8*G24-C8*G20)/(1+C5)^5))</f>
        <v>75975.694280929412</v>
      </c>
      <c r="D21" s="36"/>
      <c r="E21" s="36">
        <v>2</v>
      </c>
      <c r="F21" s="23">
        <f>(F20+(F20*C26))</f>
        <v>25.191569388586409</v>
      </c>
      <c r="G21" s="37">
        <v>2200</v>
      </c>
      <c r="H21" s="38">
        <f>F21*G21</f>
        <v>55421.452654890098</v>
      </c>
    </row>
    <row r="22" spans="2:8" x14ac:dyDescent="0.25">
      <c r="B22" s="36" t="s">
        <v>12</v>
      </c>
      <c r="C22" s="23">
        <f xml:space="preserve"> (C20+C21)</f>
        <v>87708.394280929409</v>
      </c>
      <c r="D22" s="36"/>
      <c r="E22" s="36">
        <v>3</v>
      </c>
      <c r="F22" s="23">
        <f>(F21+(F21*C26))</f>
        <v>21.883281664136682</v>
      </c>
      <c r="G22" s="37">
        <v>2200</v>
      </c>
      <c r="H22" s="38">
        <f>F22*G22</f>
        <v>48143.219661100702</v>
      </c>
    </row>
    <row r="23" spans="2:8" x14ac:dyDescent="0.25">
      <c r="B23" s="36" t="s">
        <v>9</v>
      </c>
      <c r="C23" s="23">
        <f>((H20/(1+C5))+(((H21/(1+C5))+((H21*(1+C26))/(1+C5)^2)+((H21*(1+C26)^2)/(1+C5)^3)+((H21*(1+C26)^3)/(1+C5)^4))/(1+C5)))</f>
        <v>140751.87254177098</v>
      </c>
      <c r="D23" s="36"/>
      <c r="E23" s="36">
        <v>4</v>
      </c>
      <c r="F23" s="23">
        <f>(F22+(F22*C26))</f>
        <v>19.009455465244134</v>
      </c>
      <c r="G23" s="37">
        <v>2200</v>
      </c>
      <c r="H23" s="38">
        <f>F23*G23</f>
        <v>41820.802023537093</v>
      </c>
    </row>
    <row r="24" spans="2:8" x14ac:dyDescent="0.25">
      <c r="B24" s="36" t="s">
        <v>13</v>
      </c>
      <c r="C24" s="38">
        <f>(15000/(1+C5))</f>
        <v>13043.478260869566</v>
      </c>
      <c r="D24" s="36"/>
      <c r="E24" s="36">
        <v>5</v>
      </c>
      <c r="F24" s="23">
        <f>(F23+(F23*C26))</f>
        <v>16.513035047997956</v>
      </c>
      <c r="G24" s="37">
        <v>2200</v>
      </c>
      <c r="H24" s="38">
        <f t="shared" ref="H24" si="0">F24*G24</f>
        <v>36328.677105595503</v>
      </c>
    </row>
    <row r="25" spans="2:8" x14ac:dyDescent="0.25">
      <c r="B25" s="36" t="s">
        <v>14</v>
      </c>
      <c r="C25" s="42">
        <f>(C23-C22-C24-C6)</f>
        <v>-2.7997884899377823E-8</v>
      </c>
      <c r="D25" s="36"/>
      <c r="E25" s="36"/>
      <c r="F25" s="36"/>
      <c r="G25" s="36"/>
      <c r="H25" s="36"/>
    </row>
    <row r="26" spans="2:8" x14ac:dyDescent="0.25">
      <c r="B26" s="36" t="s">
        <v>19</v>
      </c>
      <c r="C26" s="40">
        <v>-0.13132519349702038</v>
      </c>
    </row>
    <row r="28" spans="2:8" ht="180" x14ac:dyDescent="0.25">
      <c r="B28" s="44" t="s">
        <v>30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46"/>
  <sheetViews>
    <sheetView topLeftCell="E2" zoomScaleNormal="100" workbookViewId="0">
      <selection activeCell="J80" sqref="J80"/>
    </sheetView>
  </sheetViews>
  <sheetFormatPr defaultRowHeight="15" x14ac:dyDescent="0.25"/>
  <cols>
    <col min="1" max="1" width="9.140625" style="1"/>
    <col min="2" max="2" width="18.28515625" style="1" customWidth="1"/>
    <col min="3" max="3" width="24.7109375" style="1" customWidth="1"/>
    <col min="4" max="4" width="35.28515625" style="1" customWidth="1"/>
    <col min="5" max="5" width="33.42578125" style="1" customWidth="1"/>
    <col min="6" max="6" width="35.85546875" style="1" customWidth="1"/>
    <col min="7" max="7" width="31.7109375" style="1" customWidth="1"/>
    <col min="8" max="8" width="9.140625" style="1"/>
    <col min="9" max="9" width="34.7109375" style="1" customWidth="1"/>
    <col min="10" max="10" width="14.140625" style="1" customWidth="1"/>
    <col min="11" max="11" width="12.28515625" style="1" customWidth="1"/>
    <col min="12" max="12" width="18.7109375" style="1" customWidth="1"/>
    <col min="13" max="13" width="16.7109375" style="1" customWidth="1"/>
    <col min="14" max="14" width="9.140625" style="1"/>
    <col min="15" max="15" width="12" style="1" customWidth="1"/>
    <col min="16" max="16384" width="9.140625" style="1"/>
  </cols>
  <sheetData>
    <row r="2" spans="2:15" x14ac:dyDescent="0.25">
      <c r="D2" s="2" t="s">
        <v>25</v>
      </c>
    </row>
    <row r="4" spans="2:15" x14ac:dyDescent="0.25">
      <c r="B4" s="2" t="s">
        <v>0</v>
      </c>
      <c r="C4" s="2" t="s">
        <v>22</v>
      </c>
      <c r="D4" s="2" t="s">
        <v>23</v>
      </c>
      <c r="E4" s="2" t="s">
        <v>24</v>
      </c>
      <c r="F4" s="2" t="s">
        <v>20</v>
      </c>
      <c r="G4" s="2" t="s">
        <v>21</v>
      </c>
      <c r="I4" s="19" t="s">
        <v>15</v>
      </c>
      <c r="J4" s="19" t="s">
        <v>17</v>
      </c>
      <c r="L4"/>
      <c r="M4"/>
    </row>
    <row r="5" spans="2:15" x14ac:dyDescent="0.25">
      <c r="B5" s="45">
        <v>0</v>
      </c>
      <c r="C5" s="1">
        <f xml:space="preserve"> (J7*J9)</f>
        <v>17500</v>
      </c>
      <c r="D5" s="1">
        <f xml:space="preserve"> (J7*J8*N20)</f>
        <v>60000</v>
      </c>
      <c r="E5" s="1">
        <f xml:space="preserve"> (J7*O20)</f>
        <v>145000</v>
      </c>
      <c r="F5" s="46">
        <f xml:space="preserve"> (-$J$6-C5-D5+E5)</f>
        <v>27500</v>
      </c>
      <c r="G5" s="1">
        <f xml:space="preserve"> (-J6-(J5*100*N20)-(J7*J9)-(J8*N20)-(4*J8*N21)+O20+(4*O21))</f>
        <v>94100</v>
      </c>
      <c r="I5" s="7" t="s">
        <v>0</v>
      </c>
      <c r="J5" s="17">
        <v>0.15</v>
      </c>
      <c r="L5"/>
      <c r="M5"/>
    </row>
    <row r="6" spans="2:15" x14ac:dyDescent="0.25">
      <c r="B6" s="45">
        <f>B5+0.001</f>
        <v>1E-3</v>
      </c>
      <c r="C6" s="1">
        <f xml:space="preserve"> ($J$9*(((1+B6)^5)-1)/(B6*(1+B6)^5))</f>
        <v>17447.622255437993</v>
      </c>
      <c r="D6" s="1">
        <f xml:space="preserve"> (($J$8*$N$20/(1+B6))+($J$8*$N$21*(((1+B6)^4)-1)/(B6*(1+B6)^4))/(1+B6))</f>
        <v>117219.30776969301</v>
      </c>
      <c r="E6" s="1">
        <f xml:space="preserve"> (($M$20*$N$20/(1+B6))+($O$21*(((1+B6)^4)-1)/(B6*(1+B6)^4))/(1+B6))</f>
        <v>283279.99377675814</v>
      </c>
      <c r="F6" s="1">
        <f xml:space="preserve"> (-$J$6-($J$9*(((1+B6)^5)-1)/(B6*(1+B6)^5))-($J$8*$N$13)*((((1+B6)^5)-1)/(B6*(1+B6)^5))+$O$13*((((1+B6)^5)-1)/(B6*(1+B6)^5)))</f>
        <v>27297.971556689386</v>
      </c>
      <c r="G6" s="1">
        <f xml:space="preserve"> (-$J$6-(15000/(1+B6))-C6-D6+E6)</f>
        <v>93628.048766612133</v>
      </c>
      <c r="I6" s="7" t="s">
        <v>1</v>
      </c>
      <c r="J6" s="9">
        <v>40000</v>
      </c>
      <c r="L6"/>
      <c r="M6"/>
    </row>
    <row r="7" spans="2:15" x14ac:dyDescent="0.25">
      <c r="B7" s="45">
        <f t="shared" ref="B7:B70" si="0">B6+0.001</f>
        <v>2E-3</v>
      </c>
      <c r="C7" s="1">
        <f xml:space="preserve"> ($J$9*(((1+B7)^5)-1)/(B7*(1+B7)^5))</f>
        <v>17395.488047032533</v>
      </c>
      <c r="D7" s="1">
        <f xml:space="preserve"> (($J$8*$N$20/(1+B7))+($J$8*$N$21*(((1+B7)^4)-1)/(B7*(1+B7)^4))/(1+B7))</f>
        <v>116840.42378401408</v>
      </c>
      <c r="E7" s="1">
        <f xml:space="preserve"> (($M$20*$N$20/(1+B7))+($O$21*(((1+B7)^4)-1)/(B7*(1+B7)^4))/(1+B7))</f>
        <v>282364.35747803404</v>
      </c>
      <c r="F7" s="1">
        <f xml:space="preserve"> (-$J$6-($J$9*(((1+B7)^5)-1)/(B7*(1+B7)^5))-($J$8*$N$13)*((((1+B7)^5)-1)/(B7*(1+B7)^5))+$O$13*((((1+B7)^5)-1)/(B7*(1+B7)^5)))</f>
        <v>27096.88246712547</v>
      </c>
      <c r="G7" s="1">
        <f xml:space="preserve"> (-$J$6-(15000/(1+B7))-C7-D7+E7)</f>
        <v>93158.385766747902</v>
      </c>
      <c r="I7" s="7" t="s">
        <v>3</v>
      </c>
      <c r="J7" s="7">
        <v>5</v>
      </c>
      <c r="L7"/>
      <c r="M7"/>
    </row>
    <row r="8" spans="2:15" x14ac:dyDescent="0.25">
      <c r="B8" s="45">
        <f t="shared" si="0"/>
        <v>3.0000000000000001E-3</v>
      </c>
      <c r="C8" s="1">
        <f xml:space="preserve"> ($J$9*(((1+B8)^5)-1)/(B8*(1+B8)^5))</f>
        <v>17343.59592054263</v>
      </c>
      <c r="D8" s="1">
        <f xml:space="preserve"> (($J$8*$N$20/(1+B8))+($J$8*$N$21*(((1+B8)^4)-1)/(B8*(1+B8)^4))/(1+B8))</f>
        <v>116463.33715973029</v>
      </c>
      <c r="E8" s="1">
        <f xml:space="preserve"> (($M$20*$N$20/(1+B8))+($O$21*(((1+B8)^4)-1)/(B8*(1+B8)^4))/(1+B8))</f>
        <v>281453.0648026815</v>
      </c>
      <c r="F8" s="1">
        <f xml:space="preserve"> (-$J$6-($J$9*(((1+B8)^5)-1)/(B8*(1+B8)^5))-($J$8*$N$13)*((((1+B8)^5)-1)/(B8*(1+B8)^5))+$O$13*((((1+B8)^5)-1)/(B8*(1+B8)^5)))</f>
        <v>26896.727122092998</v>
      </c>
      <c r="G8" s="1">
        <f xml:space="preserve"> (-$J$6-(15000/(1+B8))-C8-D8+E8)</f>
        <v>92690.99712619721</v>
      </c>
      <c r="I8" s="7" t="s">
        <v>6</v>
      </c>
      <c r="J8" s="8">
        <v>12</v>
      </c>
      <c r="L8"/>
      <c r="M8"/>
    </row>
    <row r="9" spans="2:15" x14ac:dyDescent="0.25">
      <c r="B9" s="45">
        <f t="shared" si="0"/>
        <v>4.0000000000000001E-3</v>
      </c>
      <c r="C9" s="1">
        <f xml:space="preserve"> ($J$9*(((1+B9)^5)-1)/(B9*(1+B9)^5))</f>
        <v>17291.944432148077</v>
      </c>
      <c r="D9" s="1">
        <f xml:space="preserve"> (($J$8*$N$20/(1+B9))+($J$8*$N$21*(((1+B9)^4)-1)/(B9*(1+B9)^4))/(1+B9))</f>
        <v>116088.03709184565</v>
      </c>
      <c r="E9" s="1">
        <f xml:space="preserve"> (($M$20*$N$20/(1+B9))+($O$21*(((1+B9)^4)-1)/(B9*(1+B9)^4))/(1+B9))</f>
        <v>280546.08963862696</v>
      </c>
      <c r="F9" s="1">
        <f xml:space="preserve"> (-$J$6-($J$9*(((1+B9)^5)-1)/(B9*(1+B9)^5))-($J$8*$N$13)*((((1+B9)^5)-1)/(B9*(1+B9)^5))+$O$13*((((1+B9)^5)-1)/(B9*(1+B9)^5)))</f>
        <v>26697.499952571146</v>
      </c>
      <c r="G9" s="1">
        <f xml:space="preserve"> (-$J$6-(15000/(1+B9))-C9-D9+E9)</f>
        <v>92225.86907080852</v>
      </c>
      <c r="I9" s="7" t="s">
        <v>7</v>
      </c>
      <c r="J9" s="18">
        <v>3500</v>
      </c>
      <c r="L9"/>
      <c r="M9"/>
    </row>
    <row r="10" spans="2:15" x14ac:dyDescent="0.25">
      <c r="B10" s="45">
        <f t="shared" si="0"/>
        <v>5.0000000000000001E-3</v>
      </c>
      <c r="C10" s="1">
        <f xml:space="preserve"> ($J$9*(((1+B10)^5)-1)/(B10*(1+B10)^5))</f>
        <v>17240.532148345472</v>
      </c>
      <c r="D10" s="1">
        <f xml:space="preserve"> (($J$8*$N$20/(1+B10))+($J$8*$N$21*(((1+B10)^4)-1)/(B10*(1+B10)^4))/(1+B10))</f>
        <v>115714.51285285162</v>
      </c>
      <c r="E10" s="1">
        <f xml:space="preserve"> (($M$20*$N$20/(1+B10))+($O$21*(((1+B10)^4)-1)/(B10*(1+B10)^4))/(1+B10))</f>
        <v>279643.40606105805</v>
      </c>
      <c r="F10" s="1">
        <f xml:space="preserve"> (-$J$6-($J$9*(((1+B10)^5)-1)/(B10*(1+B10)^5))-($J$8*$N$13)*((((1+B10)^5)-1)/(B10*(1+B10)^5))+$O$13*((((1+B10)^5)-1)/(B10*(1+B10)^5)))</f>
        <v>26499.195429332554</v>
      </c>
      <c r="G10" s="1">
        <f xml:space="preserve"> (-$J$6-(15000/(1+B10))-C10-D10+E10)</f>
        <v>91762.987925532594</v>
      </c>
      <c r="I10" s="41" t="s">
        <v>19</v>
      </c>
      <c r="J10" s="7">
        <v>0</v>
      </c>
      <c r="L10"/>
      <c r="M10"/>
    </row>
    <row r="11" spans="2:15" x14ac:dyDescent="0.25">
      <c r="B11" s="45">
        <f t="shared" si="0"/>
        <v>6.0000000000000001E-3</v>
      </c>
      <c r="C11" s="1">
        <f xml:space="preserve"> ($J$9*(((1+B11)^5)-1)/(B11*(1+B11)^5))</f>
        <v>17189.35764587405</v>
      </c>
      <c r="D11" s="1">
        <f xml:space="preserve"> (($J$8*$N$20/(1+B11))+($J$8*$N$21*(((1+B11)^4)-1)/(B11*(1+B11)^4))/(1+B11))</f>
        <v>115342.75379215591</v>
      </c>
      <c r="E11" s="1">
        <f xml:space="preserve"> (($M$20*$N$20/(1+B11))+($O$21*(((1+B11)^4)-1)/(B11*(1+B11)^4))/(1+B11))</f>
        <v>278744.98833104345</v>
      </c>
      <c r="F11" s="1">
        <f xml:space="preserve"> (-$J$6-($J$9*(((1+B11)^5)-1)/(B11*(1+B11)^5))-($J$8*$N$13)*((((1+B11)^5)-1)/(B11*(1+B11)^5))+$O$13*((((1+B11)^5)-1)/(B11*(1+B11)^5)))</f>
        <v>26301.808062657074</v>
      </c>
      <c r="G11" s="1">
        <f xml:space="preserve"> (-$J$6-(15000/(1+B11))-C11-D11+E11)</f>
        <v>91302.340113689424</v>
      </c>
    </row>
    <row r="12" spans="2:15" x14ac:dyDescent="0.25">
      <c r="B12" s="45">
        <f t="shared" si="0"/>
        <v>7.0000000000000001E-3</v>
      </c>
      <c r="C12" s="1">
        <f xml:space="preserve"> ($J$9*(((1+B12)^5)-1)/(B12*(1+B12)^5))</f>
        <v>17138.419511622087</v>
      </c>
      <c r="D12" s="1">
        <f xml:space="preserve"> (($J$8*$N$20/(1+B12))+($J$8*$N$21*(((1+B12)^4)-1)/(B12*(1+B12)^4))/(1+B12))</f>
        <v>114972.74933538686</v>
      </c>
      <c r="E12" s="1">
        <f xml:space="preserve"> (($M$20*$N$20/(1+B12))+($O$21*(((1+B12)^4)-1)/(B12*(1+B12)^4))/(1+B12))</f>
        <v>277850.81089385157</v>
      </c>
      <c r="F12" s="1">
        <f xml:space="preserve"> (-$J$6-($J$9*(((1+B12)^5)-1)/(B12*(1+B12)^5))-($J$8*$N$13)*((((1+B12)^5)-1)/(B12*(1+B12)^5))+$O$13*((((1+B12)^5)-1)/(B12*(1+B12)^5)))</f>
        <v>26105.332401970896</v>
      </c>
      <c r="G12" s="1">
        <f xml:space="preserve"> (-$J$6-(15000/(1+B12))-C12-D12+E12)</f>
        <v>90843.912156077975</v>
      </c>
      <c r="I12" s="20" t="s">
        <v>18</v>
      </c>
      <c r="J12" s="20"/>
      <c r="K12" s="20"/>
      <c r="L12" s="20" t="s">
        <v>3</v>
      </c>
      <c r="M12" s="20" t="s">
        <v>4</v>
      </c>
      <c r="N12" s="20" t="s">
        <v>5</v>
      </c>
      <c r="O12" s="20" t="s">
        <v>8</v>
      </c>
    </row>
    <row r="13" spans="2:15" x14ac:dyDescent="0.25">
      <c r="B13" s="45">
        <f t="shared" si="0"/>
        <v>8.0000000000000002E-3</v>
      </c>
      <c r="C13" s="1">
        <f xml:space="preserve"> ($J$9*(((1+B13)^5)-1)/(B13*(1+B13)^5))</f>
        <v>17087.716342550757</v>
      </c>
      <c r="D13" s="1">
        <f xml:space="preserve"> (($J$8*$N$20/(1+B13))+($J$8*$N$21*(((1+B13)^4)-1)/(B13*(1+B13)^4))/(1+B13))</f>
        <v>114604.48898381167</v>
      </c>
      <c r="E13" s="1">
        <f xml:space="preserve"> (($M$20*$N$20/(1+B13))+($O$21*(((1+B13)^4)-1)/(B13*(1+B13)^4))/(1+B13))</f>
        <v>276960.84837754484</v>
      </c>
      <c r="F13" s="1">
        <f xml:space="preserve"> (-$J$6-($J$9*(((1+B13)^5)-1)/(B13*(1+B13)^5))-($J$8*$N$13)*((((1+B13)^5)-1)/(B13*(1+B13)^5))+$O$13*((((1+B13)^5)-1)/(B13*(1+B13)^5)))</f>
        <v>25909.763035552925</v>
      </c>
      <c r="G13" s="1">
        <f xml:space="preserve"> (-$J$6-(15000/(1+B13))-C13-D13+E13)</f>
        <v>90387.690670230018</v>
      </c>
      <c r="I13" s="10" t="s">
        <v>10</v>
      </c>
      <c r="J13" s="11">
        <f xml:space="preserve"> (J9*3.3522)</f>
        <v>11732.699999999999</v>
      </c>
      <c r="K13" s="10"/>
      <c r="L13" s="10">
        <v>1</v>
      </c>
      <c r="M13" s="12">
        <v>29</v>
      </c>
      <c r="N13" s="13">
        <v>1000</v>
      </c>
      <c r="O13" s="11">
        <f>M13*N13</f>
        <v>29000</v>
      </c>
    </row>
    <row r="14" spans="2:15" x14ac:dyDescent="0.25">
      <c r="B14" s="45">
        <f t="shared" si="0"/>
        <v>9.0000000000000011E-3</v>
      </c>
      <c r="C14" s="1">
        <f xml:space="preserve"> ($J$9*(((1+B14)^5)-1)/(B14*(1+B14)^5))</f>
        <v>17037.246745605476</v>
      </c>
      <c r="D14" s="1">
        <f xml:space="preserve"> (($J$8*$N$20/(1+B14))+($J$8*$N$21*(((1+B14)^4)-1)/(B14*(1+B14)^4))/(1+B14))</f>
        <v>114237.96231367438</v>
      </c>
      <c r="E14" s="1">
        <f xml:space="preserve"> (($M$20*$N$20/(1+B14))+($O$21*(((1+B14)^4)-1)/(B14*(1+B14)^4))/(1+B14))</f>
        <v>276075.07559137978</v>
      </c>
      <c r="F14" s="1">
        <f xml:space="preserve"> (-$J$6-($J$9*(((1+B14)^5)-1)/(B14*(1+B14)^5))-($J$8*$N$13)*((((1+B14)^5)-1)/(B14*(1+B14)^5))+$O$13*((((1+B14)^5)-1)/(B14*(1+B14)^5)))</f>
        <v>25715.094590192544</v>
      </c>
      <c r="G14" s="1">
        <f xml:space="preserve"> (-$J$6-(15000/(1+B14))-C14-D14+E14)</f>
        <v>89933.662369562779</v>
      </c>
      <c r="I14" s="10" t="s">
        <v>11</v>
      </c>
      <c r="J14" s="11">
        <f>(J8*N13*3.3522)</f>
        <v>40226.400000000001</v>
      </c>
      <c r="K14" s="10"/>
      <c r="L14" s="10">
        <v>2</v>
      </c>
      <c r="M14" s="12">
        <f>(M13+(M13*J10))</f>
        <v>29</v>
      </c>
      <c r="N14" s="13">
        <v>1000</v>
      </c>
      <c r="O14" s="11">
        <f>M14*N14</f>
        <v>29000</v>
      </c>
    </row>
    <row r="15" spans="2:15" x14ac:dyDescent="0.25">
      <c r="B15" s="45">
        <f t="shared" si="0"/>
        <v>1.0000000000000002E-2</v>
      </c>
      <c r="C15" s="1">
        <f xml:space="preserve"> ($J$9*(((1+B15)^5)-1)/(B15*(1+B15)^5))</f>
        <v>16987.009337637894</v>
      </c>
      <c r="D15" s="1">
        <f xml:space="preserve"> (($J$8*$N$20/(1+B15))+($J$8*$N$21*(((1+B15)^4)-1)/(B15*(1+B15)^4))/(1+B15))</f>
        <v>113873.15897560898</v>
      </c>
      <c r="E15" s="1">
        <f xml:space="preserve"> (($M$20*$N$20/(1+B15))+($O$21*(((1+B15)^4)-1)/(B15*(1+B15)^4))/(1+B15))</f>
        <v>275193.46752438834</v>
      </c>
      <c r="F15" s="1">
        <f xml:space="preserve"> (-$J$6-($J$9*(((1+B15)^5)-1)/(B15*(1+B15)^5))-($J$8*$N$13)*((((1+B15)^5)-1)/(B15*(1+B15)^5))+$O$13*((((1+B15)^5)-1)/(B15*(1+B15)^5)))</f>
        <v>25521.321730889045</v>
      </c>
      <c r="G15" s="1">
        <f xml:space="preserve"> (-$J$6-(15000/(1+B15))-C15-D15+E15)</f>
        <v>89481.814062626625</v>
      </c>
      <c r="I15" s="10" t="s">
        <v>12</v>
      </c>
      <c r="J15" s="11">
        <f>(J13+J14)</f>
        <v>51959.1</v>
      </c>
      <c r="K15" s="10"/>
      <c r="L15" s="10">
        <v>3</v>
      </c>
      <c r="M15" s="12">
        <f>(M14+(M14*J10))</f>
        <v>29</v>
      </c>
      <c r="N15" s="13">
        <v>1000</v>
      </c>
      <c r="O15" s="11">
        <f>M15*N15</f>
        <v>29000</v>
      </c>
    </row>
    <row r="16" spans="2:15" x14ac:dyDescent="0.25">
      <c r="B16" s="45">
        <f t="shared" si="0"/>
        <v>1.1000000000000003E-2</v>
      </c>
      <c r="C16" s="1">
        <f xml:space="preserve"> ($J$9*(((1+B16)^5)-1)/(B16*(1+B16)^5))</f>
        <v>16937.002745321315</v>
      </c>
      <c r="D16" s="1">
        <f xml:space="preserve"> (($J$8*$N$20/(1+B16))+($J$8*$N$21*(((1+B16)^4)-1)/(B16*(1+B16)^4))/(1+B16))</f>
        <v>113510.06869400179</v>
      </c>
      <c r="E16" s="1">
        <f xml:space="preserve"> (($M$20*$N$20/(1+B16))+($O$21*(((1+B16)^4)-1)/(B16*(1+B16)^4))/(1+B16))</f>
        <v>274315.99934383761</v>
      </c>
      <c r="F16" s="1">
        <f xml:space="preserve"> (-$J$6-($J$9*(((1+B16)^5)-1)/(B16*(1+B16)^5))-($J$8*$N$13)*((((1+B16)^5)-1)/(B16*(1+B16)^5))+$O$13*((((1+B16)^5)-1)/(B16*(1+B16)^5)))</f>
        <v>25328.439160525086</v>
      </c>
      <c r="G16" s="1">
        <f xml:space="preserve"> (-$J$6-(15000/(1+B16))-C16-D16+E16)</f>
        <v>89032.132652289001</v>
      </c>
      <c r="I16" s="10" t="s">
        <v>9</v>
      </c>
      <c r="J16" s="11">
        <f>((O13/(1+J5)) + ((O13*(1+J10))/(1+J5)^2) + ((O13*(1+J10)^2)/(1+J5)^3) + ((O13*(1+J10)^3)/(1+J5)^4) + ((O13*(1+J10)^4)/(1+J5)^5))</f>
        <v>97212.497842330675</v>
      </c>
      <c r="K16" s="10"/>
      <c r="L16" s="10">
        <v>4</v>
      </c>
      <c r="M16" s="12">
        <f>(M15+(M15*J10))</f>
        <v>29</v>
      </c>
      <c r="N16" s="13">
        <v>1000</v>
      </c>
      <c r="O16" s="11">
        <f>M16*N16</f>
        <v>29000</v>
      </c>
    </row>
    <row r="17" spans="2:15" x14ac:dyDescent="0.25">
      <c r="B17" s="45">
        <f t="shared" si="0"/>
        <v>1.2000000000000004E-2</v>
      </c>
      <c r="C17" s="1">
        <f xml:space="preserve"> ($J$9*(((1+B17)^5)-1)/(B17*(1+B17)^5))</f>
        <v>16887.225605072246</v>
      </c>
      <c r="D17" s="1">
        <f xml:space="preserve"> (($J$8*$N$20/(1+B17))+($J$8*$N$21*(((1+B17)^4)-1)/(B17*(1+B17)^4))/(1+B17))</f>
        <v>113148.68126640159</v>
      </c>
      <c r="E17" s="1">
        <f xml:space="preserve"> (($M$20*$N$20/(1+B17))+($O$21*(((1+B17)^4)-1)/(B17*(1+B17)^4))/(1+B17))</f>
        <v>273442.64639380388</v>
      </c>
      <c r="F17" s="1">
        <f xml:space="preserve"> (-$J$6-($J$9*(((1+B17)^5)-1)/(B17*(1+B17)^5))-($J$8*$N$13)*((((1+B17)^5)-1)/(B17*(1+B17)^5))+$O$13*((((1+B17)^5)-1)/(B17*(1+B17)^5)))</f>
        <v>25136.441619564372</v>
      </c>
      <c r="G17" s="1">
        <f xml:space="preserve"> (-$J$6-(15000/(1+B17))-C17-D17+E17)</f>
        <v>88584.60513497825</v>
      </c>
      <c r="I17" s="10" t="s">
        <v>14</v>
      </c>
      <c r="J17" s="22">
        <f>(J16-J15-J6)</f>
        <v>5253.3978423306762</v>
      </c>
      <c r="K17" s="10"/>
      <c r="L17" s="10">
        <v>5</v>
      </c>
      <c r="M17" s="12">
        <f>(M16+(M16*J10))</f>
        <v>29</v>
      </c>
      <c r="N17" s="13">
        <v>1000</v>
      </c>
      <c r="O17" s="11">
        <f>M17*N17</f>
        <v>29000</v>
      </c>
    </row>
    <row r="18" spans="2:15" x14ac:dyDescent="0.25">
      <c r="B18" s="45">
        <f t="shared" si="0"/>
        <v>1.3000000000000005E-2</v>
      </c>
      <c r="C18" s="1">
        <f xml:space="preserve"> ($J$9*(((1+B18)^5)-1)/(B18*(1+B18)^5))</f>
        <v>16837.676562968816</v>
      </c>
      <c r="D18" s="1">
        <f xml:space="preserve"> (($J$8*$N$20/(1+B18))+($J$8*$N$21*(((1+B18)^4)-1)/(B18*(1+B18)^4))/(1+B18))</f>
        <v>112788.98656290756</v>
      </c>
      <c r="E18" s="1">
        <f xml:space="preserve"> (($M$20*$N$20/(1+B18))+($O$21*(((1+B18)^4)-1)/(B18*(1+B18)^4))/(1+B18))</f>
        <v>272573.38419369329</v>
      </c>
      <c r="F18" s="1">
        <f xml:space="preserve"> (-$J$6-($J$9*(((1+B18)^5)-1)/(B18*(1+B18)^5))-($J$8*$N$13)*((((1+B18)^5)-1)/(B18*(1+B18)^5))+$O$13*((((1+B18)^5)-1)/(B18*(1+B18)^5)))</f>
        <v>24945.323885736841</v>
      </c>
      <c r="G18" s="1">
        <f xml:space="preserve"> (-$J$6-(15000/(1+B18))-C18-D18+E18)</f>
        <v>88139.218599899847</v>
      </c>
    </row>
    <row r="19" spans="2:15" x14ac:dyDescent="0.25">
      <c r="B19" s="45">
        <f t="shared" si="0"/>
        <v>1.4000000000000005E-2</v>
      </c>
      <c r="C19" s="1">
        <f xml:space="preserve"> ($J$9*(((1+B19)^5)-1)/(B19*(1+B19)^5))</f>
        <v>16788.354274673042</v>
      </c>
      <c r="D19" s="1">
        <f xml:space="preserve"> (($J$8*$N$20/(1+B19))+($J$8*$N$21*(((1+B19)^4)-1)/(B19*(1+B19)^4))/(1+B19))</f>
        <v>112430.97452558098</v>
      </c>
      <c r="E19" s="1">
        <f xml:space="preserve"> (($M$20*$N$20/(1+B19))+($O$21*(((1+B19)^4)-1)/(B19*(1+B19)^4))/(1+B19))</f>
        <v>271708.1884368207</v>
      </c>
      <c r="F19" s="1">
        <f xml:space="preserve"> (-$J$6-($J$9*(((1+B19)^5)-1)/(B19*(1+B19)^5))-($J$8*$N$13)*((((1+B19)^5)-1)/(B19*(1+B19)^5))+$O$13*((((1+B19)^5)-1)/(B19*(1+B19)^5)))</f>
        <v>24755.080773738882</v>
      </c>
      <c r="G19" s="1">
        <f xml:space="preserve"> (-$J$6-(15000/(1+B19))-C19-D19+E19)</f>
        <v>87695.960228282667</v>
      </c>
      <c r="I19" s="21" t="s">
        <v>16</v>
      </c>
      <c r="J19" s="21"/>
      <c r="K19" s="21"/>
      <c r="L19" s="21" t="s">
        <v>3</v>
      </c>
      <c r="M19" s="21" t="s">
        <v>4</v>
      </c>
      <c r="N19" s="21" t="s">
        <v>5</v>
      </c>
      <c r="O19" s="21" t="s">
        <v>8</v>
      </c>
    </row>
    <row r="20" spans="2:15" x14ac:dyDescent="0.25">
      <c r="B20" s="45">
        <f t="shared" si="0"/>
        <v>1.5000000000000006E-2</v>
      </c>
      <c r="C20" s="1">
        <f xml:space="preserve"> ($J$9*(((1+B20)^5)-1)/(B20*(1+B20)^5))</f>
        <v>16739.257405350665</v>
      </c>
      <c r="D20" s="1">
        <f xml:space="preserve"> (($J$8*$N$20/(1+B20))+($J$8*$N$21*(((1+B20)^4)-1)/(B20*(1+B20)^4))/(1+B20))</f>
        <v>112074.63516784721</v>
      </c>
      <c r="E20" s="1">
        <f xml:space="preserve"> (($M$20*$N$20/(1+B20))+($O$21*(((1+B20)^4)-1)/(B20*(1+B20)^4))/(1+B20))</f>
        <v>270847.03498896409</v>
      </c>
      <c r="F20" s="1">
        <f xml:space="preserve"> (-$J$6-($J$9*(((1+B20)^5)-1)/(B20*(1+B20)^5))-($J$8*$N$13)*((((1+B20)^5)-1)/(B20*(1+B20)^5))+$O$13*((((1+B20)^5)-1)/(B20*(1+B20)^5)))</f>
        <v>24565.707134923985</v>
      </c>
      <c r="G20" s="1">
        <f xml:space="preserve"> (-$J$6-(15000/(1+B20))-C20-D20+E20)</f>
        <v>87254.817292613501</v>
      </c>
      <c r="I20" s="3" t="s">
        <v>10</v>
      </c>
      <c r="J20" s="5">
        <f xml:space="preserve"> (J9*3.3522)</f>
        <v>11732.699999999999</v>
      </c>
      <c r="K20" s="3"/>
      <c r="L20" s="3">
        <v>1</v>
      </c>
      <c r="M20" s="5">
        <v>29</v>
      </c>
      <c r="N20" s="6">
        <v>1000</v>
      </c>
      <c r="O20" s="4">
        <f>M20*N20</f>
        <v>29000</v>
      </c>
    </row>
    <row r="21" spans="2:15" x14ac:dyDescent="0.25">
      <c r="B21" s="45">
        <f t="shared" si="0"/>
        <v>1.6000000000000007E-2</v>
      </c>
      <c r="C21" s="1">
        <f xml:space="preserve"> ($J$9*(((1+B21)^5)-1)/(B21*(1+B21)^5))</f>
        <v>16690.384629595781</v>
      </c>
      <c r="D21" s="1">
        <f xml:space="preserve"> (($J$8*$N$20/(1+B21))+($J$8*$N$21*(((1+B21)^4)-1)/(B21*(1+B21)^4))/(1+B21))</f>
        <v>111719.95857392286</v>
      </c>
      <c r="E21" s="1">
        <f xml:space="preserve"> (($M$20*$N$20/(1+B21))+($O$21*(((1+B21)^4)-1)/(B21*(1+B21)^4))/(1+B21))</f>
        <v>269989.89988698025</v>
      </c>
      <c r="F21" s="1">
        <f xml:space="preserve"> (-$J$6-($J$9*(((1+B21)^5)-1)/(B21*(1+B21)^5))-($J$8*$N$13)*((((1+B21)^5)-1)/(B21*(1+B21)^5))+$O$13*((((1+B21)^5)-1)/(B21*(1+B21)^5)))</f>
        <v>24377.197857012317</v>
      </c>
      <c r="G21" s="1">
        <f xml:space="preserve"> (-$J$6-(15000/(1+B21))-C21-D21+E21)</f>
        <v>86815.777155902528</v>
      </c>
      <c r="I21" s="3" t="s">
        <v>11</v>
      </c>
      <c r="J21" s="5">
        <f xml:space="preserve"> ((J8*N20*3.3522) + ((J8*N21-J8*N20)/(1+J5)^2)+((J8*N22-J8*N20)/(1+J5)^3)+((J8*N23-J8*N20)/(1+J5)^4)+((J8*N24-J8*N20)/(1+J5)^5))</f>
        <v>75975.694280929412</v>
      </c>
      <c r="K21" s="3"/>
      <c r="L21" s="3">
        <v>2</v>
      </c>
      <c r="M21" s="5">
        <f>(M20+(M20*J10))</f>
        <v>29</v>
      </c>
      <c r="N21" s="6">
        <v>2200</v>
      </c>
      <c r="O21" s="4">
        <f>M21*N21</f>
        <v>63800</v>
      </c>
    </row>
    <row r="22" spans="2:15" x14ac:dyDescent="0.25">
      <c r="B22" s="45">
        <f t="shared" si="0"/>
        <v>1.7000000000000008E-2</v>
      </c>
      <c r="C22" s="1">
        <f xml:space="preserve"> ($J$9*(((1+B22)^5)-1)/(B22*(1+B22)^5))</f>
        <v>16641.734631351032</v>
      </c>
      <c r="D22" s="1">
        <f xml:space="preserve"> (($J$8*$N$20/(1+B22))+($J$8*$N$21*(((1+B22)^4)-1)/(B22*(1+B22)^4))/(1+B22))</f>
        <v>111366.93489822123</v>
      </c>
      <c r="E22" s="1">
        <f xml:space="preserve"> (($M$20*$N$20/(1+B22))+($O$21*(((1+B22)^4)-1)/(B22*(1+B22)^4))/(1+B22))</f>
        <v>269136.75933736796</v>
      </c>
      <c r="F22" s="1">
        <f xml:space="preserve"> (-$J$6-($J$9*(((1+B22)^5)-1)/(B22*(1+B22)^5))-($J$8*$N$13)*((((1+B22)^5)-1)/(B22*(1+B22)^5))+$O$13*((((1+B22)^5)-1)/(B22*(1+B22)^5)))</f>
        <v>24189.547863782558</v>
      </c>
      <c r="G22" s="1">
        <f xml:space="preserve"> (-$J$6-(15000/(1+B22))-C22-D22+E22)</f>
        <v>86378.827270922542</v>
      </c>
      <c r="I22" s="3" t="s">
        <v>12</v>
      </c>
      <c r="J22" s="5">
        <f xml:space="preserve"> (J20+J21)</f>
        <v>87708.394280929409</v>
      </c>
      <c r="K22" s="3"/>
      <c r="L22" s="3">
        <v>3</v>
      </c>
      <c r="M22" s="5">
        <f>(M21+(M21*J10))</f>
        <v>29</v>
      </c>
      <c r="N22" s="6">
        <v>2200</v>
      </c>
      <c r="O22" s="4">
        <f>M22*N22</f>
        <v>63800</v>
      </c>
    </row>
    <row r="23" spans="2:15" x14ac:dyDescent="0.25">
      <c r="B23" s="45">
        <f t="shared" si="0"/>
        <v>1.8000000000000009E-2</v>
      </c>
      <c r="C23" s="1">
        <f xml:space="preserve"> ($J$9*(((1+B23)^5)-1)/(B23*(1+B23)^5))</f>
        <v>16593.306103833878</v>
      </c>
      <c r="D23" s="1">
        <f xml:space="preserve"> (($J$8*$N$20/(1+B23))+($J$8*$N$21*(((1+B23)^4)-1)/(B23*(1+B23)^4))/(1+B23))</f>
        <v>111015.55436479258</v>
      </c>
      <c r="E23" s="1">
        <f xml:space="preserve"> (($M$20*$N$20/(1+B23))+($O$21*(((1+B23)^4)-1)/(B23*(1+B23)^4))/(1+B23))</f>
        <v>268287.58971491538</v>
      </c>
      <c r="F23" s="1">
        <f xml:space="preserve"> (-$J$6-($J$9*(((1+B23)^5)-1)/(B23*(1+B23)^5))-($J$8*$N$13)*((((1+B23)^5)-1)/(B23*(1+B23)^5))+$O$13*((((1+B23)^5)-1)/(B23*(1+B23)^5)))</f>
        <v>24002.752114787814</v>
      </c>
      <c r="G23" s="1">
        <f xml:space="preserve"> (-$J$6-(15000/(1+B23))-C23-D23+E23)</f>
        <v>85943.955179491255</v>
      </c>
      <c r="I23" s="3" t="s">
        <v>9</v>
      </c>
      <c r="J23" s="5">
        <f>((O20/(1+J5))+(((O21/(1+J5))+((O21*(1-J10))/(1+J5)^2)+((O21*(1-J10)^2)/(1+J5)^3)+((O21*(1-J10)^3)/(1+J5)^4))/(1+J5)))</f>
        <v>183606.6256879101</v>
      </c>
      <c r="K23" s="3"/>
      <c r="L23" s="3">
        <v>4</v>
      </c>
      <c r="M23" s="5">
        <f>(M22+(M22*J10))</f>
        <v>29</v>
      </c>
      <c r="N23" s="6">
        <v>2200</v>
      </c>
      <c r="O23" s="4">
        <f>M23*N23</f>
        <v>63800</v>
      </c>
    </row>
    <row r="24" spans="2:15" x14ac:dyDescent="0.25">
      <c r="B24" s="45">
        <f t="shared" si="0"/>
        <v>1.900000000000001E-2</v>
      </c>
      <c r="C24" s="1">
        <f xml:space="preserve"> ($J$9*(((1+B24)^5)-1)/(B24*(1+B24)^5))</f>
        <v>16545.097749458928</v>
      </c>
      <c r="D24" s="1">
        <f xml:space="preserve"> (($J$8*$N$20/(1+B24))+($J$8*$N$21*(((1+B24)^4)-1)/(B24*(1+B24)^4))/(1+B24))</f>
        <v>110665.80726674477</v>
      </c>
      <c r="E24" s="1">
        <f xml:space="preserve"> (($M$20*$N$20/(1+B24))+($O$21*(((1+B24)^4)-1)/(B24*(1+B24)^4))/(1+B24))</f>
        <v>267442.36756129982</v>
      </c>
      <c r="F24" s="1">
        <f xml:space="preserve"> (-$J$6-($J$9*(((1+B24)^5)-1)/(B24*(1+B24)^5))-($J$8*$N$13)*((((1+B24)^5)-1)/(B24*(1+B24)^5))+$O$13*((((1+B24)^5)-1)/(B24*(1+B24)^5)))</f>
        <v>23816.805605055852</v>
      </c>
      <c r="G24" s="1">
        <f xml:space="preserve"> (-$J$6-(15000/(1+B24))-C24-D24+E24)</f>
        <v>85511.148511730076</v>
      </c>
      <c r="I24" s="3" t="s">
        <v>13</v>
      </c>
      <c r="J24" s="4">
        <f>(15000/(1+J5))</f>
        <v>13043.478260869566</v>
      </c>
      <c r="K24" s="3"/>
      <c r="L24" s="3">
        <v>5</v>
      </c>
      <c r="M24" s="5">
        <f>(M23+(M23*J10))</f>
        <v>29</v>
      </c>
      <c r="N24" s="6">
        <v>2200</v>
      </c>
      <c r="O24" s="4">
        <f t="shared" ref="O24" si="1">M24*N24</f>
        <v>63800</v>
      </c>
    </row>
    <row r="25" spans="2:15" x14ac:dyDescent="0.25">
      <c r="B25" s="45">
        <f t="shared" si="0"/>
        <v>2.0000000000000011E-2</v>
      </c>
      <c r="C25" s="1">
        <f xml:space="preserve"> ($J$9*(((1+B25)^5)-1)/(B25*(1+B25)^5))</f>
        <v>16497.108279764714</v>
      </c>
      <c r="D25" s="1">
        <f xml:space="preserve"> (($J$8*$N$20/(1+B25))+($J$8*$N$21*(((1+B25)^4)-1)/(B25*(1+B25)^4))/(1+B25))</f>
        <v>110317.68396568739</v>
      </c>
      <c r="E25" s="1">
        <f xml:space="preserve"> (($M$20*$N$20/(1+B25))+($O$21*(((1+B25)^4)-1)/(B25*(1+B25)^4))/(1+B25))</f>
        <v>266601.06958374451</v>
      </c>
      <c r="F25" s="1">
        <f xml:space="preserve"> (-$J$6-($J$9*(((1+B25)^5)-1)/(B25*(1+B25)^5))-($J$8*$N$13)*((((1+B25)^5)-1)/(B25*(1+B25)^5))+$O$13*((((1+B25)^5)-1)/(B25*(1+B25)^5)))</f>
        <v>23631.703364806745</v>
      </c>
      <c r="G25" s="1">
        <f xml:space="preserve"> (-$J$6-(15000/(1+B25))-C25-D25+E25)</f>
        <v>85080.394985351246</v>
      </c>
      <c r="I25" s="3" t="s">
        <v>14</v>
      </c>
      <c r="J25" s="16">
        <f>(J23-J22-J24-J6)</f>
        <v>42854.753146111121</v>
      </c>
      <c r="K25" s="3"/>
      <c r="L25" s="3"/>
      <c r="M25" s="3"/>
      <c r="N25" s="3"/>
      <c r="O25" s="3"/>
    </row>
    <row r="26" spans="2:15" x14ac:dyDescent="0.25">
      <c r="B26" s="45">
        <f t="shared" si="0"/>
        <v>2.1000000000000012E-2</v>
      </c>
      <c r="C26" s="1">
        <f xml:space="preserve"> ($J$9*(((1+B26)^5)-1)/(B26*(1+B26)^5))</f>
        <v>16449.336415338094</v>
      </c>
      <c r="D26" s="1">
        <f xml:space="preserve"> (($J$8*$N$20/(1+B26))+($J$8*$N$21*(((1+B26)^4)-1)/(B26*(1+B26)^4))/(1+B26))</f>
        <v>109971.17489116824</v>
      </c>
      <c r="E26" s="1">
        <f xml:space="preserve"> (($M$20*$N$20/(1+B26))+($O$21*(((1+B26)^4)-1)/(B26*(1+B26)^4))/(1+B26))</f>
        <v>265763.67265365657</v>
      </c>
      <c r="F26" s="1">
        <f xml:space="preserve"> (-$J$6-($J$9*(((1+B26)^5)-1)/(B26*(1+B26)^5))-($J$8*$N$13)*((((1+B26)^5)-1)/(B26*(1+B26)^5))+$O$13*((((1+B26)^5)-1)/(B26*(1+B26)^5)))</f>
        <v>23447.440459161211</v>
      </c>
      <c r="G26" s="1">
        <f xml:space="preserve"> (-$J$6-(15000/(1+B26))-C26-D26+E26)</f>
        <v>84651.682404936699</v>
      </c>
    </row>
    <row r="27" spans="2:15" x14ac:dyDescent="0.25">
      <c r="B27" s="45">
        <f t="shared" si="0"/>
        <v>2.2000000000000013E-2</v>
      </c>
      <c r="C27" s="1">
        <f xml:space="preserve"> ($J$9*(((1+B27)^5)-1)/(B27*(1+B27)^5))</f>
        <v>16401.78088574201</v>
      </c>
      <c r="D27" s="1">
        <f xml:space="preserve"> (($J$8*$N$20/(1+B27))+($J$8*$N$21*(((1+B27)^4)-1)/(B27*(1+B27)^4))/(1+B27))</f>
        <v>109626.27054012528</v>
      </c>
      <c r="E27" s="1">
        <f xml:space="preserve"> (($M$20*$N$20/(1+B27))+($O$21*(((1+B27)^4)-1)/(B27*(1+B27)^4))/(1+B27))</f>
        <v>264930.15380530275</v>
      </c>
      <c r="F27" s="1">
        <f xml:space="preserve"> (-$J$6-($J$9*(((1+B27)^5)-1)/(B27*(1+B27)^5))-($J$8*$N$13)*((((1+B27)^5)-1)/(B27*(1+B27)^5))+$O$13*((((1+B27)^5)-1)/(B27*(1+B27)^5)))</f>
        <v>23264.011987862032</v>
      </c>
      <c r="G27" s="1">
        <f xml:space="preserve"> (-$J$6-(15000/(1+B27))-C27-D27+E27)</f>
        <v>84224.998661235848</v>
      </c>
    </row>
    <row r="28" spans="2:15" x14ac:dyDescent="0.25">
      <c r="B28" s="45">
        <f t="shared" si="0"/>
        <v>2.3000000000000013E-2</v>
      </c>
      <c r="C28" s="1">
        <f xml:space="preserve"> ($J$9*(((1+B28)^5)-1)/(B28*(1+B28)^5))</f>
        <v>16354.44042944126</v>
      </c>
      <c r="D28" s="1">
        <f xml:space="preserve"> (($J$8*$N$20/(1+B28))+($J$8*$N$21*(((1+B28)^4)-1)/(B28*(1+B28)^4))/(1+B28))</f>
        <v>109282.961476332</v>
      </c>
      <c r="E28" s="1">
        <f xml:space="preserve"> (($M$20*$N$20/(1+B28))+($O$21*(((1+B28)^4)-1)/(B28*(1+B28)^4))/(1+B28))</f>
        <v>264100.49023446895</v>
      </c>
      <c r="F28" s="1">
        <f xml:space="preserve"> (-$J$6-($J$9*(((1+B28)^5)-1)/(B28*(1+B28)^5))-($J$8*$N$13)*((((1+B28)^5)-1)/(B28*(1+B28)^5))+$O$13*((((1+B28)^5)-1)/(B28*(1+B28)^5)))</f>
        <v>23081.413084987726</v>
      </c>
      <c r="G28" s="1">
        <f xml:space="preserve"> (-$J$6-(15000/(1+B28))-C28-D28+E28)</f>
        <v>83800.331730455218</v>
      </c>
    </row>
    <row r="29" spans="2:15" x14ac:dyDescent="0.25">
      <c r="B29" s="45">
        <f t="shared" si="0"/>
        <v>2.4000000000000014E-2</v>
      </c>
      <c r="C29" s="1">
        <f xml:space="preserve"> ($J$9*(((1+B29)^5)-1)/(B29*(1+B29)^5))</f>
        <v>16307.313793731737</v>
      </c>
      <c r="D29" s="1">
        <f xml:space="preserve"> (($J$8*$N$20/(1+B29))+($J$8*$N$21*(((1+B29)^4)-1)/(B29*(1+B29)^4))/(1+B29))</f>
        <v>108941.23832986216</v>
      </c>
      <c r="E29" s="1">
        <f xml:space="preserve"> (($M$20*$N$20/(1+B29))+($O$21*(((1+B29)^4)-1)/(B29*(1+B29)^4))/(1+B29))</f>
        <v>263274.65929716686</v>
      </c>
      <c r="F29" s="1">
        <f xml:space="preserve"> (-$J$6-($J$9*(((1+B29)^5)-1)/(B29*(1+B29)^5))-($J$8*$N$13)*((((1+B29)^5)-1)/(B29*(1+B29)^5))+$O$13*((((1+B29)^5)-1)/(B29*(1+B29)^5)))</f>
        <v>22899.638918679557</v>
      </c>
      <c r="G29" s="1">
        <f xml:space="preserve"> (-$J$6-(15000/(1+B29))-C29-D29+E29)</f>
        <v>83377.669673572964</v>
      </c>
    </row>
    <row r="30" spans="2:15" x14ac:dyDescent="0.25">
      <c r="B30" s="45">
        <f t="shared" si="0"/>
        <v>2.5000000000000015E-2</v>
      </c>
      <c r="C30" s="1">
        <f xml:space="preserve"> ($J$9*(((1+B30)^5)-1)/(B30*(1+B30)^5))</f>
        <v>16260.399734667584</v>
      </c>
      <c r="D30" s="1">
        <f xml:space="preserve"> (($J$8*$N$20/(1+B30))+($J$8*$N$21*(((1+B30)^4)-1)/(B30*(1+B30)^4))/(1+B30))</f>
        <v>108601.09179654504</v>
      </c>
      <c r="E30" s="1">
        <f xml:space="preserve"> (($M$20*$N$20/(1+B30))+($O$21*(((1+B30)^4)-1)/(B30*(1+B30)^4))/(1+B30))</f>
        <v>262452.63850831718</v>
      </c>
      <c r="F30" s="1">
        <f xml:space="preserve"> (-$J$6-($J$9*(((1+B30)^5)-1)/(B30*(1+B30)^5))-($J$8*$N$13)*((((1+B30)^5)-1)/(B30*(1+B30)^5))+$O$13*((((1+B30)^5)-1)/(B30*(1+B30)^5)))</f>
        <v>22718.684690860682</v>
      </c>
      <c r="G30" s="1">
        <f xml:space="preserve"> (-$J$6-(15000/(1+B30))-C30-D30+E30)</f>
        <v>82957.000635641132</v>
      </c>
    </row>
    <row r="31" spans="2:15" x14ac:dyDescent="0.25">
      <c r="B31" s="45">
        <f t="shared" si="0"/>
        <v>2.6000000000000016E-2</v>
      </c>
      <c r="C31" s="1">
        <f xml:space="preserve"> ($J$9*(((1+B31)^5)-1)/(B31*(1+B31)^5))</f>
        <v>16213.697016991464</v>
      </c>
      <c r="D31" s="1">
        <f xml:space="preserve"> (($J$8*$N$20/(1+B31))+($J$8*$N$21*(((1+B31)^4)-1)/(B31*(1+B31)^4))/(1+B31))</f>
        <v>108262.51263743731</v>
      </c>
      <c r="E31" s="1">
        <f xml:space="preserve"> (($M$20*$N$20/(1+B31))+($O$21*(((1+B31)^4)-1)/(B31*(1+B31)^4))/(1+B31))</f>
        <v>261634.40554047347</v>
      </c>
      <c r="F31" s="1">
        <f xml:space="preserve"> (-$J$6-($J$9*(((1+B31)^5)-1)/(B31*(1+B31)^5))-($J$8*$N$13)*((((1+B31)^5)-1)/(B31*(1+B31)^5))+$O$13*((((1+B31)^5)-1)/(B31*(1+B31)^5)))</f>
        <v>22538.545636967086</v>
      </c>
      <c r="G31" s="1">
        <f xml:space="preserve"> (-$J$6-(15000/(1+B31))-C31-D31+E31)</f>
        <v>82538.312845109031</v>
      </c>
    </row>
    <row r="32" spans="2:15" x14ac:dyDescent="0.25">
      <c r="B32" s="45">
        <f t="shared" si="0"/>
        <v>2.7000000000000017E-2</v>
      </c>
      <c r="C32" s="1">
        <f xml:space="preserve"> ($J$9*(((1+B32)^5)-1)/(B32*(1+B32)^5))</f>
        <v>16167.20441406341</v>
      </c>
      <c r="D32" s="1">
        <f xml:space="preserve"> (($J$8*$N$20/(1+B32))+($J$8*$N$21*(((1+B32)^4)-1)/(B32*(1+B32)^4))/(1+B32))</f>
        <v>107925.4916782915</v>
      </c>
      <c r="E32" s="1">
        <f xml:space="preserve"> (($M$20*$N$20/(1+B32))+($O$21*(((1+B32)^4)-1)/(B32*(1+B32)^4))/(1+B32))</f>
        <v>260819.93822253781</v>
      </c>
      <c r="F32" s="1">
        <f xml:space="preserve"> (-$J$6-($J$9*(((1+B32)^5)-1)/(B32*(1+B32)^5))-($J$8*$N$13)*((((1+B32)^5)-1)/(B32*(1+B32)^5))+$O$13*((((1+B32)^5)-1)/(B32*(1+B32)^5)))</f>
        <v>22359.217025673162</v>
      </c>
      <c r="G32" s="1">
        <f xml:space="preserve"> (-$J$6-(15000/(1+B32))-C32-D32+E32)</f>
        <v>82121.594613142981</v>
      </c>
    </row>
    <row r="33" spans="2:7" x14ac:dyDescent="0.25">
      <c r="B33" s="45">
        <f t="shared" si="0"/>
        <v>2.8000000000000018E-2</v>
      </c>
      <c r="C33" s="1">
        <f xml:space="preserve"> ($J$9*(((1+B33)^5)-1)/(B33*(1+B33)^5))</f>
        <v>16120.92070779206</v>
      </c>
      <c r="D33" s="1">
        <f xml:space="preserve"> (($J$8*$N$20/(1+B33))+($J$8*$N$21*(((1+B33)^4)-1)/(B33*(1+B33)^4))/(1+B33))</f>
        <v>107590.01980903569</v>
      </c>
      <c r="E33" s="1">
        <f xml:space="preserve"> (($M$20*$N$20/(1+B33))+($O$21*(((1+B33)^4)-1)/(B33*(1+B33)^4))/(1+B33))</f>
        <v>260009.21453850294</v>
      </c>
      <c r="F33" s="1">
        <f xml:space="preserve"> (-$J$6-($J$9*(((1+B33)^5)-1)/(B33*(1+B33)^5))-($J$8*$N$13)*((((1+B33)^5)-1)/(B33*(1+B33)^5))+$O$13*((((1+B33)^5)-1)/(B33*(1+B33)^5)))</f>
        <v>22180.694158626517</v>
      </c>
      <c r="G33" s="1">
        <f xml:space="preserve"> (-$J$6-(15000/(1+B33))-C33-D33+E33)</f>
        <v>81706.834332959232</v>
      </c>
    </row>
    <row r="34" spans="2:7" x14ac:dyDescent="0.25">
      <c r="B34" s="45">
        <f t="shared" si="0"/>
        <v>2.9000000000000019E-2</v>
      </c>
      <c r="C34" s="1">
        <f xml:space="preserve"> ($J$9*(((1+B34)^5)-1)/(B34*(1+B34)^5))</f>
        <v>16074.844688564948</v>
      </c>
      <c r="D34" s="1">
        <f xml:space="preserve"> (($J$8*$N$20/(1+B34))+($J$8*$N$21*(((1+B34)^4)-1)/(B34*(1+B34)^4))/(1+B34))</f>
        <v>107256.08798325149</v>
      </c>
      <c r="E34" s="1">
        <f xml:space="preserve"> (($M$20*$N$20/(1+B34))+($O$21*(((1+B34)^4)-1)/(B34*(1+B34)^4))/(1+B34))</f>
        <v>259202.21262619115</v>
      </c>
      <c r="F34" s="1">
        <f xml:space="preserve"> (-$J$6-($J$9*(((1+B34)^5)-1)/(B34*(1+B34)^5))-($J$8*$N$13)*((((1+B34)^5)-1)/(B34*(1+B34)^5))+$O$13*((((1+B34)^5)-1)/(B34*(1+B34)^5)))</f>
        <v>22002.972370179108</v>
      </c>
      <c r="G34" s="1">
        <f xml:space="preserve"> (-$J$6-(15000/(1+B34))-C34-D34+E34)</f>
        <v>81294.020479156054</v>
      </c>
    </row>
    <row r="35" spans="2:7" x14ac:dyDescent="0.25">
      <c r="B35" s="45">
        <f t="shared" si="0"/>
        <v>3.000000000000002E-2</v>
      </c>
      <c r="C35" s="1">
        <f xml:space="preserve"> ($J$9*(((1+B35)^5)-1)/(B35*(1+B35)^5))</f>
        <v>16028.975155180844</v>
      </c>
      <c r="D35" s="1">
        <f xml:space="preserve"> (($J$8*$N$20/(1+B35))+($J$8*$N$21*(((1+B35)^4)-1)/(B35*(1+B35)^4))/(1+B35))</f>
        <v>106923.68721766373</v>
      </c>
      <c r="E35" s="1">
        <f xml:space="preserve"> (($M$20*$N$20/(1+B35))+($O$21*(((1+B35)^4)-1)/(B35*(1+B35)^4))/(1+B35))</f>
        <v>258398.91077602067</v>
      </c>
      <c r="F35" s="1">
        <f xml:space="preserve"> (-$J$6-($J$9*(((1+B35)^5)-1)/(B35*(1+B35)^5))-($J$8*$N$13)*((((1+B35)^5)-1)/(B35*(1+B35)^5))+$O$13*((((1+B35)^5)-1)/(B35*(1+B35)^5)))</f>
        <v>21826.047027126129</v>
      </c>
      <c r="G35" s="1">
        <f xml:space="preserve"> (-$J$6-(15000/(1+B35))-C35-D35+E35)</f>
        <v>80883.141607059573</v>
      </c>
    </row>
    <row r="36" spans="2:7" x14ac:dyDescent="0.25">
      <c r="B36" s="45">
        <f t="shared" si="0"/>
        <v>3.1000000000000021E-2</v>
      </c>
      <c r="C36" s="1">
        <f xml:space="preserve"> ($J$9*(((1+B36)^5)-1)/(B36*(1+B36)^5))</f>
        <v>15983.310914781612</v>
      </c>
      <c r="D36" s="1">
        <f xml:space="preserve"> (($J$8*$N$20/(1+B36))+($J$8*$N$21*(((1+B36)^4)-1)/(B36*(1+B36)^4))/(1+B36))</f>
        <v>106592.80859162867</v>
      </c>
      <c r="E36" s="1">
        <f xml:space="preserve"> (($M$20*$N$20/(1+B36))+($O$21*(((1+B36)^4)-1)/(B36*(1+B36)^4))/(1+B36))</f>
        <v>257599.28742976926</v>
      </c>
      <c r="F36" s="1">
        <f xml:space="preserve"> (-$J$6-($J$9*(((1+B36)^5)-1)/(B36*(1+B36)^5))-($J$8*$N$13)*((((1+B36)^5)-1)/(B36*(1+B36)^5))+$O$13*((((1+B36)^5)-1)/(B36*(1+B36)^5)))</f>
        <v>21649.913528443358</v>
      </c>
      <c r="G36" s="1">
        <f xml:space="preserve"> (-$J$6-(15000/(1+B36))-C36-D36+E36)</f>
        <v>80474.186352068995</v>
      </c>
    </row>
    <row r="37" spans="2:7" x14ac:dyDescent="0.25">
      <c r="B37" s="45">
        <f t="shared" si="0"/>
        <v>3.2000000000000021E-2</v>
      </c>
      <c r="C37" s="1">
        <f xml:space="preserve"> ($J$9*(((1+B37)^5)-1)/(B37*(1+B37)^5))</f>
        <v>15937.85078278545</v>
      </c>
      <c r="D37" s="1">
        <f xml:space="preserve"> (($J$8*$N$20/(1+B37))+($J$8*$N$21*(((1+B37)^4)-1)/(B37*(1+B37)^4))/(1+B37))</f>
        <v>106263.44324663146</v>
      </c>
      <c r="E37" s="1">
        <f xml:space="preserve"> (($M$20*$N$20/(1+B37))+($O$21*(((1+B37)^4)-1)/(B37*(1+B37)^4))/(1+B37))</f>
        <v>256803.32117935934</v>
      </c>
      <c r="F37" s="1">
        <f xml:space="preserve"> (-$J$6-($J$9*(((1+B37)^5)-1)/(B37*(1+B37)^5))-($J$8*$N$13)*((((1+B37)^5)-1)/(B37*(1+B37)^5))+$O$13*((((1+B37)^5)-1)/(B37*(1+B37)^5)))</f>
        <v>21474.567305029603</v>
      </c>
      <c r="G37" s="1">
        <f xml:space="preserve"> (-$J$6-(15000/(1+B37))-C37-D37+E37)</f>
        <v>80067.143429012212</v>
      </c>
    </row>
    <row r="38" spans="2:7" x14ac:dyDescent="0.25">
      <c r="B38" s="45">
        <f t="shared" si="0"/>
        <v>3.3000000000000022E-2</v>
      </c>
      <c r="C38" s="1">
        <f xml:space="preserve"> ($J$9*(((1+B38)^5)-1)/(B38*(1+B38)^5))</f>
        <v>15892.593582820087</v>
      </c>
      <c r="D38" s="1">
        <f xml:space="preserve"> (($J$8*$N$20/(1+B38))+($J$8*$N$21*(((1+B38)^4)-1)/(B38*(1+B38)^4))/(1+B38))</f>
        <v>105935.58238578435</v>
      </c>
      <c r="E38" s="1">
        <f xml:space="preserve"> (($M$20*$N$20/(1+B38))+($O$21*(((1+B38)^4)-1)/(B38*(1+B38)^4))/(1+B38))</f>
        <v>256010.99076564552</v>
      </c>
      <c r="F38" s="1">
        <f xml:space="preserve"> (-$J$6-($J$9*(((1+B38)^5)-1)/(B38*(1+B38)^5))-($J$8*$N$13)*((((1+B38)^5)-1)/(B38*(1+B38)^5))+$O$13*((((1+B38)^5)-1)/(B38*(1+B38)^5)))</f>
        <v>21300.003819448917</v>
      </c>
      <c r="G38" s="1">
        <f xml:space="preserve"> (-$J$6-(15000/(1+B38))-C38-D38+E38)</f>
        <v>79662.001631503808</v>
      </c>
    </row>
    <row r="39" spans="2:7" x14ac:dyDescent="0.25">
      <c r="B39" s="45">
        <f t="shared" si="0"/>
        <v>3.4000000000000023E-2</v>
      </c>
      <c r="C39" s="1">
        <f xml:space="preserve"> ($J$9*(((1+B39)^5)-1)/(B39*(1+B39)^5))</f>
        <v>15847.538146657394</v>
      </c>
      <c r="D39" s="1">
        <f xml:space="preserve"> (($J$8*$N$20/(1+B39))+($J$8*$N$21*(((1+B39)^4)-1)/(B39*(1+B39)^4))/(1+B39))</f>
        <v>105609.21727333382</v>
      </c>
      <c r="E39" s="1">
        <f xml:space="preserve"> (($M$20*$N$20/(1+B39))+($O$21*(((1+B39)^4)-1)/(B39*(1+B39)^4))/(1+B39))</f>
        <v>255222.2750772234</v>
      </c>
      <c r="F39" s="1">
        <f xml:space="preserve"> (-$J$6-($J$9*(((1+B39)^5)-1)/(B39*(1+B39)^5))-($J$8*$N$13)*((((1+B39)^5)-1)/(B39*(1+B39)^5))+$O$13*((((1+B39)^5)-1)/(B39*(1+B39)^5)))</f>
        <v>21126.21856567853</v>
      </c>
      <c r="G39" s="1">
        <f xml:space="preserve"> (-$J$6-(15000/(1+B39))-C39-D39+E39)</f>
        <v>79258.749831313413</v>
      </c>
    </row>
    <row r="40" spans="2:7" x14ac:dyDescent="0.25">
      <c r="B40" s="45">
        <f t="shared" si="0"/>
        <v>3.5000000000000024E-2</v>
      </c>
      <c r="C40" s="1">
        <f xml:space="preserve"> ($J$9*(((1+B40)^5)-1)/(B40*(1+B40)^5))</f>
        <v>15802.683314147569</v>
      </c>
      <c r="D40" s="1">
        <f xml:space="preserve"> (($J$8*$N$20/(1+B40))+($J$8*$N$21*(((1+B40)^4)-1)/(B40*(1+B40)^4))/(1+B40))</f>
        <v>105284.33923416663</v>
      </c>
      <c r="E40" s="1">
        <f xml:space="preserve"> (($M$20*$N$20/(1+B40))+($O$21*(((1+B40)^4)-1)/(B40*(1+B40)^4))/(1+B40))</f>
        <v>254437.15314923605</v>
      </c>
      <c r="F40" s="1">
        <f xml:space="preserve"> (-$J$6-($J$9*(((1+B40)^5)-1)/(B40*(1+B40)^5))-($J$8*$N$13)*((((1+B40)^5)-1)/(B40*(1+B40)^5))+$O$13*((((1+B40)^5)-1)/(B40*(1+B40)^5)))</f>
        <v>20953.207068854914</v>
      </c>
      <c r="G40" s="1">
        <f xml:space="preserve"> (-$J$6-(15000/(1+B40))-C40-D40+E40)</f>
        <v>78857.376977733453</v>
      </c>
    </row>
    <row r="41" spans="2:7" x14ac:dyDescent="0.25">
      <c r="B41" s="45">
        <f t="shared" si="0"/>
        <v>3.6000000000000025E-2</v>
      </c>
      <c r="C41" s="1">
        <f xml:space="preserve"> ($J$9*(((1+B41)^5)-1)/(B41*(1+B41)^5))</f>
        <v>15758.027933155005</v>
      </c>
      <c r="D41" s="1">
        <f xml:space="preserve"> (($J$8*$N$20/(1+B41))+($J$8*$N$21*(((1+B41)^4)-1)/(B41*(1+B41)^4))/(1+B41))</f>
        <v>104960.93965332668</v>
      </c>
      <c r="E41" s="1">
        <f xml:space="preserve"> (($M$20*$N$20/(1+B41))+($O$21*(((1+B41)^4)-1)/(B41*(1+B41)^4))/(1+B41))</f>
        <v>253655.60416220612</v>
      </c>
      <c r="F41" s="1">
        <f xml:space="preserve"> (-$J$6-($J$9*(((1+B41)^5)-1)/(B41*(1+B41)^5))-($J$8*$N$13)*((((1+B41)^5)-1)/(B41*(1+B41)^5))+$O$13*((((1+B41)^5)-1)/(B41*(1+B41)^5)))</f>
        <v>20780.964885026449</v>
      </c>
      <c r="G41" s="1">
        <f xml:space="preserve"> (-$J$6-(15000/(1+B41))-C41-D41+E41)</f>
        <v>78457.872096959967</v>
      </c>
    </row>
    <row r="42" spans="2:7" x14ac:dyDescent="0.25">
      <c r="B42" s="45">
        <f t="shared" si="0"/>
        <v>3.7000000000000026E-2</v>
      </c>
      <c r="C42" s="1">
        <f xml:space="preserve"> ($J$9*(((1+B42)^5)-1)/(B42*(1+B42)^5))</f>
        <v>15713.570859493642</v>
      </c>
      <c r="D42" s="1">
        <f xml:space="preserve"> (($J$8*$N$20/(1+B42))+($J$8*$N$21*(((1+B42)^4)-1)/(B42*(1+B42)^4))/(1+B42))</f>
        <v>104639.00997552987</v>
      </c>
      <c r="E42" s="1">
        <f xml:space="preserve"> (($M$20*$N$20/(1+B42))+($O$21*(((1+B42)^4)-1)/(B42*(1+B42)^4))/(1+B42))</f>
        <v>252877.60744086388</v>
      </c>
      <c r="F42" s="1">
        <f xml:space="preserve"> (-$J$6-($J$9*(((1+B42)^5)-1)/(B42*(1+B42)^5))-($J$8*$N$13)*((((1+B42)^5)-1)/(B42*(1+B42)^5))+$O$13*((((1+B42)^5)-1)/(B42*(1+B42)^5)))</f>
        <v>20609.487600904045</v>
      </c>
      <c r="G42" s="1">
        <f xml:space="preserve"> (-$J$6-(15000/(1+B42))-C42-D42+E42)</f>
        <v>78060.224291471997</v>
      </c>
    </row>
    <row r="43" spans="2:7" x14ac:dyDescent="0.25">
      <c r="B43" s="45">
        <f t="shared" si="0"/>
        <v>3.8000000000000027E-2</v>
      </c>
      <c r="C43" s="1">
        <f xml:space="preserve"> ($J$9*(((1+B43)^5)-1)/(B43*(1+B43)^5))</f>
        <v>15669.31095686411</v>
      </c>
      <c r="D43" s="1">
        <f xml:space="preserve"> (($J$8*$N$20/(1+B43))+($J$8*$N$21*(((1+B43)^4)-1)/(B43*(1+B43)^4))/(1+B43))</f>
        <v>104318.54170468994</v>
      </c>
      <c r="E43" s="1">
        <f xml:space="preserve"> (($M$20*$N$20/(1+B43))+($O$21*(((1+B43)^4)-1)/(B43*(1+B43)^4))/(1+B43))</f>
        <v>252103.14245300071</v>
      </c>
      <c r="F43" s="1">
        <f xml:space="preserve"> (-$J$6-($J$9*(((1+B43)^5)-1)/(B43*(1+B43)^5))-($J$8*$N$13)*((((1+B43)^5)-1)/(B43*(1+B43)^5))+$O$13*((((1+B43)^5)-1)/(B43*(1+B43)^5)))</f>
        <v>20438.770833618721</v>
      </c>
      <c r="G43" s="1">
        <f xml:space="preserve"> (-$J$6-(15000/(1+B43))-C43-D43+E43)</f>
        <v>77664.42273942352</v>
      </c>
    </row>
    <row r="44" spans="2:7" x14ac:dyDescent="0.25">
      <c r="B44" s="45">
        <f t="shared" si="0"/>
        <v>3.9000000000000028E-2</v>
      </c>
      <c r="C44" s="1">
        <f xml:space="preserve"> ($J$9*(((1+B44)^5)-1)/(B44*(1+B44)^5))</f>
        <v>15625.247096790092</v>
      </c>
      <c r="D44" s="1">
        <f xml:space="preserve"> (($J$8*$N$20/(1+B44))+($J$8*$N$21*(((1+B44)^4)-1)/(B44*(1+B44)^4))/(1+B44))</f>
        <v>103999.52640344112</v>
      </c>
      <c r="E44" s="1">
        <f xml:space="preserve"> (($M$20*$N$20/(1+B44))+($O$21*(((1+B44)^4)-1)/(B44*(1+B44)^4))/(1+B44))</f>
        <v>251332.18880831607</v>
      </c>
      <c r="F44" s="1">
        <f xml:space="preserve"> (-$J$6-($J$9*(((1+B44)^5)-1)/(B44*(1+B44)^5))-($J$8*$N$13)*((((1+B44)^5)-1)/(B44*(1+B44)^5))+$O$13*((((1+B44)^5)-1)/(B44*(1+B44)^5)))</f>
        <v>20268.810230476069</v>
      </c>
      <c r="G44" s="1">
        <f xml:space="preserve"> (-$J$6-(15000/(1+B44))-C44-D44+E44)</f>
        <v>77270.45669403288</v>
      </c>
    </row>
    <row r="45" spans="2:7" x14ac:dyDescent="0.25">
      <c r="B45" s="45">
        <f t="shared" si="0"/>
        <v>4.0000000000000029E-2</v>
      </c>
      <c r="C45" s="1">
        <f xml:space="preserve"> ($J$9*(((1+B45)^5)-1)/(B45*(1+B45)^5))</f>
        <v>15581.378158556729</v>
      </c>
      <c r="D45" s="1">
        <f xml:space="preserve"> (($J$8*$N$20/(1+B45))+($J$8*$N$21*(((1+B45)^4)-1)/(B45*(1+B45)^4))/(1+B45))</f>
        <v>103681.95569267402</v>
      </c>
      <c r="E45" s="1">
        <f xml:space="preserve"> (($M$20*$N$20/(1+B45))+($O$21*(((1+B45)^4)-1)/(B45*(1+B45)^4))/(1+B45))</f>
        <v>250564.72625729549</v>
      </c>
      <c r="F45" s="1">
        <f xml:space="preserve"> (-$J$6-($J$9*(((1+B45)^5)-1)/(B45*(1+B45)^5))-($J$8*$N$13)*((((1+B45)^5)-1)/(B45*(1+B45)^5))+$O$13*((((1+B45)^5)-1)/(B45*(1+B45)^5)))</f>
        <v>20099.601468718814</v>
      </c>
      <c r="G45" s="1">
        <f xml:space="preserve"> (-$J$6-(15000/(1+B45))-C45-D45+E45)</f>
        <v>76878.315482987819</v>
      </c>
    </row>
    <row r="46" spans="2:7" x14ac:dyDescent="0.25">
      <c r="B46" s="45">
        <f t="shared" si="0"/>
        <v>4.1000000000000029E-2</v>
      </c>
      <c r="C46" s="1">
        <f xml:space="preserve"> ($J$9*(((1+B46)^5)-1)/(B46*(1+B46)^5))</f>
        <v>15537.703029147944</v>
      </c>
      <c r="D46" s="1">
        <f xml:space="preserve"> (($J$8*$N$20/(1+B46))+($J$8*$N$21*(((1+B46)^4)-1)/(B46*(1+B46)^4))/(1+B46))</f>
        <v>103365.82125106514</v>
      </c>
      <c r="E46" s="1">
        <f xml:space="preserve"> (($M$20*$N$20/(1+B46))+($O$21*(((1+B46)^4)-1)/(B46*(1+B46)^4))/(1+B46))</f>
        <v>249800.73469007411</v>
      </c>
      <c r="F46" s="1">
        <f xml:space="preserve"> (-$J$6-($J$9*(((1+B46)^5)-1)/(B46*(1+B46)^5))-($J$8*$N$13)*((((1+B46)^5)-1)/(B46*(1+B46)^5))+$O$13*((((1+B46)^5)-1)/(B46*(1+B46)^5)))</f>
        <v>19931.140255284918</v>
      </c>
      <c r="G46" s="1">
        <f xml:space="preserve"> (-$J$6-(15000/(1+B46))-C46-D46+E46)</f>
        <v>76487.988507843751</v>
      </c>
    </row>
    <row r="47" spans="2:7" x14ac:dyDescent="0.25">
      <c r="B47" s="45">
        <f t="shared" si="0"/>
        <v>4.200000000000003E-2</v>
      </c>
      <c r="C47" s="1">
        <f xml:space="preserve"> ($J$9*(((1+B47)^5)-1)/(B47*(1+B47)^5))</f>
        <v>15494.220603186095</v>
      </c>
      <c r="D47" s="1">
        <f xml:space="preserve"> (($J$8*$N$20/(1+B47))+($J$8*$N$21*(((1+B47)^4)-1)/(B47*(1+B47)^4))/(1+B47))</f>
        <v>103051.11481462177</v>
      </c>
      <c r="E47" s="1">
        <f xml:space="preserve"> (($M$20*$N$20/(1+B47))+($O$21*(((1+B47)^4)-1)/(B47*(1+B47)^4))/(1+B47))</f>
        <v>249040.19413533603</v>
      </c>
      <c r="F47" s="1">
        <f xml:space="preserve"> (-$J$6-($J$9*(((1+B47)^5)-1)/(B47*(1+B47)^5))-($J$8*$N$13)*((((1+B47)^5)-1)/(B47*(1+B47)^5))+$O$13*((((1+B47)^5)-1)/(B47*(1+B47)^5)))</f>
        <v>19763.422326574932</v>
      </c>
      <c r="G47" s="1">
        <f xml:space="preserve"> (-$J$6-(15000/(1+B47))-C47-D47+E47)</f>
        <v>76099.465243439889</v>
      </c>
    </row>
    <row r="48" spans="2:7" x14ac:dyDescent="0.25">
      <c r="B48" s="45">
        <f t="shared" si="0"/>
        <v>4.3000000000000031E-2</v>
      </c>
      <c r="C48" s="1">
        <f xml:space="preserve"> ($J$9*(((1+B48)^5)-1)/(B48*(1+B48)^5))</f>
        <v>15450.929782870471</v>
      </c>
      <c r="D48" s="1">
        <f xml:space="preserve"> (($J$8*$N$20/(1+B48))+($J$8*$N$21*(((1+B48)^4)-1)/(B48*(1+B48)^4))/(1+B48))</f>
        <v>102737.82817622111</v>
      </c>
      <c r="E48" s="1">
        <f xml:space="preserve"> (($M$20*$N$20/(1+B48))+($O$21*(((1+B48)^4)-1)/(B48*(1+B48)^4))/(1+B48))</f>
        <v>248283.08475920104</v>
      </c>
      <c r="F48" s="1">
        <f xml:space="preserve"> (-$J$6-($J$9*(((1+B48)^5)-1)/(B48*(1+B48)^5))-($J$8*$N$13)*((((1+B48)^5)-1)/(B48*(1+B48)^5))+$O$13*((((1+B48)^5)-1)/(B48*(1+B48)^5)))</f>
        <v>19596.443448214675</v>
      </c>
      <c r="G48" s="1">
        <f xml:space="preserve"> (-$J$6-(15000/(1+B48))-C48-D48+E48)</f>
        <v>75712.735237309826</v>
      </c>
    </row>
    <row r="49" spans="2:7" x14ac:dyDescent="0.25">
      <c r="B49" s="45">
        <f t="shared" si="0"/>
        <v>4.4000000000000032E-2</v>
      </c>
      <c r="C49" s="1">
        <f xml:space="preserve"> ($J$9*(((1+B49)^5)-1)/(B49*(1+B49)^5))</f>
        <v>15407.829477917867</v>
      </c>
      <c r="D49" s="1">
        <f xml:space="preserve"> (($J$8*$N$20/(1+B49))+($J$8*$N$21*(((1+B49)^4)-1)/(B49*(1+B49)^4))/(1+B49))</f>
        <v>102425.95318516181</v>
      </c>
      <c r="E49" s="1">
        <f xml:space="preserve"> (($M$20*$N$20/(1+B49))+($O$21*(((1+B49)^4)-1)/(B49*(1+B49)^4))/(1+B49))</f>
        <v>247529.38686414101</v>
      </c>
      <c r="F49" s="1">
        <f xml:space="preserve"> (-$J$6-($J$9*(((1+B49)^5)-1)/(B49*(1+B49)^5))-($J$8*$N$13)*((((1+B49)^5)-1)/(B49*(1+B49)^5))+$O$13*((((1+B49)^5)-1)/(B49*(1+B49)^5)))</f>
        <v>19430.199414826042</v>
      </c>
      <c r="G49" s="1">
        <f xml:space="preserve"> (-$J$6-(15000/(1+B49))-C49-D49+E49)</f>
        <v>75327.788109107321</v>
      </c>
    </row>
    <row r="50" spans="2:7" x14ac:dyDescent="0.25">
      <c r="B50" s="45">
        <f t="shared" si="0"/>
        <v>4.5000000000000033E-2</v>
      </c>
      <c r="C50" s="1">
        <f xml:space="preserve"> ($J$9*(((1+B50)^5)-1)/(B50*(1+B50)^5))</f>
        <v>15364.918605502335</v>
      </c>
      <c r="D50" s="1">
        <f xml:space="preserve"> (($J$8*$N$20/(1+B50))+($J$8*$N$21*(((1+B50)^4)-1)/(B50*(1+B50)^4))/(1+B50))</f>
        <v>102115.48174671184</v>
      </c>
      <c r="E50" s="1">
        <f xml:space="preserve"> (($M$20*$N$20/(1+B50))+($O$21*(((1+B50)^4)-1)/(B50*(1+B50)^4))/(1+B50))</f>
        <v>246779.08088788693</v>
      </c>
      <c r="F50" s="1">
        <f xml:space="preserve"> (-$J$6-($J$9*(((1+B50)^5)-1)/(B50*(1+B50)^5))-($J$8*$N$13)*((((1+B50)^5)-1)/(B50*(1+B50)^5))+$O$13*((((1+B50)^5)-1)/(B50*(1+B50)^5)))</f>
        <v>19264.686049794735</v>
      </c>
      <c r="G50" s="1">
        <f xml:space="preserve"> (-$J$6-(15000/(1+B50))-C50-D50+E50)</f>
        <v>74944.613550026814</v>
      </c>
    </row>
    <row r="51" spans="2:7" x14ac:dyDescent="0.25">
      <c r="B51" s="45">
        <f t="shared" si="0"/>
        <v>4.6000000000000034E-2</v>
      </c>
      <c r="C51" s="1">
        <f xml:space="preserve"> ($J$9*(((1+B51)^5)-1)/(B51*(1+B51)^5))</f>
        <v>15322.196090196661</v>
      </c>
      <c r="D51" s="1">
        <f xml:space="preserve"> (($J$8*$N$20/(1+B51))+($J$8*$N$21*(((1+B51)^4)-1)/(B51*(1+B51)^4))/(1+B51))</f>
        <v>101806.40582166803</v>
      </c>
      <c r="E51" s="1">
        <f xml:space="preserve"> (($M$20*$N$20/(1+B51))+($O$21*(((1+B51)^4)-1)/(B51*(1+B51)^4))/(1+B51))</f>
        <v>246032.14740236441</v>
      </c>
      <c r="F51" s="1">
        <f xml:space="preserve"> (-$J$6-($J$9*(((1+B51)^5)-1)/(B51*(1+B51)^5))-($J$8*$N$13)*((((1+B51)^5)-1)/(B51*(1+B51)^5))+$O$13*((((1+B51)^5)-1)/(B51*(1+B51)^5)))</f>
        <v>19099.899205044276</v>
      </c>
      <c r="G51" s="1">
        <f xml:space="preserve"> (-$J$6-(15000/(1+B51))-C51-D51+E51)</f>
        <v>74563.201322239678</v>
      </c>
    </row>
    <row r="52" spans="2:7" x14ac:dyDescent="0.25">
      <c r="B52" s="45">
        <f t="shared" si="0"/>
        <v>4.7000000000000035E-2</v>
      </c>
      <c r="C52" s="1">
        <f xml:space="preserve"> ($J$9*(((1+B52)^5)-1)/(B52*(1+B52)^5))</f>
        <v>15279.660863913299</v>
      </c>
      <c r="D52" s="1">
        <f xml:space="preserve"> (($J$8*$N$20/(1+B52))+($J$8*$N$21*(((1+B52)^4)-1)/(B52*(1+B52)^4))/(1+B52))</f>
        <v>101498.71742591208</v>
      </c>
      <c r="E52" s="1">
        <f xml:space="preserve"> (($M$20*$N$20/(1+B52))+($O$21*(((1+B52)^4)-1)/(B52*(1+B52)^4))/(1+B52))</f>
        <v>245288.56711262083</v>
      </c>
      <c r="F52" s="1">
        <f xml:space="preserve"> (-$J$6-($J$9*(((1+B52)^5)-1)/(B52*(1+B52)^5))-($J$8*$N$13)*((((1+B52)^5)-1)/(B52*(1+B52)^5))+$O$13*((((1+B52)^5)-1)/(B52*(1+B52)^5)))</f>
        <v>18935.834760808444</v>
      </c>
      <c r="G52" s="1">
        <f xml:space="preserve"> (-$J$6-(15000/(1+B52))-C52-D52+E52)</f>
        <v>74183.541258325538</v>
      </c>
    </row>
    <row r="53" spans="2:7" x14ac:dyDescent="0.25">
      <c r="B53" s="45">
        <f t="shared" si="0"/>
        <v>4.8000000000000036E-2</v>
      </c>
      <c r="C53" s="1">
        <f xml:space="preserve"> ($J$9*(((1+B53)^5)-1)/(B53*(1+B53)^5))</f>
        <v>15237.31186584691</v>
      </c>
      <c r="D53" s="1">
        <f xml:space="preserve"> (($J$8*$N$20/(1+B53))+($J$8*$N$21*(((1+B53)^4)-1)/(B53*(1+B53)^4))/(1+B53))</f>
        <v>101192.4086299781</v>
      </c>
      <c r="E53" s="1">
        <f xml:space="preserve"> (($M$20*$N$20/(1+B53))+($O$21*(((1+B53)^4)-1)/(B53*(1+B53)^4))/(1+B53))</f>
        <v>244548.32085578039</v>
      </c>
      <c r="F53" s="1">
        <f xml:space="preserve"> (-$J$6-($J$9*(((1+B53)^5)-1)/(B53*(1+B53)^5))-($J$8*$N$13)*((((1+B53)^5)-1)/(B53*(1+B53)^5))+$O$13*((((1+B53)^5)-1)/(B53*(1+B53)^5)))</f>
        <v>18772.488625409504</v>
      </c>
      <c r="G53" s="1">
        <f xml:space="preserve"> (-$J$6-(15000/(1+B53))-C53-D53+E53)</f>
        <v>73805.623260718741</v>
      </c>
    </row>
    <row r="54" spans="2:7" x14ac:dyDescent="0.25">
      <c r="B54" s="45">
        <f t="shared" si="0"/>
        <v>4.9000000000000037E-2</v>
      </c>
      <c r="C54" s="1">
        <f xml:space="preserve"> ($J$9*(((1+B54)^5)-1)/(B54*(1+B54)^5))</f>
        <v>15195.148042416275</v>
      </c>
      <c r="D54" s="1">
        <f xml:space="preserve"> (($J$8*$N$20/(1+B54))+($J$8*$N$21*(((1+B54)^4)-1)/(B54*(1+B54)^4))/(1+B54))</f>
        <v>100887.47155861626</v>
      </c>
      <c r="E54" s="1">
        <f xml:space="preserve"> (($M$20*$N$20/(1+B54))+($O$21*(((1+B54)^4)-1)/(B54*(1+B54)^4))/(1+B54))</f>
        <v>243811.38959998934</v>
      </c>
      <c r="F54" s="1">
        <f xml:space="preserve"> (-$J$6-($J$9*(((1+B54)^5)-1)/(B54*(1+B54)^5))-($J$8*$N$13)*((((1+B54)^5)-1)/(B54*(1+B54)^5))+$O$13*((((1+B54)^5)-1)/(B54*(1+B54)^5)))</f>
        <v>18609.856735034205</v>
      </c>
      <c r="G54" s="1">
        <f xml:space="preserve"> (-$J$6-(15000/(1+B54))-C54-D54+E54)</f>
        <v>73429.437301149359</v>
      </c>
    </row>
    <row r="55" spans="2:7" x14ac:dyDescent="0.25">
      <c r="B55" s="45">
        <f t="shared" si="0"/>
        <v>5.0000000000000037E-2</v>
      </c>
      <c r="C55" s="1">
        <f xml:space="preserve"> ($J$9*(((1+B55)^5)-1)/(B55*(1+B55)^5))</f>
        <v>15153.168347207864</v>
      </c>
      <c r="D55" s="1">
        <f xml:space="preserve"> (($J$8*$N$20/(1+B55))+($J$8*$N$21*(((1+B55)^4)-1)/(B55*(1+B55)^4))/(1+B55))</f>
        <v>100583.89839036786</v>
      </c>
      <c r="E55" s="1">
        <f xml:space="preserve"> (($M$20*$N$20/(1+B55))+($O$21*(((1+B55)^4)-1)/(B55*(1+B55)^4))/(1+B55))</f>
        <v>243077.75444338896</v>
      </c>
      <c r="F55" s="1">
        <f xml:space="preserve"> (-$J$6-($J$9*(((1+B55)^5)-1)/(B55*(1+B55)^5))-($J$8*$N$13)*((((1+B55)^5)-1)/(B55*(1+B55)^5))+$O$13*((((1+B55)^5)-1)/(B55*(1+B55)^5)))</f>
        <v>18447.935053516034</v>
      </c>
      <c r="G55" s="1">
        <f xml:space="preserve"> (-$J$6-(15000/(1+B55))-C55-D55+E55)</f>
        <v>73054.973420098948</v>
      </c>
    </row>
    <row r="56" spans="2:7" x14ac:dyDescent="0.25">
      <c r="B56" s="45">
        <f t="shared" si="0"/>
        <v>5.1000000000000038E-2</v>
      </c>
      <c r="C56" s="1">
        <f xml:space="preserve"> ($J$9*(((1+B56)^5)-1)/(B56*(1+B56)^5))</f>
        <v>15111.371740918916</v>
      </c>
      <c r="D56" s="1">
        <f xml:space="preserve"> (($J$8*$N$20/(1+B56))+($J$8*$N$21*(((1+B56)^4)-1)/(B56*(1+B56)^4))/(1+B56))</f>
        <v>100281.68135713819</v>
      </c>
      <c r="E56" s="1">
        <f xml:space="preserve"> (($M$20*$N$20/(1+B56))+($O$21*(((1+B56)^4)-1)/(B56*(1+B56)^4))/(1+B56))</f>
        <v>242347.39661308393</v>
      </c>
      <c r="F56" s="1">
        <f xml:space="preserve"> (-$J$6-($J$9*(((1+B56)^5)-1)/(B56*(1+B56)^5))-($J$8*$N$13)*((((1+B56)^5)-1)/(B56*(1+B56)^5))+$O$13*((((1+B56)^5)-1)/(B56*(1+B56)^5)))</f>
        <v>18286.719572115806</v>
      </c>
      <c r="G56" s="1">
        <f xml:space="preserve"> (-$J$6-(15000/(1+B56))-C56-D56+E56)</f>
        <v>72682.22172625424</v>
      </c>
    </row>
    <row r="57" spans="2:7" x14ac:dyDescent="0.25">
      <c r="B57" s="45">
        <f t="shared" si="0"/>
        <v>5.2000000000000039E-2</v>
      </c>
      <c r="C57" s="1">
        <f xml:space="preserve"> ($J$9*(((1+B57)^5)-1)/(B57*(1+B57)^5))</f>
        <v>15069.757191301773</v>
      </c>
      <c r="D57" s="1">
        <f xml:space="preserve"> (($J$8*$N$20/(1+B57))+($J$8*$N$21*(((1+B57)^4)-1)/(B57*(1+B57)^4))/(1+B57))</f>
        <v>99980.81274377674</v>
      </c>
      <c r="E57" s="1">
        <f xml:space="preserve"> (($M$20*$N$20/(1+B57))+($O$21*(((1+B57)^4)-1)/(B57*(1+B57)^4))/(1+B57))</f>
        <v>241620.2974641271</v>
      </c>
      <c r="F57" s="1">
        <f xml:space="preserve"> (-$J$6-($J$9*(((1+B57)^5)-1)/(B57*(1+B57)^5))-($J$8*$N$13)*((((1+B57)^5)-1)/(B57*(1+B57)^5))+$O$13*((((1+B57)^5)-1)/(B57*(1+B57)^5)))</f>
        <v>18126.206309306828</v>
      </c>
      <c r="G57" s="1">
        <f xml:space="preserve"> (-$J$6-(15000/(1+B57))-C57-D57+E57)</f>
        <v>72311.172395968722</v>
      </c>
    </row>
    <row r="58" spans="2:7" x14ac:dyDescent="0.25">
      <c r="B58" s="45">
        <f t="shared" si="0"/>
        <v>5.300000000000004E-2</v>
      </c>
      <c r="C58" s="1">
        <f xml:space="preserve"> ($J$9*(((1+B58)^5)-1)/(B58*(1+B58)^5))</f>
        <v>15028.323673108142</v>
      </c>
      <c r="D58" s="1">
        <f xml:space="preserve"> (($J$8*$N$20/(1+B58))+($J$8*$N$21*(((1+B58)^4)-1)/(B58*(1+B58)^4))/(1+B58))</f>
        <v>99681.284887659218</v>
      </c>
      <c r="E58" s="1">
        <f xml:space="preserve"> (($M$20*$N$20/(1+B58))+($O$21*(((1+B58)^4)-1)/(B58*(1+B58)^4))/(1+B58))</f>
        <v>240896.43847850978</v>
      </c>
      <c r="F58" s="1">
        <f xml:space="preserve"> (-$J$6-($J$9*(((1+B58)^5)-1)/(B58*(1+B58)^5))-($J$8*$N$13)*((((1+B58)^5)-1)/(B58*(1+B58)^5))+$O$13*((((1+B58)^5)-1)/(B58*(1+B58)^5)))</f>
        <v>17966.391310559949</v>
      </c>
      <c r="G58" s="1">
        <f xml:space="preserve"> (-$J$6-(15000/(1+B58))-C58-D58+E58)</f>
        <v>71941.815672728175</v>
      </c>
    </row>
    <row r="59" spans="2:7" x14ac:dyDescent="0.25">
      <c r="B59" s="45">
        <f t="shared" si="0"/>
        <v>5.4000000000000041E-2</v>
      </c>
      <c r="C59" s="1">
        <f xml:space="preserve"> ($J$9*(((1+B59)^5)-1)/(B59*(1+B59)^5))</f>
        <v>14987.070168034421</v>
      </c>
      <c r="D59" s="1">
        <f xml:space="preserve"> (($J$8*$N$20/(1+B59))+($J$8*$N$21*(((1+B59)^4)-1)/(B59*(1+B59)^4))/(1+B59))</f>
        <v>99383.09017827551</v>
      </c>
      <c r="E59" s="1">
        <f xml:space="preserve"> (($M$20*$N$20/(1+B59))+($O$21*(((1+B59)^4)-1)/(B59*(1+B59)^4))/(1+B59))</f>
        <v>240175.8012641659</v>
      </c>
      <c r="F59" s="1">
        <f xml:space="preserve"> (-$J$6-($J$9*(((1+B59)^5)-1)/(B59*(1+B59)^5))-($J$8*$N$13)*((((1+B59)^5)-1)/(B59*(1+B59)^5))+$O$13*((((1+B59)^5)-1)/(B59*(1+B59)^5)))</f>
        <v>17807.270648132762</v>
      </c>
      <c r="G59" s="1">
        <f xml:space="preserve"> (-$J$6-(15000/(1+B59))-C59-D59+E59)</f>
        <v>71574.14186662258</v>
      </c>
    </row>
    <row r="60" spans="2:7" x14ac:dyDescent="0.25">
      <c r="B60" s="45">
        <f t="shared" si="0"/>
        <v>5.5000000000000042E-2</v>
      </c>
      <c r="C60" s="1">
        <f xml:space="preserve"> ($J$9*(((1+B60)^5)-1)/(B60*(1+B60)^5))</f>
        <v>14945.995664666845</v>
      </c>
      <c r="D60" s="1">
        <f xml:space="preserve"> (($J$8*$N$20/(1+B60))+($J$8*$N$21*(((1+B60)^4)-1)/(B60*(1+B60)^4))/(1+B60))</f>
        <v>99086.221056818176</v>
      </c>
      <c r="E60" s="1">
        <f xml:space="preserve"> (($M$20*$N$20/(1+B60))+($O$21*(((1+B60)^4)-1)/(B60*(1+B60)^4))/(1+B60))</f>
        <v>239458.36755397727</v>
      </c>
      <c r="F60" s="1">
        <f xml:space="preserve"> (-$J$6-($J$9*(((1+B60)^5)-1)/(B60*(1+B60)^5))-($J$8*$N$13)*((((1+B60)^5)-1)/(B60*(1+B60)^5))+$O$13*((((1+B60)^5)-1)/(B60*(1+B60)^5)))</f>
        <v>17648.840420857829</v>
      </c>
      <c r="G60" s="1">
        <f xml:space="preserve"> (-$J$6-(15000/(1+B60))-C60-D60+E60)</f>
        <v>71208.141353819257</v>
      </c>
    </row>
    <row r="61" spans="2:7" x14ac:dyDescent="0.25">
      <c r="B61" s="45">
        <f t="shared" si="0"/>
        <v>5.6000000000000043E-2</v>
      </c>
      <c r="C61" s="1">
        <f xml:space="preserve"> ($J$9*(((1+B61)^5)-1)/(B61*(1+B61)^5))</f>
        <v>14905.099158427853</v>
      </c>
      <c r="D61" s="1">
        <f xml:space="preserve"> (($J$8*$N$20/(1+B61))+($J$8*$N$21*(((1+B61)^4)-1)/(B61*(1+B61)^4))/(1+B61))</f>
        <v>98790.670015777854</v>
      </c>
      <c r="E61" s="1">
        <f xml:space="preserve"> (($M$20*$N$20/(1+B61))+($O$21*(((1+B61)^4)-1)/(B61*(1+B61)^4))/(1+B61))</f>
        <v>238744.11920479647</v>
      </c>
      <c r="F61" s="1">
        <f xml:space="preserve"> (-$J$6-($J$9*(((1+B61)^5)-1)/(B61*(1+B61)^5))-($J$8*$N$13)*((((1+B61)^5)-1)/(B61*(1+B61)^5))+$O$13*((((1+B61)^5)-1)/(B61*(1+B61)^5)))</f>
        <v>17491.096753935999</v>
      </c>
      <c r="G61" s="1">
        <f xml:space="preserve"> (-$J$6-(15000/(1+B61))-C61-D61+E61)</f>
        <v>70843.80457604531</v>
      </c>
    </row>
    <row r="62" spans="2:7" x14ac:dyDescent="0.25">
      <c r="B62" s="45">
        <f t="shared" si="0"/>
        <v>5.7000000000000044E-2</v>
      </c>
      <c r="C62" s="1">
        <f xml:space="preserve"> ($J$9*(((1+B62)^5)-1)/(B62*(1+B62)^5))</f>
        <v>14864.379651522166</v>
      </c>
      <c r="D62" s="1">
        <f xml:space="preserve"> (($J$8*$N$20/(1+B62))+($J$8*$N$21*(((1+B62)^4)-1)/(B62*(1+B62)^4))/(1+B62))</f>
        <v>98496.429598539238</v>
      </c>
      <c r="E62" s="1">
        <f xml:space="preserve"> (($M$20*$N$20/(1+B62))+($O$21*(((1+B62)^4)-1)/(B62*(1+B62)^4))/(1+B62))</f>
        <v>238033.03819646977</v>
      </c>
      <c r="F62" s="1">
        <f xml:space="preserve"> (-$J$6-($J$9*(((1+B62)^5)-1)/(B62*(1+B62)^5))-($J$8*$N$13)*((((1+B62)^5)-1)/(B62*(1+B62)^5))+$O$13*((((1+B62)^5)-1)/(B62*(1+B62)^5)))</f>
        <v>17334.03579872835</v>
      </c>
      <c r="G62" s="1">
        <f xml:space="preserve"> (-$J$6-(15000/(1+B62))-C62-D62+E62)</f>
        <v>70481.122040069662</v>
      </c>
    </row>
    <row r="63" spans="2:7" x14ac:dyDescent="0.25">
      <c r="B63" s="45">
        <f t="shared" si="0"/>
        <v>5.8000000000000045E-2</v>
      </c>
      <c r="C63" s="1">
        <f xml:space="preserve"> ($J$9*(((1+B63)^5)-1)/(B63*(1+B63)^5))</f>
        <v>14823.836152884123</v>
      </c>
      <c r="D63" s="1">
        <f xml:space="preserve"> (($J$8*$N$20/(1+B63))+($J$8*$N$21*(((1+B63)^4)-1)/(B63*(1+B63)^4))/(1+B63))</f>
        <v>98203.492398983799</v>
      </c>
      <c r="E63" s="1">
        <f xml:space="preserve"> (($M$20*$N$20/(1+B63))+($O$21*(((1+B63)^4)-1)/(B63*(1+B63)^4))/(1+B63))</f>
        <v>237325.10663087753</v>
      </c>
      <c r="F63" s="1">
        <f xml:space="preserve"> (-$J$6-($J$9*(((1+B63)^5)-1)/(B63*(1+B63)^5))-($J$8*$N$13)*((((1+B63)^5)-1)/(B63*(1+B63)^5))+$O$13*((((1+B63)^5)-1)/(B63*(1+B63)^5)))</f>
        <v>17177.653732553037</v>
      </c>
      <c r="G63" s="1">
        <f xml:space="preserve"> (-$J$6-(15000/(1+B63))-C63-D63+E63)</f>
        <v>70120.08431719488</v>
      </c>
    </row>
    <row r="64" spans="2:7" x14ac:dyDescent="0.25">
      <c r="B64" s="45">
        <f t="shared" si="0"/>
        <v>5.9000000000000045E-2</v>
      </c>
      <c r="C64" s="1">
        <f xml:space="preserve"> ($J$9*(((1+B64)^5)-1)/(B64*(1+B64)^5))</f>
        <v>14783.467678124784</v>
      </c>
      <c r="D64" s="1">
        <f xml:space="preserve"> (($J$8*$N$20/(1+B64))+($J$8*$N$21*(((1+B64)^4)-1)/(B64*(1+B64)^4))/(1+B64))</f>
        <v>97911.851061093112</v>
      </c>
      <c r="E64" s="1">
        <f xml:space="preserve"> (($M$20*$N$20/(1+B64))+($O$21*(((1+B64)^4)-1)/(B64*(1+B64)^4))/(1+B64))</f>
        <v>236620.30673097499</v>
      </c>
      <c r="F64" s="1">
        <f xml:space="preserve"> (-$J$6-($J$9*(((1+B64)^5)-1)/(B64*(1+B64)^5))-($J$8*$N$13)*((((1+B64)^5)-1)/(B64*(1+B64)^5))+$O$13*((((1+B64)^5)-1)/(B64*(1+B64)^5)))</f>
        <v>17021.94675848131</v>
      </c>
      <c r="G64" s="1">
        <f xml:space="preserve"> (-$J$6-(15000/(1+B64))-C64-D64+E64)</f>
        <v>69760.682042748609</v>
      </c>
    </row>
    <row r="65" spans="2:9" x14ac:dyDescent="0.25">
      <c r="B65" s="45">
        <f t="shared" si="0"/>
        <v>6.0000000000000046E-2</v>
      </c>
      <c r="C65" s="1">
        <f xml:space="preserve"> ($J$9*(((1+B65)^5)-1)/(B65*(1+B65)^5))</f>
        <v>14743.273249480004</v>
      </c>
      <c r="D65" s="1">
        <f xml:space="preserve"> (($J$8*$N$20/(1+B65))+($J$8*$N$21*(((1+B65)^4)-1)/(B65*(1+B65)^4))/(1+B65))</f>
        <v>97621.498278557498</v>
      </c>
      <c r="E65" s="1">
        <f xml:space="preserve"> (($M$20*$N$20/(1+B65))+($O$21*(((1+B65)^4)-1)/(B65*(1+B65)^4))/(1+B65))</f>
        <v>235918.62083984725</v>
      </c>
      <c r="F65" s="1">
        <f xml:space="preserve"> (-$J$6-($J$9*(((1+B65)^5)-1)/(B65*(1+B65)^5))-($J$8*$N$13)*((((1+B65)^5)-1)/(B65*(1+B65)^5))+$O$13*((((1+B65)^5)-1)/(B65*(1+B65)^5)))</f>
        <v>16866.911105137158</v>
      </c>
      <c r="G65" s="1">
        <f xml:space="preserve"> (-$J$6-(15000/(1+B65))-C65-D65+E65)</f>
        <v>69402.905915583338</v>
      </c>
    </row>
    <row r="66" spans="2:9" x14ac:dyDescent="0.25">
      <c r="B66" s="45">
        <f t="shared" si="0"/>
        <v>6.1000000000000047E-2</v>
      </c>
      <c r="C66" s="1">
        <f xml:space="preserve"> ($J$9*(((1+B66)^5)-1)/(B66*(1+B66)^5))</f>
        <v>14703.251895758594</v>
      </c>
      <c r="D66" s="1">
        <f xml:space="preserve"> (($J$8*$N$20/(1+B66))+($J$8*$N$21*(((1+B66)^4)-1)/(B66*(1+B66)^4))/(1+B66))</f>
        <v>97332.426794387138</v>
      </c>
      <c r="E66" s="1">
        <f xml:space="preserve"> (($M$20*$N$20/(1+B66))+($O$21*(((1+B66)^4)-1)/(B66*(1+B66)^4))/(1+B66))</f>
        <v>235220.03141976893</v>
      </c>
      <c r="F66" s="1">
        <f xml:space="preserve"> (-$J$6-($J$9*(((1+B66)^5)-1)/(B66*(1+B66)^5))-($J$8*$N$13)*((((1+B66)^5)-1)/(B66*(1+B66)^5))+$O$13*((((1+B66)^5)-1)/(B66*(1+B66)^5)))</f>
        <v>16712.543026497442</v>
      </c>
      <c r="G66" s="1">
        <f xml:space="preserve"> (-$J$6-(15000/(1+B66))-C66-D66+E66)</f>
        <v>69046.746697577939</v>
      </c>
    </row>
    <row r="67" spans="2:9" x14ac:dyDescent="0.25">
      <c r="B67" s="45">
        <f t="shared" si="0"/>
        <v>6.2000000000000048E-2</v>
      </c>
      <c r="C67" s="1">
        <f xml:space="preserve"> ($J$9*(((1+B67)^5)-1)/(B67*(1+B67)^5))</f>
        <v>14663.402652291366</v>
      </c>
      <c r="D67" s="1">
        <f xml:space="preserve"> (($J$8*$N$20/(1+B67))+($J$8*$N$21*(((1+B67)^4)-1)/(B67*(1+B67)^4))/(1+B67))</f>
        <v>97044.629400528007</v>
      </c>
      <c r="E67" s="1">
        <f xml:space="preserve"> (($M$20*$N$20/(1+B67))+($O$21*(((1+B67)^4)-1)/(B67*(1+B67)^4))/(1+B67))</f>
        <v>234524.52105127604</v>
      </c>
      <c r="F67" s="1">
        <f xml:space="preserve"> (-$J$6-($J$9*(((1+B67)^5)-1)/(B67*(1+B67)^5))-($J$8*$N$13)*((((1+B67)^5)-1)/(B67*(1+B67)^5))+$O$13*((((1+B67)^5)-1)/(B67*(1+B67)^5)))</f>
        <v>16558.838801695267</v>
      </c>
      <c r="G67" s="1">
        <f xml:space="preserve"> (-$J$6-(15000/(1+B67))-C67-D67+E67)</f>
        <v>68692.195213145926</v>
      </c>
    </row>
    <row r="68" spans="2:9" x14ac:dyDescent="0.25">
      <c r="B68" s="45">
        <f t="shared" si="0"/>
        <v>6.3000000000000042E-2</v>
      </c>
      <c r="C68" s="1">
        <f xml:space="preserve"> ($J$9*(((1+B68)^5)-1)/(B68*(1+B68)^5))</f>
        <v>14623.724560880099</v>
      </c>
      <c r="D68" s="1">
        <f xml:space="preserve"> (($J$8*$N$20/(1+B68))+($J$8*$N$21*(((1+B68)^4)-1)/(B68*(1+B68)^4))/(1+B68))</f>
        <v>96758.098937478979</v>
      </c>
      <c r="E68" s="1">
        <f xml:space="preserve"> (($M$20*$N$20/(1+B68))+($O$21*(((1+B68)^4)-1)/(B68*(1+B68)^4))/(1+B68))</f>
        <v>233832.07243224085</v>
      </c>
      <c r="F68" s="1">
        <f xml:space="preserve"> (-$J$6-($J$9*(((1+B68)^5)-1)/(B68*(1+B68)^5))-($J$8*$N$13)*((((1+B68)^5)-1)/(B68*(1+B68)^5))+$O$13*((((1+B68)^5)-1)/(B68*(1+B68)^5)))</f>
        <v>16405.794734823212</v>
      </c>
      <c r="G68" s="1">
        <f xml:space="preserve"> (-$J$6-(15000/(1+B68))-C68-D68+E68)</f>
        <v>68339.242348745378</v>
      </c>
    </row>
    <row r="69" spans="2:9" x14ac:dyDescent="0.25">
      <c r="B69" s="45">
        <f t="shared" si="0"/>
        <v>6.4000000000000043E-2</v>
      </c>
      <c r="C69" s="1">
        <f xml:space="preserve"> ($J$9*(((1+B69)^5)-1)/(B69*(1+B69)^5))</f>
        <v>14584.216669747504</v>
      </c>
      <c r="D69" s="1">
        <f xml:space="preserve"> (($J$8*$N$20/(1+B69))+($J$8*$N$21*(((1+B69)^4)-1)/(B69*(1+B69)^4))/(1+B69))</f>
        <v>96472.828293914994</v>
      </c>
      <c r="E69" s="1">
        <f xml:space="preserve"> (($M$20*$N$20/(1+B69))+($O$21*(((1+B69)^4)-1)/(B69*(1+B69)^4))/(1+B69))</f>
        <v>233142.66837696126</v>
      </c>
      <c r="F69" s="1">
        <f xml:space="preserve"> (-$J$6-($J$9*(((1+B69)^5)-1)/(B69*(1+B69)^5))-($J$8*$N$13)*((((1+B69)^5)-1)/(B69*(1+B69)^5))+$O$13*((((1+B69)^5)-1)/(B69*(1+B69)^5)))</f>
        <v>16253.407154740373</v>
      </c>
      <c r="G69" s="1">
        <f xml:space="preserve"> (-$J$6-(15000/(1+B69))-C69-D69+E69)</f>
        <v>67987.879052396514</v>
      </c>
    </row>
    <row r="70" spans="2:9" x14ac:dyDescent="0.25">
      <c r="B70" s="45">
        <f t="shared" si="0"/>
        <v>6.5000000000000044E-2</v>
      </c>
      <c r="C70" s="1">
        <f xml:space="preserve"> ($J$9*(((1+B70)^5)-1)/(B70*(1+B70)^5))</f>
        <v>14544.878033487035</v>
      </c>
      <c r="D70" s="1">
        <f xml:space="preserve"> (($J$8*$N$20/(1+B70))+($J$8*$N$21*(((1+B70)^4)-1)/(B70*(1+B70)^4))/(1+B70))</f>
        <v>96188.81040631028</v>
      </c>
      <c r="E70" s="1">
        <f xml:space="preserve"> (($M$20*$N$20/(1+B70))+($O$21*(((1+B70)^4)-1)/(B70*(1+B70)^4))/(1+B70))</f>
        <v>232456.29181524986</v>
      </c>
      <c r="F70" s="1">
        <f xml:space="preserve"> (-$J$6-($J$9*(((1+B70)^5)-1)/(B70*(1+B70)^5))-($J$8*$N$13)*((((1+B70)^5)-1)/(B70*(1+B70)^5))+$O$13*((((1+B70)^5)-1)/(B70*(1+B70)^5)))</f>
        <v>16101.672414878558</v>
      </c>
      <c r="G70" s="1">
        <f xml:space="preserve"> (-$J$6-(15000/(1+B70))-C70-D70+E70)</f>
        <v>67638.096333199035</v>
      </c>
    </row>
    <row r="71" spans="2:9" x14ac:dyDescent="0.25">
      <c r="B71" s="45">
        <f t="shared" ref="B71:B134" si="2">B70+0.001</f>
        <v>6.6000000000000045E-2</v>
      </c>
      <c r="C71" s="1">
        <f xml:space="preserve"> ($J$9*(((1+B71)^5)-1)/(B71*(1+B71)^5))</f>
        <v>14505.707713013888</v>
      </c>
      <c r="D71" s="1">
        <f xml:space="preserve"> (($J$8*$N$20/(1+B71))+($J$8*$N$21*(((1+B71)^4)-1)/(B71*(1+B71)^4))/(1+B71))</f>
        <v>95906.038258569271</v>
      </c>
      <c r="E71" s="1">
        <f xml:space="preserve"> (($M$20*$N$20/(1+B71))+($O$21*(((1+B71)^4)-1)/(B71*(1+B71)^4))/(1+B71))</f>
        <v>231772.92579154242</v>
      </c>
      <c r="F71" s="1">
        <f xml:space="preserve"> (-$J$6-($J$9*(((1+B71)^5)-1)/(B71*(1+B71)^5))-($J$8*$N$13)*((((1+B71)^5)-1)/(B71*(1+B71)^5))+$O$13*((((1+B71)^5)-1)/(B71*(1+B71)^5)))</f>
        <v>15950.586893053565</v>
      </c>
      <c r="G71" s="1">
        <f xml:space="preserve"> (-$J$6-(15000/(1+B71))-C71-D71+E71)</f>
        <v>67289.885260859824</v>
      </c>
    </row>
    <row r="72" spans="2:9" x14ac:dyDescent="0.25">
      <c r="B72" s="45">
        <f t="shared" si="2"/>
        <v>6.7000000000000046E-2</v>
      </c>
      <c r="C72" s="1">
        <f xml:space="preserve"> ($J$9*(((1+B72)^5)-1)/(B72*(1+B72)^5))</f>
        <v>14466.704775515538</v>
      </c>
      <c r="D72" s="1">
        <f xml:space="preserve"> (($J$8*$N$20/(1+B72))+($J$8*$N$21*(((1+B72)^4)-1)/(B72*(1+B72)^4))/(1+B72))</f>
        <v>95624.504881655448</v>
      </c>
      <c r="E72" s="1">
        <f xml:space="preserve"> (($M$20*$N$20/(1+B72))+($O$21*(((1+B72)^4)-1)/(B72*(1+B72)^4))/(1+B72))</f>
        <v>231092.55346400067</v>
      </c>
      <c r="F72" s="1">
        <f xml:space="preserve"> (-$J$6-($J$9*(((1+B72)^5)-1)/(B72*(1+B72)^5))-($J$8*$N$13)*((((1+B72)^5)-1)/(B72*(1+B72)^5))+$O$13*((((1+B72)^5)-1)/(B72*(1+B72)^5)))</f>
        <v>15800.146991274232</v>
      </c>
      <c r="G72" s="1">
        <f xml:space="preserve"> (-$J$6-(15000/(1+B72))-C72-D72+E72)</f>
        <v>66943.236965217686</v>
      </c>
    </row>
    <row r="73" spans="2:9" x14ac:dyDescent="0.25">
      <c r="B73" s="45">
        <f t="shared" si="2"/>
        <v>6.8000000000000047E-2</v>
      </c>
      <c r="C73" s="1">
        <f xml:space="preserve"> ($J$9*(((1+B73)^5)-1)/(B73*(1+B73)^5))</f>
        <v>14427.868294403645</v>
      </c>
      <c r="D73" s="1">
        <f xml:space="preserve"> (($J$8*$N$20/(1+B73))+($J$8*$N$21*(((1+B73)^4)-1)/(B73*(1+B73)^4))/(1+B73))</f>
        <v>95344.203353228921</v>
      </c>
      <c r="E73" s="1">
        <f xml:space="preserve"> (($M$20*$N$20/(1+B73))+($O$21*(((1+B73)^4)-1)/(B73*(1+B73)^4))/(1+B73))</f>
        <v>230415.15810363652</v>
      </c>
      <c r="F73" s="1">
        <f xml:space="preserve"> (-$J$6-($J$9*(((1+B73)^5)-1)/(B73*(1+B73)^5))-($J$8*$N$13)*((((1+B73)^5)-1)/(B73*(1+B73)^5))+$O$13*((((1+B73)^5)-1)/(B73*(1+B73)^5)))</f>
        <v>15650.349135556928</v>
      </c>
      <c r="G73" s="1">
        <f xml:space="preserve"> (-$J$6-(15000/(1+B73))-C73-D73+E73)</f>
        <v>66598.142635779222</v>
      </c>
    </row>
    <row r="74" spans="2:9" x14ac:dyDescent="0.25">
      <c r="B74" s="45">
        <f t="shared" si="2"/>
        <v>6.9000000000000047E-2</v>
      </c>
      <c r="C74" s="1">
        <f xml:space="preserve"> ($J$9*(((1+B74)^5)-1)/(B74*(1+B74)^5))</f>
        <v>14389.197349265474</v>
      </c>
      <c r="D74" s="1">
        <f xml:space="preserve"> (($J$8*$N$20/(1+B74))+($J$8*$N$21*(((1+B74)^4)-1)/(B74*(1+B74)^4))/(1+B74))</f>
        <v>95065.126797282006</v>
      </c>
      <c r="E74" s="1">
        <f xml:space="preserve"> (($M$20*$N$20/(1+B74))+($O$21*(((1+B74)^4)-1)/(B74*(1+B74)^4))/(1+B74))</f>
        <v>229740.7230934315</v>
      </c>
      <c r="F74" s="1">
        <f xml:space="preserve"> (-$J$6-($J$9*(((1+B74)^5)-1)/(B74*(1+B74)^5))-($J$8*$N$13)*((((1+B74)^5)-1)/(B74*(1+B74)^5))+$O$13*((((1+B74)^5)-1)/(B74*(1+B74)^5)))</f>
        <v>15501.189775738254</v>
      </c>
      <c r="G74" s="1">
        <f xml:space="preserve"> (-$J$6-(15000/(1+B74))-C74-D74+E74)</f>
        <v>66254.593521252566</v>
      </c>
    </row>
    <row r="75" spans="2:9" x14ac:dyDescent="0.25">
      <c r="B75" s="45">
        <f t="shared" si="2"/>
        <v>7.0000000000000048E-2</v>
      </c>
      <c r="C75" s="1">
        <f xml:space="preserve"> ($J$9*(((1+B75)^5)-1)/(B75*(1+B75)^5))</f>
        <v>14350.69102581657</v>
      </c>
      <c r="D75" s="1">
        <f xml:space="preserve"> (($J$8*$N$20/(1+B75))+($J$8*$N$21*(((1+B75)^4)-1)/(B75*(1+B75)^4))/(1+B75))</f>
        <v>94787.268383782764</v>
      </c>
      <c r="E75" s="1">
        <f xml:space="preserve"> (($M$20*$N$20/(1+B75))+($O$21*(((1+B75)^4)-1)/(B75*(1+B75)^4))/(1+B75))</f>
        <v>229069.23192747496</v>
      </c>
      <c r="F75" s="1">
        <f xml:space="preserve"> (-$J$6-($J$9*(((1+B75)^5)-1)/(B75*(1+B75)^5))-($J$8*$N$13)*((((1+B75)^5)-1)/(B75*(1+B75)^5))+$O$13*((((1+B75)^5)-1)/(B75*(1+B75)^5)))</f>
        <v>15352.665385292494</v>
      </c>
      <c r="G75" s="1">
        <f xml:space="preserve"> (-$J$6-(15000/(1+B75))-C75-D75+E75)</f>
        <v>65912.58092909056</v>
      </c>
    </row>
    <row r="76" spans="2:9" x14ac:dyDescent="0.25">
      <c r="B76" s="45">
        <f t="shared" si="2"/>
        <v>7.1000000000000049E-2</v>
      </c>
      <c r="C76" s="1">
        <f xml:space="preserve"> ($J$9*(((1+B76)^5)-1)/(B76*(1+B76)^5))</f>
        <v>14312.348415853166</v>
      </c>
      <c r="D76" s="1">
        <f xml:space="preserve"> (($J$8*$N$20/(1+B76))+($J$8*$N$21*(((1+B76)^4)-1)/(B76*(1+B76)^4))/(1+B76))</f>
        <v>94510.621328317706</v>
      </c>
      <c r="E76" s="1">
        <f xml:space="preserve"> (($M$20*$N$20/(1+B76))+($O$21*(((1+B76)^4)-1)/(B76*(1+B76)^4))/(1+B76))</f>
        <v>228400.66821010111</v>
      </c>
      <c r="F76" s="1">
        <f xml:space="preserve"> (-$J$6-($J$9*(((1+B76)^5)-1)/(B76*(1+B76)^5))-($J$8*$N$13)*((((1+B76)^5)-1)/(B76*(1+B76)^5))+$O$13*((((1+B76)^5)-1)/(B76*(1+B76)^5)))</f>
        <v>15204.772461147935</v>
      </c>
      <c r="G76" s="1">
        <f xml:space="preserve"> (-$J$6-(15000/(1+B76))-C76-D76+E76)</f>
        <v>65572.096225033893</v>
      </c>
    </row>
    <row r="77" spans="2:9" x14ac:dyDescent="0.25">
      <c r="B77" s="45">
        <f t="shared" si="2"/>
        <v>7.200000000000005E-2</v>
      </c>
      <c r="C77" s="1">
        <f xml:space="preserve"> ($J$9*(((1+B77)^5)-1)/(B77*(1+B77)^5))</f>
        <v>14274.168617205511</v>
      </c>
      <c r="D77" s="1">
        <f xml:space="preserve"> (($J$8*$N$20/(1+B77))+($J$8*$N$21*(((1+B77)^4)-1)/(B77*(1+B77)^4))/(1+B77))</f>
        <v>94235.178891740346</v>
      </c>
      <c r="E77" s="1">
        <f xml:space="preserve"> (($M$20*$N$20/(1+B77))+($O$21*(((1+B77)^4)-1)/(B77*(1+B77)^4))/(1+B77))</f>
        <v>227735.01565503914</v>
      </c>
      <c r="F77" s="1">
        <f xml:space="preserve"> (-$J$6-($J$9*(((1+B77)^5)-1)/(B77*(1+B77)^5))-($J$8*$N$13)*((((1+B77)^5)-1)/(B77*(1+B77)^5))+$O$13*((((1+B77)^5)-1)/(B77*(1+B77)^5)))</f>
        <v>15057.507523506967</v>
      </c>
      <c r="G77" s="1">
        <f xml:space="preserve"> (-$J$6-(15000/(1+B77))-C77-D77+E77)</f>
        <v>65233.130832660449</v>
      </c>
    </row>
    <row r="78" spans="2:9" x14ac:dyDescent="0.25">
      <c r="B78" s="45">
        <f t="shared" si="2"/>
        <v>7.3000000000000051E-2</v>
      </c>
      <c r="C78" s="1">
        <f xml:space="preserve"> ($J$9*(((1+B78)^5)-1)/(B78*(1+B78)^5))</f>
        <v>14236.150733691184</v>
      </c>
      <c r="D78" s="1">
        <f xml:space="preserve"> (($J$8*$N$20/(1+B78))+($J$8*$N$21*(((1+B78)^4)-1)/(B78*(1+B78)^4))/(1+B78))</f>
        <v>93960.934379820799</v>
      </c>
      <c r="E78" s="1">
        <f xml:space="preserve"> (($M$20*$N$20/(1+B78))+($O$21*(((1+B78)^4)-1)/(B78*(1+B78)^4))/(1+B78))</f>
        <v>227072.25808456691</v>
      </c>
      <c r="F78" s="1">
        <f xml:space="preserve"> (-$J$6-($J$9*(((1+B78)^5)-1)/(B78*(1+B78)^5))-($J$8*$N$13)*((((1+B78)^5)-1)/(B78*(1+B78)^5))+$O$13*((((1+B78)^5)-1)/(B78*(1+B78)^5)))</f>
        <v>14910.867115665984</v>
      </c>
      <c r="G78" s="1">
        <f xml:space="preserve"> (-$J$6-(15000/(1+B78))-C78-D78+E78)</f>
        <v>64895.676232937491</v>
      </c>
    </row>
    <row r="79" spans="2:9" ht="255" x14ac:dyDescent="0.25">
      <c r="B79" s="45">
        <f t="shared" si="2"/>
        <v>7.4000000000000052E-2</v>
      </c>
      <c r="C79" s="1">
        <f xml:space="preserve"> ($J$9*(((1+B79)^5)-1)/(B79*(1+B79)^5))</f>
        <v>14198.293875069317</v>
      </c>
      <c r="D79" s="1">
        <f xml:space="preserve"> (($J$8*$N$20/(1+B79))+($J$8*$N$21*(((1+B79)^4)-1)/(B79*(1+B79)^4))/(1+B79))</f>
        <v>93687.88114290114</v>
      </c>
      <c r="E79" s="1">
        <f xml:space="preserve"> (($M$20*$N$20/(1+B79))+($O$21*(((1+B79)^4)-1)/(B79*(1+B79)^4))/(1+B79))</f>
        <v>226412.37942867773</v>
      </c>
      <c r="F79" s="1">
        <f xml:space="preserve"> (-$J$6-($J$9*(((1+B79)^5)-1)/(B79*(1+B79)^5))-($J$8*$N$13)*((((1+B79)^5)-1)/(B79*(1+B79)^5))+$O$13*((((1+B79)^5)-1)/(B79*(1+B79)^5)))</f>
        <v>14764.847803838798</v>
      </c>
      <c r="G79" s="1">
        <f xml:space="preserve"> (-$J$6-(15000/(1+B79))-C79-D79+E79)</f>
        <v>64559.723963779892</v>
      </c>
      <c r="I79" s="43" t="s">
        <v>26</v>
      </c>
    </row>
    <row r="80" spans="2:9" x14ac:dyDescent="0.25">
      <c r="B80" s="45">
        <f t="shared" si="2"/>
        <v>7.5000000000000053E-2</v>
      </c>
      <c r="C80" s="1">
        <f xml:space="preserve"> ($J$9*(((1+B80)^5)-1)/(B80*(1+B80)^5))</f>
        <v>14160.597156994569</v>
      </c>
      <c r="D80" s="1">
        <f xml:space="preserve"> (($J$8*$N$20/(1+B80))+($J$8*$N$21*(((1+B80)^4)-1)/(B80*(1+B80)^4))/(1+B80))</f>
        <v>93416.012575549772</v>
      </c>
      <c r="E80" s="1">
        <f xml:space="preserve"> (($M$20*$N$20/(1+B80))+($O$21*(((1+B80)^4)-1)/(B80*(1+B80)^4))/(1+B80))</f>
        <v>225755.36372424522</v>
      </c>
      <c r="F80" s="1">
        <f xml:space="preserve"> (-$J$6-($J$9*(((1+B80)^5)-1)/(B80*(1+B80)^5))-($J$8*$N$13)*((((1+B80)^5)-1)/(B80*(1+B80)^5))+$O$13*((((1+B80)^5)-1)/(B80*(1+B80)^5)))</f>
        <v>14619.446176979051</v>
      </c>
      <c r="G80" s="1">
        <f xml:space="preserve"> (-$J$6-(15000/(1+B80))-C80-D80+E80)</f>
        <v>64225.265619607875</v>
      </c>
    </row>
    <row r="81" spans="2:7" x14ac:dyDescent="0.25">
      <c r="B81" s="45">
        <f t="shared" si="2"/>
        <v>7.6000000000000054E-2</v>
      </c>
      <c r="C81" s="1">
        <f xml:space="preserve"> ($J$9*(((1+B81)^5)-1)/(B81*(1+B81)^5))</f>
        <v>14123.059700972199</v>
      </c>
      <c r="D81" s="1">
        <f xml:space="preserve"> (($J$8*$N$20/(1+B81))+($J$8*$N$21*(((1+B81)^4)-1)/(B81*(1+B81)^4))/(1+B81))</f>
        <v>93145.322116223208</v>
      </c>
      <c r="E81" s="1">
        <f xml:space="preserve"> (($M$20*$N$20/(1+B81))+($O$21*(((1+B81)^4)-1)/(B81*(1+B81)^4))/(1+B81))</f>
        <v>225101.19511420606</v>
      </c>
      <c r="F81" s="1">
        <f xml:space="preserve"> (-$J$6-($J$9*(((1+B81)^5)-1)/(B81*(1+B81)^5))-($J$8*$N$13)*((((1+B81)^5)-1)/(B81*(1+B81)^5))+$O$13*((((1+B81)^5)-1)/(B81*(1+B81)^5)))</f>
        <v>14474.658846607068</v>
      </c>
      <c r="G81" s="1">
        <f xml:space="preserve"> (-$J$6-(15000/(1+B81))-C81-D81+E81)</f>
        <v>63892.292850914004</v>
      </c>
    </row>
    <row r="82" spans="2:7" x14ac:dyDescent="0.25">
      <c r="B82" s="45">
        <f t="shared" si="2"/>
        <v>7.7000000000000055E-2</v>
      </c>
      <c r="C82" s="1">
        <f xml:space="preserve"> ($J$9*(((1+B82)^5)-1)/(B82*(1+B82)^5))</f>
        <v>14085.680634312919</v>
      </c>
      <c r="D82" s="1">
        <f xml:space="preserve"> (($J$8*$N$20/(1+B82))+($J$8*$N$21*(((1+B82)^4)-1)/(B82*(1+B82)^4))/(1+B82))</f>
        <v>92875.803246927288</v>
      </c>
      <c r="E82" s="1">
        <f xml:space="preserve"> (($M$20*$N$20/(1+B82))+($O$21*(((1+B82)^4)-1)/(B82*(1+B82)^4))/(1+B82))</f>
        <v>224449.85784674092</v>
      </c>
      <c r="F82" s="1">
        <f xml:space="preserve"> (-$J$6-($J$9*(((1+B82)^5)-1)/(B82*(1+B82)^5))-($J$8*$N$13)*((((1+B82)^5)-1)/(B82*(1+B82)^5))+$O$13*((((1+B82)^5)-1)/(B82*(1+B82)^5)))</f>
        <v>14330.482446635535</v>
      </c>
      <c r="G82" s="1">
        <f xml:space="preserve"> (-$J$6-(15000/(1+B82))-C82-D82+E82)</f>
        <v>63560.797363829392</v>
      </c>
    </row>
    <row r="83" spans="2:7" x14ac:dyDescent="0.25">
      <c r="B83" s="45">
        <f t="shared" si="2"/>
        <v>7.8000000000000055E-2</v>
      </c>
      <c r="C83" s="1">
        <f xml:space="preserve"> ($J$9*(((1+B83)^5)-1)/(B83*(1+B83)^5))</f>
        <v>14048.459090088596</v>
      </c>
      <c r="D83" s="1">
        <f xml:space="preserve"> (($J$8*$N$20/(1+B83))+($J$8*$N$21*(((1+B83)^4)-1)/(B83*(1+B83)^4))/(1+B83))</f>
        <v>92607.449492883461</v>
      </c>
      <c r="E83" s="1">
        <f xml:space="preserve"> (($M$20*$N$20/(1+B83))+($O$21*(((1+B83)^4)-1)/(B83*(1+B83)^4))/(1+B83))</f>
        <v>223801.3362744684</v>
      </c>
      <c r="F83" s="1">
        <f xml:space="preserve"> (-$J$6-($J$9*(((1+B83)^5)-1)/(B83*(1+B83)^5))-($J$8*$N$13)*((((1+B83)^5)-1)/(B83*(1+B83)^5))+$O$13*((((1+B83)^5)-1)/(B83*(1+B83)^5)))</f>
        <v>14186.91363319887</v>
      </c>
      <c r="G83" s="1">
        <f xml:space="preserve"> (-$J$6-(15000/(1+B83))-C83-D83+E83)</f>
        <v>63230.770919696719</v>
      </c>
    </row>
    <row r="84" spans="2:7" x14ac:dyDescent="0.25">
      <c r="B84" s="45">
        <f t="shared" si="2"/>
        <v>7.9000000000000056E-2</v>
      </c>
      <c r="C84" s="1">
        <f xml:space="preserve"> ($J$9*(((1+B84)^5)-1)/(B84*(1+B84)^5))</f>
        <v>14011.394207088011</v>
      </c>
      <c r="D84" s="1">
        <f xml:space="preserve"> (($J$8*$N$20/(1+B84))+($J$8*$N$21*(((1+B84)^4)-1)/(B84*(1+B84)^4))/(1+B84))</f>
        <v>92340.254422196842</v>
      </c>
      <c r="E84" s="1">
        <f xml:space="preserve"> (($M$20*$N$20/(1+B84))+($O$21*(((1+B84)^4)-1)/(B84*(1+B84)^4))/(1+B84))</f>
        <v>223155.61485364236</v>
      </c>
      <c r="F84" s="1">
        <f xml:space="preserve"> (-$J$6-($J$9*(((1+B84)^5)-1)/(B84*(1+B84)^5))-($J$8*$N$13)*((((1+B84)^5)-1)/(B84*(1+B84)^5))+$O$13*((((1+B84)^5)-1)/(B84*(1+B84)^5)))</f>
        <v>14043.949084482316</v>
      </c>
      <c r="G84" s="1">
        <f xml:space="preserve"> (-$J$6-(15000/(1+B84))-C84-D84+E84)</f>
        <v>62902.205334644823</v>
      </c>
    </row>
    <row r="85" spans="2:7" x14ac:dyDescent="0.25">
      <c r="B85" s="45">
        <f t="shared" si="2"/>
        <v>8.0000000000000057E-2</v>
      </c>
      <c r="C85" s="1">
        <f xml:space="preserve"> ($J$9*(((1+B85)^5)-1)/(B85*(1+B85)^5))</f>
        <v>13974.485129773297</v>
      </c>
      <c r="D85" s="1">
        <f xml:space="preserve"> (($J$8*$N$20/(1+B85))+($J$8*$N$21*(((1+B85)^4)-1)/(B85*(1+B85)^4))/(1+B85))</f>
        <v>92074.211645528107</v>
      </c>
      <c r="E85" s="1">
        <f xml:space="preserve"> (($M$20*$N$20/(1+B85))+($O$21*(((1+B85)^4)-1)/(B85*(1+B85)^4))/(1+B85))</f>
        <v>222512.67814335958</v>
      </c>
      <c r="F85" s="1">
        <f xml:space="preserve"> (-$J$6-($J$9*(((1+B85)^5)-1)/(B85*(1+B85)^5))-($J$8*$N$13)*((((1+B85)^5)-1)/(B85*(1+B85)^5))+$O$13*((((1+B85)^5)-1)/(B85*(1+B85)^5)))</f>
        <v>13901.585500554123</v>
      </c>
      <c r="G85" s="1">
        <f xml:space="preserve"> (-$J$6-(15000/(1+B85))-C85-D85+E85)</f>
        <v>62575.092479169281</v>
      </c>
    </row>
    <row r="86" spans="2:7" x14ac:dyDescent="0.25">
      <c r="B86" s="45">
        <f t="shared" si="2"/>
        <v>8.1000000000000058E-2</v>
      </c>
      <c r="C86" s="1">
        <f xml:space="preserve"> ($J$9*(((1+B86)^5)-1)/(B86*(1+B86)^5))</f>
        <v>13937.731008236386</v>
      </c>
      <c r="D86" s="1">
        <f xml:space="preserve"> (($J$8*$N$20/(1+B86))+($J$8*$N$21*(((1+B86)^4)-1)/(B86*(1+B86)^4))/(1+B86))</f>
        <v>91809.314815766716</v>
      </c>
      <c r="E86" s="1">
        <f xml:space="preserve"> (($M$20*$N$20/(1+B86))+($O$21*(((1+B86)^4)-1)/(B86*(1+B86)^4))/(1+B86))</f>
        <v>221872.51080476958</v>
      </c>
      <c r="F86" s="1">
        <f xml:space="preserve"> (-$J$6-($J$9*(((1+B86)^5)-1)/(B86*(1+B86)^5))-($J$8*$N$13)*((((1+B86)^5)-1)/(B86*(1+B86)^5))+$O$13*((((1+B86)^5)-1)/(B86*(1+B86)^5)))</f>
        <v>13759.819603197495</v>
      </c>
      <c r="G86" s="1">
        <f xml:space="preserve"> (-$J$6-(15000/(1+B86))-C86-D86+E86)</f>
        <v>62249.424277713755</v>
      </c>
    </row>
    <row r="87" spans="2:7" x14ac:dyDescent="0.25">
      <c r="B87" s="45">
        <f t="shared" si="2"/>
        <v>8.2000000000000059E-2</v>
      </c>
      <c r="C87" s="1">
        <f xml:space="preserve"> ($J$9*(((1+B87)^5)-1)/(B87*(1+B87)^5))</f>
        <v>13901.130998156275</v>
      </c>
      <c r="D87" s="1">
        <f xml:space="preserve"> (($J$8*$N$20/(1+B87))+($J$8*$N$21*(((1+B87)^4)-1)/(B87*(1+B87)^4))/(1+B87))</f>
        <v>91545.557627709088</v>
      </c>
      <c r="E87" s="1">
        <f xml:space="preserve"> (($M$20*$N$20/(1+B87))+($O$21*(((1+B87)^4)-1)/(B87*(1+B87)^4))/(1+B87))</f>
        <v>221235.09760029698</v>
      </c>
      <c r="F87" s="1">
        <f xml:space="preserve"> (-$J$6-($J$9*(((1+B87)^5)-1)/(B87*(1+B87)^5))-($J$8*$N$13)*((((1+B87)^5)-1)/(B87*(1+B87)^5))+$O$13*((((1+B87)^5)-1)/(B87*(1+B87)^5)))</f>
        <v>13618.648135745636</v>
      </c>
      <c r="G87" s="1">
        <f xml:space="preserve"> (-$J$6-(15000/(1+B87))-C87-D87+E87)</f>
        <v>61925.192708257848</v>
      </c>
    </row>
    <row r="88" spans="2:7" x14ac:dyDescent="0.25">
      <c r="B88" s="45">
        <f t="shared" si="2"/>
        <v>8.300000000000006E-2</v>
      </c>
      <c r="C88" s="1">
        <f xml:space="preserve"> ($J$9*(((1+B88)^5)-1)/(B88*(1+B88)^5))</f>
        <v>13864.684260756232</v>
      </c>
      <c r="D88" s="1">
        <f xml:space="preserve"> (($J$8*$N$20/(1+B88))+($J$8*$N$21*(((1+B88)^4)-1)/(B88*(1+B88)^4))/(1+B88))</f>
        <v>91282.933817737445</v>
      </c>
      <c r="E88" s="1">
        <f xml:space="preserve"> (($M$20*$N$20/(1+B88))+($O$21*(((1+B88)^4)-1)/(B88*(1+B88)^4))/(1+B88))</f>
        <v>220600.42339286546</v>
      </c>
      <c r="F88" s="1">
        <f xml:space="preserve"> (-$J$6-($J$9*(((1+B88)^5)-1)/(B88*(1+B88)^5))-($J$8*$N$13)*((((1+B88)^5)-1)/(B88*(1+B88)^5))+$O$13*((((1+B88)^5)-1)/(B88*(1+B88)^5)))</f>
        <v>13478.067862916883</v>
      </c>
      <c r="G88" s="1">
        <f xml:space="preserve"> (-$J$6-(15000/(1+B88))-C88-D88+E88)</f>
        <v>61602.389801906422</v>
      </c>
    </row>
    <row r="89" spans="2:7" x14ac:dyDescent="0.25">
      <c r="B89" s="45">
        <f t="shared" si="2"/>
        <v>8.4000000000000061E-2</v>
      </c>
      <c r="C89" s="1">
        <f xml:space="preserve"> ($J$9*(((1+B89)^5)-1)/(B89*(1+B89)^5))</f>
        <v>13828.389962761747</v>
      </c>
      <c r="D89" s="1">
        <f xml:space="preserve"> (($J$8*$N$20/(1+B89))+($J$8*$N$21*(((1+B89)^4)-1)/(B89*(1+B89)^4))/(1+B89))</f>
        <v>91021.437163503069</v>
      </c>
      <c r="E89" s="1">
        <f xml:space="preserve"> (($M$20*$N$20/(1+B89))+($O$21*(((1+B89)^4)-1)/(B89*(1+B89)^4))/(1+B89))</f>
        <v>219968.47314513242</v>
      </c>
      <c r="F89" s="1">
        <f xml:space="preserve"> (-$J$6-($J$9*(((1+B89)^5)-1)/(B89*(1+B89)^5))-($J$8*$N$13)*((((1+B89)^5)-1)/(B89*(1+B89)^5))+$O$13*((((1+B89)^5)-1)/(B89*(1+B89)^5)))</f>
        <v>13338.075570652451</v>
      </c>
      <c r="G89" s="1">
        <f xml:space="preserve"> (-$J$6-(15000/(1+B89))-C89-D89+E89)</f>
        <v>61281.007642483833</v>
      </c>
    </row>
    <row r="90" spans="2:7" x14ac:dyDescent="0.25">
      <c r="B90" s="45">
        <f t="shared" si="2"/>
        <v>8.5000000000000062E-2</v>
      </c>
      <c r="C90" s="1">
        <f xml:space="preserve"> ($J$9*(((1+B90)^5)-1)/(B90*(1+B90)^5))</f>
        <v>13792.247276358499</v>
      </c>
      <c r="D90" s="1">
        <f xml:space="preserve"> (($J$8*$N$20/(1+B90))+($J$8*$N$21*(((1+B90)^4)-1)/(B90*(1+B90)^4))/(1+B90))</f>
        <v>90761.061483611047</v>
      </c>
      <c r="E90" s="1">
        <f xml:space="preserve"> (($M$20*$N$20/(1+B90))+($O$21*(((1+B90)^4)-1)/(B90*(1+B90)^4))/(1+B90))</f>
        <v>219339.2319187267</v>
      </c>
      <c r="F90" s="1">
        <f xml:space="preserve"> (-$J$6-($J$9*(((1+B90)^5)-1)/(B90*(1+B90)^5))-($J$8*$N$13)*((((1+B90)^5)-1)/(B90*(1+B90)^5))+$O$13*((((1+B90)^5)-1)/(B90*(1+B90)^5)))</f>
        <v>13198.668065954218</v>
      </c>
      <c r="G90" s="1">
        <f xml:space="preserve"> (-$J$6-(15000/(1+B90))-C90-D90+E90)</f>
        <v>60961.038366130437</v>
      </c>
    </row>
    <row r="91" spans="2:7" x14ac:dyDescent="0.25">
      <c r="B91" s="45">
        <f t="shared" si="2"/>
        <v>8.6000000000000063E-2</v>
      </c>
      <c r="C91" s="1">
        <f xml:space="preserve"> ($J$9*(((1+B91)^5)-1)/(B91*(1+B91)^5))</f>
        <v>13756.255379151005</v>
      </c>
      <c r="D91" s="1">
        <f xml:space="preserve"> (($J$8*$N$20/(1+B91))+($J$8*$N$21*(((1+B91)^4)-1)/(B91*(1+B91)^4))/(1+B91))</f>
        <v>90501.800637308857</v>
      </c>
      <c r="E91" s="1">
        <f xml:space="preserve"> (($M$20*$N$20/(1+B91))+($O$21*(((1+B91)^4)-1)/(B91*(1+B91)^4))/(1+B91))</f>
        <v>218712.68487349642</v>
      </c>
      <c r="F91" s="1">
        <f xml:space="preserve"> (-$J$6-($J$9*(((1+B91)^5)-1)/(B91*(1+B91)^5))-($J$8*$N$13)*((((1+B91)^5)-1)/(B91*(1+B91)^5))+$O$13*((((1+B91)^5)-1)/(B91*(1+B91)^5)))</f>
        <v>13059.842176725302</v>
      </c>
      <c r="G91" s="1">
        <f xml:space="preserve"> (-$J$6-(15000/(1+B91))-C91-D91+E91)</f>
        <v>60642.474160903948</v>
      </c>
    </row>
    <row r="92" spans="2:7" x14ac:dyDescent="0.25">
      <c r="B92" s="45">
        <f t="shared" si="2"/>
        <v>8.7000000000000063E-2</v>
      </c>
      <c r="C92" s="1">
        <f xml:space="preserve"> ($J$9*(((1+B92)^5)-1)/(B92*(1+B92)^5))</f>
        <v>13720.413454121346</v>
      </c>
      <c r="D92" s="1">
        <f xml:space="preserve"> (($J$8*$N$20/(1+B92))+($J$8*$N$21*(((1+B92)^4)-1)/(B92*(1+B92)^4))/(1+B92))</f>
        <v>90243.648524176533</v>
      </c>
      <c r="E92" s="1">
        <f xml:space="preserve"> (($M$20*$N$20/(1+B92))+($O$21*(((1+B92)^4)-1)/(B92*(1+B92)^4))/(1+B92))</f>
        <v>218088.81726675993</v>
      </c>
      <c r="F92" s="1">
        <f xml:space="preserve"> (-$J$6-($J$9*(((1+B92)^5)-1)/(B92*(1+B92)^5))-($J$8*$N$13)*((((1+B92)^5)-1)/(B92*(1+B92)^5))+$O$13*((((1+B92)^5)-1)/(B92*(1+B92)^5)))</f>
        <v>12921.594751610915</v>
      </c>
      <c r="G92" s="1">
        <f xml:space="preserve"> (-$J$6-(15000/(1+B92))-C92-D92+E92)</f>
        <v>60325.307266382937</v>
      </c>
    </row>
    <row r="93" spans="2:7" x14ac:dyDescent="0.25">
      <c r="B93" s="45">
        <f t="shared" si="2"/>
        <v>8.8000000000000064E-2</v>
      </c>
      <c r="C93" s="1">
        <f xml:space="preserve"> ($J$9*(((1+B93)^5)-1)/(B93*(1+B93)^5))</f>
        <v>13684.720689588532</v>
      </c>
      <c r="D93" s="1">
        <f xml:space="preserve"> (($J$8*$N$20/(1+B93))+($J$8*$N$21*(((1+B93)^4)-1)/(B93*(1+B93)^4))/(1+B93))</f>
        <v>89986.599083820736</v>
      </c>
      <c r="E93" s="1">
        <f xml:space="preserve"> (($M$20*$N$20/(1+B93))+($O$21*(((1+B93)^4)-1)/(B93*(1+B93)^4))/(1+B93))</f>
        <v>217467.61445256675</v>
      </c>
      <c r="F93" s="1">
        <f xml:space="preserve"> (-$J$6-($J$9*(((1+B93)^5)-1)/(B93*(1+B93)^5))-($J$8*$N$13)*((((1+B93)^5)-1)/(B93*(1+B93)^5))+$O$13*((((1+B93)^5)-1)/(B93*(1+B93)^5)))</f>
        <v>12783.922659841483</v>
      </c>
      <c r="G93" s="1">
        <f xml:space="preserve"> (-$J$6-(15000/(1+B93))-C93-D93+E93)</f>
        <v>60009.529973275115</v>
      </c>
    </row>
    <row r="94" spans="2:7" x14ac:dyDescent="0.25">
      <c r="B94" s="45">
        <f t="shared" si="2"/>
        <v>8.9000000000000065E-2</v>
      </c>
      <c r="C94" s="1">
        <f xml:space="preserve"> ($J$9*(((1+B94)^5)-1)/(B94*(1+B94)^5))</f>
        <v>13649.17627916785</v>
      </c>
      <c r="D94" s="1">
        <f xml:space="preserve"> (($J$8*$N$20/(1+B94))+($J$8*$N$21*(((1+B94)^4)-1)/(B94*(1+B94)^4))/(1+B94))</f>
        <v>89730.646295569779</v>
      </c>
      <c r="E94" s="1">
        <f xml:space="preserve"> (($M$20*$N$20/(1+B94))+($O$21*(((1+B94)^4)-1)/(B94*(1+B94)^4))/(1+B94))</f>
        <v>216849.06188096025</v>
      </c>
      <c r="F94" s="1">
        <f xml:space="preserve"> (-$J$6-($J$9*(((1+B94)^5)-1)/(B94*(1+B94)^5))-($J$8*$N$13)*((((1+B94)^5)-1)/(B94*(1+B94)^5))+$O$13*((((1+B94)^5)-1)/(B94*(1+B94)^5)))</f>
        <v>12646.822791075989</v>
      </c>
      <c r="G94" s="1">
        <f xml:space="preserve"> (-$J$6-(15000/(1+B94))-C94-D94+E94)</f>
        <v>59695.134623027028</v>
      </c>
    </row>
    <row r="95" spans="2:7" x14ac:dyDescent="0.25">
      <c r="B95" s="45">
        <f t="shared" si="2"/>
        <v>9.0000000000000066E-2</v>
      </c>
      <c r="C95" s="1">
        <f xml:space="preserve"> ($J$9*(((1+B95)^5)-1)/(B95*(1+B95)^5))</f>
        <v>13613.779421731006</v>
      </c>
      <c r="D95" s="1">
        <f xml:space="preserve"> (($J$8*$N$20/(1+B95))+($J$8*$N$21*(((1+B95)^4)-1)/(B95*(1+B95)^4))/(1+B95))</f>
        <v>89475.784178173388</v>
      </c>
      <c r="E95" s="1">
        <f xml:space="preserve"> (($M$20*$N$20/(1+B95))+($O$21*(((1+B95)^4)-1)/(B95*(1+B95)^4))/(1+B95))</f>
        <v>216233.14509725233</v>
      </c>
      <c r="F95" s="1">
        <f xml:space="preserve"> (-$J$6-($J$9*(((1+B95)^5)-1)/(B95*(1+B95)^5))-($J$8*$N$13)*((((1+B95)^5)-1)/(B95*(1+B95)^5))+$O$13*((((1+B95)^5)-1)/(B95*(1+B95)^5)))</f>
        <v>12510.292055248166</v>
      </c>
      <c r="G95" s="1">
        <f xml:space="preserve"> (-$J$6-(15000/(1+B95))-C95-D95+E95)</f>
        <v>59382.113607439678</v>
      </c>
    </row>
    <row r="96" spans="2:7" x14ac:dyDescent="0.25">
      <c r="B96" s="45">
        <f t="shared" si="2"/>
        <v>9.1000000000000067E-2</v>
      </c>
      <c r="C96" s="1">
        <f xml:space="preserve"> ($J$9*(((1+B96)^5)-1)/(B96*(1+B96)^5))</f>
        <v>13578.529321366177</v>
      </c>
      <c r="D96" s="1">
        <f xml:space="preserve"> (($J$8*$N$20/(1+B96))+($J$8*$N$21*(((1+B96)^4)-1)/(B96*(1+B96)^4))/(1+B96))</f>
        <v>89222.006789503008</v>
      </c>
      <c r="E96" s="1">
        <f xml:space="preserve"> (($M$20*$N$20/(1+B96))+($O$21*(((1+B96)^4)-1)/(B96*(1+B96)^4))/(1+B96))</f>
        <v>215619.84974129897</v>
      </c>
      <c r="F96" s="1">
        <f xml:space="preserve"> (-$J$6-($J$9*(((1+B96)^5)-1)/(B96*(1+B96)^5))-($J$8*$N$13)*((((1+B96)^5)-1)/(B96*(1+B96)^5))+$O$13*((((1+B96)^5)-1)/(B96*(1+B96)^5)))</f>
        <v>12374.32738241239</v>
      </c>
      <c r="G96" s="1">
        <f xml:space="preserve"> (-$J$6-(15000/(1+B96))-C96-D96+E96)</f>
        <v>59070.459368284966</v>
      </c>
    </row>
    <row r="97" spans="2:7" x14ac:dyDescent="0.25">
      <c r="B97" s="45">
        <f t="shared" si="2"/>
        <v>9.2000000000000068E-2</v>
      </c>
      <c r="C97" s="1">
        <f xml:space="preserve"> ($J$9*(((1+B97)^5)-1)/(B97*(1+B97)^5))</f>
        <v>13543.425187338766</v>
      </c>
      <c r="D97" s="1">
        <f xml:space="preserve"> (($J$8*$N$20/(1+B97))+($J$8*$N$21*(((1+B97)^4)-1)/(B97*(1+B97)^4))/(1+B97))</f>
        <v>88969.308226256355</v>
      </c>
      <c r="E97" s="1">
        <f xml:space="preserve"> (($M$20*$N$20/(1+B97))+($O$21*(((1+B97)^4)-1)/(B97*(1+B97)^4))/(1+B97))</f>
        <v>215009.16154678617</v>
      </c>
      <c r="F97" s="1">
        <f xml:space="preserve"> (-$J$6-($J$9*(((1+B97)^5)-1)/(B97*(1+B97)^5))-($J$8*$N$13)*((((1+B97)^5)-1)/(B97*(1+B97)^5))+$O$13*((((1+B97)^5)-1)/(B97*(1+B97)^5)))</f>
        <v>12238.925722592379</v>
      </c>
      <c r="G97" s="1">
        <f xml:space="preserve"> (-$J$6-(15000/(1+B97))-C97-D97+E97)</f>
        <v>58760.164396927314</v>
      </c>
    </row>
    <row r="98" spans="2:7" x14ac:dyDescent="0.25">
      <c r="B98" s="45">
        <f t="shared" si="2"/>
        <v>9.3000000000000069E-2</v>
      </c>
      <c r="C98" s="1">
        <f xml:space="preserve"> ($J$9*(((1+B98)^5)-1)/(B98*(1+B98)^5))</f>
        <v>13508.466234052155</v>
      </c>
      <c r="D98" s="1">
        <f xml:space="preserve"> (($J$8*$N$20/(1+B98))+($J$8*$N$21*(((1+B98)^4)-1)/(B98*(1+B98)^4))/(1+B98))</f>
        <v>88717.682623662738</v>
      </c>
      <c r="E98" s="1">
        <f xml:space="preserve"> (($M$20*$N$20/(1+B98))+($O$21*(((1+B98)^4)-1)/(B98*(1+B98)^4))/(1+B98))</f>
        <v>214401.0663405183</v>
      </c>
      <c r="F98" s="1">
        <f xml:space="preserve"> (-$J$6-($J$9*(((1+B98)^5)-1)/(B98*(1+B98)^5))-($J$8*$N$13)*((((1+B98)^5)-1)/(B98*(1+B98)^5))+$O$13*((((1+B98)^5)-1)/(B98*(1+B98)^5)))</f>
        <v>12104.084045629759</v>
      </c>
      <c r="G98" s="1">
        <f xml:space="preserve"> (-$J$6-(15000/(1+B98))-C98-D98+E98)</f>
        <v>58451.221233947028</v>
      </c>
    </row>
    <row r="99" spans="2:7" x14ac:dyDescent="0.25">
      <c r="B99" s="45">
        <f t="shared" si="2"/>
        <v>9.400000000000007E-2</v>
      </c>
      <c r="C99" s="1">
        <f xml:space="preserve"> ($J$9*(((1+B99)^5)-1)/(B99*(1+B99)^5))</f>
        <v>13473.651681009189</v>
      </c>
      <c r="D99" s="1">
        <f xml:space="preserve"> (($J$8*$N$20/(1+B99))+($J$8*$N$21*(((1+B99)^4)-1)/(B99*(1+B99)^4))/(1+B99))</f>
        <v>88467.124155193262</v>
      </c>
      <c r="E99" s="1">
        <f xml:space="preserve"> (($M$20*$N$20/(1+B99))+($O$21*(((1+B99)^4)-1)/(B99*(1+B99)^4))/(1+B99))</f>
        <v>213795.55004171704</v>
      </c>
      <c r="F99" s="1">
        <f xml:space="preserve"> (-$J$6-($J$9*(((1+B99)^5)-1)/(B99*(1+B99)^5))-($J$8*$N$13)*((((1+B99)^5)-1)/(B99*(1+B99)^5))+$O$13*((((1+B99)^5)-1)/(B99*(1+B99)^5)))</f>
        <v>11969.799341035439</v>
      </c>
      <c r="G99" s="1">
        <f xml:space="preserve"> (-$J$6-(15000/(1+B99))-C99-D99+E99)</f>
        <v>58143.622468768706</v>
      </c>
    </row>
    <row r="100" spans="2:7" x14ac:dyDescent="0.25">
      <c r="B100" s="45">
        <f t="shared" si="2"/>
        <v>9.500000000000007E-2</v>
      </c>
      <c r="C100" s="1">
        <f xml:space="preserve"> ($J$9*(((1+B100)^5)-1)/(B100*(1+B100)^5))</f>
        <v>13438.980752773519</v>
      </c>
      <c r="D100" s="1">
        <f xml:space="preserve"> (($J$8*$N$20/(1+B100))+($J$8*$N$21*(((1+B100)^4)-1)/(B100*(1+B100)^4))/(1+B100))</f>
        <v>88217.627032270568</v>
      </c>
      <c r="E100" s="1">
        <f xml:space="preserve"> (($M$20*$N$20/(1+B100))+($O$21*(((1+B100)^4)-1)/(B100*(1+B100)^4))/(1+B100))</f>
        <v>213192.59866132055</v>
      </c>
      <c r="F100" s="1">
        <f xml:space="preserve"> (-$J$6-($J$9*(((1+B100)^5)-1)/(B100*(1+B100)^5))-($J$8*$N$13)*((((1+B100)^5)-1)/(B100*(1+B100)^5))+$O$13*((((1+B100)^5)-1)/(B100*(1+B100)^5)))</f>
        <v>11836.06861784072</v>
      </c>
      <c r="G100" s="1">
        <f xml:space="preserve"> (-$J$6-(15000/(1+B100))-C100-D100+E100)</f>
        <v>57837.360739290161</v>
      </c>
    </row>
    <row r="101" spans="2:7" x14ac:dyDescent="0.25">
      <c r="B101" s="45">
        <f t="shared" si="2"/>
        <v>9.6000000000000071E-2</v>
      </c>
      <c r="C101" s="1">
        <f xml:space="preserve"> ($J$9*(((1+B101)^5)-1)/(B101*(1+B101)^5))</f>
        <v>13404.452678931762</v>
      </c>
      <c r="D101" s="1">
        <f xml:space="preserve"> (($J$8*$N$20/(1+B101))+($J$8*$N$21*(((1+B101)^4)-1)/(B101*(1+B101)^4))/(1+B101))</f>
        <v>87969.185503984132</v>
      </c>
      <c r="E101" s="1">
        <f xml:space="preserve"> (($M$20*$N$20/(1+B101))+($O$21*(((1+B101)^4)-1)/(B101*(1+B101)^4))/(1+B101))</f>
        <v>212592.19830129496</v>
      </c>
      <c r="F101" s="1">
        <f xml:space="preserve"> (-$J$6-($J$9*(((1+B101)^5)-1)/(B101*(1+B101)^5))-($J$8*$N$13)*((((1+B101)^5)-1)/(B101*(1+B101)^5))+$O$13*((((1+B101)^5)-1)/(B101*(1+B101)^5)))</f>
        <v>11702.888904451072</v>
      </c>
      <c r="G101" s="1">
        <f xml:space="preserve"> (-$J$6-(15000/(1+B101))-C101-D101+E101)</f>
        <v>57532.42873151775</v>
      </c>
    </row>
    <row r="102" spans="2:7" x14ac:dyDescent="0.25">
      <c r="B102" s="45">
        <f t="shared" si="2"/>
        <v>9.7000000000000072E-2</v>
      </c>
      <c r="C102" s="1">
        <f xml:space="preserve"> ($J$9*(((1+B102)^5)-1)/(B102*(1+B102)^5))</f>
        <v>13370.066694055527</v>
      </c>
      <c r="D102" s="1">
        <f xml:space="preserve"> (($J$8*$N$20/(1+B102))+($J$8*$N$21*(((1+B102)^4)-1)/(B102*(1+B102)^4))/(1+B102))</f>
        <v>87721.793856805176</v>
      </c>
      <c r="E102" s="1">
        <f xml:space="preserve"> (($M$20*$N$20/(1+B102))+($O$21*(((1+B102)^4)-1)/(B102*(1+B102)^4))/(1+B102))</f>
        <v>211994.33515394584</v>
      </c>
      <c r="F102" s="1">
        <f xml:space="preserve"> (-$J$6-($J$9*(((1+B102)^5)-1)/(B102*(1+B102)^5))-($J$8*$N$13)*((((1+B102)^5)-1)/(B102*(1+B102)^5))+$O$13*((((1+B102)^5)-1)/(B102*(1+B102)^5)))</f>
        <v>11570.257248499911</v>
      </c>
      <c r="G102" s="1">
        <f xml:space="preserve"> (-$J$6-(15000/(1+B102))-C102-D102+E102)</f>
        <v>57228.819179201819</v>
      </c>
    </row>
    <row r="103" spans="2:7" x14ac:dyDescent="0.25">
      <c r="B103" s="45">
        <f t="shared" si="2"/>
        <v>9.8000000000000073E-2</v>
      </c>
      <c r="C103" s="1">
        <f xml:space="preserve"> ($J$9*(((1+B103)^5)-1)/(B103*(1+B103)^5))</f>
        <v>13335.822037664217</v>
      </c>
      <c r="D103" s="1">
        <f xml:space="preserve"> (($J$8*$N$20/(1+B103))+($J$8*$N$21*(((1+B103)^4)-1)/(B103*(1+B103)^4))/(1+B103))</f>
        <v>87475.446414306585</v>
      </c>
      <c r="E103" s="1">
        <f xml:space="preserve"> (($M$20*$N$20/(1+B103))+($O$21*(((1+B103)^4)-1)/(B103*(1+B103)^4))/(1+B103))</f>
        <v>211398.99550124089</v>
      </c>
      <c r="F103" s="1">
        <f xml:space="preserve"> (-$J$6-($J$9*(((1+B103)^5)-1)/(B103*(1+B103)^5))-($J$8*$N$13)*((((1+B103)^5)-1)/(B103*(1+B103)^5))+$O$13*((((1+B103)^5)-1)/(B103*(1+B103)^5)))</f>
        <v>11438.170716704844</v>
      </c>
      <c r="G103" s="1">
        <f xml:space="preserve"> (-$J$6-(15000/(1+B103))-C103-D103+E103)</f>
        <v>56926.524863477738</v>
      </c>
    </row>
    <row r="104" spans="2:7" x14ac:dyDescent="0.25">
      <c r="B104" s="45">
        <f t="shared" si="2"/>
        <v>9.9000000000000074E-2</v>
      </c>
      <c r="C104" s="1">
        <f xml:space="preserve"> ($J$9*(((1+B104)^5)-1)/(B104*(1+B104)^5))</f>
        <v>13301.717954187669</v>
      </c>
      <c r="D104" s="1">
        <f xml:space="preserve"> (($J$8*$N$20/(1+B104))+($J$8*$N$21*(((1+B104)^4)-1)/(B104*(1+B104)^4))/(1+B104))</f>
        <v>87230.137536882728</v>
      </c>
      <c r="E104" s="1">
        <f xml:space="preserve"> (($M$20*$N$20/(1+B104))+($O$21*(((1+B104)^4)-1)/(B104*(1+B104)^4))/(1+B104))</f>
        <v>210806.16571413324</v>
      </c>
      <c r="F104" s="1">
        <f xml:space="preserve"> (-$J$6-($J$9*(((1+B104)^5)-1)/(B104*(1+B104)^5))-($J$8*$N$13)*((((1+B104)^5)-1)/(B104*(1+B104)^5))+$O$13*((((1+B104)^5)-1)/(B104*(1+B104)^5)))</f>
        <v>11306.626394723848</v>
      </c>
      <c r="G104" s="1">
        <f xml:space="preserve"> (-$J$6-(15000/(1+B104))-C104-D104+E104)</f>
        <v>56625.538612507808</v>
      </c>
    </row>
    <row r="105" spans="2:7" x14ac:dyDescent="0.25">
      <c r="B105" s="45">
        <f t="shared" si="2"/>
        <v>0.10000000000000007</v>
      </c>
      <c r="C105" s="1">
        <f xml:space="preserve"> ($J$9*(((1+B105)^5)-1)/(B105*(1+B105)^5))</f>
        <v>13267.753692929569</v>
      </c>
      <c r="D105" s="1">
        <f xml:space="preserve"> (($J$8*$N$20/(1+B105))+($J$8*$N$21*(((1+B105)^4)-1)/(B105*(1+B105)^4))/(1+B105))</f>
        <v>86985.861621473916</v>
      </c>
      <c r="E105" s="1">
        <f xml:space="preserve"> (($M$20*$N$20/(1+B105))+($O$21*(((1+B105)^4)-1)/(B105*(1+B105)^4))/(1+B105))</f>
        <v>210215.83225189531</v>
      </c>
      <c r="F105" s="1">
        <f xml:space="preserve"> (-$J$6-($J$9*(((1+B105)^5)-1)/(B105*(1+B105)^5))-($J$8*$N$13)*((((1+B105)^5)-1)/(B105*(1+B105)^5))+$O$13*((((1+B105)^5)-1)/(B105*(1+B105)^5)))</f>
        <v>11175.621387014049</v>
      </c>
      <c r="G105" s="1">
        <f xml:space="preserve"> (-$J$6-(15000/(1+B105))-C105-D105+E105)</f>
        <v>56325.853301128169</v>
      </c>
    </row>
    <row r="106" spans="2:7" x14ac:dyDescent="0.25">
      <c r="B106" s="45">
        <f t="shared" si="2"/>
        <v>0.10100000000000008</v>
      </c>
      <c r="C106" s="1">
        <f xml:space="preserve"> ($J$9*(((1+B106)^5)-1)/(B106*(1+B106)^5))</f>
        <v>13233.928508030785</v>
      </c>
      <c r="D106" s="1">
        <f xml:space="preserve"> (($J$8*$N$20/(1+B106))+($J$8*$N$21*(((1+B106)^4)-1)/(B106*(1+B106)^4))/(1+B106))</f>
        <v>86742.613101291325</v>
      </c>
      <c r="E106" s="1">
        <f xml:space="preserve"> (($M$20*$N$20/(1+B106))+($O$21*(((1+B106)^4)-1)/(B106*(1+B106)^4))/(1+B106))</f>
        <v>209627.98166145405</v>
      </c>
      <c r="F106" s="1">
        <f xml:space="preserve"> (-$J$6-($J$9*(((1+B106)^5)-1)/(B106*(1+B106)^5))-($J$8*$N$13)*((((1+B106)^5)-1)/(B106*(1+B106)^5))+$O$13*((((1+B106)^5)-1)/(B106*(1+B106)^5)))</f>
        <v>11045.15281669017</v>
      </c>
      <c r="G106" s="1">
        <f xml:space="preserve"> (-$J$6-(15000/(1+B106))-C106-D106+E106)</f>
        <v>56027.461850497057</v>
      </c>
    </row>
    <row r="107" spans="2:7" x14ac:dyDescent="0.25">
      <c r="B107" s="45">
        <f t="shared" si="2"/>
        <v>0.10200000000000008</v>
      </c>
      <c r="C107" s="1">
        <f xml:space="preserve"> ($J$9*(((1+B107)^5)-1)/(B107*(1+B107)^5))</f>
        <v>13200.241658433379</v>
      </c>
      <c r="D107" s="1">
        <f xml:space="preserve"> (($J$8*$N$20/(1+B107))+($J$8*$N$21*(((1+B107)^4)-1)/(B107*(1+B107)^4))/(1+B107))</f>
        <v>86500.386445545941</v>
      </c>
      <c r="E107" s="1">
        <f xml:space="preserve"> (($M$20*$N$20/(1+B107))+($O$21*(((1+B107)^4)-1)/(B107*(1+B107)^4))/(1+B107))</f>
        <v>209042.60057673603</v>
      </c>
      <c r="F107" s="1">
        <f xml:space="preserve"> (-$J$6-($J$9*(((1+B107)^5)-1)/(B107*(1+B107)^5))-($J$8*$N$13)*((((1+B107)^5)-1)/(B107*(1+B107)^5))+$O$13*((((1+B107)^5)-1)/(B107*(1+B107)^5)))</f>
        <v>10915.217825385887</v>
      </c>
      <c r="G107" s="1">
        <f xml:space="preserve"> (-$J$6-(15000/(1+B107))-C107-D107+E107)</f>
        <v>55730.35722774762</v>
      </c>
    </row>
    <row r="108" spans="2:7" x14ac:dyDescent="0.25">
      <c r="B108" s="45">
        <f t="shared" si="2"/>
        <v>0.10300000000000008</v>
      </c>
      <c r="C108" s="1">
        <f xml:space="preserve"> ($J$9*(((1+B108)^5)-1)/(B108*(1+B108)^5))</f>
        <v>13166.692407844534</v>
      </c>
      <c r="D108" s="1">
        <f xml:space="preserve"> (($J$8*$N$20/(1+B108))+($J$8*$N$21*(((1+B108)^4)-1)/(B108*(1+B108)^4))/(1+B108))</f>
        <v>86259.176159177994</v>
      </c>
      <c r="E108" s="1">
        <f xml:space="preserve"> (($M$20*$N$20/(1+B108))+($O$21*(((1+B108)^4)-1)/(B108*(1+B108)^4))/(1+B108))</f>
        <v>208459.67571801352</v>
      </c>
      <c r="F108" s="1">
        <f xml:space="preserve"> (-$J$6-($J$9*(((1+B108)^5)-1)/(B108*(1+B108)^5))-($J$8*$N$13)*((((1+B108)^5)-1)/(B108*(1+B108)^5))+$O$13*((((1+B108)^5)-1)/(B108*(1+B108)^5)))</f>
        <v>10785.813573114647</v>
      </c>
      <c r="G108" s="1">
        <f xml:space="preserve"> (-$J$6-(15000/(1+B108))-C108-D108+E108)</f>
        <v>55434.532445641962</v>
      </c>
    </row>
    <row r="109" spans="2:7" x14ac:dyDescent="0.25">
      <c r="B109" s="45">
        <f t="shared" si="2"/>
        <v>0.10400000000000008</v>
      </c>
      <c r="C109" s="1">
        <f xml:space="preserve"> ($J$9*(((1+B109)^5)-1)/(B109*(1+B109)^5))</f>
        <v>13133.280024701166</v>
      </c>
      <c r="D109" s="1">
        <f xml:space="preserve"> (($J$8*$N$20/(1+B109))+($J$8*$N$21*(((1+B109)^4)-1)/(B109*(1+B109)^4))/(1+B109))</f>
        <v>86018.976782590675</v>
      </c>
      <c r="E109" s="1">
        <f xml:space="preserve"> (($M$20*$N$20/(1+B109))+($O$21*(((1+B109)^4)-1)/(B109*(1+B109)^4))/(1+B109))</f>
        <v>207879.19389126077</v>
      </c>
      <c r="F109" s="1">
        <f xml:space="preserve"> (-$J$6-($J$9*(((1+B109)^5)-1)/(B109*(1+B109)^5))-($J$8*$N$13)*((((1+B109)^5)-1)/(B109*(1+B109)^5))+$O$13*((((1+B109)^5)-1)/(B109*(1+B109)^5)))</f>
        <v>10656.937238133076</v>
      </c>
      <c r="G109" s="1">
        <f xml:space="preserve"> (-$J$6-(15000/(1+B109))-C109-D109+E109)</f>
        <v>55139.980562229815</v>
      </c>
    </row>
    <row r="110" spans="2:7" x14ac:dyDescent="0.25">
      <c r="B110" s="45">
        <f t="shared" si="2"/>
        <v>0.10500000000000008</v>
      </c>
      <c r="C110" s="1">
        <f xml:space="preserve"> ($J$9*(((1+B110)^5)-1)/(B110*(1+B110)^5))</f>
        <v>13100.003782134529</v>
      </c>
      <c r="D110" s="1">
        <f xml:space="preserve"> (($J$8*$N$20/(1+B110))+($J$8*$N$21*(((1+B110)^4)-1)/(B110*(1+B110)^4))/(1+B110))</f>
        <v>85779.782891384239</v>
      </c>
      <c r="E110" s="1">
        <f xml:space="preserve"> (($M$20*$N$20/(1+B110))+($O$21*(((1+B110)^4)-1)/(B110*(1+B110)^4))/(1+B110))</f>
        <v>207301.14198751192</v>
      </c>
      <c r="F110" s="1">
        <f xml:space="preserve"> (-$J$6-($J$9*(((1+B110)^5)-1)/(B110*(1+B110)^5))-($J$8*$N$13)*((((1+B110)^5)-1)/(B110*(1+B110)^5))+$O$13*((((1+B110)^5)-1)/(B110*(1+B110)^5)))</f>
        <v>10528.58601680462</v>
      </c>
      <c r="G110" s="1">
        <f xml:space="preserve"> (-$J$6-(15000/(1+B110))-C110-D110+E110)</f>
        <v>54846.694680508983</v>
      </c>
    </row>
    <row r="111" spans="2:7" x14ac:dyDescent="0.25">
      <c r="B111" s="45">
        <f t="shared" si="2"/>
        <v>0.10600000000000008</v>
      </c>
      <c r="C111" s="1">
        <f xml:space="preserve"> ($J$9*(((1+B111)^5)-1)/(B111*(1+B111)^5))</f>
        <v>13066.862957935342</v>
      </c>
      <c r="D111" s="1">
        <f xml:space="preserve"> (($J$8*$N$20/(1+B111))+($J$8*$N$21*(((1+B111)^4)-1)/(B111*(1+B111)^4))/(1+B111))</f>
        <v>85541.589096093827</v>
      </c>
      <c r="E111" s="1">
        <f xml:space="preserve"> (($M$20*$N$20/(1+B111))+($O$21*(((1+B111)^4)-1)/(B111*(1+B111)^4))/(1+B111))</f>
        <v>206725.50698222674</v>
      </c>
      <c r="F111" s="1">
        <f xml:space="preserve"> (-$J$6-($J$9*(((1+B111)^5)-1)/(B111*(1+B111)^5))-($J$8*$N$13)*((((1+B111)^5)-1)/(B111*(1+B111)^5))+$O$13*((((1+B111)^5)-1)/(B111*(1+B111)^5)))</f>
        <v>10400.757123464893</v>
      </c>
      <c r="G111" s="1">
        <f xml:space="preserve"> (-$J$6-(15000/(1+B111))-C111-D111+E111)</f>
        <v>54554.667948089074</v>
      </c>
    </row>
    <row r="112" spans="2:7" x14ac:dyDescent="0.25">
      <c r="B112" s="45">
        <f t="shared" si="2"/>
        <v>0.10700000000000008</v>
      </c>
      <c r="C112" s="1">
        <f xml:space="preserve"> ($J$9*(((1+B112)^5)-1)/(B112*(1+B112)^5))</f>
        <v>13033.85683451902</v>
      </c>
      <c r="D112" s="1">
        <f xml:space="preserve"> (($J$8*$N$20/(1+B112))+($J$8*$N$21*(((1+B112)^4)-1)/(B112*(1+B112)^4))/(1+B112))</f>
        <v>85304.390041928389</v>
      </c>
      <c r="E112" s="1">
        <f xml:space="preserve"> (($M$20*$N$20/(1+B112))+($O$21*(((1+B112)^4)-1)/(B112*(1+B112)^4))/(1+B112))</f>
        <v>206152.27593466025</v>
      </c>
      <c r="F112" s="1">
        <f xml:space="preserve"> (-$J$6-($J$9*(((1+B112)^5)-1)/(B112*(1+B112)^5))-($J$8*$N$13)*((((1+B112)^5)-1)/(B112*(1+B112)^5))+$O$13*((((1+B112)^5)-1)/(B112*(1+B112)^5)))</f>
        <v>10273.447790287668</v>
      </c>
      <c r="G112" s="1">
        <f xml:space="preserve"> (-$J$6-(15000/(1+B112))-C112-D112+E112)</f>
        <v>54263.893556857831</v>
      </c>
    </row>
    <row r="113" spans="2:7" x14ac:dyDescent="0.25">
      <c r="B113" s="45">
        <f t="shared" si="2"/>
        <v>0.10800000000000008</v>
      </c>
      <c r="C113" s="1">
        <f xml:space="preserve"> ($J$9*(((1+B113)^5)-1)/(B113*(1+B113)^5))</f>
        <v>13000.984698891418</v>
      </c>
      <c r="D113" s="1">
        <f xml:space="preserve"> (($J$8*$N$20/(1+B113))+($J$8*$N$21*(((1+B113)^4)-1)/(B113*(1+B113)^4))/(1+B113))</f>
        <v>85068.180408512795</v>
      </c>
      <c r="E113" s="1">
        <f xml:space="preserve"> (($M$20*$N$20/(1+B113))+($O$21*(((1+B113)^4)-1)/(B113*(1+B113)^4))/(1+B113))</f>
        <v>205581.43598723924</v>
      </c>
      <c r="F113" s="1">
        <f xml:space="preserve"> (-$J$6-($J$9*(((1+B113)^5)-1)/(B113*(1+B113)^5))-($J$8*$N$13)*((((1+B113)^5)-1)/(B113*(1+B113)^5))+$O$13*((((1+B113)^5)-1)/(B113*(1+B113)^5)))</f>
        <v>10146.655267152615</v>
      </c>
      <c r="G113" s="1">
        <f xml:space="preserve"> (-$J$6-(15000/(1+B113))-C113-D113+E113)</f>
        <v>53974.364742650912</v>
      </c>
    </row>
    <row r="114" spans="2:7" x14ac:dyDescent="0.25">
      <c r="B114" s="45">
        <f t="shared" si="2"/>
        <v>0.10900000000000008</v>
      </c>
      <c r="C114" s="1">
        <f xml:space="preserve"> ($J$9*(((1+B114)^5)-1)/(B114*(1+B114)^5))</f>
        <v>12968.245842614582</v>
      </c>
      <c r="D114" s="1">
        <f xml:space="preserve"> (($J$8*$N$20/(1+B114))+($J$8*$N$21*(((1+B114)^4)-1)/(B114*(1+B114)^4))/(1+B114))</f>
        <v>84832.954909631007</v>
      </c>
      <c r="E114" s="1">
        <f xml:space="preserve"> (($M$20*$N$20/(1+B114))+($O$21*(((1+B114)^4)-1)/(B114*(1+B114)^4))/(1+B114))</f>
        <v>205012.97436494162</v>
      </c>
      <c r="F114" s="1">
        <f xml:space="preserve"> (-$J$6-($J$9*(((1+B114)^5)-1)/(B114*(1+B114)^5))-($J$8*$N$13)*((((1+B114)^5)-1)/(B114*(1+B114)^5))+$O$13*((((1+B114)^5)-1)/(B114*(1+B114)^5)))</f>
        <v>10020.37682151339</v>
      </c>
      <c r="G114" s="1">
        <f xml:space="preserve"> (-$J$6-(15000/(1+B114))-C114-D114+E114)</f>
        <v>53686.074784923258</v>
      </c>
    </row>
    <row r="115" spans="2:7" x14ac:dyDescent="0.25">
      <c r="B115" s="45">
        <f t="shared" si="2"/>
        <v>0.11000000000000008</v>
      </c>
      <c r="C115" s="1">
        <f xml:space="preserve"> ($J$9*(((1+B115)^5)-1)/(B115*(1+B115)^5))</f>
        <v>12935.639561773125</v>
      </c>
      <c r="D115" s="1">
        <f xml:space="preserve"> (($J$8*$N$20/(1+B115))+($J$8*$N$21*(((1+B115)^4)-1)/(B115*(1+B115)^4))/(1+B115))</f>
        <v>84598.708292972893</v>
      </c>
      <c r="E115" s="1">
        <f xml:space="preserve"> (($M$20*$N$20/(1+B115))+($O$21*(((1+B115)^4)-1)/(B115*(1+B115)^4))/(1+B115))</f>
        <v>204446.87837468446</v>
      </c>
      <c r="F115" s="1">
        <f xml:space="preserve"> (-$J$6-($J$9*(((1+B115)^5)-1)/(B115*(1+B115)^5))-($J$8*$N$13)*((((1+B115)^5)-1)/(B115*(1+B115)^5))+$O$13*((((1+B115)^5)-1)/(B115*(1+B115)^5)))</f>
        <v>9894.609738267769</v>
      </c>
      <c r="G115" s="1">
        <f xml:space="preserve"> (-$J$6-(15000/(1+B115))-C115-D115+E115)</f>
        <v>53399.017006424925</v>
      </c>
    </row>
    <row r="116" spans="2:7" x14ac:dyDescent="0.25">
      <c r="B116" s="45">
        <f t="shared" si="2"/>
        <v>0.11100000000000008</v>
      </c>
      <c r="C116" s="1">
        <f xml:space="preserve"> ($J$9*(((1+B116)^5)-1)/(B116*(1+B116)^5))</f>
        <v>12903.165156940537</v>
      </c>
      <c r="D116" s="1">
        <f xml:space="preserve"> (($J$8*$N$20/(1+B116))+($J$8*$N$21*(((1+B116)^4)-1)/(B116*(1+B116)^4))/(1+B116))</f>
        <v>84365.435339881398</v>
      </c>
      <c r="E116" s="1">
        <f xml:space="preserve"> (($M$20*$N$20/(1+B116))+($O$21*(((1+B116)^4)-1)/(B116*(1+B116)^4))/(1+B116))</f>
        <v>203883.13540471336</v>
      </c>
      <c r="F116" s="1">
        <f xml:space="preserve"> (-$J$6-($J$9*(((1+B116)^5)-1)/(B116*(1+B116)^5))-($J$8*$N$13)*((((1+B116)^5)-1)/(B116*(1+B116)^5))+$O$13*((((1+B116)^5)-1)/(B116*(1+B116)^5)))</f>
        <v>9769.3513196277927</v>
      </c>
      <c r="G116" s="1">
        <f xml:space="preserve"> (-$J$6-(15000/(1+B116))-C116-D116+E116)</f>
        <v>53113.184772877925</v>
      </c>
    </row>
    <row r="117" spans="2:7" x14ac:dyDescent="0.25">
      <c r="B117" s="45">
        <f t="shared" si="2"/>
        <v>0.11200000000000009</v>
      </c>
      <c r="C117" s="1">
        <f xml:space="preserve"> ($J$9*(((1+B117)^5)-1)/(B117*(1+B117)^5))</f>
        <v>12870.821933146084</v>
      </c>
      <c r="D117" s="1">
        <f xml:space="preserve"> (($J$8*$N$20/(1+B117))+($J$8*$N$21*(((1+B117)^4)-1)/(B117*(1+B117)^4))/(1+B117))</f>
        <v>84133.130865103536</v>
      </c>
      <c r="E117" s="1">
        <f xml:space="preserve"> (($M$20*$N$20/(1+B117))+($O$21*(((1+B117)^4)-1)/(B117*(1+B117)^4))/(1+B117))</f>
        <v>203321.73292400021</v>
      </c>
      <c r="F117" s="1">
        <f xml:space="preserve"> (-$J$6-($J$9*(((1+B117)^5)-1)/(B117*(1+B117)^5))-($J$8*$N$13)*((((1+B117)^5)-1)/(B117*(1+B117)^5))+$O$13*((((1+B117)^5)-1)/(B117*(1+B117)^5)))</f>
        <v>9644.598884992025</v>
      </c>
      <c r="G117" s="1">
        <f xml:space="preserve"> (-$J$6-(15000/(1+B117))-C117-D117+E117)</f>
        <v>52828.571492657065</v>
      </c>
    </row>
    <row r="118" spans="2:7" x14ac:dyDescent="0.25">
      <c r="B118" s="45">
        <f t="shared" si="2"/>
        <v>0.11300000000000009</v>
      </c>
      <c r="C118" s="1">
        <f xml:space="preserve"> ($J$9*(((1+B118)^5)-1)/(B118*(1+B118)^5))</f>
        <v>12838.609199841725</v>
      </c>
      <c r="D118" s="1">
        <f xml:space="preserve"> (($J$8*$N$20/(1+B118))+($J$8*$N$21*(((1+B118)^4)-1)/(B118*(1+B118)^4))/(1+B118))</f>
        <v>83901.789716542029</v>
      </c>
      <c r="E118" s="1">
        <f xml:space="preserve"> (($M$20*$N$20/(1+B118))+($O$21*(((1+B118)^4)-1)/(B118*(1+B118)^4))/(1+B118))</f>
        <v>202762.65848164324</v>
      </c>
      <c r="F118" s="1">
        <f xml:space="preserve"> (-$J$6-($J$9*(((1+B118)^5)-1)/(B118*(1+B118)^5))-($J$8*$N$13)*((((1+B118)^5)-1)/(B118*(1+B118)^5))+$O$13*((((1+B118)^5)-1)/(B118*(1+B118)^5)))</f>
        <v>9520.3497708180657</v>
      </c>
      <c r="G118" s="1">
        <f xml:space="preserve"> (-$J$6-(15000/(1+B118))-C118-D118+E118)</f>
        <v>52545.170616472431</v>
      </c>
    </row>
    <row r="119" spans="2:7" x14ac:dyDescent="0.25">
      <c r="B119" s="45">
        <f t="shared" si="2"/>
        <v>0.11400000000000009</v>
      </c>
      <c r="C119" s="1">
        <f xml:space="preserve"> ($J$9*(((1+B119)^5)-1)/(B119*(1+B119)^5))</f>
        <v>12806.526270869572</v>
      </c>
      <c r="D119" s="1">
        <f xml:space="preserve"> (($J$8*$N$20/(1+B119))+($J$8*$N$21*(((1+B119)^4)-1)/(B119*(1+B119)^4))/(1+B119))</f>
        <v>83671.406775010459</v>
      </c>
      <c r="E119" s="1">
        <f xml:space="preserve"> (($M$20*$N$20/(1+B119))+($O$21*(((1+B119)^4)-1)/(B119*(1+B119)^4))/(1+B119))</f>
        <v>202205.89970627526</v>
      </c>
      <c r="F119" s="1">
        <f xml:space="preserve"> (-$J$6-($J$9*(((1+B119)^5)-1)/(B119*(1+B119)^5))-($J$8*$N$13)*((((1+B119)^5)-1)/(B119*(1+B119)^5))+$O$13*((((1+B119)^5)-1)/(B119*(1+B119)^5)))</f>
        <v>9396.6013304969238</v>
      </c>
      <c r="G119" s="1">
        <f xml:space="preserve"> (-$J$6-(15000/(1+B119))-C119-D119+E119)</f>
        <v>52262.975637055933</v>
      </c>
    </row>
    <row r="120" spans="2:7" x14ac:dyDescent="0.25">
      <c r="B120" s="45">
        <f t="shared" si="2"/>
        <v>0.11500000000000009</v>
      </c>
      <c r="C120" s="1">
        <f xml:space="preserve"> ($J$9*(((1+B120)^5)-1)/(B120*(1+B120)^5))</f>
        <v>12774.572464429333</v>
      </c>
      <c r="D120" s="1">
        <f xml:space="preserve"> (($J$8*$N$20/(1+B120))+($J$8*$N$21*(((1+B120)^4)-1)/(B120*(1+B120)^4))/(1+B120))</f>
        <v>83441.976953988953</v>
      </c>
      <c r="E120" s="1">
        <f xml:space="preserve"> (($M$20*$N$20/(1+B120))+($O$21*(((1+B120)^4)-1)/(B120*(1+B120)^4))/(1+B120))</f>
        <v>201651.44430547333</v>
      </c>
      <c r="F120" s="1">
        <f xml:space="preserve"> (-$J$6-($J$9*(((1+B120)^5)-1)/(B120*(1+B120)^5))-($J$8*$N$13)*((((1+B120)^5)-1)/(B120*(1+B120)^5))+$O$13*((((1+B120)^5)-1)/(B120*(1+B120)^5)))</f>
        <v>9273.3509342274192</v>
      </c>
      <c r="G120" s="1">
        <f xml:space="preserve"> (-$J$6-(15000/(1+B120))-C120-D120+E120)</f>
        <v>51981.980088848766</v>
      </c>
    </row>
    <row r="121" spans="2:7" x14ac:dyDescent="0.25">
      <c r="B121" s="45">
        <f t="shared" si="2"/>
        <v>0.11600000000000009</v>
      </c>
      <c r="C121" s="1">
        <f xml:space="preserve"> ($J$9*(((1+B121)^5)-1)/(B121*(1+B121)^5))</f>
        <v>12742.747103046295</v>
      </c>
      <c r="D121" s="1">
        <f xml:space="preserve"> (($J$8*$N$20/(1+B121))+($J$8*$N$21*(((1+B121)^4)-1)/(B121*(1+B121)^4))/(1+B121))</f>
        <v>83213.495199383309</v>
      </c>
      <c r="E121" s="1">
        <f xml:space="preserve"> (($M$20*$N$20/(1+B121))+($O$21*(((1+B121)^4)-1)/(B121*(1+B121)^4))/(1+B121))</f>
        <v>201099.28006517634</v>
      </c>
      <c r="F121" s="1">
        <f xml:space="preserve"> (-$J$6-($J$9*(((1+B121)^5)-1)/(B121*(1+B121)^5))-($J$8*$N$13)*((((1+B121)^5)-1)/(B121*(1+B121)^5))+$O$13*((((1+B121)^5)-1)/(B121*(1+B121)^5)))</f>
        <v>9150.595968892856</v>
      </c>
      <c r="G121" s="1">
        <f xml:space="preserve"> (-$J$6-(15000/(1+B121))-C121-D121+E121)</f>
        <v>51702.177547692991</v>
      </c>
    </row>
    <row r="122" spans="2:7" x14ac:dyDescent="0.25">
      <c r="B122" s="45">
        <f t="shared" si="2"/>
        <v>0.11700000000000009</v>
      </c>
      <c r="C122" s="1">
        <f xml:space="preserve"> ($J$9*(((1+B122)^5)-1)/(B122*(1+B122)^5))</f>
        <v>12711.049513539354</v>
      </c>
      <c r="D122" s="1">
        <f xml:space="preserve"> (($J$8*$N$20/(1+B122))+($J$8*$N$21*(((1+B122)^4)-1)/(B122*(1+B122)^4))/(1+B122))</f>
        <v>82985.956489284901</v>
      </c>
      <c r="E122" s="1">
        <f xml:space="preserve"> (($M$20*$N$20/(1+B122))+($O$21*(((1+B122)^4)-1)/(B122*(1+B122)^4))/(1+B122))</f>
        <v>200549.39484910519</v>
      </c>
      <c r="F122" s="1">
        <f xml:space="preserve"> (-$J$6-($J$9*(((1+B122)^5)-1)/(B122*(1+B122)^5))-($J$8*$N$13)*((((1+B122)^5)-1)/(B122*(1+B122)^5))+$O$13*((((1+B122)^5)-1)/(B122*(1+B122)^5)))</f>
        <v>9028.3338379375055</v>
      </c>
      <c r="G122" s="1">
        <f xml:space="preserve"> (-$J$6-(15000/(1+B122))-C122-D122+E122)</f>
        <v>51423.561630524433</v>
      </c>
    </row>
    <row r="123" spans="2:7" x14ac:dyDescent="0.25">
      <c r="B123" s="45">
        <f t="shared" si="2"/>
        <v>0.11800000000000009</v>
      </c>
      <c r="C123" s="1">
        <f xml:space="preserve"> ($J$9*(((1+B123)^5)-1)/(B123*(1+B123)^5))</f>
        <v>12679.479026989517</v>
      </c>
      <c r="D123" s="1">
        <f xml:space="preserve"> (($J$8*$N$20/(1+B123))+($J$8*$N$21*(((1+B123)^4)-1)/(B123*(1+B123)^4))/(1+B123))</f>
        <v>82759.355833733978</v>
      </c>
      <c r="E123" s="1">
        <f xml:space="preserve"> (($M$20*$N$20/(1+B123))+($O$21*(((1+B123)^4)-1)/(B123*(1+B123)^4))/(1+B123))</f>
        <v>200001.77659819042</v>
      </c>
      <c r="F123" s="1">
        <f xml:space="preserve"> (-$J$6-($J$9*(((1+B123)^5)-1)/(B123*(1+B123)^5))-($J$8*$N$13)*((((1+B123)^5)-1)/(B123*(1+B123)^5))+$O$13*((((1+B123)^5)-1)/(B123*(1+B123)^5)))</f>
        <v>8906.5619612452865</v>
      </c>
      <c r="G123" s="1">
        <f xml:space="preserve"> (-$J$6-(15000/(1+B123))-C123-D123+E123)</f>
        <v>51146.1259950698</v>
      </c>
    </row>
    <row r="124" spans="2:7" x14ac:dyDescent="0.25">
      <c r="B124" s="45">
        <f t="shared" si="2"/>
        <v>0.11900000000000009</v>
      </c>
      <c r="C124" s="1">
        <f xml:space="preserve"> ($J$9*(((1+B124)^5)-1)/(B124*(1+B124)^5))</f>
        <v>12648.034978708452</v>
      </c>
      <c r="D124" s="1">
        <f xml:space="preserve"> (($J$8*$N$20/(1+B124))+($J$8*$N$21*(((1+B124)^4)-1)/(B124*(1+B124)^4))/(1+B124))</f>
        <v>82533.688274483255</v>
      </c>
      <c r="E124" s="1">
        <f xml:space="preserve"> (($M$20*$N$20/(1+B124))+($O$21*(((1+B124)^4)-1)/(B124*(1+B124)^4))/(1+B124))</f>
        <v>199456.41333000117</v>
      </c>
      <c r="F124" s="1">
        <f xml:space="preserve"> (-$J$6-($J$9*(((1+B124)^5)-1)/(B124*(1+B124)^5))-($J$8*$N$13)*((((1+B124)^5)-1)/(B124*(1+B124)^5))+$O$13*((((1+B124)^5)-1)/(B124*(1+B124)^5)))</f>
        <v>8785.2777750183159</v>
      </c>
      <c r="G124" s="1">
        <f xml:space="preserve"> (-$J$6-(15000/(1+B124))-C124-D124+E124)</f>
        <v>50869.86433954403</v>
      </c>
    </row>
    <row r="125" spans="2:7" x14ac:dyDescent="0.25">
      <c r="B125" s="45">
        <f t="shared" si="2"/>
        <v>0.12000000000000009</v>
      </c>
      <c r="C125" s="1">
        <f xml:space="preserve"> ($J$9*(((1+B125)^5)-1)/(B125*(1+B125)^5))</f>
        <v>12616.716708207514</v>
      </c>
      <c r="D125" s="1">
        <f xml:space="preserve"> (($J$8*$N$20/(1+B125))+($J$8*$N$21*(((1+B125)^4)-1)/(B125*(1+B125)^4))/(1+B125))</f>
        <v>82308.948884765239</v>
      </c>
      <c r="E125" s="1">
        <f xml:space="preserve"> (($M$20*$N$20/(1+B125))+($O$21*(((1+B125)^4)-1)/(B125*(1+B125)^4))/(1+B125))</f>
        <v>198913.29313818263</v>
      </c>
      <c r="F125" s="1">
        <f xml:space="preserve"> (-$J$6-($J$9*(((1+B125)^5)-1)/(B125*(1+B125)^5))-($J$8*$N$13)*((((1+B125)^5)-1)/(B125*(1+B125)^5))+$O$13*((((1+B125)^5)-1)/(B125*(1+B125)^5)))</f>
        <v>8664.4787316575384</v>
      </c>
      <c r="G125" s="1">
        <f xml:space="preserve"> (-$J$6-(15000/(1+B125))-C125-D125+E125)</f>
        <v>50594.770402352733</v>
      </c>
    </row>
    <row r="126" spans="2:7" x14ac:dyDescent="0.25">
      <c r="B126" s="45">
        <f t="shared" si="2"/>
        <v>0.12100000000000009</v>
      </c>
      <c r="C126" s="1">
        <f xml:space="preserve"> ($J$9*(((1+B126)^5)-1)/(B126*(1+B126)^5))</f>
        <v>12585.523559166828</v>
      </c>
      <c r="D126" s="1">
        <f xml:space="preserve"> (($J$8*$N$20/(1+B126))+($J$8*$N$21*(((1+B126)^4)-1)/(B126*(1+B126)^4))/(1+B126))</f>
        <v>82085.132769059986</v>
      </c>
      <c r="E126" s="1">
        <f xml:space="preserve"> (($M$20*$N$20/(1+B126))+($O$21*(((1+B126)^4)-1)/(B126*(1+B126)^4))/(1+B126))</f>
        <v>198372.40419189501</v>
      </c>
      <c r="F126" s="1">
        <f xml:space="preserve"> (-$J$6-($J$9*(((1+B126)^5)-1)/(B126*(1+B126)^5))-($J$8*$N$13)*((((1+B126)^5)-1)/(B126*(1+B126)^5))+$O$13*((((1+B126)^5)-1)/(B126*(1+B126)^5)))</f>
        <v>8544.1622996434744</v>
      </c>
      <c r="G126" s="1">
        <f xml:space="preserve"> (-$J$6-(15000/(1+B126))-C126-D126+E126)</f>
        <v>50320.837961794867</v>
      </c>
    </row>
    <row r="127" spans="2:7" x14ac:dyDescent="0.25">
      <c r="B127" s="45">
        <f t="shared" si="2"/>
        <v>0.12200000000000009</v>
      </c>
      <c r="C127" s="1">
        <f xml:space="preserve"> ($J$9*(((1+B127)^5)-1)/(B127*(1+B127)^5))</f>
        <v>12554.454879404837</v>
      </c>
      <c r="D127" s="1">
        <f xml:space="preserve"> (($J$8*$N$20/(1+B127))+($J$8*$N$21*(((1+B127)^4)-1)/(B127*(1+B127)^4))/(1+B127))</f>
        <v>81862.235062865977</v>
      </c>
      <c r="E127" s="1">
        <f xml:space="preserve"> (($M$20*$N$20/(1+B127))+($O$21*(((1+B127)^4)-1)/(B127*(1+B127)^4))/(1+B127))</f>
        <v>197833.73473525947</v>
      </c>
      <c r="F127" s="1">
        <f xml:space="preserve"> (-$J$6-($J$9*(((1+B127)^5)-1)/(B127*(1+B127)^5))-($J$8*$N$13)*((((1+B127)^5)-1)/(B127*(1+B127)^5))+$O$13*((((1+B127)^5)-1)/(B127*(1+B127)^5)))</f>
        <v>8424.3259634186543</v>
      </c>
      <c r="G127" s="1">
        <f xml:space="preserve"> (-$J$6-(15000/(1+B127))-C127-D127+E127)</f>
        <v>50048.0608357694</v>
      </c>
    </row>
    <row r="128" spans="2:7" x14ac:dyDescent="0.25">
      <c r="B128" s="45">
        <f t="shared" si="2"/>
        <v>0.1230000000000001</v>
      </c>
      <c r="C128" s="1">
        <f xml:space="preserve"> ($J$9*(((1+B128)^5)-1)/(B128*(1+B128)^5))</f>
        <v>12523.51002084784</v>
      </c>
      <c r="D128" s="1">
        <f xml:space="preserve"> (($J$8*$N$20/(1+B128))+($J$8*$N$21*(((1+B128)^4)-1)/(B128*(1+B128)^4))/(1+B128))</f>
        <v>81640.250932471739</v>
      </c>
      <c r="E128" s="1">
        <f xml:space="preserve"> (($M$20*$N$20/(1+B128))+($O$21*(((1+B128)^4)-1)/(B128*(1+B128)^4))/(1+B128))</f>
        <v>197297.2730868067</v>
      </c>
      <c r="F128" s="1">
        <f xml:space="preserve"> (-$J$6-($J$9*(((1+B128)^5)-1)/(B128*(1+B128)^5))-($J$8*$N$13)*((((1+B128)^5)-1)/(B128*(1+B128)^5))+$O$13*((((1+B128)^5)-1)/(B128*(1+B128)^5)))</f>
        <v>8304.9672232702433</v>
      </c>
      <c r="G128" s="1">
        <f xml:space="preserve"> (-$J$6-(15000/(1+B128))-C128-D128+E128)</f>
        <v>49776.432881483575</v>
      </c>
    </row>
    <row r="129" spans="2:7" x14ac:dyDescent="0.25">
      <c r="B129" s="45">
        <f t="shared" si="2"/>
        <v>0.1240000000000001</v>
      </c>
      <c r="C129" s="1">
        <f xml:space="preserve"> ($J$9*(((1+B129)^5)-1)/(B129*(1+B129)^5))</f>
        <v>12492.688339500124</v>
      </c>
      <c r="D129" s="1">
        <f xml:space="preserve"> (($J$8*$N$20/(1+B129))+($J$8*$N$21*(((1+B129)^4)-1)/(B129*(1+B129)^4))/(1+B129))</f>
        <v>81419.175574730776</v>
      </c>
      <c r="E129" s="1">
        <f xml:space="preserve"> (($M$20*$N$20/(1+B129))+($O$21*(((1+B129)^4)-1)/(B129*(1+B129)^4))/(1+B129))</f>
        <v>196763.0076389327</v>
      </c>
      <c r="F129" s="1">
        <f xml:space="preserve"> (-$J$6-($J$9*(((1+B129)^5)-1)/(B129*(1+B129)^5))-($J$8*$N$13)*((((1+B129)^5)-1)/(B129*(1+B129)^5))+$O$13*((((1+B129)^5)-1)/(B129*(1+B129)^5)))</f>
        <v>8186.0835952147609</v>
      </c>
      <c r="G129" s="1">
        <f xml:space="preserve"> (-$J$6-(15000/(1+B129))-C129-D129+E129)</f>
        <v>49505.947995164432</v>
      </c>
    </row>
    <row r="130" spans="2:7" x14ac:dyDescent="0.25">
      <c r="B130" s="45">
        <f t="shared" si="2"/>
        <v>0.12500000000000008</v>
      </c>
      <c r="C130" s="1">
        <f xml:space="preserve"> ($J$9*(((1+B130)^5)-1)/(B130*(1+B130)^5))</f>
        <v>12461.989195413971</v>
      </c>
      <c r="D130" s="1">
        <f xml:space="preserve"> (($J$8*$N$20/(1+B130))+($J$8*$N$21*(((1+B130)^4)-1)/(B130*(1+B130)^4))/(1+B130))</f>
        <v>81199.004216836824</v>
      </c>
      <c r="E130" s="1">
        <f xml:space="preserve"> (($M$20*$N$20/(1+B130))+($O$21*(((1+B130)^4)-1)/(B130*(1+B130)^4))/(1+B130))</f>
        <v>196230.92685735566</v>
      </c>
      <c r="F130" s="1">
        <f xml:space="preserve"> (-$J$6-($J$9*(((1+B130)^5)-1)/(B130*(1+B130)^5))-($J$8*$N$13)*((((1+B130)^5)-1)/(B130*(1+B130)^5))+$O$13*((((1+B130)^5)-1)/(B130*(1+B130)^5)))</f>
        <v>8067.6726108824514</v>
      </c>
      <c r="G130" s="1">
        <f xml:space="preserve"> (-$J$6-(15000/(1+B130))-C130-D130+E130)</f>
        <v>49236.60011177152</v>
      </c>
    </row>
    <row r="131" spans="2:7" x14ac:dyDescent="0.25">
      <c r="B131" s="45">
        <f t="shared" si="2"/>
        <v>0.12600000000000008</v>
      </c>
      <c r="C131" s="1">
        <f xml:space="preserve"> ($J$9*(((1+B131)^5)-1)/(B131*(1+B131)^5))</f>
        <v>12431.411952660244</v>
      </c>
      <c r="D131" s="1">
        <f xml:space="preserve"> (($J$8*$N$20/(1+B131))+($J$8*$N$21*(((1+B131)^4)-1)/(B131*(1+B131)^4))/(1+B131))</f>
        <v>80979.732116102386</v>
      </c>
      <c r="E131" s="1">
        <f xml:space="preserve"> (($M$20*$N$20/(1+B131))+($O$21*(((1+B131)^4)-1)/(B131*(1+B131)^4))/(1+B131))</f>
        <v>195701.01928058075</v>
      </c>
      <c r="F131" s="1">
        <f xml:space="preserve"> (-$J$6-($J$9*(((1+B131)^5)-1)/(B131*(1+B131)^5))-($J$8*$N$13)*((((1+B131)^5)-1)/(B131*(1+B131)^5))+$O$13*((((1+B131)^5)-1)/(B131*(1+B131)^5)))</f>
        <v>7949.7318174038082</v>
      </c>
      <c r="G131" s="1">
        <f xml:space="preserve"> (-$J$6-(15000/(1+B131))-C131-D131+E131)</f>
        <v>48968.383204713318</v>
      </c>
    </row>
    <row r="132" spans="2:7" x14ac:dyDescent="0.25">
      <c r="B132" s="45">
        <f t="shared" si="2"/>
        <v>0.12700000000000009</v>
      </c>
      <c r="C132" s="1">
        <f xml:space="preserve"> ($J$9*(((1+B132)^5)-1)/(B132*(1+B132)^5))</f>
        <v>12400.955979298968</v>
      </c>
      <c r="D132" s="1">
        <f xml:space="preserve"> (($J$8*$N$20/(1+B132))+($J$8*$N$21*(((1+B132)^4)-1)/(B132*(1+B132)^4))/(1+B132))</f>
        <v>80761.354559737956</v>
      </c>
      <c r="E132" s="1">
        <f xml:space="preserve"> (($M$20*$N$20/(1+B132))+($O$21*(((1+B132)^4)-1)/(B132*(1+B132)^4))/(1+B132))</f>
        <v>195173.27351936675</v>
      </c>
      <c r="F132" s="1">
        <f xml:space="preserve"> (-$J$6-($J$9*(((1+B132)^5)-1)/(B132*(1+B132)^5))-($J$8*$N$13)*((((1+B132)^5)-1)/(B132*(1+B132)^5))+$O$13*((((1+B132)^5)-1)/(B132*(1+B132)^5)))</f>
        <v>7832.2587772960105</v>
      </c>
      <c r="G132" s="1">
        <f xml:space="preserve"> (-$J$6-(15000/(1+B132))-C132-D132+E132)</f>
        <v>48701.291285564948</v>
      </c>
    </row>
    <row r="133" spans="2:7" x14ac:dyDescent="0.25">
      <c r="B133" s="45">
        <f t="shared" si="2"/>
        <v>0.12800000000000009</v>
      </c>
      <c r="C133" s="1">
        <f xml:space="preserve"> ($J$9*(((1+B133)^5)-1)/(B133*(1+B133)^5))</f>
        <v>12370.620647350323</v>
      </c>
      <c r="D133" s="1">
        <f xml:space="preserve"> (($J$8*$N$20/(1+B133))+($J$8*$N$21*(((1+B133)^4)-1)/(B133*(1+B133)^4))/(1+B133))</f>
        <v>80543.866864633936</v>
      </c>
      <c r="E133" s="1">
        <f xml:space="preserve"> (($M$20*$N$20/(1+B133))+($O$21*(((1+B133)^4)-1)/(B133*(1+B133)^4))/(1+B133))</f>
        <v>194647.67825619868</v>
      </c>
      <c r="F133" s="1">
        <f xml:space="preserve"> (-$J$6-($J$9*(((1+B133)^5)-1)/(B133*(1+B133)^5))-($J$8*$N$13)*((((1+B133)^5)-1)/(B133*(1+B133)^5))+$O$13*((((1+B133)^5)-1)/(B133*(1+B133)^5)))</f>
        <v>7715.2510683512519</v>
      </c>
      <c r="G133" s="1">
        <f xml:space="preserve"> (-$J$6-(15000/(1+B133))-C133-D133+E133)</f>
        <v>48435.318403788871</v>
      </c>
    </row>
    <row r="134" spans="2:7" x14ac:dyDescent="0.25">
      <c r="B134" s="45">
        <f t="shared" si="2"/>
        <v>0.12900000000000009</v>
      </c>
      <c r="C134" s="1">
        <f xml:space="preserve"> ($J$9*(((1+B134)^5)-1)/(B134*(1+B134)^5))</f>
        <v>12340.40533276576</v>
      </c>
      <c r="D134" s="1">
        <f xml:space="preserve"> (($J$8*$N$20/(1+B134))+($J$8*$N$21*(((1+B134)^4)-1)/(B134*(1+B134)^4))/(1+B134))</f>
        <v>80327.264377143671</v>
      </c>
      <c r="E134" s="1">
        <f xml:space="preserve"> (($M$20*$N$20/(1+B134))+($O$21*(((1+B134)^4)-1)/(B134*(1+B134)^4))/(1+B134))</f>
        <v>194124.22224476386</v>
      </c>
      <c r="F134" s="1">
        <f xml:space="preserve"> (-$J$6-($J$9*(((1+B134)^5)-1)/(B134*(1+B134)^5))-($J$8*$N$13)*((((1+B134)^5)-1)/(B134*(1+B134)^5))+$O$13*((((1+B134)^5)-1)/(B134*(1+B134)^5)))</f>
        <v>7598.706283525069</v>
      </c>
      <c r="G134" s="1">
        <f xml:space="preserve"> (-$J$6-(15000/(1+B134))-C134-D134+E134)</f>
        <v>48170.458646457613</v>
      </c>
    </row>
    <row r="135" spans="2:7" x14ac:dyDescent="0.25">
      <c r="B135" s="45">
        <f t="shared" ref="B135:B198" si="3">B134+0.001</f>
        <v>0.13000000000000009</v>
      </c>
      <c r="C135" s="1">
        <f xml:space="preserve"> ($J$9*(((1+B135)^5)-1)/(B135*(1+B135)^5))</f>
        <v>12310.309415399472</v>
      </c>
      <c r="D135" s="1">
        <f xml:space="preserve"> (($J$8*$N$20/(1+B135))+($J$8*$N$21*(((1+B135)^4)-1)/(B135*(1+B135)^4))/(1+B135))</f>
        <v>80111.542472869041</v>
      </c>
      <c r="E135" s="1">
        <f xml:space="preserve"> (($M$20*$N$20/(1+B135))+($O$21*(((1+B135)^4)-1)/(B135*(1+B135)^4))/(1+B135))</f>
        <v>193602.89430943353</v>
      </c>
      <c r="F135" s="1">
        <f xml:space="preserve"> (-$J$6-($J$9*(((1+B135)^5)-1)/(B135*(1+B135)^5))-($J$8*$N$13)*((((1+B135)^5)-1)/(B135*(1+B135)^5))+$O$13*((((1+B135)^5)-1)/(B135*(1+B135)^5)))</f>
        <v>7482.6220308265183</v>
      </c>
      <c r="G135" s="1">
        <f xml:space="preserve"> (-$J$6-(15000/(1+B135))-C135-D135+E135)</f>
        <v>47906.70613797917</v>
      </c>
    </row>
    <row r="136" spans="2:7" x14ac:dyDescent="0.25">
      <c r="B136" s="45">
        <f t="shared" si="3"/>
        <v>0.13100000000000009</v>
      </c>
      <c r="C136" s="1">
        <f xml:space="preserve"> ($J$9*(((1+B136)^5)-1)/(B136*(1+B136)^5))</f>
        <v>12280.332278979915</v>
      </c>
      <c r="D136" s="1">
        <f xml:space="preserve"> (($J$8*$N$20/(1+B136))+($J$8*$N$21*(((1+B136)^4)-1)/(B136*(1+B136)^4))/(1+B136))</f>
        <v>79896.696556446637</v>
      </c>
      <c r="E136" s="1">
        <f xml:space="preserve"> (($M$20*$N$20/(1+B136))+($O$21*(((1+B136)^4)-1)/(B136*(1+B136)^4))/(1+B136))</f>
        <v>193083.68334474607</v>
      </c>
      <c r="F136" s="1">
        <f xml:space="preserve"> (-$J$6-($J$9*(((1+B136)^5)-1)/(B136*(1+B136)^5))-($J$8*$N$13)*((((1+B136)^5)-1)/(B136*(1+B136)^5))+$O$13*((((1+B136)^5)-1)/(B136*(1+B136)^5)))</f>
        <v>7366.9959332082653</v>
      </c>
      <c r="G136" s="1">
        <f xml:space="preserve"> (-$J$6-(15000/(1+B136))-C136-D136+E136)</f>
        <v>47644.055039823492</v>
      </c>
    </row>
    <row r="137" spans="2:7" x14ac:dyDescent="0.25">
      <c r="B137" s="45">
        <f t="shared" si="3"/>
        <v>0.13200000000000009</v>
      </c>
      <c r="C137" s="1">
        <f xml:space="preserve"> ($J$9*(((1+B137)^5)-1)/(B137*(1+B137)^5))</f>
        <v>12250.47331108186</v>
      </c>
      <c r="D137" s="1">
        <f xml:space="preserve"> (($J$8*$N$20/(1+B137))+($J$8*$N$21*(((1+B137)^4)-1)/(B137*(1+B137)^4))/(1+B137))</f>
        <v>79682.722061337496</v>
      </c>
      <c r="E137" s="1">
        <f xml:space="preserve"> (($M$20*$N$20/(1+B137))+($O$21*(((1+B137)^4)-1)/(B137*(1+B137)^4))/(1+B137))</f>
        <v>192566.57831489894</v>
      </c>
      <c r="F137" s="1">
        <f xml:space="preserve"> (-$J$6-($J$9*(((1+B137)^5)-1)/(B137*(1+B137)^5))-($J$8*$N$13)*((((1+B137)^5)-1)/(B137*(1+B137)^5))+$O$13*((((1+B137)^5)-1)/(B137*(1+B137)^5)))</f>
        <v>7251.825628458595</v>
      </c>
      <c r="G137" s="1">
        <f xml:space="preserve"> (-$J$6-(15000/(1+B137))-C137-D137+E137)</f>
        <v>47382.499550253444</v>
      </c>
    </row>
    <row r="138" spans="2:7" x14ac:dyDescent="0.25">
      <c r="B138" s="45">
        <f t="shared" si="3"/>
        <v>0.13300000000000009</v>
      </c>
      <c r="C138" s="1">
        <f xml:space="preserve"> ($J$9*(((1+B138)^5)-1)/(B138*(1+B138)^5))</f>
        <v>12220.731903098293</v>
      </c>
      <c r="D138" s="1">
        <f xml:space="preserve"> (($J$8*$N$20/(1+B138))+($J$8*$N$21*(((1+B138)^4)-1)/(B138*(1+B138)^4))/(1+B138))</f>
        <v>79469.614449616391</v>
      </c>
      <c r="E138" s="1">
        <f xml:space="preserve"> (($M$20*$N$20/(1+B138))+($O$21*(((1+B138)^4)-1)/(B138*(1+B138)^4))/(1+B138))</f>
        <v>192051.56825323959</v>
      </c>
      <c r="F138" s="1">
        <f xml:space="preserve"> (-$J$6-($J$9*(((1+B138)^5)-1)/(B138*(1+B138)^5))-($J$8*$N$13)*((((1+B138)^5)-1)/(B138*(1+B138)^5))+$O$13*((((1+B138)^5)-1)/(B138*(1+B138)^5)))</f>
        <v>7137.1087690934219</v>
      </c>
      <c r="G138" s="1">
        <f xml:space="preserve"> (-$J$6-(15000/(1+B138))-C138-D138+E138)</f>
        <v>47122.033904055366</v>
      </c>
    </row>
    <row r="139" spans="2:7" x14ac:dyDescent="0.25">
      <c r="B139" s="45">
        <f t="shared" si="3"/>
        <v>0.13400000000000009</v>
      </c>
      <c r="C139" s="1">
        <f xml:space="preserve"> ($J$9*(((1+B139)^5)-1)/(B139*(1+B139)^5))</f>
        <v>12191.107450212941</v>
      </c>
      <c r="D139" s="1">
        <f xml:space="preserve"> (($J$8*$N$20/(1+B139))+($J$8*$N$21*(((1+B139)^4)-1)/(B139*(1+B139)^4))/(1+B139))</f>
        <v>79257.369211764904</v>
      </c>
      <c r="E139" s="1">
        <f xml:space="preserve"> (($M$20*$N$20/(1+B139))+($O$21*(((1+B139)^4)-1)/(B139*(1+B139)^4))/(1+B139))</f>
        <v>191538.6422617652</v>
      </c>
      <c r="F139" s="1">
        <f xml:space="preserve"> (-$J$6-($J$9*(((1+B139)^5)-1)/(B139*(1+B139)^5))-($J$8*$N$13)*((((1+B139)^5)-1)/(B139*(1+B139)^5))+$O$13*((((1+B139)^5)-1)/(B139*(1+B139)^5)))</f>
        <v>7022.8430222499155</v>
      </c>
      <c r="G139" s="1">
        <f xml:space="preserve"> (-$J$6-(15000/(1+B139))-C139-D139+E139)</f>
        <v>46862.65237227414</v>
      </c>
    </row>
    <row r="140" spans="2:7" x14ac:dyDescent="0.25">
      <c r="B140" s="45">
        <f t="shared" si="3"/>
        <v>0.13500000000000009</v>
      </c>
      <c r="C140" s="1">
        <f xml:space="preserve"> ($J$9*(((1+B140)^5)-1)/(B140*(1+B140)^5))</f>
        <v>12161.599351372677</v>
      </c>
      <c r="D140" s="1">
        <f xml:space="preserve"> (($J$8*$N$20/(1+B140))+($J$8*$N$21*(((1+B140)^4)-1)/(B140*(1+B140)^4))/(1+B140))</f>
        <v>79045.981866464688</v>
      </c>
      <c r="E140" s="1">
        <f xml:space="preserve"> (($M$20*$N$20/(1+B140))+($O$21*(((1+B140)^4)-1)/(B140*(1+B140)^4))/(1+B140))</f>
        <v>191027.78951062297</v>
      </c>
      <c r="F140" s="1">
        <f xml:space="preserve"> (-$J$6-($J$9*(((1+B140)^5)-1)/(B140*(1+B140)^5))-($J$8*$N$13)*((((1+B140)^5)-1)/(B140*(1+B140)^5))+$O$13*((((1+B140)^5)-1)/(B140*(1+B140)^5)))</f>
        <v>6909.0260695803299</v>
      </c>
      <c r="G140" s="1">
        <f xml:space="preserve"> (-$J$6-(15000/(1+B140))-C140-D140+E140)</f>
        <v>46604.349261948606</v>
      </c>
    </row>
    <row r="141" spans="2:7" x14ac:dyDescent="0.25">
      <c r="B141" s="45">
        <f t="shared" si="3"/>
        <v>0.13600000000000009</v>
      </c>
      <c r="C141" s="1">
        <f xml:space="preserve"> ($J$9*(((1+B141)^5)-1)/(B141*(1+B141)^5))</f>
        <v>12132.207009260446</v>
      </c>
      <c r="D141" s="1">
        <f xml:space="preserve"> (($J$8*$N$20/(1+B141))+($J$8*$N$21*(((1+B141)^4)-1)/(B141*(1+B141)^4))/(1+B141))</f>
        <v>78835.447960393474</v>
      </c>
      <c r="E141" s="1">
        <f xml:space="preserve"> (($M$20*$N$20/(1+B141))+($O$21*(((1+B141)^4)-1)/(B141*(1+B141)^4))/(1+B141))</f>
        <v>190518.99923761754</v>
      </c>
      <c r="F141" s="1">
        <f xml:space="preserve"> (-$J$6-($J$9*(((1+B141)^5)-1)/(B141*(1+B141)^5))-($J$8*$N$13)*((((1+B141)^5)-1)/(B141*(1+B141)^5))+$O$13*((((1+B141)^5)-1)/(B141*(1+B141)^5)))</f>
        <v>6795.6556071474188</v>
      </c>
      <c r="G141" s="1">
        <f xml:space="preserve"> (-$J$6-(15000/(1+B141))-C141-D141+E141)</f>
        <v>46347.118915850937</v>
      </c>
    </row>
    <row r="142" spans="2:7" x14ac:dyDescent="0.25">
      <c r="B142" s="45">
        <f t="shared" si="3"/>
        <v>0.13700000000000009</v>
      </c>
      <c r="C142" s="1">
        <f xml:space="preserve"> ($J$9*(((1+B142)^5)-1)/(B142*(1+B142)^5))</f>
        <v>12102.929830268131</v>
      </c>
      <c r="D142" s="1">
        <f xml:space="preserve"> (($J$8*$N$20/(1+B142))+($J$8*$N$21*(((1+B142)^4)-1)/(B142*(1+B142)^4))/(1+B142))</f>
        <v>78625.763068021726</v>
      </c>
      <c r="E142" s="1">
        <f xml:space="preserve"> (($M$20*$N$20/(1+B142))+($O$21*(((1+B142)^4)-1)/(B142*(1+B142)^4))/(1+B142))</f>
        <v>190012.26074771918</v>
      </c>
      <c r="F142" s="1">
        <f xml:space="preserve"> (-$J$6-($J$9*(((1+B142)^5)-1)/(B142*(1+B142)^5))-($J$8*$N$13)*((((1+B142)^5)-1)/(B142*(1+B142)^5))+$O$13*((((1+B142)^5)-1)/(B142*(1+B142)^5)))</f>
        <v>6682.7293453199381</v>
      </c>
      <c r="G142" s="1">
        <f xml:space="preserve"> (-$J$6-(15000/(1+B142))-C142-D142+E142)</f>
        <v>46090.955712226161</v>
      </c>
    </row>
    <row r="143" spans="2:7" x14ac:dyDescent="0.25">
      <c r="B143" s="45">
        <f t="shared" si="3"/>
        <v>0.13800000000000009</v>
      </c>
      <c r="C143" s="1">
        <f xml:space="preserve"> ($J$9*(((1+B143)^5)-1)/(B143*(1+B143)^5))</f>
        <v>12073.767224469926</v>
      </c>
      <c r="D143" s="1">
        <f xml:space="preserve"> (($J$8*$N$20/(1+B143))+($J$8*$N$21*(((1+B143)^4)-1)/(B143*(1+B143)^4))/(1+B143))</f>
        <v>78416.922791412217</v>
      </c>
      <c r="E143" s="1">
        <f xml:space="preserve"> (($M$20*$N$20/(1+B143))+($O$21*(((1+B143)^4)-1)/(B143*(1+B143)^4))/(1+B143))</f>
        <v>189507.56341257953</v>
      </c>
      <c r="F143" s="1">
        <f xml:space="preserve"> (-$J$6-($J$9*(((1+B143)^5)-1)/(B143*(1+B143)^5))-($J$8*$N$13)*((((1+B143)^5)-1)/(B143*(1+B143)^5))+$O$13*((((1+B143)^5)-1)/(B143*(1+B143)^5)))</f>
        <v>6570.2450086697354</v>
      </c>
      <c r="G143" s="1">
        <f xml:space="preserve"> (-$J$6-(15000/(1+B143))-C143-D143+E143)</f>
        <v>45835.854064535699</v>
      </c>
    </row>
    <row r="144" spans="2:7" x14ac:dyDescent="0.25">
      <c r="B144" s="45">
        <f t="shared" si="3"/>
        <v>0.1390000000000001</v>
      </c>
      <c r="C144" s="1">
        <f xml:space="preserve"> ($J$9*(((1+B144)^5)-1)/(B144*(1+B144)^5))</f>
        <v>12044.718605595668</v>
      </c>
      <c r="D144" s="1">
        <f xml:space="preserve"> (($J$8*$N$20/(1+B144))+($J$8*$N$21*(((1+B144)^4)-1)/(B144*(1+B144)^4))/(1+B144))</f>
        <v>78208.922760019952</v>
      </c>
      <c r="E144" s="1">
        <f xml:space="preserve"> (($M$20*$N$20/(1+B144))+($O$21*(((1+B144)^4)-1)/(B144*(1+B144)^4))/(1+B144))</f>
        <v>189004.89667004821</v>
      </c>
      <c r="F144" s="1">
        <f xml:space="preserve"> (-$J$6-($J$9*(((1+B144)^5)-1)/(B144*(1+B144)^5))-($J$8*$N$13)*((((1+B144)^5)-1)/(B144*(1+B144)^5))+$O$13*((((1+B144)^5)-1)/(B144*(1+B144)^5)))</f>
        <v>6458.2003358689835</v>
      </c>
      <c r="G144" s="1">
        <f xml:space="preserve"> (-$J$6-(15000/(1+B144))-C144-D144+E144)</f>
        <v>45581.808421201684</v>
      </c>
    </row>
    <row r="145" spans="2:7" x14ac:dyDescent="0.25">
      <c r="B145" s="45">
        <f t="shared" si="3"/>
        <v>0.1400000000000001</v>
      </c>
      <c r="C145" s="1">
        <f xml:space="preserve"> ($J$9*(((1+B145)^5)-1)/(B145*(1+B145)^5))</f>
        <v>12015.78339100461</v>
      </c>
      <c r="D145" s="1">
        <f xml:space="preserve"> (($J$8*$N$20/(1+B145))+($J$8*$N$21*(((1+B145)^4)-1)/(B145*(1+B145)^4))/(1+B145))</f>
        <v>78001.758630494922</v>
      </c>
      <c r="E145" s="1">
        <f xml:space="preserve"> (($M$20*$N$20/(1+B145))+($O$21*(((1+B145)^4)-1)/(B145*(1+B145)^4))/(1+B145))</f>
        <v>188504.25002369605</v>
      </c>
      <c r="F145" s="1">
        <f xml:space="preserve"> (-$J$6-($J$9*(((1+B145)^5)-1)/(B145*(1+B145)^5))-($J$8*$N$13)*((((1+B145)^5)-1)/(B145*(1+B145)^5))+$O$13*((((1+B145)^5)-1)/(B145*(1+B145)^5)))</f>
        <v>6346.59307958922</v>
      </c>
      <c r="G145" s="1">
        <f xml:space="preserve"> (-$J$6-(15000/(1+B145))-C145-D145+E145)</f>
        <v>45328.813265354402</v>
      </c>
    </row>
    <row r="146" spans="2:7" x14ac:dyDescent="0.25">
      <c r="B146" s="45">
        <f t="shared" si="3"/>
        <v>0.1410000000000001</v>
      </c>
      <c r="C146" s="1">
        <f xml:space="preserve"> ($J$9*(((1+B146)^5)-1)/(B146*(1+B146)^5))</f>
        <v>11986.961001659194</v>
      </c>
      <c r="D146" s="1">
        <f xml:space="preserve"> (($J$8*$N$20/(1+B146))+($J$8*$N$21*(((1+B146)^4)-1)/(B146*(1+B146)^4))/(1+B146))</f>
        <v>77795.426086485255</v>
      </c>
      <c r="E146" s="1">
        <f xml:space="preserve"> (($M$20*$N$20/(1+B146))+($O$21*(((1+B146)^4)-1)/(B146*(1+B146)^4))/(1+B146))</f>
        <v>188005.61304233939</v>
      </c>
      <c r="F146" s="1">
        <f xml:space="preserve"> (-$J$6-($J$9*(((1+B146)^5)-1)/(B146*(1+B146)^5))-($J$8*$N$13)*((((1+B146)^5)-1)/(B146*(1+B146)^5))+$O$13*((((1+B146)^5)-1)/(B146*(1+B146)^5)))</f>
        <v>6235.4210063997598</v>
      </c>
      <c r="G146" s="1">
        <f xml:space="preserve"> (-$J$6-(15000/(1+B146))-C146-D146+E146)</f>
        <v>45076.86311458057</v>
      </c>
    </row>
    <row r="147" spans="2:7" x14ac:dyDescent="0.25">
      <c r="B147" s="45">
        <f t="shared" si="3"/>
        <v>0.1420000000000001</v>
      </c>
      <c r="C147" s="1">
        <f xml:space="preserve"> ($J$9*(((1+B147)^5)-1)/(B147*(1+B147)^5))</f>
        <v>11958.250862099256</v>
      </c>
      <c r="D147" s="1">
        <f xml:space="preserve"> (($J$8*$N$20/(1+B147))+($J$8*$N$21*(((1+B147)^4)-1)/(B147*(1+B147)^4))/(1+B147))</f>
        <v>77589.92083844333</v>
      </c>
      <c r="E147" s="1">
        <f xml:space="preserve"> (($M$20*$N$20/(1+B147))+($O$21*(((1+B147)^4)-1)/(B147*(1+B147)^4))/(1+B147))</f>
        <v>187508.9753595714</v>
      </c>
      <c r="F147" s="1">
        <f xml:space="preserve"> (-$J$6-($J$9*(((1+B147)^5)-1)/(B147*(1+B147)^5))-($J$8*$N$13)*((((1+B147)^5)-1)/(B147*(1+B147)^5))+$O$13*((((1+B147)^5)-1)/(B147*(1+B147)^5)))</f>
        <v>6124.6818966685532</v>
      </c>
      <c r="G147" s="1">
        <f xml:space="preserve"> (-$J$6-(15000/(1+B147))-C147-D147+E147)</f>
        <v>44825.952520675055</v>
      </c>
    </row>
    <row r="148" spans="2:7" x14ac:dyDescent="0.25">
      <c r="B148" s="45">
        <f t="shared" si="3"/>
        <v>0.1430000000000001</v>
      </c>
      <c r="C148" s="1">
        <f xml:space="preserve"> ($J$9*(((1+B148)^5)-1)/(B148*(1+B148)^5))</f>
        <v>11929.652400416227</v>
      </c>
      <c r="D148" s="1">
        <f xml:space="preserve"> (($J$8*$N$20/(1+B148))+($J$8*$N$21*(((1+B148)^4)-1)/(B148*(1+B148)^4))/(1+B148))</f>
        <v>77385.238623432029</v>
      </c>
      <c r="E148" s="1">
        <f xml:space="preserve"> (($M$20*$N$20/(1+B148))+($O$21*(((1+B148)^4)-1)/(B148*(1+B148)^4))/(1+B148))</f>
        <v>187014.3266732941</v>
      </c>
      <c r="F148" s="1">
        <f xml:space="preserve"> (-$J$6-($J$9*(((1+B148)^5)-1)/(B148*(1+B148)^5))-($J$8*$N$13)*((((1+B148)^5)-1)/(B148*(1+B148)^5))+$O$13*((((1+B148)^5)-1)/(B148*(1+B148)^5)))</f>
        <v>6014.3735444625927</v>
      </c>
      <c r="G148" s="1">
        <f xml:space="preserve"> (-$J$6-(15000/(1+B148))-C148-D148+E148)</f>
        <v>44576.076069393341</v>
      </c>
    </row>
    <row r="149" spans="2:7" x14ac:dyDescent="0.25">
      <c r="B149" s="45">
        <f t="shared" si="3"/>
        <v>0.1440000000000001</v>
      </c>
      <c r="C149" s="1">
        <f xml:space="preserve"> ($J$9*(((1+B149)^5)-1)/(B149*(1+B149)^5))</f>
        <v>11901.165048227775</v>
      </c>
      <c r="D149" s="1">
        <f xml:space="preserve"> (($J$8*$N$20/(1+B149))+($J$8*$N$21*(((1+B149)^4)-1)/(B149*(1+B149)^4))/(1+B149))</f>
        <v>77181.375204934026</v>
      </c>
      <c r="E149" s="1">
        <f xml:space="preserve"> (($M$20*$N$20/(1+B149))+($O$21*(((1+B149)^4)-1)/(B149*(1+B149)^4))/(1+B149))</f>
        <v>186521.65674525729</v>
      </c>
      <c r="F149" s="1">
        <f xml:space="preserve"> (-$J$6-($J$9*(((1+B149)^5)-1)/(B149*(1+B149)^5))-($J$8*$N$13)*((((1+B149)^5)-1)/(B149*(1+B149)^5))+$O$13*((((1+B149)^5)-1)/(B149*(1+B149)^5)))</f>
        <v>5904.4937574499781</v>
      </c>
      <c r="G149" s="1">
        <f xml:space="preserve"> (-$J$6-(15000/(1+B149))-C149-D149+E149)</f>
        <v>44327.22838020738</v>
      </c>
    </row>
    <row r="150" spans="2:7" x14ac:dyDescent="0.25">
      <c r="B150" s="45">
        <f t="shared" si="3"/>
        <v>0.1450000000000001</v>
      </c>
      <c r="C150" s="1">
        <f xml:space="preserve"> ($J$9*(((1+B150)^5)-1)/(B150*(1+B150)^5))</f>
        <v>11872.788240652371</v>
      </c>
      <c r="D150" s="1">
        <f xml:space="preserve"> (($J$8*$N$20/(1+B150))+($J$8*$N$21*(((1+B150)^4)-1)/(B150*(1+B150)^4))/(1+B150))</f>
        <v>76978.326372661249</v>
      </c>
      <c r="E150" s="1">
        <f xml:space="preserve"> (($M$20*$N$20/(1+B150))+($O$21*(((1+B150)^4)-1)/(B150*(1+B150)^4))/(1+B150))</f>
        <v>186030.955400598</v>
      </c>
      <c r="F150" s="1">
        <f xml:space="preserve"> (-$J$6-($J$9*(((1+B150)^5)-1)/(B150*(1+B150)^5))-($J$8*$N$13)*((((1+B150)^5)-1)/(B150*(1+B150)^5))+$O$13*((((1+B150)^5)-1)/(B150*(1+B150)^5)))</f>
        <v>5795.040356802012</v>
      </c>
      <c r="G150" s="1">
        <f xml:space="preserve"> (-$J$6-(15000/(1+B150))-C150-D150+E150)</f>
        <v>44079.404106061673</v>
      </c>
    </row>
    <row r="151" spans="2:7" x14ac:dyDescent="0.25">
      <c r="B151" s="45">
        <f t="shared" si="3"/>
        <v>0.1460000000000001</v>
      </c>
      <c r="C151" s="1">
        <f xml:space="preserve"> ($J$9*(((1+B151)^5)-1)/(B151*(1+B151)^5))</f>
        <v>11844.521416284389</v>
      </c>
      <c r="D151" s="1">
        <f xml:space="preserve"> (($J$8*$N$20/(1+B151))+($J$8*$N$21*(((1+B151)^4)-1)/(B151*(1+B151)^4))/(1+B151))</f>
        <v>76776.087942367085</v>
      </c>
      <c r="E151" s="1">
        <f xml:space="preserve"> (($M$20*$N$20/(1+B151))+($O$21*(((1+B151)^4)-1)/(B151*(1+B151)^4))/(1+B151))</f>
        <v>185542.21252738714</v>
      </c>
      <c r="F151" s="1">
        <f xml:space="preserve"> (-$J$6-($J$9*(((1+B151)^5)-1)/(B151*(1+B151)^5))-($J$8*$N$13)*((((1+B151)^5)-1)/(B151*(1+B151)^5))+$O$13*((((1+B151)^5)-1)/(B151*(1+B151)^5)))</f>
        <v>5686.0111770969379</v>
      </c>
      <c r="G151" s="1">
        <f xml:space="preserve"> (-$J$6-(15000/(1+B151))-C151-D151+E151)</f>
        <v>43832.597933133569</v>
      </c>
    </row>
    <row r="152" spans="2:7" x14ac:dyDescent="0.25">
      <c r="B152" s="45">
        <f t="shared" si="3"/>
        <v>0.1470000000000001</v>
      </c>
      <c r="C152" s="1">
        <f xml:space="preserve"> ($J$9*(((1+B152)^5)-1)/(B152*(1+B152)^5))</f>
        <v>11816.364017169084</v>
      </c>
      <c r="D152" s="1">
        <f xml:space="preserve"> (($J$8*$N$20/(1+B152))+($J$8*$N$21*(((1+B152)^4)-1)/(B152*(1+B152)^4))/(1+B152))</f>
        <v>76574.655755659129</v>
      </c>
      <c r="E152" s="1">
        <f xml:space="preserve"> (($M$20*$N$20/(1+B152))+($O$21*(((1+B152)^4)-1)/(B152*(1+B152)^4))/(1+B152))</f>
        <v>185055.41807617628</v>
      </c>
      <c r="F152" s="1">
        <f xml:space="preserve"> (-$J$6-($J$9*(((1+B152)^5)-1)/(B152*(1+B152)^5))-($J$8*$N$13)*((((1+B152)^5)-1)/(B152*(1+B152)^5))+$O$13*((((1+B152)^5)-1)/(B152*(1+B152)^5)))</f>
        <v>5577.4040662236075</v>
      </c>
      <c r="G152" s="1">
        <f xml:space="preserve"> (-$J$6-(15000/(1+B152))-C152-D152+E152)</f>
        <v>43586.804580593045</v>
      </c>
    </row>
    <row r="153" spans="2:7" x14ac:dyDescent="0.25">
      <c r="B153" s="45">
        <f t="shared" si="3"/>
        <v>0.1480000000000001</v>
      </c>
      <c r="C153" s="1">
        <f xml:space="preserve"> ($J$9*(((1+B153)^5)-1)/(B153*(1+B153)^5))</f>
        <v>11788.315488778057</v>
      </c>
      <c r="D153" s="1">
        <f xml:space="preserve"> (($J$8*$N$20/(1+B153))+($J$8*$N$21*(((1+B153)^4)-1)/(B153*(1+B153)^4))/(1+B153))</f>
        <v>76374.025679814396</v>
      </c>
      <c r="E153" s="1">
        <f xml:space="preserve"> (($M$20*$N$20/(1+B153))+($O$21*(((1+B153)^4)-1)/(B153*(1+B153)^4))/(1+B153))</f>
        <v>184570.56205955148</v>
      </c>
      <c r="F153" s="1">
        <f xml:space="preserve"> (-$J$6-($J$9*(((1+B153)^5)-1)/(B153*(1+B153)^5))-($J$8*$N$13)*((((1+B153)^5)-1)/(B153*(1+B153)^5))+$O$13*((((1+B153)^5)-1)/(B153*(1+B153)^5)))</f>
        <v>5469.2168852868053</v>
      </c>
      <c r="G153" s="1">
        <f xml:space="preserve"> (-$J$6-(15000/(1+B153))-C153-D153+E153)</f>
        <v>43342.018800366699</v>
      </c>
    </row>
    <row r="154" spans="2:7" x14ac:dyDescent="0.25">
      <c r="B154" s="45">
        <f t="shared" si="3"/>
        <v>0.1490000000000001</v>
      </c>
      <c r="C154" s="1">
        <f xml:space="preserve"> ($J$9*(((1+B154)^5)-1)/(B154*(1+B154)^5))</f>
        <v>11760.37527998467</v>
      </c>
      <c r="D154" s="1">
        <f xml:space="preserve"> (($J$8*$N$20/(1+B154))+($J$8*$N$21*(((1+B154)^4)-1)/(B154*(1+B154)^4))/(1+B154))</f>
        <v>76174.19360759492</v>
      </c>
      <c r="E154" s="1">
        <f xml:space="preserve"> (($M$20*$N$20/(1+B154))+($O$21*(((1+B154)^4)-1)/(B154*(1+B154)^4))/(1+B154))</f>
        <v>184087.63455168775</v>
      </c>
      <c r="F154" s="1">
        <f xml:space="preserve"> (-$J$6-($J$9*(((1+B154)^5)-1)/(B154*(1+B154)^5))-($J$8*$N$13)*((((1+B154)^5)-1)/(B154*(1+B154)^5))+$O$13*((((1+B154)^5)-1)/(B154*(1+B154)^5)))</f>
        <v>5361.4475085122976</v>
      </c>
      <c r="G154" s="1">
        <f xml:space="preserve"> (-$J$6-(15000/(1+B154))-C154-D154+E154)</f>
        <v>43098.235376901896</v>
      </c>
    </row>
    <row r="155" spans="2:7" x14ac:dyDescent="0.25">
      <c r="B155" s="45">
        <f t="shared" si="3"/>
        <v>0.15000000000000011</v>
      </c>
      <c r="C155" s="1">
        <f xml:space="preserve"> ($J$9*(((1+B155)^5)-1)/(B155*(1+B155)^5))</f>
        <v>11732.542843039902</v>
      </c>
      <c r="D155" s="1">
        <f xml:space="preserve"> (($J$8*$N$20/(1+B155))+($J$8*$N$21*(((1+B155)^4)-1)/(B155*(1+B155)^4))/(1+B155))</f>
        <v>75975.155457066197</v>
      </c>
      <c r="E155" s="1">
        <f xml:space="preserve"> (($M$20*$N$20/(1+B155))+($O$21*(((1+B155)^4)-1)/(B155*(1+B155)^4))/(1+B155))</f>
        <v>183606.62568790995</v>
      </c>
      <c r="F155" s="1">
        <f xml:space="preserve"> (-$J$6-($J$9*(((1+B155)^5)-1)/(B155*(1+B155)^5))-($J$8*$N$13)*((((1+B155)^5)-1)/(B155*(1+B155)^5))+$O$13*((((1+B155)^5)-1)/(B155*(1+B155)^5)))</f>
        <v>5254.0938231539039</v>
      </c>
      <c r="G155" s="1">
        <f xml:space="preserve"> (-$J$6-(15000/(1+B155))-C155-D155+E155)</f>
        <v>42855.449126934283</v>
      </c>
    </row>
    <row r="156" spans="2:7" x14ac:dyDescent="0.25">
      <c r="B156" s="45">
        <f t="shared" si="3"/>
        <v>0.15100000000000011</v>
      </c>
      <c r="C156" s="1">
        <f xml:space="preserve"> ($J$9*(((1+B156)^5)-1)/(B156*(1+B156)^5))</f>
        <v>11704.817633548166</v>
      </c>
      <c r="D156" s="1">
        <f xml:space="preserve"> (($J$8*$N$20/(1+B156))+($J$8*$N$21*(((1+B156)^4)-1)/(B156*(1+B156)^4))/(1+B156))</f>
        <v>75776.907171415674</v>
      </c>
      <c r="E156" s="1">
        <f xml:space="preserve"> (($M$20*$N$20/(1+B156))+($O$21*(((1+B156)^4)-1)/(B156*(1+B156)^4))/(1+B156))</f>
        <v>183127.52566425453</v>
      </c>
      <c r="F156" s="1">
        <f xml:space="preserve"> (-$J$6-($J$9*(((1+B156)^5)-1)/(B156*(1+B156)^5))-($J$8*$N$13)*((((1+B156)^5)-1)/(B156*(1+B156)^5))+$O$13*((((1+B156)^5)-1)/(B156*(1+B156)^5)))</f>
        <v>5147.1537294000591</v>
      </c>
      <c r="G156" s="1">
        <f xml:space="preserve"> (-$J$6-(15000/(1+B156))-C156-D156+E156)</f>
        <v>42613.654899255926</v>
      </c>
    </row>
    <row r="157" spans="2:7" x14ac:dyDescent="0.25">
      <c r="B157" s="45">
        <f t="shared" si="3"/>
        <v>0.15200000000000011</v>
      </c>
      <c r="C157" s="1">
        <f xml:space="preserve"> ($J$9*(((1+B157)^5)-1)/(B157*(1+B157)^5))</f>
        <v>11677.199110443513</v>
      </c>
      <c r="D157" s="1">
        <f xml:space="preserve"> (($J$8*$N$20/(1+B157))+($J$8*$N$21*(((1+B157)^4)-1)/(B157*(1+B157)^4))/(1+B157))</f>
        <v>75579.444718773928</v>
      </c>
      <c r="E157" s="1">
        <f xml:space="preserve"> (($M$20*$N$20/(1+B157))+($O$21*(((1+B157)^4)-1)/(B157*(1+B157)^4))/(1+B157))</f>
        <v>182650.32473703701</v>
      </c>
      <c r="F157" s="1">
        <f xml:space="preserve"> (-$J$6-($J$9*(((1+B157)^5)-1)/(B157*(1+B157)^5))-($J$8*$N$13)*((((1+B157)^5)-1)/(B157*(1+B157)^5))+$O$13*((((1+B157)^5)-1)/(B157*(1+B157)^5)))</f>
        <v>5040.6251402821217</v>
      </c>
      <c r="G157" s="1">
        <f xml:space="preserve"> (-$J$6-(15000/(1+B157))-C157-D157+E157)</f>
        <v>42372.847574486223</v>
      </c>
    </row>
    <row r="158" spans="2:7" x14ac:dyDescent="0.25">
      <c r="B158" s="45">
        <f t="shared" si="3"/>
        <v>0.15300000000000011</v>
      </c>
      <c r="C158" s="1">
        <f xml:space="preserve"> ($J$9*(((1+B158)^5)-1)/(B158*(1+B158)^5))</f>
        <v>11649.686735965894</v>
      </c>
      <c r="D158" s="1">
        <f xml:space="preserve"> (($J$8*$N$20/(1+B158))+($J$8*$N$21*(((1+B158)^4)-1)/(B158*(1+B158)^4))/(1+B158))</f>
        <v>75382.764092036465</v>
      </c>
      <c r="E158" s="1">
        <f xml:space="preserve"> (($M$20*$N$20/(1+B158))+($O$21*(((1+B158)^4)-1)/(B158*(1+B158)^4))/(1+B158))</f>
        <v>182175.0132224214</v>
      </c>
      <c r="F158" s="1">
        <f xml:space="preserve"> (-$J$6-($J$9*(((1+B158)^5)-1)/(B158*(1+B158)^5))-($J$8*$N$13)*((((1+B158)^5)-1)/(B158*(1+B158)^5))+$O$13*((((1+B158)^5)-1)/(B158*(1+B158)^5)))</f>
        <v>4934.5059815827262</v>
      </c>
      <c r="G158" s="1">
        <f xml:space="preserve"> (-$J$6-(15000/(1+B158))-C158-D158+E158)</f>
        <v>42133.02206484403</v>
      </c>
    </row>
    <row r="159" spans="2:7" x14ac:dyDescent="0.25">
      <c r="B159" s="45">
        <f t="shared" si="3"/>
        <v>0.15400000000000011</v>
      </c>
      <c r="C159" s="1">
        <f xml:space="preserve"> ($J$9*(((1+B159)^5)-1)/(B159*(1+B159)^5))</f>
        <v>11622.279975637721</v>
      </c>
      <c r="D159" s="1">
        <f xml:space="preserve"> (($J$8*$N$20/(1+B159))+($J$8*$N$21*(((1+B159)^4)-1)/(B159*(1+B159)^4))/(1+B159))</f>
        <v>75186.861308687425</v>
      </c>
      <c r="E159" s="1">
        <f xml:space="preserve"> (($M$20*$N$20/(1+B159))+($O$21*(((1+B159)^4)-1)/(B159*(1+B159)^4))/(1+B159))</f>
        <v>181701.58149599461</v>
      </c>
      <c r="F159" s="1">
        <f xml:space="preserve"> (-$J$6-($J$9*(((1+B159)^5)-1)/(B159*(1+B159)^5))-($J$8*$N$13)*((((1+B159)^5)-1)/(B159*(1+B159)^5))+$O$13*((((1+B159)^5)-1)/(B159*(1+B159)^5)))</f>
        <v>4828.7941917455028</v>
      </c>
      <c r="G159" s="1">
        <f xml:space="preserve"> (-$J$6-(15000/(1+B159))-C159-D159+E159)</f>
        <v>41894.173313922511</v>
      </c>
    </row>
    <row r="160" spans="2:7" x14ac:dyDescent="0.25">
      <c r="B160" s="45">
        <f t="shared" si="3"/>
        <v>0.15500000000000011</v>
      </c>
      <c r="C160" s="1">
        <f xml:space="preserve"> ($J$9*(((1+B160)^5)-1)/(B160*(1+B160)^5))</f>
        <v>11594.978298240494</v>
      </c>
      <c r="D160" s="1">
        <f xml:space="preserve"> (($J$8*$N$20/(1+B160))+($J$8*$N$21*(((1+B160)^4)-1)/(B160*(1+B160)^4))/(1+B160))</f>
        <v>74991.73241062442</v>
      </c>
      <c r="E160" s="1">
        <f xml:space="preserve"> (($M$20*$N$20/(1+B160))+($O$21*(((1+B160)^4)-1)/(B160*(1+B160)^4))/(1+B160))</f>
        <v>181230.01999234234</v>
      </c>
      <c r="F160" s="1">
        <f xml:space="preserve"> (-$J$6-($J$9*(((1+B160)^5)-1)/(B160*(1+B160)^5))-($J$8*$N$13)*((((1+B160)^5)-1)/(B160*(1+B160)^5))+$O$13*((((1+B160)^5)-1)/(B160*(1+B160)^5)))</f>
        <v>4723.4877217847679</v>
      </c>
      <c r="G160" s="1">
        <f xml:space="preserve"> (-$J$6-(15000/(1+B160))-C160-D160+E160)</f>
        <v>41656.296296464425</v>
      </c>
    </row>
    <row r="161" spans="2:7" x14ac:dyDescent="0.25">
      <c r="B161" s="45">
        <f t="shared" si="3"/>
        <v>0.15600000000000011</v>
      </c>
      <c r="C161" s="1">
        <f xml:space="preserve"> ($J$9*(((1+B161)^5)-1)/(B161*(1+B161)^5))</f>
        <v>11567.781175791786</v>
      </c>
      <c r="D161" s="1">
        <f xml:space="preserve"> (($J$8*$N$20/(1+B161))+($J$8*$N$21*(((1+B161)^4)-1)/(B161*(1+B161)^4))/(1+B161))</f>
        <v>74797.373463985175</v>
      </c>
      <c r="E161" s="1">
        <f xml:space="preserve"> (($M$20*$N$20/(1+B161))+($O$21*(((1+B161)^4)-1)/(B161*(1+B161)^4))/(1+B161))</f>
        <v>180760.31920463082</v>
      </c>
      <c r="F161" s="1">
        <f xml:space="preserve"> (-$J$6-($J$9*(((1+B161)^5)-1)/(B161*(1+B161)^5))-($J$8*$N$13)*((((1+B161)^5)-1)/(B161*(1+B161)^5))+$O$13*((((1+B161)^5)-1)/(B161*(1+B161)^5)))</f>
        <v>4618.5845351968892</v>
      </c>
      <c r="G161" s="1">
        <f xml:space="preserve"> (-$J$6-(15000/(1+B161))-C161-D161+E161)</f>
        <v>41419.386018141056</v>
      </c>
    </row>
    <row r="162" spans="2:7" x14ac:dyDescent="0.25">
      <c r="B162" s="45">
        <f t="shared" si="3"/>
        <v>0.15700000000000011</v>
      </c>
      <c r="C162" s="1">
        <f xml:space="preserve"> ($J$9*(((1+B162)^5)-1)/(B162*(1+B162)^5))</f>
        <v>11540.688083522184</v>
      </c>
      <c r="D162" s="1">
        <f xml:space="preserve"> (($J$8*$N$20/(1+B162))+($J$8*$N$21*(((1+B162)^4)-1)/(B162*(1+B162)^4))/(1+B162))</f>
        <v>74603.780558974802</v>
      </c>
      <c r="E162" s="1">
        <f xml:space="preserve"> (($M$20*$N$20/(1+B162))+($O$21*(((1+B162)^4)-1)/(B162*(1+B162)^4))/(1+B162))</f>
        <v>180292.4696841891</v>
      </c>
      <c r="F162" s="1">
        <f xml:space="preserve"> (-$J$6-($J$9*(((1+B162)^5)-1)/(B162*(1+B162)^5))-($J$8*$N$13)*((((1+B162)^5)-1)/(B162*(1+B162)^5))+$O$13*((((1+B162)^5)-1)/(B162*(1+B162)^5)))</f>
        <v>4514.0826078712853</v>
      </c>
      <c r="G162" s="1">
        <f xml:space="preserve"> (-$J$6-(15000/(1+B162))-C162-D162+E162)</f>
        <v>41183.437515330821</v>
      </c>
    </row>
    <row r="163" spans="2:7" x14ac:dyDescent="0.25">
      <c r="B163" s="45">
        <f t="shared" si="3"/>
        <v>0.15800000000000011</v>
      </c>
      <c r="C163" s="1">
        <f xml:space="preserve"> ($J$9*(((1+B163)^5)-1)/(B163*(1+B163)^5))</f>
        <v>11513.698499852684</v>
      </c>
      <c r="D163" s="1">
        <f xml:space="preserve"> (($J$8*$N$20/(1+B163))+($J$8*$N$21*(((1+B163)^4)-1)/(B163*(1+B163)^4))/(1+B163))</f>
        <v>74410.949809695652</v>
      </c>
      <c r="E163" s="1">
        <f xml:space="preserve"> (($M$20*$N$20/(1+B163))+($O$21*(((1+B163)^4)-1)/(B163*(1+B163)^4))/(1+B163))</f>
        <v>179826.4620400978</v>
      </c>
      <c r="F163" s="1">
        <f xml:space="preserve"> (-$J$6-($J$9*(((1+B163)^5)-1)/(B163*(1+B163)^5))-($J$8*$N$13)*((((1+B163)^5)-1)/(B163*(1+B163)^5))+$O$13*((((1+B163)^5)-1)/(B163*(1+B163)^5)))</f>
        <v>4409.9799280032166</v>
      </c>
      <c r="G163" s="1">
        <f xml:space="preserve"> (-$J$6-(15000/(1+B163))-C163-D163+E163)</f>
        <v>40948.445854901802</v>
      </c>
    </row>
    <row r="164" spans="2:7" x14ac:dyDescent="0.25">
      <c r="B164" s="45">
        <f t="shared" si="3"/>
        <v>0.15900000000000011</v>
      </c>
      <c r="C164" s="1">
        <f xml:space="preserve"> ($J$9*(((1+B164)^5)-1)/(B164*(1+B164)^5))</f>
        <v>11486.811906372015</v>
      </c>
      <c r="D164" s="1">
        <f xml:space="preserve"> (($J$8*$N$20/(1+B164))+($J$8*$N$21*(((1+B164)^4)-1)/(B164*(1+B164)^4))/(1+B164))</f>
        <v>74218.877353977165</v>
      </c>
      <c r="E164" s="1">
        <f xml:space="preserve"> (($M$20*$N$20/(1+B164))+($O$21*(((1+B164)^4)-1)/(B164*(1+B164)^4))/(1+B164))</f>
        <v>179362.28693877818</v>
      </c>
      <c r="F164" s="1">
        <f xml:space="preserve"> (-$J$6-($J$9*(((1+B164)^5)-1)/(B164*(1+B164)^5))-($J$8*$N$13)*((((1+B164)^5)-1)/(B164*(1+B164)^5))+$O$13*((((1+B164)^5)-1)/(B164*(1+B164)^5)))</f>
        <v>4306.2744960063428</v>
      </c>
      <c r="G164" s="1">
        <f xml:space="preserve"> (-$J$6-(15000/(1+B164))-C164-D164+E164)</f>
        <v>40714.40613399414</v>
      </c>
    </row>
    <row r="165" spans="2:7" x14ac:dyDescent="0.25">
      <c r="B165" s="45">
        <f t="shared" si="3"/>
        <v>0.16000000000000011</v>
      </c>
      <c r="C165" s="1">
        <f xml:space="preserve"> ($J$9*(((1+B165)^5)-1)/(B165*(1+B165)^5))</f>
        <v>11460.027787814322</v>
      </c>
      <c r="D165" s="1">
        <f xml:space="preserve"> (($J$8*$N$20/(1+B165))+($J$8*$N$21*(((1+B165)^4)-1)/(B165*(1+B165)^4))/(1+B165))</f>
        <v>74027.559353208344</v>
      </c>
      <c r="E165" s="1">
        <f xml:space="preserve"> (($M$20*$N$20/(1+B165))+($O$21*(((1+B165)^4)-1)/(B165*(1+B165)^4))/(1+B165))</f>
        <v>178899.93510358682</v>
      </c>
      <c r="F165" s="1">
        <f xml:space="preserve"> (-$J$6-($J$9*(((1+B165)^5)-1)/(B165*(1+B165)^5))-($J$8*$N$13)*((((1+B165)^5)-1)/(B165*(1+B165)^5))+$O$13*((((1+B165)^5)-1)/(B165*(1+B165)^5)))</f>
        <v>4202.9643244266772</v>
      </c>
      <c r="G165" s="1">
        <f xml:space="preserve"> (-$J$6-(15000/(1+B165))-C165-D165+E165)</f>
        <v>40481.31347980554</v>
      </c>
    </row>
    <row r="166" spans="2:7" x14ac:dyDescent="0.25">
      <c r="B166" s="45">
        <f t="shared" si="3"/>
        <v>0.16100000000000012</v>
      </c>
      <c r="C166" s="1">
        <f xml:space="preserve"> ($J$9*(((1+B166)^5)-1)/(B166*(1+B166)^5))</f>
        <v>11433.345632036935</v>
      </c>
      <c r="D166" s="1">
        <f xml:space="preserve"> (($J$8*$N$20/(1+B166))+($J$8*$N$21*(((1+B166)^4)-1)/(B166*(1+B166)^4))/(1+B166))</f>
        <v>73836.991992170544</v>
      </c>
      <c r="E166" s="1">
        <f xml:space="preserve"> (($M$20*$N$20/(1+B166))+($O$21*(((1+B166)^4)-1)/(B166*(1+B166)^4))/(1+B166))</f>
        <v>178439.39731441214</v>
      </c>
      <c r="F166" s="1">
        <f xml:space="preserve"> (-$J$6-($J$9*(((1+B166)^5)-1)/(B166*(1+B166)^5))-($J$8*$N$13)*((((1+B166)^5)-1)/(B166*(1+B166)^5))+$O$13*((((1+B166)^5)-1)/(B166*(1+B166)^5)))</f>
        <v>4100.0474378567596</v>
      </c>
      <c r="G166" s="1">
        <f xml:space="preserve"> (-$J$6-(15000/(1+B166))-C166-D166+E166)</f>
        <v>40249.163049377792</v>
      </c>
    </row>
    <row r="167" spans="2:7" x14ac:dyDescent="0.25">
      <c r="B167" s="45">
        <f t="shared" si="3"/>
        <v>0.16200000000000012</v>
      </c>
      <c r="C167" s="1">
        <f xml:space="preserve"> ($J$9*(((1+B167)^5)-1)/(B167*(1+B167)^5))</f>
        <v>11406.764929998379</v>
      </c>
      <c r="D167" s="1">
        <f xml:space="preserve"> (($J$8*$N$20/(1+B167))+($J$8*$N$21*(((1+B167)^4)-1)/(B167*(1+B167)^4))/(1+B167))</f>
        <v>73647.171478872449</v>
      </c>
      <c r="E167" s="1">
        <f xml:space="preserve"> (($M$20*$N$20/(1+B167))+($O$21*(((1+B167)^4)-1)/(B167*(1+B167)^4))/(1+B167))</f>
        <v>177980.66440727509</v>
      </c>
      <c r="F167" s="1">
        <f xml:space="preserve"> (-$J$6-($J$9*(((1+B167)^5)-1)/(B167*(1+B167)^5))-($J$8*$N$13)*((((1+B167)^5)-1)/(B167*(1+B167)^5))+$O$13*((((1+B167)^5)-1)/(B167*(1+B167)^5)))</f>
        <v>3997.5218728508917</v>
      </c>
      <c r="G167" s="1">
        <f xml:space="preserve"> (-$J$6-(15000/(1+B167))-C167-D167+E167)</f>
        <v>40017.950029385334</v>
      </c>
    </row>
    <row r="168" spans="2:7" x14ac:dyDescent="0.25">
      <c r="B168" s="45">
        <f t="shared" si="3"/>
        <v>0.16300000000000012</v>
      </c>
      <c r="C168" s="1">
        <f xml:space="preserve"> ($J$9*(((1+B168)^5)-1)/(B168*(1+B168)^5))</f>
        <v>11380.285175736464</v>
      </c>
      <c r="D168" s="1">
        <f xml:space="preserve"> (($J$8*$N$20/(1+B168))+($J$8*$N$21*(((1+B168)^4)-1)/(B168*(1+B168)^4))/(1+B168))</f>
        <v>73458.094044385667</v>
      </c>
      <c r="E168" s="1">
        <f xml:space="preserve"> (($M$20*$N$20/(1+B168))+($O$21*(((1+B168)^4)-1)/(B168*(1+B168)^4))/(1+B168))</f>
        <v>177523.72727393202</v>
      </c>
      <c r="F168" s="1">
        <f xml:space="preserve"> (-$J$6-($J$9*(((1+B168)^5)-1)/(B168*(1+B168)^5))-($J$8*$N$13)*((((1+B168)^5)-1)/(B168*(1+B168)^5))+$O$13*((((1+B168)^5)-1)/(B168*(1+B168)^5)))</f>
        <v>3895.385677840648</v>
      </c>
      <c r="G168" s="1">
        <f xml:space="preserve"> (-$J$6-(15000/(1+B168))-C168-D168+E168)</f>
        <v>39787.669635925093</v>
      </c>
    </row>
    <row r="169" spans="2:7" x14ac:dyDescent="0.25">
      <c r="B169" s="45">
        <f t="shared" si="3"/>
        <v>0.16400000000000012</v>
      </c>
      <c r="C169" s="1">
        <f xml:space="preserve"> ($J$9*(((1+B169)^5)-1)/(B169*(1+B169)^5))</f>
        <v>11353.905866346699</v>
      </c>
      <c r="D169" s="1">
        <f xml:space="preserve"> (($J$8*$N$20/(1+B169))+($J$8*$N$21*(((1+B169)^4)-1)/(B169*(1+B169)^4))/(1+B169))</f>
        <v>73269.755942682255</v>
      </c>
      <c r="E169" s="1">
        <f xml:space="preserve"> (($M$20*$N$20/(1+B169))+($O$21*(((1+B169)^4)-1)/(B169*(1+B169)^4))/(1+B169))</f>
        <v>177068.57686148214</v>
      </c>
      <c r="F169" s="1">
        <f xml:space="preserve"> (-$J$6-($J$9*(((1+B169)^5)-1)/(B169*(1+B169)^5))-($J$8*$N$13)*((((1+B169)^5)-1)/(B169*(1+B169)^5))+$O$13*((((1+B169)^5)-1)/(B169*(1+B169)^5)))</f>
        <v>3793.6369130515523</v>
      </c>
      <c r="G169" s="1">
        <f xml:space="preserve"> (-$J$6-(15000/(1+B169))-C169-D169+E169)</f>
        <v>39558.317114308855</v>
      </c>
    </row>
    <row r="170" spans="2:7" x14ac:dyDescent="0.25">
      <c r="B170" s="45">
        <f t="shared" si="3"/>
        <v>0.16500000000000012</v>
      </c>
      <c r="C170" s="1">
        <f xml:space="preserve"> ($J$9*(((1+B170)^5)-1)/(B170*(1+B170)^5))</f>
        <v>11327.626501960704</v>
      </c>
      <c r="D170" s="1">
        <f xml:space="preserve"> (($J$8*$N$20/(1+B170))+($J$8*$N$21*(((1+B170)^4)-1)/(B170*(1+B170)^4))/(1+B170))</f>
        <v>73082.15345047295</v>
      </c>
      <c r="E170" s="1">
        <f xml:space="preserve"> (($M$20*$N$20/(1+B170))+($O$21*(((1+B170)^4)-1)/(B170*(1+B170)^4))/(1+B170))</f>
        <v>176615.20417197631</v>
      </c>
      <c r="F170" s="1">
        <f xml:space="preserve"> (-$J$6-($J$9*(((1+B170)^5)-1)/(B170*(1+B170)^5))-($J$8*$N$13)*((((1+B170)^5)-1)/(B170*(1+B170)^5))+$O$13*((((1+B170)^5)-1)/(B170*(1+B170)^5)))</f>
        <v>3692.2736504198692</v>
      </c>
      <c r="G170" s="1">
        <f xml:space="preserve"> (-$J$6-(15000/(1+B170))-C170-D170+E170)</f>
        <v>39329.887738855963</v>
      </c>
    </row>
    <row r="171" spans="2:7" x14ac:dyDescent="0.25">
      <c r="B171" s="45">
        <f t="shared" si="3"/>
        <v>0.16600000000000012</v>
      </c>
      <c r="C171" s="1">
        <f xml:space="preserve"> ($J$9*(((1+B171)^5)-1)/(B171*(1+B171)^5))</f>
        <v>11301.446585724958</v>
      </c>
      <c r="D171" s="1">
        <f xml:space="preserve"> (($J$8*$N$20/(1+B171))+($J$8*$N$21*(((1+B171)^4)-1)/(B171*(1+B171)^4))/(1+B171))</f>
        <v>72895.282867047266</v>
      </c>
      <c r="E171" s="1">
        <f xml:space="preserve"> (($M$20*$N$20/(1+B171))+($O$21*(((1+B171)^4)-1)/(B171*(1+B171)^4))/(1+B171))</f>
        <v>176163.6002620309</v>
      </c>
      <c r="F171" s="1">
        <f xml:space="preserve"> (-$J$6-($J$9*(((1+B171)^5)-1)/(B171*(1+B171)^5))-($J$8*$N$13)*((((1+B171)^5)-1)/(B171*(1+B171)^5))+$O$13*((((1+B171)^5)-1)/(B171*(1+B171)^5)))</f>
        <v>3591.293973510561</v>
      </c>
      <c r="G171" s="1">
        <f xml:space="preserve"> (-$J$6-(15000/(1+B171))-C171-D171+E171)</f>
        <v>39102.37681268921</v>
      </c>
    </row>
    <row r="172" spans="2:7" x14ac:dyDescent="0.25">
      <c r="B172" s="45">
        <f t="shared" si="3"/>
        <v>0.16700000000000012</v>
      </c>
      <c r="C172" s="1">
        <f xml:space="preserve"> ($J$9*(((1+B172)^5)-1)/(B172*(1+B172)^5))</f>
        <v>11275.365623779568</v>
      </c>
      <c r="D172" s="1">
        <f xml:space="preserve"> (($J$8*$N$20/(1+B172))+($J$8*$N$21*(((1+B172)^4)-1)/(B172*(1+B172)^4))/(1+B172))</f>
        <v>72709.140514114319</v>
      </c>
      <c r="E172" s="1">
        <f xml:space="preserve"> (($M$20*$N$20/(1+B172))+($O$21*(((1+B172)^4)-1)/(B172*(1+B172)^4))/(1+B172))</f>
        <v>175713.75624244296</v>
      </c>
      <c r="F172" s="1">
        <f xml:space="preserve"> (-$J$6-($J$9*(((1+B172)^5)-1)/(B172*(1+B172)^5))-($J$8*$N$13)*((((1+B172)^5)-1)/(B172*(1+B172)^5))+$O$13*((((1+B172)^5)-1)/(B172*(1+B172)^5)))</f>
        <v>3490.6959774354764</v>
      </c>
      <c r="G172" s="1">
        <f xml:space="preserve"> (-$J$6-(15000/(1+B172))-C172-D172+E172)</f>
        <v>38875.779667531082</v>
      </c>
    </row>
    <row r="173" spans="2:7" x14ac:dyDescent="0.25">
      <c r="B173" s="45">
        <f t="shared" si="3"/>
        <v>0.16800000000000012</v>
      </c>
      <c r="C173" s="1">
        <f xml:space="preserve"> ($J$9*(((1+B173)^5)-1)/(B173*(1+B173)^5))</f>
        <v>11249.383125237353</v>
      </c>
      <c r="D173" s="1">
        <f xml:space="preserve"> (($J$8*$N$20/(1+B173))+($J$8*$N$21*(((1+B173)^4)-1)/(B173*(1+B173)^4))/(1+B173))</f>
        <v>72523.722735645511</v>
      </c>
      <c r="E173" s="1">
        <f xml:space="preserve"> (($M$20*$N$20/(1+B173))+($O$21*(((1+B173)^4)-1)/(B173*(1+B173)^4))/(1+B173))</f>
        <v>175265.66327781</v>
      </c>
      <c r="F173" s="1">
        <f xml:space="preserve"> (-$J$6-($J$9*(((1+B173)^5)-1)/(B173*(1+B173)^5))-($J$8*$N$13)*((((1+B173)^5)-1)/(B173*(1+B173)^5))+$O$13*((((1+B173)^5)-1)/(B173*(1+B173)^5)))</f>
        <v>3390.4777687726601</v>
      </c>
      <c r="G173" s="1">
        <f xml:space="preserve"> (-$J$6-(15000/(1+B173))-C173-D173+E173)</f>
        <v>38650.091663502477</v>
      </c>
    </row>
    <row r="174" spans="2:7" x14ac:dyDescent="0.25">
      <c r="B174" s="45">
        <f t="shared" si="3"/>
        <v>0.16900000000000012</v>
      </c>
      <c r="C174" s="1">
        <f xml:space="preserve"> ($J$9*(((1+B174)^5)-1)/(B174*(1+B174)^5))</f>
        <v>11223.498602162961</v>
      </c>
      <c r="D174" s="1">
        <f xml:space="preserve"> (($J$8*$N$20/(1+B174))+($J$8*$N$21*(((1+B174)^4)-1)/(B174*(1+B174)^4))/(1+B174))</f>
        <v>72339.025897717816</v>
      </c>
      <c r="E174" s="1">
        <f xml:space="preserve"> (($M$20*$N$20/(1+B174))+($O$21*(((1+B174)^4)-1)/(B174*(1+B174)^4))/(1+B174))</f>
        <v>174819.31258615138</v>
      </c>
      <c r="F174" s="1">
        <f xml:space="preserve"> (-$J$6-($J$9*(((1+B174)^5)-1)/(B174*(1+B174)^5))-($J$8*$N$13)*((((1+B174)^5)-1)/(B174*(1+B174)^5))+$O$13*((((1+B174)^5)-1)/(B174*(1+B174)^5)))</f>
        <v>3290.6374654857063</v>
      </c>
      <c r="G174" s="1">
        <f xml:space="preserve"> (-$J$6-(15000/(1+B174))-C174-D174+E174)</f>
        <v>38425.308188922441</v>
      </c>
    </row>
    <row r="175" spans="2:7" x14ac:dyDescent="0.25">
      <c r="B175" s="45">
        <f t="shared" si="3"/>
        <v>0.17000000000000012</v>
      </c>
      <c r="C175" s="1">
        <f xml:space="preserve"> ($J$9*(((1+B175)^5)-1)/(B175*(1+B175)^5))</f>
        <v>11197.711569552252</v>
      </c>
      <c r="D175" s="1">
        <f xml:space="preserve"> (($J$8*$N$20/(1+B175))+($J$8*$N$21*(((1+B175)^4)-1)/(B175*(1+B175)^4))/(1+B175))</f>
        <v>72155.046388358955</v>
      </c>
      <c r="E175" s="1">
        <f xml:space="preserve"> (($M$20*$N$20/(1+B175))+($O$21*(((1+B175)^4)-1)/(B175*(1+B175)^4))/(1+B175))</f>
        <v>174374.69543853417</v>
      </c>
      <c r="F175" s="1">
        <f xml:space="preserve"> (-$J$6-($J$9*(((1+B175)^5)-1)/(B175*(1+B175)^5))-($J$8*$N$13)*((((1+B175)^5)-1)/(B175*(1+B175)^5))+$O$13*((((1+B175)^5)-1)/(B175*(1+B175)^5)))</f>
        <v>3191.1731968443928</v>
      </c>
      <c r="G175" s="1">
        <f xml:space="preserve"> (-$J$6-(15000/(1+B175))-C175-D175+E175)</f>
        <v>38201.424660110148</v>
      </c>
    </row>
    <row r="176" spans="2:7" x14ac:dyDescent="0.25">
      <c r="B176" s="45">
        <f t="shared" si="3"/>
        <v>0.17100000000000012</v>
      </c>
      <c r="C176" s="1">
        <f xml:space="preserve"> ($J$9*(((1+B176)^5)-1)/(B176*(1+B176)^5))</f>
        <v>11172.021545311767</v>
      </c>
      <c r="D176" s="1">
        <f xml:space="preserve"> (($J$8*$N$20/(1+B176))+($J$8*$N$21*(((1+B176)^4)-1)/(B176*(1+B176)^4))/(1+B176))</f>
        <v>71971.780617393233</v>
      </c>
      <c r="E176" s="1">
        <f xml:space="preserve"> (($M$20*$N$20/(1+B176))+($O$21*(((1+B176)^4)-1)/(B176*(1+B176)^4))/(1+B176))</f>
        <v>173931.80315870032</v>
      </c>
      <c r="F176" s="1">
        <f xml:space="preserve"> (-$J$6-($J$9*(((1+B176)^5)-1)/(B176*(1+B176)^5))-($J$8*$N$13)*((((1+B176)^5)-1)/(B176*(1+B176)^5))+$O$13*((((1+B176)^5)-1)/(B176*(1+B176)^5)))</f>
        <v>3092.0831033454015</v>
      </c>
      <c r="G176" s="1">
        <f xml:space="preserve"> (-$J$6-(15000/(1+B176))-C176-D176+E176)</f>
        <v>37978.436521187454</v>
      </c>
    </row>
    <row r="177" spans="2:7" x14ac:dyDescent="0.25">
      <c r="B177" s="45">
        <f t="shared" si="3"/>
        <v>0.17200000000000013</v>
      </c>
      <c r="C177" s="1">
        <f xml:space="preserve"> ($J$9*(((1+B177)^5)-1)/(B177*(1+B177)^5))</f>
        <v>11146.428050238452</v>
      </c>
      <c r="D177" s="1">
        <f xml:space="preserve"> (($J$8*$N$20/(1+B177))+($J$8*$N$21*(((1+B177)^4)-1)/(B177*(1+B177)^4))/(1+B177))</f>
        <v>71789.225016289114</v>
      </c>
      <c r="E177" s="1">
        <f xml:space="preserve"> (($M$20*$N$20/(1+B177))+($O$21*(((1+B177)^4)-1)/(B177*(1+B177)^4))/(1+B177))</f>
        <v>173490.6271226987</v>
      </c>
      <c r="F177" s="1">
        <f xml:space="preserve"> (-$J$6-($J$9*(((1+B177)^5)-1)/(B177*(1+B177)^5))-($J$8*$N$13)*((((1+B177)^5)-1)/(B177*(1+B177)^5))+$O$13*((((1+B177)^5)-1)/(B177*(1+B177)^5)))</f>
        <v>2993.3653366340295</v>
      </c>
      <c r="G177" s="1">
        <f xml:space="preserve"> (-$J$6-(15000/(1+B177))-C177-D177+E177)</f>
        <v>37756.339243884431</v>
      </c>
    </row>
    <row r="178" spans="2:7" x14ac:dyDescent="0.25">
      <c r="B178" s="45">
        <f t="shared" si="3"/>
        <v>0.17300000000000013</v>
      </c>
      <c r="C178" s="1">
        <f xml:space="preserve"> ($J$9*(((1+B178)^5)-1)/(B178*(1+B178)^5))</f>
        <v>11120.930607999429</v>
      </c>
      <c r="D178" s="1">
        <f xml:space="preserve"> (($J$8*$N$20/(1+B178))+($J$8*$N$21*(((1+B178)^4)-1)/(B178*(1+B178)^4))/(1+B178))</f>
        <v>71607.37603800754</v>
      </c>
      <c r="E178" s="1">
        <f xml:space="preserve"> (($M$20*$N$20/(1+B178))+($O$21*(((1+B178)^4)-1)/(B178*(1+B178)^4))/(1+B178))</f>
        <v>173051.15875851823</v>
      </c>
      <c r="F178" s="1">
        <f xml:space="preserve"> (-$J$6-($J$9*(((1+B178)^5)-1)/(B178*(1+B178)^5))-($J$8*$N$13)*((((1+B178)^5)-1)/(B178*(1+B178)^5))+$O$13*((((1+B178)^5)-1)/(B178*(1+B178)^5)))</f>
        <v>2895.0180594263802</v>
      </c>
      <c r="G178" s="1">
        <f xml:space="preserve"> (-$J$6-(15000/(1+B178))-C178-D178+E178)</f>
        <v>37535.12832734501</v>
      </c>
    </row>
    <row r="179" spans="2:7" x14ac:dyDescent="0.25">
      <c r="B179" s="45">
        <f t="shared" si="3"/>
        <v>0.17400000000000013</v>
      </c>
      <c r="C179" s="1">
        <f xml:space="preserve"> ($J$9*(((1+B179)^5)-1)/(B179*(1+B179)^5))</f>
        <v>11095.528745112029</v>
      </c>
      <c r="D179" s="1">
        <f xml:space="preserve"> (($J$8*$N$20/(1+B179))+($J$8*$N$21*(((1+B179)^4)-1)/(B179*(1+B179)^4))/(1+B179))</f>
        <v>71426.230156851816</v>
      </c>
      <c r="E179" s="1">
        <f xml:space="preserve"> (($M$20*$N$20/(1+B179))+($O$21*(((1+B179)^4)-1)/(B179*(1+B179)^4))/(1+B179))</f>
        <v>172613.38954572522</v>
      </c>
      <c r="F179" s="1">
        <f xml:space="preserve"> (-$J$6-($J$9*(((1+B179)^5)-1)/(B179*(1+B179)^5))-($J$8*$N$13)*((((1+B179)^5)-1)/(B179*(1+B179)^5))+$O$13*((((1+B179)^5)-1)/(B179*(1+B179)^5)))</f>
        <v>2797.0394454321067</v>
      </c>
      <c r="G179" s="1">
        <f xml:space="preserve"> (-$J$6-(15000/(1+B179))-C179-D179+E179)</f>
        <v>37314.799297935126</v>
      </c>
    </row>
    <row r="180" spans="2:7" x14ac:dyDescent="0.25">
      <c r="B180" s="45">
        <f t="shared" si="3"/>
        <v>0.17500000000000013</v>
      </c>
      <c r="C180" s="1">
        <f xml:space="preserve"> ($J$9*(((1+B180)^5)-1)/(B180*(1+B180)^5))</f>
        <v>11070.221990923914</v>
      </c>
      <c r="D180" s="1">
        <f xml:space="preserve"> (($J$8*$N$20/(1+B180))+($J$8*$N$21*(((1+B180)^4)-1)/(B180*(1+B180)^4))/(1+B180))</f>
        <v>71245.783868318511</v>
      </c>
      <c r="E180" s="1">
        <f xml:space="preserve"> (($M$20*$N$20/(1+B180))+($O$21*(((1+B180)^4)-1)/(B180*(1+B180)^4))/(1+B180))</f>
        <v>172177.31101510304</v>
      </c>
      <c r="F180" s="1">
        <f xml:space="preserve"> (-$J$6-($J$9*(((1+B180)^5)-1)/(B180*(1+B180)^5))-($J$8*$N$13)*((((1+B180)^5)-1)/(B180*(1+B180)^5))+$O$13*((((1+B180)^5)-1)/(B180*(1+B180)^5)))</f>
        <v>2699.4276792779565</v>
      </c>
      <c r="G180" s="1">
        <f xml:space="preserve"> (-$J$6-(15000/(1+B180))-C180-D180+E180)</f>
        <v>37095.347709052119</v>
      </c>
    </row>
    <row r="181" spans="2:7" x14ac:dyDescent="0.25">
      <c r="B181" s="45">
        <f t="shared" si="3"/>
        <v>0.17600000000000013</v>
      </c>
      <c r="C181" s="1">
        <f xml:space="preserve"> ($J$9*(((1+B181)^5)-1)/(B181*(1+B181)^5))</f>
        <v>11045.009877593409</v>
      </c>
      <c r="D181" s="1">
        <f xml:space="preserve"> (($J$8*$N$20/(1+B181))+($J$8*$N$21*(((1+B181)^4)-1)/(B181*(1+B181)^4))/(1+B181))</f>
        <v>71066.033688949465</v>
      </c>
      <c r="E181" s="1">
        <f xml:space="preserve"> (($M$20*$N$20/(1+B181))+($O$21*(((1+B181)^4)-1)/(B181*(1+B181)^4))/(1+B181))</f>
        <v>171742.91474829454</v>
      </c>
      <c r="F181" s="1">
        <f xml:space="preserve"> (-$J$6-($J$9*(((1+B181)^5)-1)/(B181*(1+B181)^5))-($J$8*$N$13)*((((1+B181)^5)-1)/(B181*(1+B181)^5))+$O$13*((((1+B181)^5)-1)/(B181*(1+B181)^5)))</f>
        <v>2602.1809564317373</v>
      </c>
      <c r="G181" s="1">
        <f xml:space="preserve"> (-$J$6-(15000/(1+B181))-C181-D181+E181)</f>
        <v>36876.769140935357</v>
      </c>
    </row>
    <row r="182" spans="2:7" x14ac:dyDescent="0.25">
      <c r="B182" s="45">
        <f t="shared" si="3"/>
        <v>0.17700000000000013</v>
      </c>
      <c r="C182" s="1">
        <f xml:space="preserve"> ($J$9*(((1+B182)^5)-1)/(B182*(1+B182)^5))</f>
        <v>11019.891940069932</v>
      </c>
      <c r="D182" s="1">
        <f xml:space="preserve"> (($J$8*$N$20/(1+B182))+($J$8*$N$21*(((1+B182)^4)-1)/(B182*(1+B182)^4))/(1+B182))</f>
        <v>70886.976156185236</v>
      </c>
      <c r="E182" s="1">
        <f xml:space="preserve"> (($M$20*$N$20/(1+B182))+($O$21*(((1+B182)^4)-1)/(B182*(1+B182)^4))/(1+B182))</f>
        <v>171310.19237744762</v>
      </c>
      <c r="F182" s="1">
        <f xml:space="preserve"> (-$J$6-($J$9*(((1+B182)^5)-1)/(B182*(1+B182)^5))-($J$8*$N$13)*((((1+B182)^5)-1)/(B182*(1+B182)^5))+$O$13*((((1+B182)^5)-1)/(B182*(1+B182)^5)))</f>
        <v>2505.2974831268803</v>
      </c>
      <c r="G182" s="1">
        <f xml:space="preserve"> (-$J$6-(15000/(1+B182))-C182-D182+E182)</f>
        <v>36659.059200478776</v>
      </c>
    </row>
    <row r="183" spans="2:7" x14ac:dyDescent="0.25">
      <c r="B183" s="45">
        <f t="shared" si="3"/>
        <v>0.17800000000000013</v>
      </c>
      <c r="C183" s="1">
        <f xml:space="preserve"> ($J$9*(((1+B183)^5)-1)/(B183*(1+B183)^5))</f>
        <v>10994.867716074648</v>
      </c>
      <c r="D183" s="1">
        <f xml:space="preserve"> (($J$8*$N$20/(1+B183))+($J$8*$N$21*(((1+B183)^4)-1)/(B183*(1+B183)^4))/(1+B183))</f>
        <v>70708.607828219436</v>
      </c>
      <c r="E183" s="1">
        <f xml:space="preserve"> (($M$20*$N$20/(1+B183))+($O$21*(((1+B183)^4)-1)/(B183*(1+B183)^4))/(1+B183))</f>
        <v>170879.1355848636</v>
      </c>
      <c r="F183" s="1">
        <f xml:space="preserve"> (-$J$6-($J$9*(((1+B183)^5)-1)/(B183*(1+B183)^5))-($J$8*$N$13)*((((1+B183)^5)-1)/(B183*(1+B183)^5))+$O$13*((((1+B183)^5)-1)/(B183*(1+B183)^5)))</f>
        <v>2408.775476287934</v>
      </c>
      <c r="G183" s="1">
        <f xml:space="preserve"> (-$J$6-(15000/(1+B183))-C183-D183+E183)</f>
        <v>36442.213521044905</v>
      </c>
    </row>
    <row r="184" spans="2:7" x14ac:dyDescent="0.25">
      <c r="B184" s="45">
        <f t="shared" si="3"/>
        <v>0.17900000000000013</v>
      </c>
      <c r="C184" s="1">
        <f xml:space="preserve"> ($J$9*(((1+B184)^5)-1)/(B184*(1+B184)^5))</f>
        <v>10969.936746081192</v>
      </c>
      <c r="D184" s="1">
        <f xml:space="preserve"> (($J$8*$N$20/(1+B184))+($J$8*$N$21*(((1+B184)^4)-1)/(B184*(1+B184)^4))/(1+B184))</f>
        <v>70530.925283854303</v>
      </c>
      <c r="E184" s="1">
        <f xml:space="preserve"> (($M$20*$N$20/(1+B184))+($O$21*(((1+B184)^4)-1)/(B184*(1+B184)^4))/(1+B184))</f>
        <v>170449.73610264793</v>
      </c>
      <c r="F184" s="1">
        <f xml:space="preserve"> (-$J$6-($J$9*(((1+B184)^5)-1)/(B184*(1+B184)^5))-($J$8*$N$13)*((((1+B184)^5)-1)/(B184*(1+B184)^5))+$O$13*((((1+B184)^5)-1)/(B184*(1+B184)^5)))</f>
        <v>2312.6131634560297</v>
      </c>
      <c r="G184" s="1">
        <f xml:space="preserve"> (-$J$6-(15000/(1+B184))-C184-D184+E184)</f>
        <v>36226.227762279887</v>
      </c>
    </row>
    <row r="185" spans="2:7" x14ac:dyDescent="0.25">
      <c r="B185" s="45">
        <f t="shared" si="3"/>
        <v>0.18000000000000013</v>
      </c>
      <c r="C185" s="1">
        <f xml:space="preserve"> ($J$9*(((1+B185)^5)-1)/(B185*(1+B185)^5))</f>
        <v>10945.098573296635</v>
      </c>
      <c r="D185" s="1">
        <f xml:space="preserve"> (($J$8*$N$20/(1+B185))+($J$8*$N$21*(((1+B185)^4)-1)/(B185*(1+B185)^4))/(1+B185))</f>
        <v>70353.925122357585</v>
      </c>
      <c r="E185" s="1">
        <f xml:space="preserve"> (($M$20*$N$20/(1+B185))+($O$21*(((1+B185)^4)-1)/(B185*(1+B185)^4))/(1+B185))</f>
        <v>170021.98571236414</v>
      </c>
      <c r="F185" s="1">
        <f xml:space="preserve"> (-$J$6-($J$9*(((1+B185)^5)-1)/(B185*(1+B185)^5))-($J$8*$N$13)*((((1+B185)^5)-1)/(B185*(1+B185)^5))+$O$13*((((1+B185)^5)-1)/(B185*(1+B185)^5)))</f>
        <v>2216.8087827155978</v>
      </c>
      <c r="G185" s="1">
        <f xml:space="preserve"> (-$J$6-(15000/(1+B185))-C185-D185+E185)</f>
        <v>36011.097609930264</v>
      </c>
    </row>
    <row r="186" spans="2:7" x14ac:dyDescent="0.25">
      <c r="B186" s="45">
        <f t="shared" si="3"/>
        <v>0.18100000000000013</v>
      </c>
      <c r="C186" s="1">
        <f xml:space="preserve"> ($J$9*(((1+B186)^5)-1)/(B186*(1+B186)^5))</f>
        <v>10920.352743642512</v>
      </c>
      <c r="D186" s="1">
        <f xml:space="preserve"> (($J$8*$N$20/(1+B186))+($J$8*$N$21*(((1+B186)^4)-1)/(B186*(1+B186)^4))/(1+B186))</f>
        <v>70177.603963320129</v>
      </c>
      <c r="E186" s="1">
        <f xml:space="preserve"> (($M$20*$N$20/(1+B186))+($O$21*(((1+B186)^4)-1)/(B186*(1+B186)^4))/(1+B186))</f>
        <v>169595.8762446903</v>
      </c>
      <c r="F186" s="1">
        <f xml:space="preserve"> (-$J$6-($J$9*(((1+B186)^5)-1)/(B186*(1+B186)^5))-($J$8*$N$13)*((((1+B186)^5)-1)/(B186*(1+B186)^5))+$O$13*((((1+B186)^5)-1)/(B186*(1+B186)^5)))</f>
        <v>2121.3605826211133</v>
      </c>
      <c r="G186" s="1">
        <f xml:space="preserve"> (-$J$6-(15000/(1+B186))-C186-D186+E186)</f>
        <v>35796.81877566161</v>
      </c>
    </row>
    <row r="187" spans="2:7" x14ac:dyDescent="0.25">
      <c r="B187" s="45">
        <f t="shared" si="3"/>
        <v>0.18200000000000013</v>
      </c>
      <c r="C187" s="1">
        <f xml:space="preserve"> ($J$9*(((1+B187)^5)-1)/(B187*(1+B187)^5))</f>
        <v>10895.698805736078</v>
      </c>
      <c r="D187" s="1">
        <f xml:space="preserve"> (($J$8*$N$20/(1+B187))+($J$8*$N$21*(((1+B187)^4)-1)/(B187*(1+B187)^4))/(1+B187))</f>
        <v>70001.958446515142</v>
      </c>
      <c r="E187" s="1">
        <f xml:space="preserve"> (($M$20*$N$20/(1+B187))+($O$21*(((1+B187)^4)-1)/(B187*(1+B187)^4))/(1+B187))</f>
        <v>169171.39957907825</v>
      </c>
      <c r="F187" s="1">
        <f xml:space="preserve"> (-$J$6-($J$9*(((1+B187)^5)-1)/(B187*(1+B187)^5))-($J$8*$N$13)*((((1+B187)^5)-1)/(B187*(1+B187)^5))+$O$13*((((1+B187)^5)-1)/(B187*(1+B187)^5)))</f>
        <v>2026.2668221248605</v>
      </c>
      <c r="G187" s="1">
        <f xml:space="preserve"> (-$J$6-(15000/(1+B187))-C187-D187+E187)</f>
        <v>35583.386996877787</v>
      </c>
    </row>
    <row r="188" spans="2:7" x14ac:dyDescent="0.25">
      <c r="B188" s="45">
        <f t="shared" si="3"/>
        <v>0.18300000000000013</v>
      </c>
      <c r="C188" s="1">
        <f xml:space="preserve"> ($J$9*(((1+B188)^5)-1)/(B188*(1+B188)^5))</f>
        <v>10871.136310871636</v>
      </c>
      <c r="D188" s="1">
        <f xml:space="preserve"> (($J$8*$N$20/(1+B188))+($J$8*$N$21*(((1+B188)^4)-1)/(B188*(1+B188)^4))/(1+B188))</f>
        <v>69826.985231758066</v>
      </c>
      <c r="E188" s="1">
        <f xml:space="preserve"> (($M$20*$N$20/(1+B188))+($O$21*(((1+B188)^4)-1)/(B188*(1+B188)^4))/(1+B188))</f>
        <v>168748.54764341531</v>
      </c>
      <c r="F188" s="1">
        <f xml:space="preserve"> (-$J$6-($J$9*(((1+B188)^5)-1)/(B188*(1+B188)^5))-($J$8*$N$13)*((((1+B188)^5)-1)/(B188*(1+B188)^5))+$O$13*((((1+B188)^5)-1)/(B188*(1+B188)^5)))</f>
        <v>1931.5257705048716</v>
      </c>
      <c r="G188" s="1">
        <f xml:space="preserve"> (-$J$6-(15000/(1+B188))-C188-D188+E188)</f>
        <v>35370.798036542168</v>
      </c>
    </row>
    <row r="189" spans="2:7" x14ac:dyDescent="0.25">
      <c r="B189" s="45">
        <f t="shared" si="3"/>
        <v>0.18400000000000014</v>
      </c>
      <c r="C189" s="1">
        <f xml:space="preserve"> ($J$9*(((1+B189)^5)-1)/(B189*(1+B189)^5))</f>
        <v>10846.664813002095</v>
      </c>
      <c r="D189" s="1">
        <f xml:space="preserve"> (($J$8*$N$20/(1+B189))+($J$8*$N$21*(((1+B189)^4)-1)/(B189*(1+B189)^4))/(1+B189))</f>
        <v>69652.68099876793</v>
      </c>
      <c r="E189" s="1">
        <f xml:space="preserve"> (($M$20*$N$20/(1+B189))+($O$21*(((1+B189)^4)-1)/(B189*(1+B189)^4))/(1+B189))</f>
        <v>168327.31241368916</v>
      </c>
      <c r="F189" s="1">
        <f xml:space="preserve"> (-$J$6-($J$9*(((1+B189)^5)-1)/(B189*(1+B189)^5))-($J$8*$N$13)*((((1+B189)^5)-1)/(B189*(1+B189)^5))+$O$13*((((1+B189)^5)-1)/(B189*(1+B189)^5)))</f>
        <v>1837.1357072937826</v>
      </c>
      <c r="G189" s="1">
        <f xml:space="preserve"> (-$J$6-(15000/(1+B189))-C189-D189+E189)</f>
        <v>35159.047683000215</v>
      </c>
    </row>
    <row r="190" spans="2:7" x14ac:dyDescent="0.25">
      <c r="B190" s="45">
        <f t="shared" si="3"/>
        <v>0.18500000000000014</v>
      </c>
      <c r="C190" s="1">
        <f xml:space="preserve"> ($J$9*(((1+B190)^5)-1)/(B190*(1+B190)^5))</f>
        <v>10822.283868720579</v>
      </c>
      <c r="D190" s="1">
        <f xml:space="preserve"> (($J$8*$N$20/(1+B190))+($J$8*$N$21*(((1+B190)^4)-1)/(B190*(1+B190)^4))/(1+B190))</f>
        <v>69479.042447029438</v>
      </c>
      <c r="E190" s="1">
        <f xml:space="preserve"> (($M$20*$N$20/(1+B190))+($O$21*(((1+B190)^4)-1)/(B190*(1+B190)^4))/(1+B190))</f>
        <v>167907.68591365451</v>
      </c>
      <c r="F190" s="1">
        <f xml:space="preserve"> (-$J$6-($J$9*(((1+B190)^5)-1)/(B190*(1+B190)^5))-($J$8*$N$13)*((((1+B190)^5)-1)/(B190*(1+B190)^5))+$O$13*((((1+B190)^5)-1)/(B190*(1+B190)^5)))</f>
        <v>1743.0949222079507</v>
      </c>
      <c r="G190" s="1">
        <f xml:space="preserve"> (-$J$6-(15000/(1+B190))-C190-D190+E190)</f>
        <v>34948.131749803229</v>
      </c>
    </row>
    <row r="191" spans="2:7" x14ac:dyDescent="0.25">
      <c r="B191" s="45">
        <f t="shared" si="3"/>
        <v>0.18600000000000014</v>
      </c>
      <c r="C191" s="1">
        <f xml:space="preserve"> ($J$9*(((1+B191)^5)-1)/(B191*(1+B191)^5))</f>
        <v>10797.993037242277</v>
      </c>
      <c r="D191" s="1">
        <f xml:space="preserve"> (($J$8*$N$20/(1+B191))+($J$8*$N$21*(((1+B191)^4)-1)/(B191*(1+B191)^4))/(1+B191))</f>
        <v>69306.066295656608</v>
      </c>
      <c r="E191" s="1">
        <f xml:space="preserve"> (($M$20*$N$20/(1+B191))+($O$21*(((1+B191)^4)-1)/(B191*(1+B191)^4))/(1+B191))</f>
        <v>167489.66021450344</v>
      </c>
      <c r="F191" s="1">
        <f xml:space="preserve"> (-$J$6-($J$9*(((1+B191)^5)-1)/(B191*(1+B191)^5))-($J$8*$N$13)*((((1+B191)^5)-1)/(B191*(1+B191)^5))+$O$13*((((1+B191)^5)-1)/(B191*(1+B191)^5)))</f>
        <v>1649.4017150773579</v>
      </c>
      <c r="G191" s="1">
        <f xml:space="preserve"> (-$J$6-(15000/(1+B191))-C191-D191+E191)</f>
        <v>34738.046075533726</v>
      </c>
    </row>
    <row r="192" spans="2:7" x14ac:dyDescent="0.25">
      <c r="B192" s="45">
        <f t="shared" si="3"/>
        <v>0.18700000000000014</v>
      </c>
      <c r="C192" s="1">
        <f xml:space="preserve"> ($J$9*(((1+B192)^5)-1)/(B192*(1+B192)^5))</f>
        <v>10773.791880386334</v>
      </c>
      <c r="D192" s="1">
        <f xml:space="preserve"> (($J$8*$N$20/(1+B192))+($J$8*$N$21*(((1+B192)^4)-1)/(B192*(1+B192)^4))/(1+B192))</f>
        <v>69133.749283256824</v>
      </c>
      <c r="E192" s="1">
        <f xml:space="preserve"> (($M$20*$N$20/(1+B192))+($O$21*(((1+B192)^4)-1)/(B192*(1+B192)^4))/(1+B192))</f>
        <v>167073.22743453734</v>
      </c>
      <c r="F192" s="1">
        <f xml:space="preserve"> (-$J$6-($J$9*(((1+B192)^5)-1)/(B192*(1+B192)^5))-($J$8*$N$13)*((((1+B192)^5)-1)/(B192*(1+B192)^5))+$O$13*((((1+B192)^5)-1)/(B192*(1+B192)^5)))</f>
        <v>1556.0543957758637</v>
      </c>
      <c r="G192" s="1">
        <f xml:space="preserve"> (-$J$6-(15000/(1+B192))-C192-D192+E192)</f>
        <v>34528.786523632181</v>
      </c>
    </row>
    <row r="193" spans="2:7" x14ac:dyDescent="0.25">
      <c r="B193" s="45">
        <f t="shared" si="3"/>
        <v>0.18800000000000014</v>
      </c>
      <c r="C193" s="1">
        <f xml:space="preserve"> ($J$9*(((1+B193)^5)-1)/(B193*(1+B193)^5))</f>
        <v>10749.679962557992</v>
      </c>
      <c r="D193" s="1">
        <f xml:space="preserve"> (($J$8*$N$20/(1+B193))+($J$8*$N$21*(((1+B193)^4)-1)/(B193*(1+B193)^4))/(1+B193))</f>
        <v>68962.088167796726</v>
      </c>
      <c r="E193" s="1">
        <f xml:space="preserve"> (($M$20*$N$20/(1+B193))+($O$21*(((1+B193)^4)-1)/(B193*(1+B193)^4))/(1+B193))</f>
        <v>166658.37973884211</v>
      </c>
      <c r="F193" s="1">
        <f xml:space="preserve"> (-$J$6-($J$9*(((1+B193)^5)-1)/(B193*(1+B193)^5))-($J$8*$N$13)*((((1+B193)^5)-1)/(B193*(1+B193)^5))+$O$13*((((1+B193)^5)-1)/(B193*(1+B193)^5)))</f>
        <v>1463.0512841522577</v>
      </c>
      <c r="G193" s="1">
        <f xml:space="preserve"> (-$J$6-(15000/(1+B193))-C193-D193+E193)</f>
        <v>34320.348982224765</v>
      </c>
    </row>
    <row r="194" spans="2:7" x14ac:dyDescent="0.25">
      <c r="B194" s="45">
        <f t="shared" si="3"/>
        <v>0.18900000000000014</v>
      </c>
      <c r="C194" s="1">
        <f xml:space="preserve"> ($J$9*(((1+B194)^5)-1)/(B194*(1+B194)^5))</f>
        <v>10725.656850730758</v>
      </c>
      <c r="D194" s="1">
        <f xml:space="preserve"> (($J$8*$N$20/(1+B194))+($J$8*$N$21*(((1+B194)^4)-1)/(B194*(1+B194)^4))/(1+B194))</f>
        <v>68791.079726468393</v>
      </c>
      <c r="E194" s="1">
        <f xml:space="preserve"> (($M$20*$N$20/(1+B194))+($O$21*(((1+B194)^4)-1)/(B194*(1+B194)^4))/(1+B194))</f>
        <v>166245.10933896533</v>
      </c>
      <c r="F194" s="1">
        <f xml:space="preserve"> (-$J$6-($J$9*(((1+B194)^5)-1)/(B194*(1+B194)^5))-($J$8*$N$13)*((((1+B194)^5)-1)/(B194*(1+B194)^5))+$O$13*((((1+B194)^5)-1)/(B194*(1+B194)^5)))</f>
        <v>1370.390709961488</v>
      </c>
      <c r="G194" s="1">
        <f xml:space="preserve"> (-$J$6-(15000/(1+B194))-C194-D194+E194)</f>
        <v>34112.72936395288</v>
      </c>
    </row>
    <row r="195" spans="2:7" x14ac:dyDescent="0.25">
      <c r="B195" s="45">
        <f t="shared" si="3"/>
        <v>0.19000000000000014</v>
      </c>
      <c r="C195" s="1">
        <f xml:space="preserve"> ($J$9*(((1+B195)^5)-1)/(B195*(1+B195)^5))</f>
        <v>10701.722114428827</v>
      </c>
      <c r="D195" s="1">
        <f xml:space="preserve"> (($J$8*$N$20/(1+B195))+($J$8*$N$21*(((1+B195)^4)-1)/(B195*(1+B195)^4))/(1+B195))</f>
        <v>68620.720755557253</v>
      </c>
      <c r="E195" s="1">
        <f xml:space="preserve"> (($M$20*$N$20/(1+B195))+($O$21*(((1+B195)^4)-1)/(B195*(1+B195)^4))/(1+B195))</f>
        <v>165833.40849259673</v>
      </c>
      <c r="F195" s="1">
        <f xml:space="preserve"> (-$J$6-($J$9*(((1+B195)^5)-1)/(B195*(1+B195)^5))-($J$8*$N$13)*((((1+B195)^5)-1)/(B195*(1+B195)^5))+$O$13*((((1+B195)^5)-1)/(B195*(1+B195)^5)))</f>
        <v>1278.0710127968923</v>
      </c>
      <c r="G195" s="1">
        <f xml:space="preserve"> (-$J$6-(15000/(1+B195))-C195-D195+E195)</f>
        <v>33905.923605803924</v>
      </c>
    </row>
    <row r="196" spans="2:7" x14ac:dyDescent="0.25">
      <c r="B196" s="45">
        <f t="shared" si="3"/>
        <v>0.19100000000000014</v>
      </c>
      <c r="C196" s="1">
        <f xml:space="preserve"> ($J$9*(((1+B196)^5)-1)/(B196*(1+B196)^5))</f>
        <v>10677.875325709514</v>
      </c>
      <c r="D196" s="1">
        <f xml:space="preserve"> (($J$8*$N$20/(1+B196))+($J$8*$N$21*(((1+B196)^4)-1)/(B196*(1+B196)^4))/(1+B196))</f>
        <v>68451.008070310389</v>
      </c>
      <c r="E196" s="1">
        <f xml:space="preserve"> (($M$20*$N$20/(1+B196))+($O$21*(((1+B196)^4)-1)/(B196*(1+B196)^4))/(1+B196))</f>
        <v>165423.26950325011</v>
      </c>
      <c r="F196" s="1">
        <f xml:space="preserve"> (-$J$6-($J$9*(((1+B196)^5)-1)/(B196*(1+B196)^5))-($J$8*$N$13)*((((1+B196)^5)-1)/(B196*(1+B196)^5))+$O$13*((((1+B196)^5)-1)/(B196*(1+B196)^5)))</f>
        <v>1186.0905420224153</v>
      </c>
      <c r="G196" s="1">
        <f xml:space="preserve"> (-$J$6-(15000/(1+B196))-C196-D196+E196)</f>
        <v>33699.927668943041</v>
      </c>
    </row>
    <row r="197" spans="2:7" x14ac:dyDescent="0.25">
      <c r="B197" s="45">
        <f t="shared" si="3"/>
        <v>0.19200000000000014</v>
      </c>
      <c r="C197" s="1">
        <f xml:space="preserve"> ($J$9*(((1+B197)^5)-1)/(B197*(1+B197)^5))</f>
        <v>10654.116059145972</v>
      </c>
      <c r="D197" s="1">
        <f xml:space="preserve"> (($J$8*$N$20/(1+B197))+($J$8*$N$21*(((1+B197)^4)-1)/(B197*(1+B197)^4))/(1+B197))</f>
        <v>68281.938504806501</v>
      </c>
      <c r="E197" s="1">
        <f xml:space="preserve"> (($M$20*$N$20/(1+B197))+($O$21*(((1+B197)^4)-1)/(B197*(1+B197)^4))/(1+B197))</f>
        <v>165014.68471994903</v>
      </c>
      <c r="F197" s="1">
        <f xml:space="preserve"> (-$J$6-($J$9*(((1+B197)^5)-1)/(B197*(1+B197)^5))-($J$8*$N$13)*((((1+B197)^5)-1)/(B197*(1+B197)^5))+$O$13*((((1+B197)^5)-1)/(B197*(1+B197)^5)))</f>
        <v>1094.4476567058882</v>
      </c>
      <c r="G197" s="1">
        <f xml:space="preserve"> (-$J$6-(15000/(1+B197))-C197-D197+E197)</f>
        <v>33494.737538546906</v>
      </c>
    </row>
    <row r="198" spans="2:7" x14ac:dyDescent="0.25">
      <c r="B198" s="45">
        <f t="shared" si="3"/>
        <v>0.19300000000000014</v>
      </c>
      <c r="C198" s="1">
        <f xml:space="preserve"> ($J$9*(((1+B198)^5)-1)/(B198*(1+B198)^5))</f>
        <v>10630.443891809884</v>
      </c>
      <c r="D198" s="1">
        <f xml:space="preserve"> (($J$8*$N$20/(1+B198))+($J$8*$N$21*(((1+B198)^4)-1)/(B198*(1+B198)^4))/(1+B198))</f>
        <v>68113.508911826299</v>
      </c>
      <c r="E198" s="1">
        <f xml:space="preserve"> (($M$20*$N$20/(1+B198))+($O$21*(((1+B198)^4)-1)/(B198*(1+B198)^4))/(1+B198))</f>
        <v>164607.64653691355</v>
      </c>
      <c r="F198" s="1">
        <f xml:space="preserve"> (-$J$6-($J$9*(((1+B198)^5)-1)/(B198*(1+B198)^5))-($J$8*$N$13)*((((1+B198)^5)-1)/(B198*(1+B198)^5))+$O$13*((((1+B198)^5)-1)/(B198*(1+B198)^5)))</f>
        <v>1003.14072555241</v>
      </c>
      <c r="G198" s="1">
        <f xml:space="preserve"> (-$J$6-(15000/(1+B198))-C198-D198+E198)</f>
        <v>33290.349223637808</v>
      </c>
    </row>
    <row r="199" spans="2:7" x14ac:dyDescent="0.25">
      <c r="B199" s="45">
        <f t="shared" ref="B199:B262" si="4">B198+0.001</f>
        <v>0.19400000000000014</v>
      </c>
      <c r="C199" s="1">
        <f xml:space="preserve"> ($J$9*(((1+B199)^5)-1)/(B199*(1+B199)^5))</f>
        <v>10606.858403254435</v>
      </c>
      <c r="D199" s="1">
        <f xml:space="preserve"> (($J$8*$N$20/(1+B199))+($J$8*$N$21*(((1+B199)^4)-1)/(B199*(1+B199)^4))/(1+B199))</f>
        <v>67945.716162724333</v>
      </c>
      <c r="E199" s="1">
        <f xml:space="preserve"> (($M$20*$N$20/(1+B199))+($O$21*(((1+B199)^4)-1)/(B199*(1+B199)^4))/(1+B199))</f>
        <v>164202.1473932504</v>
      </c>
      <c r="F199" s="1">
        <f xml:space="preserve"> (-$J$6-($J$9*(((1+B199)^5)-1)/(B199*(1+B199)^5))-($J$8*$N$13)*((((1+B199)^5)-1)/(B199*(1+B199)^5))+$O$13*((((1+B199)^5)-1)/(B199*(1+B199)^5)))</f>
        <v>912.16812683852913</v>
      </c>
      <c r="G199" s="1">
        <f xml:space="preserve"> (-$J$6-(15000/(1+B199))-C199-D199+E199)</f>
        <v>33086.75875691988</v>
      </c>
    </row>
    <row r="200" spans="2:7" x14ac:dyDescent="0.25">
      <c r="B200" s="45">
        <f t="shared" si="4"/>
        <v>0.19500000000000015</v>
      </c>
      <c r="C200" s="1">
        <f xml:space="preserve"> ($J$9*(((1+B200)^5)-1)/(B200*(1+B200)^5))</f>
        <v>10583.359175497299</v>
      </c>
      <c r="D200" s="1">
        <f xml:space="preserve"> (($J$8*$N$20/(1+B200))+($J$8*$N$21*(((1+B200)^4)-1)/(B200*(1+B200)^4))/(1+B200))</f>
        <v>67778.557147301573</v>
      </c>
      <c r="E200" s="1">
        <f xml:space="preserve"> (($M$20*$N$20/(1+B200))+($O$21*(((1+B200)^4)-1)/(B200*(1+B200)^4))/(1+B200))</f>
        <v>163798.17977264547</v>
      </c>
      <c r="F200" s="1">
        <f xml:space="preserve"> (-$J$6-($J$9*(((1+B200)^5)-1)/(B200*(1+B200)^5))-($J$8*$N$13)*((((1+B200)^5)-1)/(B200*(1+B200)^5))+$O$13*((((1+B200)^5)-1)/(B200*(1+B200)^5)))</f>
        <v>821.52824834673083</v>
      </c>
      <c r="G200" s="1">
        <f xml:space="preserve"> (-$J$6-(15000/(1+B200))-C200-D200+E200)</f>
        <v>32883.96219461647</v>
      </c>
    </row>
    <row r="201" spans="2:7" x14ac:dyDescent="0.25">
      <c r="B201" s="45">
        <f t="shared" si="4"/>
        <v>0.19600000000000015</v>
      </c>
      <c r="C201" s="1">
        <f xml:space="preserve"> ($J$9*(((1+B201)^5)-1)/(B201*(1+B201)^5))</f>
        <v>10559.945793003866</v>
      </c>
      <c r="D201" s="1">
        <f xml:space="preserve"> (($J$8*$N$20/(1+B201))+($J$8*$N$21*(((1+B201)^4)-1)/(B201*(1+B201)^4))/(1+B201))</f>
        <v>67612.028773679223</v>
      </c>
      <c r="E201" s="1">
        <f xml:space="preserve"> (($M$20*$N$20/(1+B201))+($O$21*(((1+B201)^4)-1)/(B201*(1+B201)^4))/(1+B201))</f>
        <v>163395.73620305816</v>
      </c>
      <c r="F201" s="1">
        <f xml:space="preserve"> (-$J$6-($J$9*(((1+B201)^5)-1)/(B201*(1+B201)^5))-($J$8*$N$13)*((((1+B201)^5)-1)/(B201*(1+B201)^5))+$O$13*((((1+B201)^5)-1)/(B201*(1+B201)^5)))</f>
        <v>731.21948730063741</v>
      </c>
      <c r="G201" s="1">
        <f xml:space="preserve"> (-$J$6-(15000/(1+B201))-C201-D201+E201)</f>
        <v>32681.955616308187</v>
      </c>
    </row>
    <row r="202" spans="2:7" x14ac:dyDescent="0.25">
      <c r="B202" s="45">
        <f t="shared" si="4"/>
        <v>0.19700000000000015</v>
      </c>
      <c r="C202" s="1">
        <f xml:space="preserve"> ($J$9*(((1+B202)^5)-1)/(B202*(1+B202)^5))</f>
        <v>10536.617842670476</v>
      </c>
      <c r="D202" s="1">
        <f xml:space="preserve"> (($J$8*$N$20/(1+B202))+($J$8*$N$21*(((1+B202)^4)-1)/(B202*(1+B202)^4))/(1+B202))</f>
        <v>67446.127968173096</v>
      </c>
      <c r="E202" s="1">
        <f xml:space="preserve"> (($M$20*$N$20/(1+B202))+($O$21*(((1+B202)^4)-1)/(B202*(1+B202)^4))/(1+B202))</f>
        <v>162994.80925641832</v>
      </c>
      <c r="F202" s="1">
        <f xml:space="preserve"> (-$J$6-($J$9*(((1+B202)^5)-1)/(B202*(1+B202)^5))-($J$8*$N$13)*((((1+B202)^5)-1)/(B202*(1+B202)^5))+$O$13*((((1+B202)^5)-1)/(B202*(1+B202)^5)))</f>
        <v>641.2402503004123</v>
      </c>
      <c r="G202" s="1">
        <f xml:space="preserve"> (-$J$6-(15000/(1+B202))-C202-D202+E202)</f>
        <v>32480.735124772749</v>
      </c>
    </row>
    <row r="203" spans="2:7" x14ac:dyDescent="0.25">
      <c r="B203" s="45">
        <f t="shared" si="4"/>
        <v>0.19800000000000015</v>
      </c>
      <c r="C203" s="1">
        <f xml:space="preserve"> ($J$9*(((1+B203)^5)-1)/(B203*(1+B203)^5))</f>
        <v>10513.374913807917</v>
      </c>
      <c r="D203" s="1">
        <f xml:space="preserve"> (($J$8*$N$20/(1+B203))+($J$8*$N$21*(((1+B203)^4)-1)/(B203*(1+B203)^4))/(1+B203))</f>
        <v>67280.851675169499</v>
      </c>
      <c r="E203" s="1">
        <f xml:space="preserve"> (($M$20*$N$20/(1+B203))+($O$21*(((1+B203)^4)-1)/(B203*(1+B203)^4))/(1+B203))</f>
        <v>162595.39154832633</v>
      </c>
      <c r="F203" s="1">
        <f xml:space="preserve"> (-$J$6-($J$9*(((1+B203)^5)-1)/(B203*(1+B203)^5))-($J$8*$N$13)*((((1+B203)^5)-1)/(B203*(1+B203)^5))+$O$13*((((1+B203)^5)-1)/(B203*(1+B203)^5)))</f>
        <v>551.58895325910999</v>
      </c>
      <c r="G203" s="1">
        <f xml:space="preserve"> (-$J$6-(15000/(1+B203))-C203-D203+E203)</f>
        <v>32280.296845826379</v>
      </c>
    </row>
    <row r="204" spans="2:7" x14ac:dyDescent="0.25">
      <c r="B204" s="45">
        <f t="shared" si="4"/>
        <v>0.19900000000000015</v>
      </c>
      <c r="C204" s="1">
        <f xml:space="preserve"> ($J$9*(((1+B204)^5)-1)/(B204*(1+B204)^5))</f>
        <v>10490.216598124927</v>
      </c>
      <c r="D204" s="1">
        <f xml:space="preserve"> (($J$8*$N$20/(1+B204))+($J$8*$N$21*(((1+B204)^4)-1)/(B204*(1+B204)^4))/(1+B204))</f>
        <v>67116.196857001618</v>
      </c>
      <c r="E204" s="1">
        <f xml:space="preserve"> (($M$20*$N$20/(1+B204))+($O$21*(((1+B204)^4)-1)/(B204*(1+B204)^4))/(1+B204))</f>
        <v>162197.47573775391</v>
      </c>
      <c r="F204" s="1">
        <f xml:space="preserve"> (-$J$6-($J$9*(((1+B204)^5)-1)/(B204*(1+B204)^5))-($J$8*$N$13)*((((1+B204)^5)-1)/(B204*(1+B204)^5))+$O$13*((((1+B204)^5)-1)/(B204*(1+B204)^5)))</f>
        <v>462.26402133899683</v>
      </c>
      <c r="G204" s="1">
        <f xml:space="preserve"> (-$J$6-(15000/(1+B204))-C204-D204+E204)</f>
        <v>32080.636928165302</v>
      </c>
    </row>
    <row r="205" spans="2:7" x14ac:dyDescent="0.25">
      <c r="B205" s="45">
        <f t="shared" si="4"/>
        <v>0.20000000000000015</v>
      </c>
      <c r="C205" s="1">
        <f xml:space="preserve"> ($J$9*(((1+B205)^5)-1)/(B205*(1+B205)^5))</f>
        <v>10467.14248971193</v>
      </c>
      <c r="D205" s="1">
        <f xml:space="preserve"> (($J$8*$N$20/(1+B205))+($J$8*$N$21*(((1+B205)^4)-1)/(B205*(1+B205)^4))/(1+B205))</f>
        <v>66952.160493827148</v>
      </c>
      <c r="E205" s="1">
        <f xml:space="preserve"> (($M$20*$N$20/(1+B205))+($O$21*(((1+B205)^4)-1)/(B205*(1+B205)^4))/(1+B205))</f>
        <v>161801.05452674892</v>
      </c>
      <c r="F205" s="1">
        <f xml:space="preserve"> (-$J$6-($J$9*(((1+B205)^5)-1)/(B205*(1+B205)^5))-($J$8*$N$13)*((((1+B205)^5)-1)/(B205*(1+B205)^5))+$O$13*((((1+B205)^5)-1)/(B205*(1+B205)^5)))</f>
        <v>373.26388888887595</v>
      </c>
      <c r="G205" s="1">
        <f xml:space="preserve"> (-$J$6-(15000/(1+B205))-C205-D205+E205)</f>
        <v>31881.751543209844</v>
      </c>
    </row>
    <row r="206" spans="2:7" x14ac:dyDescent="0.25">
      <c r="B206" s="45">
        <f t="shared" si="4"/>
        <v>0.20100000000000015</v>
      </c>
      <c r="C206" s="1">
        <f xml:space="preserve"> ($J$9*(((1+B206)^5)-1)/(B206*(1+B206)^5))</f>
        <v>10444.152185024808</v>
      </c>
      <c r="D206" s="1">
        <f xml:space="preserve"> (($J$8*$N$20/(1+B206))+($J$8*$N$21*(((1+B206)^4)-1)/(B206*(1+B206)^4))/(1+B206))</f>
        <v>66788.739583506744</v>
      </c>
      <c r="E206" s="1">
        <f xml:space="preserve"> (($M$20*$N$20/(1+B206))+($O$21*(((1+B206)^4)-1)/(B206*(1+B206)^4))/(1+B206))</f>
        <v>161406.12066014129</v>
      </c>
      <c r="F206" s="1">
        <f xml:space="preserve"> (-$J$6-($J$9*(((1+B206)^5)-1)/(B206*(1+B206)^5))-($J$8*$N$13)*((((1+B206)^5)-1)/(B206*(1+B206)^5))+$O$13*((((1+B206)^5)-1)/(B206*(1+B206)^5)))</f>
        <v>284.58699938141217</v>
      </c>
      <c r="G206" s="1">
        <f xml:space="preserve"> (-$J$6-(15000/(1+B206))-C206-D206+E206)</f>
        <v>31683.636884948617</v>
      </c>
    </row>
    <row r="207" spans="2:7" x14ac:dyDescent="0.25">
      <c r="B207" s="45">
        <f t="shared" si="4"/>
        <v>0.20200000000000015</v>
      </c>
      <c r="C207" s="1">
        <f xml:space="preserve"> ($J$9*(((1+B207)^5)-1)/(B207*(1+B207)^5))</f>
        <v>10421.245282868858</v>
      </c>
      <c r="D207" s="1">
        <f xml:space="preserve"> (($J$8*$N$20/(1+B207))+($J$8*$N$21*(((1+B207)^4)-1)/(B207*(1+B207)^4))/(1+B207))</f>
        <v>66625.931141483466</v>
      </c>
      <c r="E207" s="1">
        <f xml:space="preserve"> (($M$20*$N$20/(1+B207))+($O$21*(((1+B207)^4)-1)/(B207*(1+B207)^4))/(1+B207))</f>
        <v>161012.66692525172</v>
      </c>
      <c r="F207" s="1">
        <f xml:space="preserve"> (-$J$6-($J$9*(((1+B207)^5)-1)/(B207*(1+B207)^5))-($J$8*$N$13)*((((1+B207)^5)-1)/(B207*(1+B207)^5))+$O$13*((((1+B207)^5)-1)/(B207*(1+B207)^5)))</f>
        <v>196.23180535130086</v>
      </c>
      <c r="G207" s="1">
        <f xml:space="preserve"> (-$J$6-(15000/(1+B207))-C207-D207+E207)</f>
        <v>31486.289169784592</v>
      </c>
    </row>
    <row r="208" spans="2:7" x14ac:dyDescent="0.25">
      <c r="B208" s="45">
        <f t="shared" si="4"/>
        <v>0.20300000000000015</v>
      </c>
      <c r="C208" s="1">
        <f xml:space="preserve"> ($J$9*(((1+B208)^5)-1)/(B208*(1+B208)^5))</f>
        <v>10398.421384382857</v>
      </c>
      <c r="D208" s="1">
        <f xml:space="preserve"> (($J$8*$N$20/(1+B208))+($J$8*$N$21*(((1+B208)^4)-1)/(B208*(1+B208)^4))/(1+B208))</f>
        <v>66463.732200663115</v>
      </c>
      <c r="E208" s="1">
        <f xml:space="preserve"> (($M$20*$N$20/(1+B208))+($O$21*(((1+B208)^4)-1)/(B208*(1+B208)^4))/(1+B208))</f>
        <v>160620.68615160254</v>
      </c>
      <c r="F208" s="1">
        <f xml:space="preserve"> (-$J$6-($J$9*(((1+B208)^5)-1)/(B208*(1+B208)^5))-($J$8*$N$13)*((((1+B208)^5)-1)/(B208*(1+B208)^5))+$O$13*((((1+B208)^5)-1)/(B208*(1+B208)^5)))</f>
        <v>108.19676833387348</v>
      </c>
      <c r="G208" s="1">
        <f xml:space="preserve"> (-$J$6-(15000/(1+B208))-C208-D208+E208)</f>
        <v>31289.704636381997</v>
      </c>
    </row>
    <row r="209" spans="2:7" x14ac:dyDescent="0.25">
      <c r="B209" s="45">
        <f t="shared" si="4"/>
        <v>0.20400000000000015</v>
      </c>
      <c r="C209" s="1">
        <f xml:space="preserve"> ($J$9*(((1+B209)^5)-1)/(B209*(1+B209)^5))</f>
        <v>10375.680093023231</v>
      </c>
      <c r="D209" s="1">
        <f xml:space="preserve"> (($J$8*$N$20/(1+B209))+($J$8*$N$21*(((1+B209)^4)-1)/(B209*(1+B209)^4))/(1+B209))</f>
        <v>66302.139811295521</v>
      </c>
      <c r="E209" s="1">
        <f xml:space="preserve"> (($M$20*$N$20/(1+B209))+($O$21*(((1+B209)^4)-1)/(B209*(1+B209)^4))/(1+B209))</f>
        <v>160230.17121063083</v>
      </c>
      <c r="F209" s="10">
        <f xml:space="preserve"> (-$J$6-($J$9*(((1+B209)^5)-1)/(B209*(1+B209)^5))-($J$8*$N$13)*((((1+B209)^5)-1)/(B209*(1+B209)^5))+$O$13*((((1+B209)^5)-1)/(B209*(1+B209)^5)))</f>
        <v>20.480358803892159</v>
      </c>
      <c r="G209" s="1">
        <f xml:space="preserve"> (-$J$6-(15000/(1+B209))-C209-D209+E209)</f>
        <v>31093.879545514734</v>
      </c>
    </row>
    <row r="210" spans="2:7" x14ac:dyDescent="0.25">
      <c r="B210" s="45">
        <f t="shared" si="4"/>
        <v>0.20500000000000015</v>
      </c>
      <c r="C210" s="1">
        <f xml:space="preserve"> ($J$9*(((1+B210)^5)-1)/(B210*(1+B210)^5))</f>
        <v>10353.021014548371</v>
      </c>
      <c r="D210" s="1">
        <f xml:space="preserve"> (($J$8*$N$20/(1+B210))+($J$8*$N$21*(((1+B210)^4)-1)/(B210*(1+B210)^4))/(1+B210))</f>
        <v>66141.151040856625</v>
      </c>
      <c r="E210" s="1">
        <f xml:space="preserve"> (($M$20*$N$20/(1+B210))+($O$21*(((1+B210)^4)-1)/(B210*(1+B210)^4))/(1+B210))</f>
        <v>159841.11501540351</v>
      </c>
      <c r="F210" s="10">
        <f xml:space="preserve"> (-$J$6-($J$9*(((1+B210)^5)-1)/(B210*(1+B210)^5))-($J$8*$N$13)*((((1+B210)^5)-1)/(B210*(1+B210)^5))+$O$13*((((1+B210)^5)-1)/(B210*(1+B210)^5)))</f>
        <v>-66.918943884869805</v>
      </c>
      <c r="G210" s="1">
        <f xml:space="preserve"> (-$J$6-(15000/(1+B210))-C210-D210+E210)</f>
        <v>30898.810179915527</v>
      </c>
    </row>
    <row r="211" spans="2:7" x14ac:dyDescent="0.25">
      <c r="B211" s="45">
        <f t="shared" si="4"/>
        <v>0.20600000000000016</v>
      </c>
      <c r="C211" s="1">
        <f xml:space="preserve"> ($J$9*(((1+B211)^5)-1)/(B211*(1+B211)^5))</f>
        <v>10330.443757003064</v>
      </c>
      <c r="D211" s="1">
        <f xml:space="preserve"> (($J$8*$N$20/(1+B211))+($J$8*$N$21*(((1+B211)^4)-1)/(B211*(1+B211)^4))/(1+B211))</f>
        <v>65980.762973931865</v>
      </c>
      <c r="E211" s="1">
        <f xml:space="preserve"> (($M$20*$N$20/(1+B211))+($O$21*(((1+B211)^4)-1)/(B211*(1+B211)^4))/(1+B211))</f>
        <v>159453.51052033535</v>
      </c>
      <c r="F211" s="1">
        <f xml:space="preserve"> (-$J$6-($J$9*(((1+B211)^5)-1)/(B211*(1+B211)^5))-($J$8*$N$13)*((((1+B211)^5)-1)/(B211*(1+B211)^5))+$O$13*((((1+B211)^5)-1)/(B211*(1+B211)^5)))</f>
        <v>-154.00265155961097</v>
      </c>
      <c r="G211" s="1">
        <f xml:space="preserve"> (-$J$6-(15000/(1+B211))-C211-D211+E211)</f>
        <v>30704.492844126784</v>
      </c>
    </row>
    <row r="212" spans="2:7" x14ac:dyDescent="0.25">
      <c r="B212" s="45">
        <f t="shared" si="4"/>
        <v>0.20700000000000016</v>
      </c>
      <c r="C212" s="1">
        <f xml:space="preserve"> ($J$9*(((1+B212)^5)-1)/(B212*(1+B212)^5))</f>
        <v>10307.94793070302</v>
      </c>
      <c r="D212" s="1">
        <f xml:space="preserve"> (($J$8*$N$20/(1+B212))+($J$8*$N$21*(((1+B212)^4)-1)/(B212*(1+B212)^4))/(1+B212))</f>
        <v>65820.972712099814</v>
      </c>
      <c r="E212" s="1">
        <f xml:space="preserve"> (($M$20*$N$20/(1+B212))+($O$21*(((1+B212)^4)-1)/(B212*(1+B212)^4))/(1+B212))</f>
        <v>159067.35072090785</v>
      </c>
      <c r="F212" s="1">
        <f xml:space="preserve"> (-$J$6-($J$9*(((1+B212)^5)-1)/(B212*(1+B212)^5))-($J$8*$N$13)*((((1+B212)^5)-1)/(B212*(1+B212)^5))+$O$13*((((1+B212)^5)-1)/(B212*(1+B212)^5)))</f>
        <v>-240.77226728835376</v>
      </c>
      <c r="G212" s="1">
        <f xml:space="preserve"> (-$J$6-(15000/(1+B212))-C212-D212+E212)</f>
        <v>30510.923864351906</v>
      </c>
    </row>
    <row r="213" spans="2:7" x14ac:dyDescent="0.25">
      <c r="B213" s="45">
        <f t="shared" si="4"/>
        <v>0.20800000000000016</v>
      </c>
      <c r="C213" s="1">
        <f xml:space="preserve"> ($J$9*(((1+B213)^5)-1)/(B213*(1+B213)^5))</f>
        <v>10285.533148219558</v>
      </c>
      <c r="D213" s="1">
        <f xml:space="preserve"> (($J$8*$N$20/(1+B213))+($J$8*$N$21*(((1+B213)^4)-1)/(B213*(1+B213)^4))/(1+B213))</f>
        <v>65661.777373817313</v>
      </c>
      <c r="E213" s="1">
        <f xml:space="preserve"> (($M$20*$N$20/(1+B213))+($O$21*(((1+B213)^4)-1)/(B213*(1+B213)^4))/(1+B213))</f>
        <v>158682.62865339185</v>
      </c>
      <c r="F213" s="1">
        <f xml:space="preserve"> (-$J$6-($J$9*(((1+B213)^5)-1)/(B213*(1+B213)^5))-($J$8*$N$13)*((((1+B213)^5)-1)/(B213*(1+B213)^5))+$O$13*((((1+B213)^5)-1)/(B213*(1+B213)^5)))</f>
        <v>-327.22928543885064</v>
      </c>
      <c r="G213" s="1">
        <f xml:space="preserve"> (-$J$6-(15000/(1+B213))-C213-D213+E213)</f>
        <v>30318.099588308614</v>
      </c>
    </row>
    <row r="214" spans="2:7" x14ac:dyDescent="0.25">
      <c r="B214" s="45">
        <f t="shared" si="4"/>
        <v>0.20900000000000016</v>
      </c>
      <c r="C214" s="1">
        <f xml:space="preserve"> ($J$9*(((1+B214)^5)-1)/(B214*(1+B214)^5))</f>
        <v>10263.19902436438</v>
      </c>
      <c r="D214" s="1">
        <f xml:space="preserve"> (($J$8*$N$20/(1+B214))+($J$8*$N$21*(((1+B214)^4)-1)/(B214*(1+B214)^4))/(1+B214))</f>
        <v>65503.174094305221</v>
      </c>
      <c r="E214" s="1">
        <f xml:space="preserve"> (($M$20*$N$20/(1+B214))+($O$21*(((1+B214)^4)-1)/(B214*(1+B214)^4))/(1+B214))</f>
        <v>158299.33739457096</v>
      </c>
      <c r="F214" s="1">
        <f xml:space="preserve"> (-$J$6-($J$9*(((1+B214)^5)-1)/(B214*(1+B214)^5))-($J$8*$N$13)*((((1+B214)^5)-1)/(B214*(1+B214)^5))+$O$13*((((1+B214)^5)-1)/(B214*(1+B214)^5)))</f>
        <v>-413.37519173738838</v>
      </c>
      <c r="G214" s="1">
        <f xml:space="preserve"> (-$J$6-(15000/(1+B214))-C214-D214+E214)</f>
        <v>30126.016385082505</v>
      </c>
    </row>
    <row r="215" spans="2:7" x14ac:dyDescent="0.25">
      <c r="B215" s="45">
        <f t="shared" si="4"/>
        <v>0.21000000000000016</v>
      </c>
      <c r="C215" s="1">
        <f xml:space="preserve"> ($J$9*(((1+B215)^5)-1)/(B215*(1+B215)^5))</f>
        <v>10240.945176174466</v>
      </c>
      <c r="D215" s="1">
        <f xml:space="preserve"> (($J$8*$N$20/(1+B215))+($J$8*$N$21*(((1+B215)^4)-1)/(B215*(1+B215)^4))/(1+B215))</f>
        <v>65345.160025434991</v>
      </c>
      <c r="E215" s="1">
        <f xml:space="preserve"> (($M$20*$N$20/(1+B215))+($O$21*(((1+B215)^4)-1)/(B215*(1+B215)^4))/(1+B215))</f>
        <v>157917.4700614679</v>
      </c>
      <c r="F215" s="1">
        <f xml:space="preserve"> (-$J$6-($J$9*(((1+B215)^5)-1)/(B215*(1+B215)^5))-($J$8*$N$13)*((((1+B215)^5)-1)/(B215*(1+B215)^5))+$O$13*((((1+B215)^5)-1)/(B215*(1+B215)^5)))</f>
        <v>-499.21146332706849</v>
      </c>
      <c r="G215" s="1">
        <f xml:space="preserve"> (-$J$6-(15000/(1+B215))-C215-D215+E215)</f>
        <v>29934.670644982427</v>
      </c>
    </row>
    <row r="216" spans="2:7" x14ac:dyDescent="0.25">
      <c r="B216" s="45">
        <f t="shared" si="4"/>
        <v>0.21100000000000016</v>
      </c>
      <c r="C216" s="1">
        <f xml:space="preserve"> ($J$9*(((1+B216)^5)-1)/(B216*(1+B216)^5))</f>
        <v>10218.771222897094</v>
      </c>
      <c r="D216" s="1">
        <f xml:space="preserve"> (($J$8*$N$20/(1+B216))+($J$8*$N$21*(((1+B216)^4)-1)/(B216*(1+B216)^4))/(1+B216))</f>
        <v>65187.732335616209</v>
      </c>
      <c r="E216" s="1">
        <f xml:space="preserve"> (($M$20*$N$20/(1+B216))+($O$21*(((1+B216)^4)-1)/(B216*(1+B216)^4))/(1+B216))</f>
        <v>157537.01981107253</v>
      </c>
      <c r="F216" s="1">
        <f xml:space="preserve"> (-$J$6-($J$9*(((1+B216)^5)-1)/(B216*(1+B216)^5))-($J$8*$N$13)*((((1+B216)^5)-1)/(B216*(1+B216)^5))+$O$13*((((1+B216)^5)-1)/(B216*(1+B216)^5)))</f>
        <v>-584.73956882547645</v>
      </c>
      <c r="G216" s="1">
        <f xml:space="preserve"> (-$J$6-(15000/(1+B216))-C216-D216+E216)</f>
        <v>29744.058779396553</v>
      </c>
    </row>
    <row r="217" spans="2:7" x14ac:dyDescent="0.25">
      <c r="B217" s="45">
        <f t="shared" si="4"/>
        <v>0.21200000000000016</v>
      </c>
      <c r="C217" s="1">
        <f xml:space="preserve"> ($J$9*(((1+B217)^5)-1)/(B217*(1+B217)^5))</f>
        <v>10196.676785974978</v>
      </c>
      <c r="D217" s="1">
        <f xml:space="preserve"> (($J$8*$N$20/(1+B217))+($J$8*$N$21*(((1+B217)^4)-1)/(B217*(1+B217)^4))/(1+B217))</f>
        <v>65030.888209685079</v>
      </c>
      <c r="E217" s="1">
        <f xml:space="preserve"> (($M$20*$N$20/(1+B217))+($O$21*(((1+B217)^4)-1)/(B217*(1+B217)^4))/(1+B217))</f>
        <v>157157.97984007228</v>
      </c>
      <c r="F217" s="1">
        <f xml:space="preserve"> (-$J$6-($J$9*(((1+B217)^5)-1)/(B217*(1+B217)^5))-($J$8*$N$13)*((((1+B217)^5)-1)/(B217*(1+B217)^5))+$O$13*((((1+B217)^5)-1)/(B217*(1+B217)^5)))</f>
        <v>-669.96096838223457</v>
      </c>
      <c r="G217" s="1">
        <f xml:space="preserve"> (-$J$6-(15000/(1+B217))-C217-D217+E217)</f>
        <v>29554.177220649843</v>
      </c>
    </row>
    <row r="218" spans="2:7" x14ac:dyDescent="0.25">
      <c r="B218" s="45">
        <f t="shared" si="4"/>
        <v>0.21300000000000016</v>
      </c>
      <c r="C218" s="1">
        <f xml:space="preserve"> ($J$9*(((1+B218)^5)-1)/(B218*(1+B218)^5))</f>
        <v>10174.661489031476</v>
      </c>
      <c r="D218" s="1">
        <f xml:space="preserve"> (($J$8*$N$20/(1+B218))+($J$8*$N$21*(((1+B218)^4)-1)/(B218*(1+B218)^4))/(1+B218))</f>
        <v>64874.624848793479</v>
      </c>
      <c r="E218" s="1">
        <f xml:space="preserve"> (($M$20*$N$20/(1+B218))+($O$21*(((1+B218)^4)-1)/(B218*(1+B218)^4))/(1+B218))</f>
        <v>156780.34338458427</v>
      </c>
      <c r="F218" s="1">
        <f xml:space="preserve"> (-$J$6-($J$9*(((1+B218)^5)-1)/(B218*(1+B218)^5))-($J$8*$N$13)*((((1+B218)^5)-1)/(B218*(1+B218)^5))+$O$13*((((1+B218)^5)-1)/(B218*(1+B218)^5)))</f>
        <v>-754.87711373573984</v>
      </c>
      <c r="G218" s="1">
        <f xml:space="preserve"> (-$J$6-(15000/(1+B218))-C218-D218+E218)</f>
        <v>29365.022421862363</v>
      </c>
    </row>
    <row r="219" spans="2:7" x14ac:dyDescent="0.25">
      <c r="B219" s="45">
        <f t="shared" si="4"/>
        <v>0.21400000000000016</v>
      </c>
      <c r="C219" s="1">
        <f xml:space="preserve"> ($J$9*(((1+B219)^5)-1)/(B219*(1+B219)^5))</f>
        <v>10152.724957856004</v>
      </c>
      <c r="D219" s="1">
        <f xml:space="preserve"> (($J$8*$N$20/(1+B219))+($J$8*$N$21*(((1+B219)^4)-1)/(B219*(1+B219)^4))/(1+B219))</f>
        <v>64718.939470299309</v>
      </c>
      <c r="E219" s="1">
        <f xml:space="preserve"> (($M$20*$N$20/(1+B219))+($O$21*(((1+B219)^4)-1)/(B219*(1+B219)^4))/(1+B219))</f>
        <v>156404.10371989</v>
      </c>
      <c r="F219" s="1">
        <f xml:space="preserve"> (-$J$6-($J$9*(((1+B219)^5)-1)/(B219*(1+B219)^5))-($J$8*$N$13)*((((1+B219)^5)-1)/(B219*(1+B219)^5))+$O$13*((((1+B219)^5)-1)/(B219*(1+B219)^5)))</f>
        <v>-839.48944826968363</v>
      </c>
      <c r="G219" s="1">
        <f xml:space="preserve"> (-$J$6-(15000/(1+B219))-C219-D219+E219)</f>
        <v>29176.59085680882</v>
      </c>
    </row>
    <row r="220" spans="2:7" x14ac:dyDescent="0.25">
      <c r="B220" s="45">
        <f t="shared" si="4"/>
        <v>0.21500000000000016</v>
      </c>
      <c r="C220" s="1">
        <f xml:space="preserve"> ($J$9*(((1+B220)^5)-1)/(B220*(1+B220)^5))</f>
        <v>10130.866820389439</v>
      </c>
      <c r="D220" s="1">
        <f xml:space="preserve"> (($J$8*$N$20/(1+B220))+($J$8*$N$21*(((1+B220)^4)-1)/(B220*(1+B220)^4))/(1+B220))</f>
        <v>64563.829307657077</v>
      </c>
      <c r="E220" s="1">
        <f xml:space="preserve"> (($M$20*$N$20/(1+B220))+($O$21*(((1+B220)^4)-1)/(B220*(1+B220)^4))/(1+B220))</f>
        <v>156029.25416017126</v>
      </c>
      <c r="F220" s="1">
        <f xml:space="preserve"> (-$J$6-($J$9*(((1+B220)^5)-1)/(B220*(1+B220)^5))-($J$8*$N$13)*((((1+B220)^5)-1)/(B220*(1+B220)^5))+$O$13*((((1+B220)^5)-1)/(B220*(1+B220)^5)))</f>
        <v>-923.79940706930938</v>
      </c>
      <c r="G220" s="1">
        <f xml:space="preserve"> (-$J$6-(15000/(1+B220))-C220-D220+E220)</f>
        <v>28988.879019779066</v>
      </c>
    </row>
    <row r="221" spans="2:7" x14ac:dyDescent="0.25">
      <c r="B221" s="45">
        <f t="shared" si="4"/>
        <v>0.21600000000000016</v>
      </c>
      <c r="C221" s="1">
        <f xml:space="preserve"> ($J$9*(((1+B221)^5)-1)/(B221*(1+B221)^5))</f>
        <v>10109.086706709761</v>
      </c>
      <c r="D221" s="1">
        <f xml:space="preserve"> (($J$8*$N$20/(1+B221))+($J$8*$N$21*(((1+B221)^4)-1)/(B221*(1+B221)^4))/(1+B221))</f>
        <v>64409.291610310007</v>
      </c>
      <c r="E221" s="1">
        <f xml:space="preserve"> (($M$20*$N$20/(1+B221))+($O$21*(((1+B221)^4)-1)/(B221*(1+B221)^4))/(1+B221))</f>
        <v>155655.78805824916</v>
      </c>
      <c r="F221" s="1">
        <f xml:space="preserve"> (-$J$6-($J$9*(((1+B221)^5)-1)/(B221*(1+B221)^5))-($J$8*$N$13)*((((1+B221)^5)-1)/(B221*(1+B221)^5))+$O$13*((((1+B221)^5)-1)/(B221*(1+B221)^5)))</f>
        <v>-1007.8084169766371</v>
      </c>
      <c r="G221" s="1">
        <f xml:space="preserve"> (-$J$6-(15000/(1+B221))-C221-D221+E221)</f>
        <v>28801.883425439912</v>
      </c>
    </row>
    <row r="222" spans="2:7" x14ac:dyDescent="0.25">
      <c r="B222" s="45">
        <f t="shared" si="4"/>
        <v>0.21700000000000016</v>
      </c>
      <c r="C222" s="1">
        <f xml:space="preserve"> ($J$9*(((1+B222)^5)-1)/(B222*(1+B222)^5))</f>
        <v>10087.384249017676</v>
      </c>
      <c r="D222" s="1">
        <f xml:space="preserve"> (($J$8*$N$20/(1+B222))+($J$8*$N$21*(((1+B222)^4)-1)/(B222*(1+B222)^4))/(1+B222))</f>
        <v>64255.323643582386</v>
      </c>
      <c r="E222" s="1">
        <f xml:space="preserve"> (($M$20*$N$20/(1+B222))+($O$21*(((1+B222)^4)-1)/(B222*(1+B222)^4))/(1+B222))</f>
        <v>155283.69880532406</v>
      </c>
      <c r="F222" s="1">
        <f xml:space="preserve"> (-$J$6-($J$9*(((1+B222)^5)-1)/(B222*(1+B222)^5))-($J$8*$N$13)*((((1+B222)^5)-1)/(B222*(1+B222)^5))+$O$13*((((1+B222)^5)-1)/(B222*(1+B222)^5)))</f>
        <v>-1091.5178966461244</v>
      </c>
      <c r="G222" s="1">
        <f xml:space="preserve"> (-$J$6-(15000/(1+B222))-C222-D222+E222)</f>
        <v>28615.600608697714</v>
      </c>
    </row>
    <row r="223" spans="2:7" x14ac:dyDescent="0.25">
      <c r="B223" s="45">
        <f t="shared" si="4"/>
        <v>0.21800000000000017</v>
      </c>
      <c r="C223" s="1">
        <f xml:space="preserve"> ($J$9*(((1+B223)^5)-1)/(B223*(1+B223)^5))</f>
        <v>10065.759081622478</v>
      </c>
      <c r="D223" s="1">
        <f xml:space="preserve"> (($J$8*$N$20/(1+B223))+($J$8*$N$21*(((1+B223)^4)-1)/(B223*(1+B223)^4))/(1+B223))</f>
        <v>64101.922688573104</v>
      </c>
      <c r="E223" s="1">
        <f xml:space="preserve"> (($M$20*$N$20/(1+B223))+($O$21*(((1+B223)^4)-1)/(B223*(1+B223)^4))/(1+B223))</f>
        <v>154912.97983071834</v>
      </c>
      <c r="F223" s="1">
        <f xml:space="preserve"> (-$J$6-($J$9*(((1+B223)^5)-1)/(B223*(1+B223)^5))-($J$8*$N$13)*((((1+B223)^5)-1)/(B223*(1+B223)^5))+$O$13*((((1+B223)^5)-1)/(B223*(1+B223)^5)))</f>
        <v>-1174.9292565990036</v>
      </c>
      <c r="G223" s="1">
        <f xml:space="preserve"> (-$J$6-(15000/(1+B223))-C223-D223+E223)</f>
        <v>28430.02712456217</v>
      </c>
    </row>
    <row r="224" spans="2:7" x14ac:dyDescent="0.25">
      <c r="B224" s="45">
        <f t="shared" si="4"/>
        <v>0.21900000000000017</v>
      </c>
      <c r="C224" s="1">
        <f xml:space="preserve"> ($J$9*(((1+B224)^5)-1)/(B224*(1+B224)^5))</f>
        <v>10044.210840927897</v>
      </c>
      <c r="D224" s="1">
        <f xml:space="preserve"> (($J$8*$N$20/(1+B224))+($J$8*$N$21*(((1+B224)^4)-1)/(B224*(1+B224)^4))/(1+B224))</f>
        <v>63949.086042049748</v>
      </c>
      <c r="E224" s="1">
        <f xml:space="preserve"> (($M$20*$N$20/(1+B224))+($O$21*(((1+B224)^4)-1)/(B224*(1+B224)^4))/(1+B224))</f>
        <v>154543.62460162019</v>
      </c>
      <c r="F224" s="1">
        <f xml:space="preserve"> (-$J$6-($J$9*(((1+B224)^5)-1)/(B224*(1+B224)^5))-($J$8*$N$13)*((((1+B224)^5)-1)/(B224*(1+B224)^5))+$O$13*((((1+B224)^5)-1)/(B224*(1+B224)^5)))</f>
        <v>-1258.0438992780983</v>
      </c>
      <c r="G224" s="1">
        <f xml:space="preserve"> (-$J$6-(15000/(1+B224))-C224-D224+E224)</f>
        <v>28245.159548010881</v>
      </c>
    </row>
    <row r="225" spans="2:7" x14ac:dyDescent="0.25">
      <c r="B225" s="45">
        <f t="shared" si="4"/>
        <v>0.22000000000000017</v>
      </c>
      <c r="C225" s="1">
        <f xml:space="preserve"> ($J$9*(((1+B225)^5)-1)/(B225*(1+B225)^5))</f>
        <v>10022.739165418148</v>
      </c>
      <c r="D225" s="1">
        <f xml:space="preserve"> (($J$8*$N$20/(1+B225))+($J$8*$N$21*(((1+B225)^4)-1)/(B225*(1+B225)^4))/(1+B225))</f>
        <v>63796.811016343738</v>
      </c>
      <c r="E225" s="1">
        <f xml:space="preserve"> (($M$20*$N$20/(1+B225))+($O$21*(((1+B225)^4)-1)/(B225*(1+B225)^4))/(1+B225))</f>
        <v>154175.62662283072</v>
      </c>
      <c r="F225" s="1">
        <f xml:space="preserve"> (-$J$6-($J$9*(((1+B225)^5)-1)/(B225*(1+B225)^5))-($J$8*$N$13)*((((1+B225)^5)-1)/(B225*(1+B225)^5))+$O$13*((((1+B225)^5)-1)/(B225*(1+B225)^5)))</f>
        <v>-1340.8632191014331</v>
      </c>
      <c r="G225" s="1">
        <f xml:space="preserve"> (-$J$6-(15000/(1+B225))-C225-D225+E225)</f>
        <v>28060.994473855724</v>
      </c>
    </row>
    <row r="226" spans="2:7" x14ac:dyDescent="0.25">
      <c r="B226" s="45">
        <f t="shared" si="4"/>
        <v>0.22100000000000017</v>
      </c>
      <c r="C226" s="1">
        <f xml:space="preserve"> ($J$9*(((1+B226)^5)-1)/(B226*(1+B226)^5))</f>
        <v>10001.34369564404</v>
      </c>
      <c r="D226" s="1">
        <f xml:space="preserve"> (($J$8*$N$20/(1+B226))+($J$8*$N$21*(((1+B226)^4)-1)/(B226*(1+B226)^4))/(1+B226))</f>
        <v>63645.094939246133</v>
      </c>
      <c r="E226" s="1">
        <f xml:space="preserve"> (($M$20*$N$20/(1+B226))+($O$21*(((1+B226)^4)-1)/(B226*(1+B226)^4))/(1+B226))</f>
        <v>153808.97943651149</v>
      </c>
      <c r="F226" s="1">
        <f xml:space="preserve"> (-$J$6-($J$9*(((1+B226)^5)-1)/(B226*(1+B226)^5))-($J$8*$N$13)*((((1+B226)^5)-1)/(B226*(1+B226)^5))+$O$13*((((1+B226)^5)-1)/(B226*(1+B226)^5)))</f>
        <v>-1423.3886025158426</v>
      </c>
      <c r="G226" s="1">
        <f xml:space="preserve"> (-$J$6-(15000/(1+B226))-C226-D226+E226)</f>
        <v>27877.528516609033</v>
      </c>
    </row>
    <row r="227" spans="2:7" x14ac:dyDescent="0.25">
      <c r="B227" s="45">
        <f t="shared" si="4"/>
        <v>0.22200000000000017</v>
      </c>
      <c r="C227" s="1">
        <f xml:space="preserve"> ($J$9*(((1+B227)^5)-1)/(B227*(1+B227)^5))</f>
        <v>9980.0240742091955</v>
      </c>
      <c r="D227" s="1">
        <f xml:space="preserve"> (($J$8*$N$20/(1+B227))+($J$8*$N$21*(((1+B227)^4)-1)/(B227*(1+B227)^4))/(1+B227))</f>
        <v>63493.935153904145</v>
      </c>
      <c r="E227" s="1">
        <f xml:space="preserve"> (($M$20*$N$20/(1+B227))+($O$21*(((1+B227)^4)-1)/(B227*(1+B227)^4))/(1+B227))</f>
        <v>153443.67662193501</v>
      </c>
      <c r="F227" s="1">
        <f xml:space="preserve"> (-$J$6-($J$9*(((1+B227)^5)-1)/(B227*(1+B227)^5))-($J$8*$N$13)*((((1+B227)^5)-1)/(B227*(1+B227)^5))+$O$13*((((1+B227)^5)-1)/(B227*(1+B227)^5)))</f>
        <v>-1505.6214280502463</v>
      </c>
      <c r="G227" s="1">
        <f xml:space="preserve"> (-$J$6-(15000/(1+B227))-C227-D227+E227)</f>
        <v>27694.758310351957</v>
      </c>
    </row>
    <row r="228" spans="2:7" x14ac:dyDescent="0.25">
      <c r="B228" s="45">
        <f t="shared" si="4"/>
        <v>0.22300000000000017</v>
      </c>
      <c r="C228" s="1">
        <f xml:space="preserve"> ($J$9*(((1+B228)^5)-1)/(B228*(1+B228)^5))</f>
        <v>9958.7799457563688</v>
      </c>
      <c r="D228" s="1">
        <f xml:space="preserve"> (($J$8*$N$20/(1+B228))+($J$8*$N$21*(((1+B228)^4)-1)/(B228*(1+B228)^4))/(1+B228))</f>
        <v>63343.329018718629</v>
      </c>
      <c r="E228" s="1">
        <f xml:space="preserve"> (($M$20*$N$20/(1+B228))+($O$21*(((1+B228)^4)-1)/(B228*(1+B228)^4))/(1+B228))</f>
        <v>153079.71179523668</v>
      </c>
      <c r="F228" s="1">
        <f xml:space="preserve"> (-$J$6-($J$9*(((1+B228)^5)-1)/(B228*(1+B228)^5))-($J$8*$N$13)*((((1+B228)^5)-1)/(B228*(1+B228)^5))+$O$13*((((1+B228)^5)-1)/(B228*(1+B228)^5)))</f>
        <v>-1587.5630663682823</v>
      </c>
      <c r="G228" s="1">
        <f xml:space="preserve"> (-$J$6-(15000/(1+B228))-C228-D228+E228)</f>
        <v>27512.680508603051</v>
      </c>
    </row>
    <row r="229" spans="2:7" x14ac:dyDescent="0.25">
      <c r="B229" s="45">
        <f t="shared" si="4"/>
        <v>0.22400000000000017</v>
      </c>
      <c r="C229" s="1">
        <f xml:space="preserve"> ($J$9*(((1+B229)^5)-1)/(B229*(1+B229)^5))</f>
        <v>9937.6109569539112</v>
      </c>
      <c r="D229" s="1">
        <f xml:space="preserve"> (($J$8*$N$20/(1+B229))+($J$8*$N$21*(((1+B229)^4)-1)/(B229*(1+B229)^4))/(1+B229))</f>
        <v>63193.273907242277</v>
      </c>
      <c r="E229" s="1">
        <f xml:space="preserve"> (($M$20*$N$20/(1+B229))+($O$21*(((1+B229)^4)-1)/(B229*(1+B229)^4))/(1+B229))</f>
        <v>152717.07860916882</v>
      </c>
      <c r="F229" s="1">
        <f xml:space="preserve"> (-$J$6-($J$9*(((1+B229)^5)-1)/(B229*(1+B229)^5))-($J$8*$N$13)*((((1+B229)^5)-1)/(B229*(1+B229)^5))+$O$13*((((1+B229)^5)-1)/(B229*(1+B229)^5)))</f>
        <v>-1669.2148803206364</v>
      </c>
      <c r="G229" s="1">
        <f xml:space="preserve"> (-$J$6-(15000/(1+B229))-C229-D229+E229)</f>
        <v>27331.291784188332</v>
      </c>
    </row>
    <row r="230" spans="2:7" x14ac:dyDescent="0.25">
      <c r="B230" s="45">
        <f t="shared" si="4"/>
        <v>0.22500000000000017</v>
      </c>
      <c r="C230" s="1">
        <f xml:space="preserve"> ($J$9*(((1+B230)^5)-1)/(B230*(1+B230)^5))</f>
        <v>9916.5167564822605</v>
      </c>
      <c r="D230" s="1">
        <f xml:space="preserve"> (($J$8*$N$20/(1+B230))+($J$8*$N$21*(((1+B230)^4)-1)/(B230*(1+B230)^4))/(1+B230))</f>
        <v>63043.76720807844</v>
      </c>
      <c r="E230" s="1">
        <f xml:space="preserve"> (($M$20*$N$20/(1+B230))+($O$21*(((1+B230)^4)-1)/(B230*(1+B230)^4))/(1+B230))</f>
        <v>152355.77075285625</v>
      </c>
      <c r="F230" s="1">
        <f xml:space="preserve"> (-$J$6-($J$9*(((1+B230)^5)-1)/(B230*(1+B230)^5))-($J$8*$N$13)*((((1+B230)^5)-1)/(B230*(1+B230)^5))+$O$13*((((1+B230)^5)-1)/(B230*(1+B230)^5)))</f>
        <v>-1750.5782249970071</v>
      </c>
      <c r="G230" s="1">
        <f xml:space="preserve"> (-$J$6-(15000/(1+B230))-C230-D230+E230)</f>
        <v>27150.588829111875</v>
      </c>
    </row>
    <row r="231" spans="2:7" x14ac:dyDescent="0.25">
      <c r="B231" s="45">
        <f t="shared" si="4"/>
        <v>0.22600000000000017</v>
      </c>
      <c r="C231" s="1">
        <f xml:space="preserve"> ($J$9*(((1+B231)^5)-1)/(B231*(1+B231)^5))</f>
        <v>9895.4969950206159</v>
      </c>
      <c r="D231" s="1">
        <f xml:space="preserve"> (($J$8*$N$20/(1+B231))+($J$8*$N$21*(((1+B231)^4)-1)/(B231*(1+B231)^4))/(1+B231))</f>
        <v>62894.806324780984</v>
      </c>
      <c r="E231" s="1">
        <f xml:space="preserve"> (($M$20*$N$20/(1+B231))+($O$21*(((1+B231)^4)-1)/(B231*(1+B231)^4))/(1+B231))</f>
        <v>151995.78195155403</v>
      </c>
      <c r="F231" s="1">
        <f xml:space="preserve"> (-$J$6-($J$9*(((1+B231)^5)-1)/(B231*(1+B231)^5))-($J$8*$N$13)*((((1+B231)^5)-1)/(B231*(1+B231)^5))+$O$13*((((1+B231)^5)-1)/(B231*(1+B231)^5)))</f>
        <v>-1831.6544477776333</v>
      </c>
      <c r="G231" s="1">
        <f xml:space="preserve"> (-$J$6-(15000/(1+B231))-C231-D231+E231)</f>
        <v>26970.568354427814</v>
      </c>
    </row>
    <row r="232" spans="2:7" x14ac:dyDescent="0.25">
      <c r="B232" s="45">
        <f t="shared" si="4"/>
        <v>0.22700000000000017</v>
      </c>
      <c r="C232" s="1">
        <f xml:space="preserve"> ($J$9*(((1+B232)^5)-1)/(B232*(1+B232)^5))</f>
        <v>9874.5513252336386</v>
      </c>
      <c r="D232" s="1">
        <f xml:space="preserve"> (($J$8*$N$20/(1+B232))+($J$8*$N$21*(((1+B232)^4)-1)/(B232*(1+B232)^4))/(1+B232))</f>
        <v>62746.388675754635</v>
      </c>
      <c r="E232" s="1">
        <f xml:space="preserve"> (($M$20*$N$20/(1+B232))+($O$21*(((1+B232)^4)-1)/(B232*(1+B232)^4))/(1+B232))</f>
        <v>151637.10596640705</v>
      </c>
      <c r="F232" s="1">
        <f xml:space="preserve"> (-$J$6-($J$9*(((1+B232)^5)-1)/(B232*(1+B232)^5))-($J$8*$N$13)*((((1+B232)^5)-1)/(B232*(1+B232)^5))+$O$13*((((1+B232)^5)-1)/(B232*(1+B232)^5)))</f>
        <v>-1912.4448883845325</v>
      </c>
      <c r="G232" s="1">
        <f xml:space="preserve"> (-$J$6-(15000/(1+B232))-C232-D232+E232)</f>
        <v>26791.227090113156</v>
      </c>
    </row>
    <row r="233" spans="2:7" x14ac:dyDescent="0.25">
      <c r="B233" s="45">
        <f t="shared" si="4"/>
        <v>0.22800000000000017</v>
      </c>
      <c r="C233" s="1">
        <f xml:space="preserve"> ($J$9*(((1+B233)^5)-1)/(B233*(1+B233)^5))</f>
        <v>9853.6794017583379</v>
      </c>
      <c r="D233" s="1">
        <f xml:space="preserve"> (($J$8*$N$20/(1+B233))+($J$8*$N$21*(((1+B233)^4)-1)/(B233*(1+B233)^4))/(1+B233))</f>
        <v>62598.511694156325</v>
      </c>
      <c r="E233" s="1">
        <f xml:space="preserve"> (($M$20*$N$20/(1+B233))+($O$21*(((1+B233)^4)-1)/(B233*(1+B233)^4))/(1+B233))</f>
        <v>151279.73659421114</v>
      </c>
      <c r="F233" s="1">
        <f xml:space="preserve"> (-$J$6-($J$9*(((1+B233)^5)-1)/(B233*(1+B233)^5))-($J$8*$N$13)*((((1+B233)^5)-1)/(B233*(1+B233)^5))+$O$13*((((1+B233)^5)-1)/(B233*(1+B233)^5)))</f>
        <v>-1992.9508789321262</v>
      </c>
      <c r="G233" s="1">
        <f xml:space="preserve"> (-$J$6-(15000/(1+B233))-C233-D233+E233)</f>
        <v>26612.561784941427</v>
      </c>
    </row>
    <row r="234" spans="2:7" x14ac:dyDescent="0.25">
      <c r="B234" s="45">
        <f t="shared" si="4"/>
        <v>0.22900000000000018</v>
      </c>
      <c r="C234" s="1">
        <f xml:space="preserve"> ($J$9*(((1+B234)^5)-1)/(B234*(1+B234)^5))</f>
        <v>9832.8808811909439</v>
      </c>
      <c r="D234" s="1">
        <f xml:space="preserve"> (($J$8*$N$20/(1+B234))+($J$8*$N$21*(((1+B234)^4)-1)/(B234*(1+B234)^4))/(1+B234))</f>
        <v>62451.172827797018</v>
      </c>
      <c r="E234" s="1">
        <f xml:space="preserve"> (($M$20*$N$20/(1+B234))+($O$21*(((1+B234)^4)-1)/(B234*(1+B234)^4))/(1+B234))</f>
        <v>150923.66766717614</v>
      </c>
      <c r="F234" s="1">
        <f xml:space="preserve"> (-$J$6-($J$9*(((1+B234)^5)-1)/(B234*(1+B234)^5))-($J$8*$N$13)*((((1+B234)^5)-1)/(B234*(1+B234)^5))+$O$13*((((1+B234)^5)-1)/(B234*(1+B234)^5)))</f>
        <v>-2073.1737439777789</v>
      </c>
      <c r="G234" s="1">
        <f xml:space="preserve"> (-$J$6-(15000/(1+B234))-C234-D234+E234)</f>
        <v>26434.56920635741</v>
      </c>
    </row>
    <row r="235" spans="2:7" x14ac:dyDescent="0.25">
      <c r="B235" s="45">
        <f t="shared" si="4"/>
        <v>0.23000000000000018</v>
      </c>
      <c r="C235" s="1">
        <f xml:space="preserve"> ($J$9*(((1+B235)^5)-1)/(B235*(1+B235)^5))</f>
        <v>9812.1554220739981</v>
      </c>
      <c r="D235" s="1">
        <f xml:space="preserve"> (($J$8*$N$20/(1+B235))+($J$8*$N$21*(((1+B235)^4)-1)/(B235*(1+B235)^4))/(1+B235))</f>
        <v>62304.369539044565</v>
      </c>
      <c r="E235" s="1">
        <f xml:space="preserve"> (($M$20*$N$20/(1+B235))+($O$21*(((1+B235)^4)-1)/(B235*(1+B235)^4))/(1+B235))</f>
        <v>150568.89305269104</v>
      </c>
      <c r="F235" s="1">
        <f xml:space="preserve"> (-$J$6-($J$9*(((1+B235)^5)-1)/(B235*(1+B235)^5))-($J$8*$N$13)*((((1+B235)^5)-1)/(B235*(1+B235)^5))+$O$13*((((1+B235)^5)-1)/(B235*(1+B235)^5)))</f>
        <v>-2153.1148005717259</v>
      </c>
      <c r="G235" s="1">
        <f xml:space="preserve"> (-$J$6-(15000/(1+B235))-C235-D235+E235)</f>
        <v>26257.246140352974</v>
      </c>
    </row>
    <row r="236" spans="2:7" x14ac:dyDescent="0.25">
      <c r="B236" s="45">
        <f t="shared" si="4"/>
        <v>0.23100000000000018</v>
      </c>
      <c r="C236" s="1">
        <f xml:space="preserve"> ($J$9*(((1+B236)^5)-1)/(B236*(1+B236)^5))</f>
        <v>9791.5026848834441</v>
      </c>
      <c r="D236" s="1">
        <f xml:space="preserve"> (($J$8*$N$20/(1+B236))+($J$8*$N$21*(((1+B236)^4)-1)/(B236*(1+B236)^4))/(1+B236))</f>
        <v>62158.099304726973</v>
      </c>
      <c r="E236" s="1">
        <f xml:space="preserve"> (($M$20*$N$20/(1+B236))+($O$21*(((1+B236)^4)-1)/(B236*(1+B236)^4))/(1+B236))</f>
        <v>150215.40665309018</v>
      </c>
      <c r="F236" s="1">
        <f xml:space="preserve"> (-$J$6-($J$9*(((1+B236)^5)-1)/(B236*(1+B236)^5))-($J$8*$N$13)*((((1+B236)^5)-1)/(B236*(1+B236)^5))+$O$13*((((1+B236)^5)-1)/(B236*(1+B236)^5)))</f>
        <v>-2232.7753583067242</v>
      </c>
      <c r="G236" s="1">
        <f xml:space="preserve"> (-$J$6-(15000/(1+B236))-C236-D236+E236)</f>
        <v>26080.589391343296</v>
      </c>
    </row>
    <row r="237" spans="2:7" x14ac:dyDescent="0.25">
      <c r="B237" s="45">
        <f t="shared" si="4"/>
        <v>0.23200000000000018</v>
      </c>
      <c r="C237" s="1">
        <f xml:space="preserve"> ($J$9*(((1+B237)^5)-1)/(B237*(1+B237)^5))</f>
        <v>9770.9223320158944</v>
      </c>
      <c r="D237" s="1">
        <f xml:space="preserve"> (($J$8*$N$20/(1+B237))+($J$8*$N$21*(((1+B237)^4)-1)/(B237*(1+B237)^4))/(1+B237))</f>
        <v>62012.359616036774</v>
      </c>
      <c r="E237" s="1">
        <f xml:space="preserve"> (($M$20*$N$20/(1+B237))+($O$21*(((1+B237)^4)-1)/(B237*(1+B237)^4))/(1+B237))</f>
        <v>149863.2024054222</v>
      </c>
      <c r="F237" s="1">
        <f xml:space="preserve"> (-$J$6-($J$9*(((1+B237)^5)-1)/(B237*(1+B237)^5))-($J$8*$N$13)*((((1+B237)^5)-1)/(B237*(1+B237)^5))+$O$13*((((1+B237)^5)-1)/(B237*(1+B237)^5)))</f>
        <v>-2312.1567193672527</v>
      </c>
      <c r="G237" s="1">
        <f xml:space="preserve"> (-$J$6-(15000/(1+B237))-C237-D237+E237)</f>
        <v>25904.595782044868</v>
      </c>
    </row>
    <row r="238" spans="2:7" x14ac:dyDescent="0.25">
      <c r="B238" s="45">
        <f t="shared" si="4"/>
        <v>0.23300000000000018</v>
      </c>
      <c r="C238" s="1">
        <f xml:space="preserve"> ($J$9*(((1+B238)^5)-1)/(B238*(1+B238)^5))</f>
        <v>9750.4140277759107</v>
      </c>
      <c r="D238" s="1">
        <f xml:space="preserve"> (($J$8*$N$20/(1+B238))+($J$8*$N$21*(((1+B238)^4)-1)/(B238*(1+B238)^4))/(1+B238))</f>
        <v>61867.1479784357</v>
      </c>
      <c r="E238" s="1">
        <f xml:space="preserve"> (($M$20*$N$20/(1+B238))+($O$21*(((1+B238)^4)-1)/(B238*(1+B238)^4))/(1+B238))</f>
        <v>149512.27428121964</v>
      </c>
      <c r="F238" s="1">
        <f xml:space="preserve"> (-$J$6-($J$9*(((1+B238)^5)-1)/(B238*(1+B238)^5))-($J$8*$N$13)*((((1+B238)^5)-1)/(B238*(1+B238)^5))+$O$13*((((1+B238)^5)-1)/(B238*(1+B238)^5)))</f>
        <v>-2391.2601785786246</v>
      </c>
      <c r="G238" s="1">
        <f xml:space="preserve"> (-$J$6-(15000/(1+B238))-C238-D238+E238)</f>
        <v>25729.262153353513</v>
      </c>
    </row>
    <row r="239" spans="2:7" x14ac:dyDescent="0.25">
      <c r="B239" s="45">
        <f t="shared" si="4"/>
        <v>0.23400000000000018</v>
      </c>
      <c r="C239" s="1">
        <f xml:space="preserve"> ($J$9*(((1+B239)^5)-1)/(B239*(1+B239)^5))</f>
        <v>9729.9774383634704</v>
      </c>
      <c r="D239" s="1">
        <f xml:space="preserve"> (($J$8*$N$20/(1+B239))+($J$8*$N$21*(((1+B239)^4)-1)/(B239*(1+B239)^4))/(1+B239))</f>
        <v>61722.461911560502</v>
      </c>
      <c r="E239" s="1">
        <f xml:space="preserve"> (($M$20*$N$20/(1+B239))+($O$21*(((1+B239)^4)-1)/(B239*(1+B239)^4))/(1+B239))</f>
        <v>149162.61628627119</v>
      </c>
      <c r="F239" s="1">
        <f xml:space="preserve"> (-$J$6-($J$9*(((1+B239)^5)-1)/(B239*(1+B239)^5))-($J$8*$N$13)*((((1+B239)^5)-1)/(B239*(1+B239)^5))+$O$13*((((1+B239)^5)-1)/(B239*(1+B239)^5)))</f>
        <v>-2470.087023455184</v>
      </c>
      <c r="G239" s="1">
        <f xml:space="preserve"> (-$J$6-(15000/(1+B239))-C239-D239+E239)</f>
        <v>25554.58536422404</v>
      </c>
    </row>
    <row r="240" spans="2:7" x14ac:dyDescent="0.25">
      <c r="B240" s="45">
        <f t="shared" si="4"/>
        <v>0.23500000000000018</v>
      </c>
      <c r="C240" s="1">
        <f xml:space="preserve"> ($J$9*(((1+B240)^5)-1)/(B240*(1+B240)^5))</f>
        <v>9709.6122318614343</v>
      </c>
      <c r="D240" s="1">
        <f xml:space="preserve"> (($J$8*$N$20/(1+B240))+($J$8*$N$21*(((1+B240)^4)-1)/(B240*(1+B240)^4))/(1+B240))</f>
        <v>61578.298949129021</v>
      </c>
      <c r="E240" s="1">
        <f xml:space="preserve"> (($M$20*$N$20/(1+B240))+($O$21*(((1+B240)^4)-1)/(B240*(1+B240)^4))/(1+B240))</f>
        <v>148814.22246039516</v>
      </c>
      <c r="F240" s="1">
        <f xml:space="preserve"> (-$J$6-($J$9*(((1+B240)^5)-1)/(B240*(1+B240)^5))-($J$8*$N$13)*((((1+B240)^5)-1)/(B240*(1+B240)^5))+$O$13*((((1+B240)^5)-1)/(B240*(1+B240)^5)))</f>
        <v>-2548.6385342487483</v>
      </c>
      <c r="G240" s="1">
        <f xml:space="preserve"> (-$J$6-(15000/(1+B240))-C240-D240+E240)</f>
        <v>25380.56229155045</v>
      </c>
    </row>
    <row r="241" spans="2:7" x14ac:dyDescent="0.25">
      <c r="B241" s="45">
        <f t="shared" si="4"/>
        <v>0.23600000000000018</v>
      </c>
      <c r="C241" s="1">
        <f xml:space="preserve"> ($J$9*(((1+B241)^5)-1)/(B241*(1+B241)^5))</f>
        <v>9689.3180782231975</v>
      </c>
      <c r="D241" s="1">
        <f xml:space="preserve"> (($J$8*$N$20/(1+B241))+($J$8*$N$21*(((1+B241)^4)-1)/(B241*(1+B241)^4))/(1+B241))</f>
        <v>61434.656638847468</v>
      </c>
      <c r="E241" s="1">
        <f xml:space="preserve"> (($M$20*$N$20/(1+B241))+($O$21*(((1+B241)^4)-1)/(B241*(1+B241)^4))/(1+B241))</f>
        <v>148467.08687721472</v>
      </c>
      <c r="F241" s="1">
        <f xml:space="preserve"> (-$J$6-($J$9*(((1+B241)^5)-1)/(B241*(1+B241)^5))-($J$8*$N$13)*((((1+B241)^5)-1)/(B241*(1+B241)^5))+$O$13*((((1+B241)^5)-1)/(B241*(1+B241)^5)))</f>
        <v>-2626.9159839962522</v>
      </c>
      <c r="G241" s="1">
        <f xml:space="preserve"> (-$J$6-(15000/(1+B241))-C241-D241+E241)</f>
        <v>25207.189830046962</v>
      </c>
    </row>
    <row r="242" spans="2:7" x14ac:dyDescent="0.25">
      <c r="B242" s="45">
        <f t="shared" si="4"/>
        <v>0.23700000000000018</v>
      </c>
      <c r="C242" s="1">
        <f xml:space="preserve"> ($J$9*(((1+B242)^5)-1)/(B242*(1+B242)^5))</f>
        <v>9669.0946492603452</v>
      </c>
      <c r="D242" s="1">
        <f xml:space="preserve"> (($J$8*$N$20/(1+B242))+($J$8*$N$21*(((1+B242)^4)-1)/(B242*(1+B242)^4))/(1+B242))</f>
        <v>61291.53254231788</v>
      </c>
      <c r="E242" s="1">
        <f xml:space="preserve"> (($M$20*$N$20/(1+B242))+($O$21*(((1+B242)^4)-1)/(B242*(1+B242)^4))/(1+B242))</f>
        <v>148121.20364393489</v>
      </c>
      <c r="F242" s="1">
        <f xml:space="preserve"> (-$J$6-($J$9*(((1+B242)^5)-1)/(B242*(1+B242)^5))-($J$8*$N$13)*((((1+B242)^5)-1)/(B242*(1+B242)^5))+$O$13*((((1+B242)^5)-1)/(B242*(1+B242)^5)))</f>
        <v>-2704.9206385672442</v>
      </c>
      <c r="G242" s="1">
        <f xml:space="preserve"> (-$J$6-(15000/(1+B242))-C242-D242+E242)</f>
        <v>25034.464892130316</v>
      </c>
    </row>
    <row r="243" spans="2:7" x14ac:dyDescent="0.25">
      <c r="B243" s="45">
        <f t="shared" si="4"/>
        <v>0.23800000000000018</v>
      </c>
      <c r="C243" s="1">
        <f xml:space="preserve"> ($J$9*(((1+B243)^5)-1)/(B243*(1+B243)^5))</f>
        <v>9648.9416186304934</v>
      </c>
      <c r="D243" s="1">
        <f xml:space="preserve"> (($J$8*$N$20/(1+B243))+($J$8*$N$21*(((1+B243)^4)-1)/(B243*(1+B243)^4))/(1+B243))</f>
        <v>61148.924234946724</v>
      </c>
      <c r="E243" s="1">
        <f xml:space="preserve"> (($M$20*$N$20/(1+B243))+($O$21*(((1+B243)^4)-1)/(B243*(1+B243)^4))/(1+B243))</f>
        <v>147776.56690112126</v>
      </c>
      <c r="F243" s="1">
        <f xml:space="preserve"> (-$J$6-($J$9*(((1+B243)^5)-1)/(B243*(1+B243)^5))-($J$8*$N$13)*((((1+B243)^5)-1)/(B243*(1+B243)^5))+$O$13*((((1+B243)^5)-1)/(B243*(1+B243)^5)))</f>
        <v>-2782.6537567109481</v>
      </c>
      <c r="G243" s="1">
        <f xml:space="preserve"> (-$J$6-(15000/(1+B243))-C243-D243+E243)</f>
        <v>24862.384407802514</v>
      </c>
    </row>
    <row r="244" spans="2:7" x14ac:dyDescent="0.25">
      <c r="B244" s="45">
        <f t="shared" si="4"/>
        <v>0.23900000000000018</v>
      </c>
      <c r="C244" s="1">
        <f xml:space="preserve"> ($J$9*(((1+B244)^5)-1)/(B244*(1+B244)^5))</f>
        <v>9628.8586618251247</v>
      </c>
      <c r="D244" s="1">
        <f xml:space="preserve"> (($J$8*$N$20/(1+B244))+($J$8*$N$21*(((1+B244)^4)-1)/(B244*(1+B244)^4))/(1+B244))</f>
        <v>61006.829305853833</v>
      </c>
      <c r="E244" s="1">
        <f xml:space="preserve"> (($M$20*$N$20/(1+B244))+($O$21*(((1+B244)^4)-1)/(B244*(1+B244)^4))/(1+B244))</f>
        <v>147433.17082248005</v>
      </c>
      <c r="F244" s="1">
        <f xml:space="preserve"> (-$J$6-($J$9*(((1+B244)^5)-1)/(B244*(1+B244)^5))-($J$8*$N$13)*((((1+B244)^5)-1)/(B244*(1+B244)^5))+$O$13*((((1+B244)^5)-1)/(B244*(1+B244)^5)))</f>
        <v>-2860.1165901030909</v>
      </c>
      <c r="G244" s="1">
        <f xml:space="preserve"> (-$J$6-(15000/(1+B244))-C244-D244+E244)</f>
        <v>24690.945324534754</v>
      </c>
    </row>
    <row r="245" spans="2:7" x14ac:dyDescent="0.25">
      <c r="B245" s="45">
        <f t="shared" si="4"/>
        <v>0.24000000000000019</v>
      </c>
      <c r="C245" s="1">
        <f xml:space="preserve"> ($J$9*(((1+B245)^5)-1)/(B245*(1+B245)^5))</f>
        <v>9608.8454561576036</v>
      </c>
      <c r="D245" s="1">
        <f xml:space="preserve"> (($J$8*$N$20/(1+B245))+($J$8*$N$21*(((1+B245)^4)-1)/(B245*(1+B245)^4))/(1+B245))</f>
        <v>60865.245357782333</v>
      </c>
      <c r="E245" s="1">
        <f xml:space="preserve"> (($M$20*$N$20/(1+B245))+($O$21*(((1+B245)^4)-1)/(B245*(1+B245)^4))/(1+B245))</f>
        <v>147091.00961464061</v>
      </c>
      <c r="F245" s="1">
        <f xml:space="preserve"> (-$J$6-($J$9*(((1+B245)^5)-1)/(B245*(1+B245)^5))-($J$8*$N$13)*((((1+B245)^5)-1)/(B245*(1+B245)^5))+$O$13*((((1+B245)^5)-1)/(B245*(1+B245)^5)))</f>
        <v>-2937.310383392105</v>
      </c>
      <c r="G245" s="1">
        <f xml:space="preserve"> (-$J$6-(15000/(1+B245))-C245-D245+E245)</f>
        <v>24520.144607152295</v>
      </c>
    </row>
    <row r="246" spans="2:7" x14ac:dyDescent="0.25">
      <c r="B246" s="45">
        <f t="shared" si="4"/>
        <v>0.24100000000000019</v>
      </c>
      <c r="C246" s="1">
        <f xml:space="preserve"> ($J$9*(((1+B246)^5)-1)/(B246*(1+B246)^5))</f>
        <v>9588.901680751198</v>
      </c>
      <c r="D246" s="1">
        <f xml:space="preserve"> (($J$8*$N$20/(1+B246))+($J$8*$N$21*(((1+B246)^4)-1)/(B246*(1+B246)^4))/(1+B246))</f>
        <v>60724.170007008877</v>
      </c>
      <c r="E246" s="1">
        <f xml:space="preserve"> (($M$20*$N$20/(1+B246))+($O$21*(((1+B246)^4)-1)/(B246*(1+B246)^4))/(1+B246))</f>
        <v>146750.07751693812</v>
      </c>
      <c r="F246" s="1">
        <f xml:space="preserve"> (-$J$6-($J$9*(((1+B246)^5)-1)/(B246*(1+B246)^5))-($J$8*$N$13)*((((1+B246)^5)-1)/(B246*(1+B246)^5))+$O$13*((((1+B246)^5)-1)/(B246*(1+B246)^5)))</f>
        <v>-3014.2363742453745</v>
      </c>
      <c r="G246" s="1">
        <f xml:space="preserve"> (-$J$6-(15000/(1+B246))-C246-D246+E246)</f>
        <v>24349.979237719555</v>
      </c>
    </row>
    <row r="247" spans="2:7" x14ac:dyDescent="0.25">
      <c r="B247" s="45">
        <f t="shared" si="4"/>
        <v>0.24200000000000019</v>
      </c>
      <c r="C247" s="1">
        <f xml:space="preserve"> ($J$9*(((1+B247)^5)-1)/(B247*(1+B247)^5))</f>
        <v>9569.0270165272723</v>
      </c>
      <c r="D247" s="1">
        <f xml:space="preserve"> (($J$8*$N$20/(1+B247))+($J$8*$N$21*(((1+B247)^4)-1)/(B247*(1+B247)^4))/(1+B247))</f>
        <v>60583.600883254992</v>
      </c>
      <c r="E247" s="1">
        <f xml:space="preserve"> (($M$20*$N$20/(1+B247))+($O$21*(((1+B247)^4)-1)/(B247*(1+B247)^4))/(1+B247))</f>
        <v>146410.36880119957</v>
      </c>
      <c r="F247" s="1">
        <f xml:space="preserve"> (-$J$6-($J$9*(((1+B247)^5)-1)/(B247*(1+B247)^5))-($J$8*$N$13)*((((1+B247)^5)-1)/(B247*(1+B247)^5))+$O$13*((((1+B247)^5)-1)/(B247*(1+B247)^5)))</f>
        <v>-3090.8957933948113</v>
      </c>
      <c r="G247" s="1">
        <f xml:space="preserve"> (-$J$6-(15000/(1+B247))-C247-D247+E247)</f>
        <v>24180.446215426957</v>
      </c>
    </row>
    <row r="248" spans="2:7" x14ac:dyDescent="0.25">
      <c r="B248" s="45">
        <f t="shared" si="4"/>
        <v>0.24300000000000019</v>
      </c>
      <c r="C248" s="1">
        <f xml:space="preserve"> ($J$9*(((1+B248)^5)-1)/(B248*(1+B248)^5))</f>
        <v>9549.2211461934967</v>
      </c>
      <c r="D248" s="1">
        <f xml:space="preserve"> (($J$8*$N$20/(1+B248))+($J$8*$N$21*(((1+B248)^4)-1)/(B248*(1+B248)^4))/(1+B248))</f>
        <v>60443.535629598642</v>
      </c>
      <c r="E248" s="1">
        <f xml:space="preserve"> (($M$20*$N$20/(1+B248))+($O$21*(((1+B248)^4)-1)/(B248*(1+B248)^4))/(1+B248))</f>
        <v>146071.87777153001</v>
      </c>
      <c r="F248" s="1">
        <f xml:space="preserve"> (-$J$6-($J$9*(((1+B248)^5)-1)/(B248*(1+B248)^5))-($J$8*$N$13)*((((1+B248)^5)-1)/(B248*(1+B248)^5))+$O$13*((((1+B248)^5)-1)/(B248*(1+B248)^5)))</f>
        <v>-3167.2898646822141</v>
      </c>
      <c r="G248" s="1">
        <f xml:space="preserve"> (-$J$6-(15000/(1+B248))-C248-D248+E248)</f>
        <v>24011.542556478016</v>
      </c>
    </row>
    <row r="249" spans="2:7" x14ac:dyDescent="0.25">
      <c r="B249" s="45">
        <f t="shared" si="4"/>
        <v>0.24400000000000019</v>
      </c>
      <c r="C249" s="1">
        <f xml:space="preserve"> ($J$9*(((1+B249)^5)-1)/(B249*(1+B249)^5))</f>
        <v>9529.483754232193</v>
      </c>
      <c r="D249" s="1">
        <f xml:space="preserve"> (($J$8*$N$20/(1+B249))+($J$8*$N$21*(((1+B249)^4)-1)/(B249*(1+B249)^4))/(1+B249))</f>
        <v>60303.971902386773</v>
      </c>
      <c r="E249" s="1">
        <f xml:space="preserve"> (($M$20*$N$20/(1+B249))+($O$21*(((1+B249)^4)-1)/(B249*(1+B249)^4))/(1+B249))</f>
        <v>145734.59876410139</v>
      </c>
      <c r="F249" s="1">
        <f xml:space="preserve"> (-$J$6-($J$9*(((1+B249)^5)-1)/(B249*(1+B249)^5))-($J$8*$N$13)*((((1+B249)^5)-1)/(B249*(1+B249)^5))+$O$13*((((1+B249)^5)-1)/(B249*(1+B249)^5)))</f>
        <v>-3243.4198051043932</v>
      </c>
      <c r="G249" s="1">
        <f xml:space="preserve"> (-$J$6-(15000/(1+B249))-C249-D249+E249)</f>
        <v>23843.265293977602</v>
      </c>
    </row>
    <row r="250" spans="2:7" x14ac:dyDescent="0.25">
      <c r="B250" s="45">
        <f t="shared" si="4"/>
        <v>0.24500000000000019</v>
      </c>
      <c r="C250" s="1">
        <f xml:space="preserve"> ($J$9*(((1+B250)^5)-1)/(B250*(1+B250)^5))</f>
        <v>9509.8145268887383</v>
      </c>
      <c r="D250" s="1">
        <f xml:space="preserve"> (($J$8*$N$20/(1+B250))+($J$8*$N$21*(((1+B250)^4)-1)/(B250*(1+B250)^4))/(1+B250))</f>
        <v>60164.907371148394</v>
      </c>
      <c r="E250" s="1">
        <f xml:space="preserve"> (($M$20*$N$20/(1+B250))+($O$21*(((1+B250)^4)-1)/(B250*(1+B250)^4))/(1+B250))</f>
        <v>145398.52614694196</v>
      </c>
      <c r="F250" s="1">
        <f xml:space="preserve"> (-$J$6-($J$9*(((1+B250)^5)-1)/(B250*(1+B250)^5))-($J$8*$N$13)*((((1+B250)^5)-1)/(B250*(1+B250)^5))+$O$13*((((1+B250)^5)-1)/(B250*(1+B250)^5)))</f>
        <v>-3319.2868248577142</v>
      </c>
      <c r="G250" s="1">
        <f xml:space="preserve"> (-$J$6-(15000/(1+B250))-C250-D250+E250)</f>
        <v>23675.611477820494</v>
      </c>
    </row>
    <row r="251" spans="2:7" x14ac:dyDescent="0.25">
      <c r="B251" s="45">
        <f t="shared" si="4"/>
        <v>0.24600000000000019</v>
      </c>
      <c r="C251" s="1">
        <f xml:space="preserve"> ($J$9*(((1+B251)^5)-1)/(B251*(1+B251)^5))</f>
        <v>9490.2131521600822</v>
      </c>
      <c r="D251" s="1">
        <f xml:space="preserve"> (($J$8*$N$20/(1+B251))+($J$8*$N$21*(((1+B251)^4)-1)/(B251*(1+B251)^4))/(1+B251))</f>
        <v>60026.339718508272</v>
      </c>
      <c r="E251" s="1">
        <f xml:space="preserve"> (($M$20*$N$20/(1+B251))+($O$21*(((1+B251)^4)-1)/(B251*(1+B251)^4))/(1+B251))</f>
        <v>145063.65431972835</v>
      </c>
      <c r="F251" s="1">
        <f xml:space="preserve"> (-$J$6-($J$9*(((1+B251)^5)-1)/(B251*(1+B251)^5))-($J$8*$N$13)*((((1+B251)^5)-1)/(B251*(1+B251)^5))+$O$13*((((1+B251)^5)-1)/(B251*(1+B251)^5)))</f>
        <v>-3394.8921273825399</v>
      </c>
      <c r="G251" s="1">
        <f xml:space="preserve"> (-$J$6-(15000/(1+B251))-C251-D251+E251)</f>
        <v>23508.578174581664</v>
      </c>
    </row>
    <row r="252" spans="2:7" x14ac:dyDescent="0.25">
      <c r="B252" s="45">
        <f t="shared" si="4"/>
        <v>0.24700000000000019</v>
      </c>
      <c r="C252" s="1">
        <f xml:space="preserve"> ($J$9*(((1+B252)^5)-1)/(B252*(1+B252)^5))</f>
        <v>9470.6793197833031</v>
      </c>
      <c r="D252" s="1">
        <f xml:space="preserve"> (($J$8*$N$20/(1+B252))+($J$8*$N$21*(((1+B252)^4)-1)/(B252*(1+B252)^4))/(1+B252))</f>
        <v>59888.266640101319</v>
      </c>
      <c r="E252" s="1">
        <f xml:space="preserve"> (($M$20*$N$20/(1+B252))+($O$21*(((1+B252)^4)-1)/(B252*(1+B252)^4))/(1+B252))</f>
        <v>144729.97771357818</v>
      </c>
      <c r="F252" s="1">
        <f xml:space="preserve"> (-$J$6-($J$9*(((1+B252)^5)-1)/(B252*(1+B252)^5))-($J$8*$N$13)*((((1+B252)^5)-1)/(B252*(1+B252)^5))+$O$13*((((1+B252)^5)-1)/(B252*(1+B252)^5)))</f>
        <v>-3470.2369094072492</v>
      </c>
      <c r="G252" s="1">
        <f xml:space="preserve"> (-$J$6-(15000/(1+B252))-C252-D252+E252)</f>
        <v>23342.162467406466</v>
      </c>
    </row>
    <row r="253" spans="2:7" x14ac:dyDescent="0.25">
      <c r="B253" s="45">
        <f t="shared" si="4"/>
        <v>0.24800000000000019</v>
      </c>
      <c r="C253" s="1">
        <f xml:space="preserve"> ($J$9*(((1+B253)^5)-1)/(B253*(1+B253)^5))</f>
        <v>9451.2127212243122</v>
      </c>
      <c r="D253" s="1">
        <f xml:space="preserve"> (($J$8*$N$20/(1+B253))+($J$8*$N$21*(((1+B253)^4)-1)/(B253*(1+B253)^4))/(1+B253))</f>
        <v>59750.685844487569</v>
      </c>
      <c r="E253" s="1">
        <f xml:space="preserve"> (($M$20*$N$20/(1+B253))+($O$21*(((1+B253)^4)-1)/(B253*(1+B253)^4))/(1+B253))</f>
        <v>144397.49079084495</v>
      </c>
      <c r="F253" s="1">
        <f xml:space="preserve"> (-$J$6-($J$9*(((1+B253)^5)-1)/(B253*(1+B253)^5))-($J$8*$N$13)*((((1+B253)^5)-1)/(B253*(1+B253)^5))+$O$13*((((1+B253)^5)-1)/(B253*(1+B253)^5)))</f>
        <v>-3545.3223609919223</v>
      </c>
      <c r="G253" s="1">
        <f xml:space="preserve"> (-$J$6-(15000/(1+B253))-C253-D253+E253)</f>
        <v>23176.361455902312</v>
      </c>
    </row>
    <row r="254" spans="2:7" x14ac:dyDescent="0.25">
      <c r="B254" s="45">
        <f t="shared" si="4"/>
        <v>0.24900000000000019</v>
      </c>
      <c r="C254" s="1">
        <f xml:space="preserve"> ($J$9*(((1+B254)^5)-1)/(B254*(1+B254)^5))</f>
        <v>9431.8130496665781</v>
      </c>
      <c r="D254" s="1">
        <f xml:space="preserve"> (($J$8*$N$20/(1+B254))+($J$8*$N$21*(((1+B254)^4)-1)/(B254*(1+B254)^4))/(1+B254))</f>
        <v>59613.595053067809</v>
      </c>
      <c r="E254" s="1">
        <f xml:space="preserve"> (($M$20*$N$20/(1+B254))+($O$21*(((1+B254)^4)-1)/(B254*(1+B254)^4))/(1+B254))</f>
        <v>144066.18804491387</v>
      </c>
      <c r="F254" s="1">
        <f xml:space="preserve"> (-$J$6-($J$9*(((1+B254)^5)-1)/(B254*(1+B254)^5))-($J$8*$N$13)*((((1+B254)^5)-1)/(B254*(1+B254)^5))+$O$13*((((1+B254)^5)-1)/(B254*(1+B254)^5)))</f>
        <v>-3620.1496655717638</v>
      </c>
      <c r="G254" s="1">
        <f xml:space="preserve"> (-$J$6-(15000/(1+B254))-C254-D254+E254)</f>
        <v>23011.172256030564</v>
      </c>
    </row>
    <row r="255" spans="2:7" x14ac:dyDescent="0.25">
      <c r="B255" s="45">
        <f t="shared" si="4"/>
        <v>0.25000000000000017</v>
      </c>
      <c r="C255" s="1">
        <f xml:space="preserve"> ($J$9*(((1+B255)^5)-1)/(B255*(1+B255)^5))</f>
        <v>9412.4799999999977</v>
      </c>
      <c r="D255" s="1">
        <f xml:space="preserve"> (($J$8*$N$20/(1+B255))+($J$8*$N$21*(((1+B255)^4)-1)/(B255*(1+B255)^4))/(1+B255))</f>
        <v>59476.991999999977</v>
      </c>
      <c r="E255" s="1">
        <f xml:space="preserve"> (($M$20*$N$20/(1+B255))+($O$21*(((1+B255)^4)-1)/(B255*(1+B255)^4))/(1+B255))</f>
        <v>143736.06399999993</v>
      </c>
      <c r="F255" s="1">
        <f xml:space="preserve"> (-$J$6-($J$9*(((1+B255)^5)-1)/(B255*(1+B255)^5))-($J$8*$N$13)*((((1+B255)^5)-1)/(B255*(1+B255)^5))+$O$13*((((1+B255)^5)-1)/(B255*(1+B255)^5)))</f>
        <v>-3694.7200000000157</v>
      </c>
      <c r="G255" s="1">
        <f xml:space="preserve"> (-$J$6-(15000/(1+B255))-C255-D255+E255)</f>
        <v>22846.591999999946</v>
      </c>
    </row>
    <row r="256" spans="2:7" x14ac:dyDescent="0.25">
      <c r="B256" s="45">
        <f t="shared" si="4"/>
        <v>0.25100000000000017</v>
      </c>
      <c r="C256" s="1">
        <f xml:space="preserve"> ($J$9*(((1+B256)^5)-1)/(B256*(1+B256)^5))</f>
        <v>9393.2132688097718</v>
      </c>
      <c r="D256" s="1">
        <f xml:space="preserve"> (($J$8*$N$20/(1+B256))+($J$8*$N$21*(((1+B256)^4)-1)/(B256*(1+B256)^4))/(1+B256))</f>
        <v>59340.874432115808</v>
      </c>
      <c r="E256" s="1">
        <f xml:space="preserve"> (($M$20*$N$20/(1+B256))+($O$21*(((1+B256)^4)-1)/(B256*(1+B256)^4))/(1+B256))</f>
        <v>143407.11321094653</v>
      </c>
      <c r="F256" s="1">
        <f xml:space="preserve"> (-$J$6-($J$9*(((1+B256)^5)-1)/(B256*(1+B256)^5))-($J$8*$N$13)*((((1+B256)^5)-1)/(B256*(1+B256)^5))+$O$13*((((1+B256)^5)-1)/(B256*(1+B256)^5)))</f>
        <v>-3769.0345345908863</v>
      </c>
      <c r="G256" s="1">
        <f xml:space="preserve"> (-$J$6-(15000/(1+B256))-C256-D256+E256)</f>
        <v>22682.617836160032</v>
      </c>
    </row>
    <row r="257" spans="2:7" x14ac:dyDescent="0.25">
      <c r="B257" s="45">
        <f t="shared" si="4"/>
        <v>0.25200000000000017</v>
      </c>
      <c r="C257" s="1">
        <f xml:space="preserve"> ($J$9*(((1+B257)^5)-1)/(B257*(1+B257)^5))</f>
        <v>9374.0125543654522</v>
      </c>
      <c r="D257" s="1">
        <f xml:space="preserve"> (($J$8*$N$20/(1+B257))+($J$8*$N$21*(((1+B257)^4)-1)/(B257*(1+B257)^4))/(1+B257))</f>
        <v>59205.240108838516</v>
      </c>
      <c r="E257" s="1">
        <f xml:space="preserve"> (($M$20*$N$20/(1+B257))+($O$21*(((1+B257)^4)-1)/(B257*(1+B257)^4))/(1+B257))</f>
        <v>143079.33026302641</v>
      </c>
      <c r="F257" s="1">
        <f xml:space="preserve"> (-$J$6-($J$9*(((1+B257)^5)-1)/(B257*(1+B257)^5))-($J$8*$N$13)*((((1+B257)^5)-1)/(B257*(1+B257)^5))+$O$13*((((1+B257)^5)-1)/(B257*(1+B257)^5)))</f>
        <v>-3843.0944331618375</v>
      </c>
      <c r="G257" s="1">
        <f xml:space="preserve"> (-$J$6-(15000/(1+B257))-C257-D257+E257)</f>
        <v>22519.246928895926</v>
      </c>
    </row>
    <row r="258" spans="2:7" x14ac:dyDescent="0.25">
      <c r="B258" s="45">
        <f t="shared" si="4"/>
        <v>0.25300000000000017</v>
      </c>
      <c r="C258" s="1">
        <f xml:space="preserve"> ($J$9*(((1+B258)^5)-1)/(B258*(1+B258)^5))</f>
        <v>9354.8775566099921</v>
      </c>
      <c r="D258" s="1">
        <f xml:space="preserve"> (($J$8*$N$20/(1+B258))+($J$8*$N$21*(((1+B258)^4)-1)/(B258*(1+B258)^4))/(1+B258))</f>
        <v>59070.086802100843</v>
      </c>
      <c r="E258" s="1">
        <f xml:space="preserve"> (($M$20*$N$20/(1+B258))+($O$21*(((1+B258)^4)-1)/(B258*(1+B258)^4))/(1+B258))</f>
        <v>142752.70977174368</v>
      </c>
      <c r="F258" s="1">
        <f xml:space="preserve"> (-$J$6-($J$9*(((1+B258)^5)-1)/(B258*(1+B258)^5))-($J$8*$N$13)*((((1+B258)^5)-1)/(B258*(1+B258)^5))+$O$13*((((1+B258)^5)-1)/(B258*(1+B258)^5)))</f>
        <v>-3916.9008530757565</v>
      </c>
      <c r="G258" s="1">
        <f xml:space="preserve"> (-$J$6-(15000/(1+B258))-C258-D258+E258)</f>
        <v>22356.47645852367</v>
      </c>
    </row>
    <row r="259" spans="2:7" x14ac:dyDescent="0.25">
      <c r="B259" s="45">
        <f t="shared" si="4"/>
        <v>0.25400000000000017</v>
      </c>
      <c r="C259" s="1">
        <f xml:space="preserve"> ($J$9*(((1+B259)^5)-1)/(B259*(1+B259)^5))</f>
        <v>9335.807977148932</v>
      </c>
      <c r="D259" s="1">
        <f xml:space="preserve"> (($J$8*$N$20/(1+B259))+($J$8*$N$21*(((1+B259)^4)-1)/(B259*(1+B259)^4))/(1+B259))</f>
        <v>58935.41229626377</v>
      </c>
      <c r="E259" s="1">
        <f xml:space="preserve"> (($M$20*$N$20/(1+B259))+($O$21*(((1+B259)^4)-1)/(B259*(1+B259)^4))/(1+B259))</f>
        <v>142427.24638263744</v>
      </c>
      <c r="F259" s="1">
        <f xml:space="preserve"> (-$J$6-($J$9*(((1+B259)^5)-1)/(B259*(1+B259)^5))-($J$8*$N$13)*((((1+B259)^5)-1)/(B259*(1+B259)^5))+$O$13*((((1+B259)^5)-1)/(B259*(1+B259)^5)))</f>
        <v>-3990.4549452826759</v>
      </c>
      <c r="G259" s="1">
        <f xml:space="preserve"> (-$J$6-(15000/(1+B259))-C259-D259+E259)</f>
        <v>22194.303621186467</v>
      </c>
    </row>
    <row r="260" spans="2:7" x14ac:dyDescent="0.25">
      <c r="B260" s="45">
        <f t="shared" si="4"/>
        <v>0.25500000000000017</v>
      </c>
      <c r="C260" s="1">
        <f xml:space="preserve"> ($J$9*(((1+B260)^5)-1)/(B260*(1+B260)^5))</f>
        <v>9316.8035192396237</v>
      </c>
      <c r="D260" s="1">
        <f xml:space="preserve"> (($J$8*$N$20/(1+B260))+($J$8*$N$21*(((1+B260)^4)-1)/(B260*(1+B260)^4))/(1+B260))</f>
        <v>58801.214388035798</v>
      </c>
      <c r="E260" s="1">
        <f xml:space="preserve"> (($M$20*$N$20/(1+B260))+($O$21*(((1+B260)^4)-1)/(B260*(1+B260)^4))/(1+B260))</f>
        <v>142102.9347710865</v>
      </c>
      <c r="F260" s="1">
        <f xml:space="preserve"> (-$J$6-($J$9*(((1+B260)^5)-1)/(B260*(1+B260)^5))-($J$8*$N$13)*((((1+B260)^5)-1)/(B260*(1+B260)^5))+$O$13*((((1+B260)^5)-1)/(B260*(1+B260)^5)))</f>
        <v>-4063.7578543614509</v>
      </c>
      <c r="G260" s="1">
        <f xml:space="preserve"> (-$J$6-(15000/(1+B260))-C260-D260+E260)</f>
        <v>22032.72562875133</v>
      </c>
    </row>
    <row r="261" spans="2:7" x14ac:dyDescent="0.25">
      <c r="B261" s="45">
        <f t="shared" si="4"/>
        <v>0.25600000000000017</v>
      </c>
      <c r="C261" s="1">
        <f xml:space="preserve"> ($J$9*(((1+B261)^5)-1)/(B261*(1+B261)^5))</f>
        <v>9297.8638877805679</v>
      </c>
      <c r="D261" s="1">
        <f xml:space="preserve"> (($J$8*$N$20/(1+B261))+($J$8*$N$21*(((1+B261)^4)-1)/(B261*(1+B261)^4))/(1+B261))</f>
        <v>58667.490886392909</v>
      </c>
      <c r="E261" s="1">
        <f xml:space="preserve"> (($M$20*$N$20/(1+B261))+($O$21*(((1+B261)^4)-1)/(B261*(1+B261)^4))/(1+B261))</f>
        <v>141779.76964211618</v>
      </c>
      <c r="F261" s="1">
        <f xml:space="preserve"> (-$J$6-($J$9*(((1+B261)^5)-1)/(B261*(1+B261)^5))-($J$8*$N$13)*((((1+B261)^5)-1)/(B261*(1+B261)^5))+$O$13*((((1+B261)^5)-1)/(B261*(1+B261)^5)))</f>
        <v>-4136.8107185606641</v>
      </c>
      <c r="G261" s="1">
        <f xml:space="preserve"> (-$J$6-(15000/(1+B261))-C261-D261+E261)</f>
        <v>21871.739708707028</v>
      </c>
    </row>
    <row r="262" spans="2:7" x14ac:dyDescent="0.25">
      <c r="B262" s="45">
        <f t="shared" si="4"/>
        <v>0.25700000000000017</v>
      </c>
      <c r="C262" s="1">
        <f xml:space="preserve"> ($J$9*(((1+B262)^5)-1)/(B262*(1+B262)^5))</f>
        <v>9278.9887893008035</v>
      </c>
      <c r="D262" s="1">
        <f xml:space="preserve"> (($J$8*$N$20/(1+B262))+($J$8*$N$21*(((1+B262)^4)-1)/(B262*(1+B262)^4))/(1+B262))</f>
        <v>58534.239612498997</v>
      </c>
      <c r="E262" s="1">
        <f xml:space="preserve"> (($M$20*$N$20/(1+B262))+($O$21*(((1+B262)^4)-1)/(B262*(1+B262)^4))/(1+B262))</f>
        <v>141457.7457302059</v>
      </c>
      <c r="F262" s="1">
        <f xml:space="preserve"> (-$J$6-($J$9*(((1+B262)^5)-1)/(B262*(1+B262)^5))-($J$8*$N$13)*((((1+B262)^5)-1)/(B262*(1+B262)^5))+$O$13*((((1+B262)^5)-1)/(B262*(1+B262)^5)))</f>
        <v>-4209.6146698397642</v>
      </c>
      <c r="G262" s="1">
        <f xml:space="preserve"> (-$J$6-(15000/(1+B262))-C262-D262+E262)</f>
        <v>21711.343104062427</v>
      </c>
    </row>
    <row r="263" spans="2:7" x14ac:dyDescent="0.25">
      <c r="B263" s="45">
        <f t="shared" ref="B263:B326" si="5">B262+0.001</f>
        <v>0.25800000000000017</v>
      </c>
      <c r="C263" s="1">
        <f xml:space="preserve"> ($J$9*(((1+B263)^5)-1)/(B263*(1+B263)^5))</f>
        <v>9260.177931949398</v>
      </c>
      <c r="D263" s="1">
        <f xml:space="preserve"> (($J$8*$N$20/(1+B263))+($J$8*$N$21*(((1+B263)^4)-1)/(B263*(1+B263)^4))/(1+B263))</f>
        <v>58401.458399627052</v>
      </c>
      <c r="E263" s="1">
        <f xml:space="preserve"> (($M$20*$N$20/(1+B263))+($O$21*(((1+B263)^4)-1)/(B263*(1+B263)^4))/(1+B263))</f>
        <v>141136.85779909868</v>
      </c>
      <c r="F263" s="1">
        <f xml:space="preserve"> (-$J$6-($J$9*(((1+B263)^5)-1)/(B263*(1+B263)^5))-($J$8*$N$13)*((((1+B263)^5)-1)/(B263*(1+B263)^5))+$O$13*((((1+B263)^5)-1)/(B263*(1+B263)^5)))</f>
        <v>-4282.1708339094621</v>
      </c>
      <c r="G263" s="1">
        <f xml:space="preserve"> (-$J$6-(15000/(1+B263))-C263-D263+E263)</f>
        <v>21551.533073245606</v>
      </c>
    </row>
    <row r="264" spans="2:7" x14ac:dyDescent="0.25">
      <c r="B264" s="45">
        <f t="shared" si="5"/>
        <v>0.25900000000000017</v>
      </c>
      <c r="C264" s="1">
        <f xml:space="preserve"> ($J$9*(((1+B264)^5)-1)/(B264*(1+B264)^5))</f>
        <v>9241.4310254849934</v>
      </c>
      <c r="D264" s="1">
        <f xml:space="preserve"> (($J$8*$N$20/(1+B264))+($J$8*$N$21*(((1+B264)^4)-1)/(B264*(1+B264)^4))/(1+B264))</f>
        <v>58269.14509308069</v>
      </c>
      <c r="E264" s="1">
        <f xml:space="preserve"> (($M$20*$N$20/(1+B264))+($O$21*(((1+B264)^4)-1)/(B264*(1+B264)^4))/(1+B264))</f>
        <v>140817.10064161167</v>
      </c>
      <c r="F264" s="1">
        <f xml:space="preserve"> (-$J$6-($J$9*(((1+B264)^5)-1)/(B264*(1+B264)^5))-($J$8*$N$13)*((((1+B264)^5)-1)/(B264*(1+B264)^5))+$O$13*((((1+B264)^5)-1)/(B264*(1+B264)^5)))</f>
        <v>-4354.4803302721702</v>
      </c>
      <c r="G264" s="1">
        <f xml:space="preserve"> (-$J$6-(15000/(1+B264))-C264-D264+E264)</f>
        <v>21392.306890003907</v>
      </c>
    </row>
    <row r="265" spans="2:7" x14ac:dyDescent="0.25">
      <c r="B265" s="45">
        <f t="shared" si="5"/>
        <v>0.26000000000000018</v>
      </c>
      <c r="C265" s="1">
        <f xml:space="preserve"> ($J$9*(((1+B265)^5)-1)/(B265*(1+B265)^5))</f>
        <v>9222.7477812654433</v>
      </c>
      <c r="D265" s="1">
        <f xml:space="preserve"> (($J$8*$N$20/(1+B265))+($J$8*$N$21*(((1+B265)^4)-1)/(B265*(1+B265)^4))/(1+B265))</f>
        <v>58137.297550116491</v>
      </c>
      <c r="E265" s="1">
        <f xml:space="preserve"> (($M$20*$N$20/(1+B265))+($O$21*(((1+B265)^4)-1)/(B265*(1+B265)^4))/(1+B265))</f>
        <v>140498.4690794482</v>
      </c>
      <c r="F265" s="1">
        <f xml:space="preserve"> (-$J$6-($J$9*(((1+B265)^5)-1)/(B265*(1+B265)^5))-($J$8*$N$13)*((((1+B265)^5)-1)/(B265*(1+B265)^5))+$O$13*((((1+B265)^5)-1)/(B265*(1+B265)^5)))</f>
        <v>-4426.5442722618609</v>
      </c>
      <c r="G265" s="1">
        <f xml:space="preserve"> (-$J$6-(15000/(1+B265))-C265-D265+E265)</f>
        <v>21233.661843304362</v>
      </c>
    </row>
    <row r="266" spans="2:7" x14ac:dyDescent="0.25">
      <c r="B266" s="45">
        <f t="shared" si="5"/>
        <v>0.26100000000000018</v>
      </c>
      <c r="C266" s="1">
        <f xml:space="preserve"> ($J$9*(((1+B266)^5)-1)/(B266*(1+B266)^5))</f>
        <v>9204.1279122375217</v>
      </c>
      <c r="D266" s="1">
        <f xml:space="preserve"> (($J$8*$N$20/(1+B266))+($J$8*$N$21*(((1+B266)^4)-1)/(B266*(1+B266)^4))/(1+B266))</f>
        <v>58005.913639866776</v>
      </c>
      <c r="E266" s="1">
        <f xml:space="preserve"> (($M$20*$N$20/(1+B266))+($O$21*(((1+B266)^4)-1)/(B266*(1+B266)^4))/(1+B266))</f>
        <v>140180.95796301137</v>
      </c>
      <c r="F266" s="1">
        <f xml:space="preserve"> (-$J$6-($J$9*(((1+B266)^5)-1)/(B266*(1+B266)^5))-($J$8*$N$13)*((((1+B266)^5)-1)/(B266*(1+B266)^5))+$O$13*((((1+B266)^5)-1)/(B266*(1+B266)^5)))</f>
        <v>-4498.3637670838361</v>
      </c>
      <c r="G266" s="1">
        <f xml:space="preserve"> (-$J$6-(15000/(1+B266))-C266-D266+E266)</f>
        <v>21075.595237235393</v>
      </c>
    </row>
    <row r="267" spans="2:7" x14ac:dyDescent="0.25">
      <c r="B267" s="45">
        <f t="shared" si="5"/>
        <v>0.26200000000000018</v>
      </c>
      <c r="C267" s="1">
        <f xml:space="preserve"> ($J$9*(((1+B267)^5)-1)/(B267*(1+B267)^5))</f>
        <v>9185.5711329267069</v>
      </c>
      <c r="D267" s="1">
        <f xml:space="preserve"> (($J$8*$N$20/(1+B267))+($J$8*$N$21*(((1+B267)^4)-1)/(B267*(1+B267)^4))/(1+B267))</f>
        <v>57874.991243262964</v>
      </c>
      <c r="E267" s="1">
        <f xml:space="preserve"> (($M$20*$N$20/(1+B267))+($O$21*(((1+B267)^4)-1)/(B267*(1+B267)^4))/(1+B267))</f>
        <v>139864.5621712188</v>
      </c>
      <c r="F267" s="1">
        <f xml:space="preserve"> (-$J$6-($J$9*(((1+B267)^5)-1)/(B267*(1+B267)^5))-($J$8*$N$13)*((((1+B267)^5)-1)/(B267*(1+B267)^5))+$O$13*((((1+B267)^5)-1)/(B267*(1+B267)^5)))</f>
        <v>-4569.9399158541346</v>
      </c>
      <c r="G267" s="1">
        <f xml:space="preserve"> (-$J$6-(15000/(1+B267))-C267-D267+E267)</f>
        <v>20918.104390908687</v>
      </c>
    </row>
    <row r="268" spans="2:7" x14ac:dyDescent="0.25">
      <c r="B268" s="45">
        <f t="shared" si="5"/>
        <v>0.26300000000000018</v>
      </c>
      <c r="C268" s="1">
        <f xml:space="preserve"> ($J$9*(((1+B268)^5)-1)/(B268*(1+B268)^5))</f>
        <v>9167.0771594270354</v>
      </c>
      <c r="D268" s="1">
        <f xml:space="preserve"> (($J$8*$N$20/(1+B268))+($J$8*$N$21*(((1+B268)^4)-1)/(B268*(1+B268)^4))/(1+B268))</f>
        <v>57744.528252959521</v>
      </c>
      <c r="E268" s="1">
        <f xml:space="preserve"> (($M$20*$N$20/(1+B268))+($O$21*(((1+B268)^4)-1)/(B268*(1+B268)^4))/(1+B268))</f>
        <v>139549.27661131884</v>
      </c>
      <c r="F268" s="1">
        <f xml:space="preserve"> (-$J$6-($J$9*(((1+B268)^5)-1)/(B268*(1+B268)^5))-($J$8*$N$13)*((((1+B268)^5)-1)/(B268*(1+B268)^5))+$O$13*((((1+B268)^5)-1)/(B268*(1+B268)^5)))</f>
        <v>-4641.2738136385742</v>
      </c>
      <c r="G268" s="1">
        <f xml:space="preserve"> (-$J$6-(15000/(1+B268))-C268-D268+E268)</f>
        <v>20761.186638362211</v>
      </c>
    </row>
    <row r="269" spans="2:7" x14ac:dyDescent="0.25">
      <c r="B269" s="45">
        <f t="shared" si="5"/>
        <v>0.26400000000000018</v>
      </c>
      <c r="C269" s="1">
        <f xml:space="preserve"> ($J$9*(((1+B269)^5)-1)/(B269*(1+B269)^5))</f>
        <v>9148.6457093910485</v>
      </c>
      <c r="D269" s="1">
        <f xml:space="preserve"> (($J$8*$N$20/(1+B269))+($J$8*$N$21*(((1+B269)^4)-1)/(B269*(1+B269)^4))/(1+B269))</f>
        <v>57614.52257325848</v>
      </c>
      <c r="E269" s="1">
        <f xml:space="preserve"> (($M$20*$N$20/(1+B269))+($O$21*(((1+B269)^4)-1)/(B269*(1+B269)^4))/(1+B269))</f>
        <v>139235.09621870797</v>
      </c>
      <c r="F269" s="1">
        <f xml:space="preserve"> (-$J$6-($J$9*(((1+B269)^5)-1)/(B269*(1+B269)^5))-($J$8*$N$13)*((((1+B269)^5)-1)/(B269*(1+B269)^5))+$O$13*((((1+B269)^5)-1)/(B269*(1+B269)^5)))</f>
        <v>-4712.3665494916786</v>
      </c>
      <c r="G269" s="1">
        <f xml:space="preserve"> (-$J$6-(15000/(1+B269))-C269-D269+E269)</f>
        <v>20604.839328463509</v>
      </c>
    </row>
    <row r="270" spans="2:7" x14ac:dyDescent="0.25">
      <c r="B270" s="45">
        <f t="shared" si="5"/>
        <v>0.26500000000000018</v>
      </c>
      <c r="C270" s="1">
        <f xml:space="preserve"> ($J$9*(((1+B270)^5)-1)/(B270*(1+B270)^5))</f>
        <v>9130.2765020197712</v>
      </c>
      <c r="D270" s="1">
        <f xml:space="preserve"> (($J$8*$N$20/(1+B270))+($J$8*$N$21*(((1+B270)^4)-1)/(B270*(1+B270)^4))/(1+B270))</f>
        <v>57484.972120034414</v>
      </c>
      <c r="E270" s="1">
        <f xml:space="preserve"> (($M$20*$N$20/(1+B270))+($O$21*(((1+B270)^4)-1)/(B270*(1+B270)^4))/(1+B270))</f>
        <v>138922.01595674982</v>
      </c>
      <c r="F270" s="1">
        <f xml:space="preserve"> (-$J$6-($J$9*(((1+B270)^5)-1)/(B270*(1+B270)^5))-($J$8*$N$13)*((((1+B270)^5)-1)/(B270*(1+B270)^5))+$O$13*((((1+B270)^5)-1)/(B270*(1+B270)^5)))</f>
        <v>-4783.2192064951669</v>
      </c>
      <c r="G270" s="1">
        <f xml:space="preserve"> (-$J$6-(15000/(1+B270))-C270-D270+E270)</f>
        <v>20449.059824814205</v>
      </c>
    </row>
    <row r="271" spans="2:7" x14ac:dyDescent="0.25">
      <c r="B271" s="45">
        <f t="shared" si="5"/>
        <v>0.26600000000000018</v>
      </c>
      <c r="C271" s="1">
        <f xml:space="preserve"> ($J$9*(((1+B271)^5)-1)/(B271*(1+B271)^5))</f>
        <v>9111.9692580528354</v>
      </c>
      <c r="D271" s="1">
        <f xml:space="preserve"> (($J$8*$N$20/(1+B271))+($J$8*$N$21*(((1+B271)^4)-1)/(B271*(1+B271)^4))/(1+B271))</f>
        <v>57355.874820660138</v>
      </c>
      <c r="E271" s="1">
        <f xml:space="preserve"> (($M$20*$N$20/(1+B271))+($O$21*(((1+B271)^4)-1)/(B271*(1+B271)^4))/(1+B271))</f>
        <v>138610.03081659533</v>
      </c>
      <c r="F271" s="1">
        <f xml:space="preserve"> (-$J$6-($J$9*(((1+B271)^5)-1)/(B271*(1+B271)^5))-($J$8*$N$13)*((((1+B271)^5)-1)/(B271*(1+B271)^5))+$O$13*((((1+B271)^5)-1)/(B271*(1+B271)^5)))</f>
        <v>-4853.8328617962106</v>
      </c>
      <c r="G271" s="1">
        <f xml:space="preserve"> (-$J$6-(15000/(1+B271))-C271-D271+E271)</f>
        <v>20293.84550565487</v>
      </c>
    </row>
    <row r="272" spans="2:7" x14ac:dyDescent="0.25">
      <c r="B272" s="45">
        <f t="shared" si="5"/>
        <v>0.26700000000000018</v>
      </c>
      <c r="C272" s="1">
        <f xml:space="preserve"> ($J$9*(((1+B272)^5)-1)/(B272*(1+B272)^5))</f>
        <v>9093.7236997585751</v>
      </c>
      <c r="D272" s="1">
        <f xml:space="preserve"> (($J$8*$N$20/(1+B272))+($J$8*$N$21*(((1+B272)^4)-1)/(B272*(1+B272)^4))/(1+B272))</f>
        <v>57227.228613932719</v>
      </c>
      <c r="E272" s="1">
        <f xml:space="preserve"> (($M$20*$N$20/(1+B272))+($O$21*(((1+B272)^4)-1)/(B272*(1+B272)^4))/(1+B272))</f>
        <v>138299.13581700408</v>
      </c>
      <c r="F272" s="1">
        <f xml:space="preserve"> (-$J$6-($J$9*(((1+B272)^5)-1)/(B272*(1+B272)^5))-($J$8*$N$13)*((((1+B272)^5)-1)/(B272*(1+B272)^5))+$O$13*((((1+B272)^5)-1)/(B272*(1+B272)^5)))</f>
        <v>-4924.2085866455018</v>
      </c>
      <c r="G272" s="1">
        <f xml:space="preserve"> (-$J$6-(15000/(1+B272))-C272-D272+E272)</f>
        <v>20139.193763770556</v>
      </c>
    </row>
    <row r="273" spans="2:7" x14ac:dyDescent="0.25">
      <c r="B273" s="45">
        <f t="shared" si="5"/>
        <v>0.26800000000000018</v>
      </c>
      <c r="C273" s="1">
        <f xml:space="preserve"> ($J$9*(((1+B273)^5)-1)/(B273*(1+B273)^5))</f>
        <v>9075.5395509243026</v>
      </c>
      <c r="D273" s="1">
        <f xml:space="preserve"> (($J$8*$N$20/(1+B273))+($J$8*$N$21*(((1+B273)^4)-1)/(B273*(1+B273)^4))/(1+B273))</f>
        <v>57099.031450000264</v>
      </c>
      <c r="E273" s="1">
        <f xml:space="preserve"> (($M$20*$N$20/(1+B273))+($O$21*(((1+B273)^4)-1)/(B273*(1+B273)^4))/(1+B273))</f>
        <v>137989.32600416732</v>
      </c>
      <c r="F273" s="1">
        <f xml:space="preserve"> (-$J$6-($J$9*(((1+B273)^5)-1)/(B273*(1+B273)^5))-($J$8*$N$13)*((((1+B273)^5)-1)/(B273*(1+B273)^5))+$O$13*((((1+B273)^5)-1)/(B273*(1+B273)^5)))</f>
        <v>-4994.3474464348255</v>
      </c>
      <c r="G273" s="1">
        <f xml:space="preserve"> (-$J$6-(15000/(1+B273))-C273-D273+E273)</f>
        <v>19985.102006397326</v>
      </c>
    </row>
    <row r="274" spans="2:7" x14ac:dyDescent="0.25">
      <c r="B274" s="45">
        <f t="shared" si="5"/>
        <v>0.26900000000000018</v>
      </c>
      <c r="C274" s="1">
        <f xml:space="preserve"> ($J$9*(((1+B274)^5)-1)/(B274*(1+B274)^5))</f>
        <v>9057.4165368465656</v>
      </c>
      <c r="D274" s="1">
        <f xml:space="preserve"> (($J$8*$N$20/(1+B274))+($J$8*$N$21*(((1+B274)^4)-1)/(B274*(1+B274)^4))/(1+B274))</f>
        <v>56971.281290289073</v>
      </c>
      <c r="E274" s="1">
        <f xml:space="preserve"> (($M$20*$N$20/(1+B274))+($O$21*(((1+B274)^4)-1)/(B274*(1+B274)^4))/(1+B274))</f>
        <v>137680.59645153192</v>
      </c>
      <c r="F274" s="1">
        <f xml:space="preserve"> (-$J$6-($J$9*(((1+B274)^5)-1)/(B274*(1+B274)^5))-($J$8*$N$13)*((((1+B274)^5)-1)/(B274*(1+B274)^5))+$O$13*((((1+B274)^5)-1)/(B274*(1+B274)^5)))</f>
        <v>-5064.2505007346626</v>
      </c>
      <c r="G274" s="1">
        <f xml:space="preserve"> (-$J$6-(15000/(1+B274))-C274-D274+E274)</f>
        <v>19831.56765512914</v>
      </c>
    </row>
    <row r="275" spans="2:7" x14ac:dyDescent="0.25">
      <c r="B275" s="45">
        <f t="shared" si="5"/>
        <v>0.27000000000000018</v>
      </c>
      <c r="C275" s="1">
        <f xml:space="preserve"> ($J$9*(((1+B275)^5)-1)/(B275*(1+B275)^5))</f>
        <v>9039.3543843215357</v>
      </c>
      <c r="D275" s="1">
        <f xml:space="preserve"> (($J$8*$N$20/(1+B275))+($J$8*$N$21*(((1+B275)^4)-1)/(B275*(1+B275)^4))/(1+B275))</f>
        <v>56843.976107431372</v>
      </c>
      <c r="E275" s="1">
        <f xml:space="preserve"> (($M$20*$N$20/(1+B275))+($O$21*(((1+B275)^4)-1)/(B275*(1+B275)^4))/(1+B275))</f>
        <v>137372.94225962582</v>
      </c>
      <c r="F275" s="1">
        <f xml:space="preserve"> (-$J$6-($J$9*(((1+B275)^5)-1)/(B275*(1+B275)^5))-($J$8*$N$13)*((((1+B275)^5)-1)/(B275*(1+B275)^5))+$O$13*((((1+B275)^5)-1)/(B275*(1+B275)^5)))</f>
        <v>-5133.9188033312239</v>
      </c>
      <c r="G275" s="1">
        <f xml:space="preserve"> (-$J$6-(15000/(1+B275))-C275-D275+E275)</f>
        <v>19678.588145825663</v>
      </c>
    </row>
    <row r="276" spans="2:7" x14ac:dyDescent="0.25">
      <c r="B276" s="45">
        <f t="shared" si="5"/>
        <v>0.27100000000000019</v>
      </c>
      <c r="C276" s="1">
        <f xml:space="preserve"> ($J$9*(((1+B276)^5)-1)/(B276*(1+B276)^5))</f>
        <v>9021.3528216354225</v>
      </c>
      <c r="D276" s="1">
        <f xml:space="preserve"> (($J$8*$N$20/(1+B276))+($J$8*$N$21*(((1+B276)^4)-1)/(B276*(1+B276)^4))/(1+B276))</f>
        <v>56717.11388519359</v>
      </c>
      <c r="E276" s="1">
        <f xml:space="preserve"> (($M$20*$N$20/(1+B276))+($O$21*(((1+B276)^4)-1)/(B276*(1+B276)^4))/(1+B276))</f>
        <v>137066.35855588451</v>
      </c>
      <c r="F276" s="1">
        <f xml:space="preserve"> (-$J$6-($J$9*(((1+B276)^5)-1)/(B276*(1+B276)^5))-($J$8*$N$13)*((((1+B276)^5)-1)/(B276*(1+B276)^5))+$O$13*((((1+B276)^5)-1)/(B276*(1+B276)^5)))</f>
        <v>-5203.3534022633685</v>
      </c>
      <c r="G276" s="1">
        <f xml:space="preserve"> (-$J$6-(15000/(1+B276))-C276-D276+E276)</f>
        <v>19526.16092852049</v>
      </c>
    </row>
    <row r="277" spans="2:7" x14ac:dyDescent="0.25">
      <c r="B277" s="45">
        <f t="shared" si="5"/>
        <v>0.27200000000000019</v>
      </c>
      <c r="C277" s="1">
        <f xml:space="preserve"> ($J$9*(((1+B277)^5)-1)/(B277*(1+B277)^5))</f>
        <v>9003.4115785550057</v>
      </c>
      <c r="D277" s="1">
        <f xml:space="preserve"> (($J$8*$N$20/(1+B277))+($J$8*$N$21*(((1+B277)^4)-1)/(B277*(1+B277)^4))/(1+B277))</f>
        <v>56590.692618405192</v>
      </c>
      <c r="E277" s="1">
        <f xml:space="preserve"> (($M$20*$N$20/(1+B277))+($O$21*(((1+B277)^4)-1)/(B277*(1+B277)^4))/(1+B277))</f>
        <v>136760.84049447923</v>
      </c>
      <c r="F277" s="1">
        <f xml:space="preserve"> (-$J$6-($J$9*(((1+B277)^5)-1)/(B277*(1+B277)^5))-($J$8*$N$13)*((((1+B277)^5)-1)/(B277*(1+B277)^5))+$O$13*((((1+B277)^5)-1)/(B277*(1+B277)^5)))</f>
        <v>-5272.5553398592747</v>
      </c>
      <c r="G277" s="1">
        <f xml:space="preserve"> (-$J$6-(15000/(1+B277))-C277-D277+E277)</f>
        <v>19374.283467330359</v>
      </c>
    </row>
    <row r="278" spans="2:7" x14ac:dyDescent="0.25">
      <c r="B278" s="45">
        <f t="shared" si="5"/>
        <v>0.27300000000000019</v>
      </c>
      <c r="C278" s="1">
        <f xml:space="preserve"> ($J$9*(((1+B278)^5)-1)/(B278*(1+B278)^5))</f>
        <v>8985.5303863181762</v>
      </c>
      <c r="D278" s="1">
        <f xml:space="preserve"> (($J$8*$N$20/(1+B278))+($J$8*$N$21*(((1+B278)^4)-1)/(B278*(1+B278)^4))/(1+B278))</f>
        <v>56464.710312887932</v>
      </c>
      <c r="E278" s="1">
        <f xml:space="preserve"> (($M$20*$N$20/(1+B278))+($O$21*(((1+B278)^4)-1)/(B278*(1+B278)^4))/(1+B278))</f>
        <v>136456.38325614584</v>
      </c>
      <c r="F278" s="1">
        <f xml:space="preserve"> (-$J$6-($J$9*(((1+B278)^5)-1)/(B278*(1+B278)^5))-($J$8*$N$13)*((((1+B278)^5)-1)/(B278*(1+B278)^5))+$O$13*((((1+B278)^5)-1)/(B278*(1+B278)^5)))</f>
        <v>-5341.525652772747</v>
      </c>
      <c r="G278" s="1">
        <f xml:space="preserve"> (-$J$6-(15000/(1+B278))-C278-D278+E278)</f>
        <v>19222.953240364703</v>
      </c>
    </row>
    <row r="279" spans="2:7" x14ac:dyDescent="0.25">
      <c r="B279" s="45">
        <f t="shared" si="5"/>
        <v>0.27400000000000019</v>
      </c>
      <c r="C279" s="1">
        <f xml:space="preserve"> ($J$9*(((1+B279)^5)-1)/(B279*(1+B279)^5))</f>
        <v>8967.7089776245994</v>
      </c>
      <c r="D279" s="1">
        <f xml:space="preserve"> (($J$8*$N$20/(1+B279))+($J$8*$N$21*(((1+B279)^4)-1)/(B279*(1+B279)^4))/(1+B279))</f>
        <v>56339.16498538568</v>
      </c>
      <c r="E279" s="1">
        <f xml:space="preserve"> (($M$20*$N$20/(1+B279))+($O$21*(((1+B279)^4)-1)/(B279*(1+B279)^4))/(1+B279))</f>
        <v>136152.9820480154</v>
      </c>
      <c r="F279" s="1">
        <f xml:space="preserve"> (-$J$6-($J$9*(((1+B279)^5)-1)/(B279*(1+B279)^5))-($J$8*$N$13)*((((1+B279)^5)-1)/(B279*(1+B279)^5))+$O$13*((((1+B279)^5)-1)/(B279*(1+B279)^5)))</f>
        <v>-5410.2653720194066</v>
      </c>
      <c r="G279" s="1">
        <f xml:space="preserve"> (-$J$6-(15000/(1+B279))-C279-D279+E279)</f>
        <v>19072.167739636207</v>
      </c>
    </row>
    <row r="280" spans="2:7" x14ac:dyDescent="0.25">
      <c r="B280" s="45">
        <f t="shared" si="5"/>
        <v>0.27500000000000019</v>
      </c>
      <c r="C280" s="1">
        <f xml:space="preserve"> ($J$9*(((1+B280)^5)-1)/(B280*(1+B280)^5))</f>
        <v>8949.9470866264182</v>
      </c>
      <c r="D280" s="1">
        <f xml:space="preserve"> (($J$8*$N$20/(1+B280))+($J$8*$N$21*(((1+B280)^4)-1)/(B280*(1+B280)^4))/(1+B280))</f>
        <v>56214.054663494731</v>
      </c>
      <c r="E280" s="1">
        <f xml:space="preserve"> (($M$20*$N$20/(1+B280))+($O$21*(((1+B280)^4)-1)/(B280*(1+B280)^4))/(1+B280))</f>
        <v>135850.63210344559</v>
      </c>
      <c r="F280" s="1">
        <f xml:space="preserve"> (-$J$6-($J$9*(((1+B280)^5)-1)/(B280*(1+B280)^5))-($J$8*$N$13)*((((1+B280)^5)-1)/(B280*(1+B280)^5))+$O$13*((((1+B280)^5)-1)/(B280*(1+B280)^5)))</f>
        <v>-5478.7755230123876</v>
      </c>
      <c r="G280" s="1">
        <f xml:space="preserve"> (-$J$6-(15000/(1+B280))-C280-D280+E280)</f>
        <v>18921.924470971513</v>
      </c>
    </row>
    <row r="281" spans="2:7" x14ac:dyDescent="0.25">
      <c r="B281" s="45">
        <f t="shared" si="5"/>
        <v>0.27600000000000019</v>
      </c>
      <c r="C281" s="1">
        <f xml:space="preserve"> ($J$9*(((1+B281)^5)-1)/(B281*(1+B281)^5))</f>
        <v>8932.2444489190311</v>
      </c>
      <c r="D281" s="1">
        <f xml:space="preserve"> (($J$8*$N$20/(1+B281))+($J$8*$N$21*(((1+B281)^4)-1)/(B281*(1+B281)^4))/(1+B281))</f>
        <v>56089.377385594737</v>
      </c>
      <c r="E281" s="1">
        <f xml:space="preserve"> (($M$20*$N$20/(1+B281))+($O$21*(((1+B281)^4)-1)/(B281*(1+B281)^4))/(1+B281))</f>
        <v>135549.32868185395</v>
      </c>
      <c r="F281" s="1">
        <f xml:space="preserve"> (-$J$6-($J$9*(((1+B281)^5)-1)/(B281*(1+B281)^5))-($J$8*$N$13)*((((1+B281)^5)-1)/(B281*(1+B281)^5))+$O$13*((((1+B281)^5)-1)/(B281*(1+B281)^5)))</f>
        <v>-5547.0571255980176</v>
      </c>
      <c r="G281" s="1">
        <f xml:space="preserve"> (-$J$6-(15000/(1+B281))-C281-D281+E281)</f>
        <v>18772.220953923257</v>
      </c>
    </row>
    <row r="282" spans="2:7" x14ac:dyDescent="0.25">
      <c r="B282" s="45">
        <f t="shared" si="5"/>
        <v>0.27700000000000019</v>
      </c>
      <c r="C282" s="1">
        <f xml:space="preserve"> ($J$9*(((1+B282)^5)-1)/(B282*(1+B282)^5))</f>
        <v>8914.6008015319294</v>
      </c>
      <c r="D282" s="1">
        <f xml:space="preserve"> (($J$8*$N$20/(1+B282))+($J$8*$N$21*(((1+B282)^4)-1)/(B282*(1+B282)^4))/(1+B282))</f>
        <v>55965.13120077987</v>
      </c>
      <c r="E282" s="1">
        <f xml:space="preserve"> (($M$20*$N$20/(1+B282))+($O$21*(((1+B282)^4)-1)/(B282*(1+B282)^4))/(1+B282))</f>
        <v>135249.06706855135</v>
      </c>
      <c r="F282" s="1">
        <f xml:space="preserve"> (-$J$6-($J$9*(((1+B282)^5)-1)/(B282*(1+B282)^5))-($J$8*$N$13)*((((1+B282)^5)-1)/(B282*(1+B282)^5))+$O$13*((((1+B282)^5)-1)/(B282*(1+B282)^5)))</f>
        <v>-5615.111194091136</v>
      </c>
      <c r="G282" s="1">
        <f xml:space="preserve"> (-$J$6-(15000/(1+B282))-C282-D282+E282)</f>
        <v>18623.054721681983</v>
      </c>
    </row>
    <row r="283" spans="2:7" x14ac:dyDescent="0.25">
      <c r="B283" s="45">
        <f t="shared" si="5"/>
        <v>0.27800000000000019</v>
      </c>
      <c r="C283" s="1">
        <f xml:space="preserve"> ($J$9*(((1+B283)^5)-1)/(B283*(1+B283)^5))</f>
        <v>8897.0158829196153</v>
      </c>
      <c r="D283" s="1">
        <f xml:space="preserve"> (($J$8*$N$20/(1+B283))+($J$8*$N$21*(((1+B283)^4)-1)/(B283*(1+B283)^4))/(1+B283))</f>
        <v>55841.31416879085</v>
      </c>
      <c r="E283" s="1">
        <f xml:space="preserve"> (($M$20*$N$20/(1+B283))+($O$21*(((1+B283)^4)-1)/(B283*(1+B283)^4))/(1+B283))</f>
        <v>134949.84257457787</v>
      </c>
      <c r="F283" s="1">
        <f xml:space="preserve"> (-$J$6-($J$9*(((1+B283)^5)-1)/(B283*(1+B283)^5))-($J$8*$N$13)*((((1+B283)^5)-1)/(B283*(1+B283)^5))+$O$13*((((1+B283)^5)-1)/(B283*(1+B283)^5)))</f>
        <v>-5682.9387373100617</v>
      </c>
      <c r="G283" s="1">
        <f xml:space="preserve"> (-$J$6-(15000/(1+B283))-C283-D283+E283)</f>
        <v>18474.423320989474</v>
      </c>
    </row>
    <row r="284" spans="2:7" x14ac:dyDescent="0.25">
      <c r="B284" s="45">
        <f t="shared" si="5"/>
        <v>0.27900000000000019</v>
      </c>
      <c r="C284" s="1">
        <f xml:space="preserve"> ($J$9*(((1+B284)^5)-1)/(B284*(1+B284)^5))</f>
        <v>8879.4894329525632</v>
      </c>
      <c r="D284" s="1">
        <f xml:space="preserve"> (($J$8*$N$20/(1+B284))+($J$8*$N$21*(((1+B284)^4)-1)/(B284*(1+B284)^4))/(1+B284))</f>
        <v>55717.924359947079</v>
      </c>
      <c r="E284" s="1">
        <f xml:space="preserve"> (($M$20*$N$20/(1+B284))+($O$21*(((1+B284)^4)-1)/(B284*(1+B284)^4))/(1+B284))</f>
        <v>134651.65053653877</v>
      </c>
      <c r="F284" s="1">
        <f xml:space="preserve"> (-$J$6-($J$9*(((1+B284)^5)-1)/(B284*(1+B284)^5))-($J$8*$N$13)*((((1+B284)^5)-1)/(B284*(1+B284)^5))+$O$13*((((1+B284)^5)-1)/(B284*(1+B284)^5)))</f>
        <v>-5750.5407586115325</v>
      </c>
      <c r="G284" s="1">
        <f xml:space="preserve"> (-$J$6-(15000/(1+B284))-C284-D284+E284)</f>
        <v>18326.324312051962</v>
      </c>
    </row>
    <row r="285" spans="2:7" x14ac:dyDescent="0.25">
      <c r="B285" s="45">
        <f t="shared" si="5"/>
        <v>0.28000000000000019</v>
      </c>
      <c r="C285" s="1">
        <f xml:space="preserve"> ($J$9*(((1+B285)^5)-1)/(B285*(1+B285)^5))</f>
        <v>8862.0211929082834</v>
      </c>
      <c r="D285" s="1">
        <f xml:space="preserve"> (($J$8*$N$20/(1+B285))+($J$8*$N$21*(((1+B285)^4)-1)/(B285*(1+B285)^4))/(1+B285))</f>
        <v>55594.959855079636</v>
      </c>
      <c r="E285" s="1">
        <f xml:space="preserve"> (($M$20*$N$20/(1+B285))+($O$21*(((1+B285)^4)-1)/(B285*(1+B285)^4))/(1+B285))</f>
        <v>134354.48631644243</v>
      </c>
      <c r="F285" s="1">
        <f xml:space="preserve"> (-$J$6-($J$9*(((1+B285)^5)-1)/(B285*(1+B285)^5))-($J$8*$N$13)*((((1+B285)^5)-1)/(B285*(1+B285)^5))+$O$13*((((1+B285)^5)-1)/(B285*(1+B285)^5)))</f>
        <v>-5817.9182559251931</v>
      </c>
      <c r="G285" s="1">
        <f xml:space="preserve"> (-$J$6-(15000/(1+B285))-C285-D285+E285)</f>
        <v>18178.755268454508</v>
      </c>
    </row>
    <row r="286" spans="2:7" x14ac:dyDescent="0.25">
      <c r="B286" s="45">
        <f t="shared" si="5"/>
        <v>0.28100000000000019</v>
      </c>
      <c r="C286" s="1">
        <f xml:space="preserve"> ($J$9*(((1+B286)^5)-1)/(B286*(1+B286)^5))</f>
        <v>8844.6109054623957</v>
      </c>
      <c r="D286" s="1">
        <f xml:space="preserve"> (($J$8*$N$20/(1+B286))+($J$8*$N$21*(((1+B286)^4)-1)/(B286*(1+B286)^4))/(1+B286))</f>
        <v>55472.418745464369</v>
      </c>
      <c r="E286" s="1">
        <f xml:space="preserve"> (($M$20*$N$20/(1+B286))+($O$21*(((1+B286)^4)-1)/(B286*(1+B286)^4))/(1+B286))</f>
        <v>134058.34530153891</v>
      </c>
      <c r="F286" s="1">
        <f xml:space="preserve"> (-$J$6-($J$9*(((1+B286)^5)-1)/(B286*(1+B286)^5))-($J$8*$N$13)*((((1+B286)^5)-1)/(B286*(1+B286)^5))+$O$13*((((1+B286)^5)-1)/(B286*(1+B286)^5)))</f>
        <v>-5885.0722217879083</v>
      </c>
      <c r="G286" s="1">
        <f xml:space="preserve"> (-$J$6-(15000/(1+B286))-C286-D286+E286)</f>
        <v>18031.713777075842</v>
      </c>
    </row>
    <row r="287" spans="2:7" x14ac:dyDescent="0.25">
      <c r="B287" s="45">
        <f t="shared" si="5"/>
        <v>0.28200000000000019</v>
      </c>
      <c r="C287" s="1">
        <f xml:space="preserve"> ($J$9*(((1+B287)^5)-1)/(B287*(1+B287)^5))</f>
        <v>8827.2583146798261</v>
      </c>
      <c r="D287" s="1">
        <f xml:space="preserve"> (($J$8*$N$20/(1+B287))+($J$8*$N$21*(((1+B287)^4)-1)/(B287*(1+B287)^4))/(1+B287))</f>
        <v>55350.299132755914</v>
      </c>
      <c r="E287" s="1">
        <f xml:space="preserve"> (($M$20*$N$20/(1+B287))+($O$21*(((1+B287)^4)-1)/(B287*(1+B287)^4))/(1+B287))</f>
        <v>133763.22290416012</v>
      </c>
      <c r="F287" s="1">
        <f xml:space="preserve"> (-$J$6-($J$9*(((1+B287)^5)-1)/(B287*(1+B287)^5))-($J$8*$N$13)*((((1+B287)^5)-1)/(B287*(1+B287)^5))+$O$13*((((1+B287)^5)-1)/(B287*(1+B287)^5)))</f>
        <v>-5952.003643377815</v>
      </c>
      <c r="G287" s="1">
        <f xml:space="preserve"> (-$J$6-(15000/(1+B287))-C287-D287+E287)</f>
        <v>17885.197438003641</v>
      </c>
    </row>
    <row r="288" spans="2:7" x14ac:dyDescent="0.25">
      <c r="B288" s="45">
        <f t="shared" si="5"/>
        <v>0.2830000000000002</v>
      </c>
      <c r="C288" s="1">
        <f xml:space="preserve"> ($J$9*(((1+B288)^5)-1)/(B288*(1+B288)^5))</f>
        <v>8809.9631660060113</v>
      </c>
      <c r="D288" s="1">
        <f xml:space="preserve"> (($J$8*$N$20/(1+B288))+($J$8*$N$21*(((1+B288)^4)-1)/(B288*(1+B288)^4))/(1+B288))</f>
        <v>55228.599128921691</v>
      </c>
      <c r="E288" s="1">
        <f xml:space="preserve"> (($M$20*$N$20/(1+B288))+($O$21*(((1+B288)^4)-1)/(B288*(1+B288)^4))/(1+B288))</f>
        <v>133469.11456156074</v>
      </c>
      <c r="F288" s="1">
        <f xml:space="preserve"> (-$J$6-($J$9*(((1+B288)^5)-1)/(B288*(1+B288)^5))-($J$8*$N$13)*((((1+B288)^5)-1)/(B288*(1+B288)^5))+$O$13*((((1+B288)^5)-1)/(B288*(1+B288)^5)))</f>
        <v>-6018.7135025482421</v>
      </c>
      <c r="G288" s="1">
        <f xml:space="preserve"> (-$J$6-(15000/(1+B288))-C288-D288+E288)</f>
        <v>17739.203864450654</v>
      </c>
    </row>
    <row r="289" spans="2:7" x14ac:dyDescent="0.25">
      <c r="B289" s="45">
        <f t="shared" si="5"/>
        <v>0.2840000000000002</v>
      </c>
      <c r="C289" s="1">
        <f xml:space="preserve"> ($J$9*(((1+B289)^5)-1)/(B289*(1+B289)^5))</f>
        <v>8792.7252062582284</v>
      </c>
      <c r="D289" s="1">
        <f xml:space="preserve"> (($J$8*$N$20/(1+B289))+($J$8*$N$21*(((1+B289)^4)-1)/(B289*(1+B289)^4))/(1+B289))</f>
        <v>55107.316856176876</v>
      </c>
      <c r="E289" s="1">
        <f xml:space="preserve"> (($M$20*$N$20/(1+B289))+($O$21*(((1+B289)^4)-1)/(B289*(1+B289)^4))/(1+B289))</f>
        <v>133176.0157357608</v>
      </c>
      <c r="F289" s="1">
        <f xml:space="preserve"> (-$J$6-($J$9*(((1+B289)^5)-1)/(B289*(1+B289)^5))-($J$8*$N$13)*((((1+B289)^5)-1)/(B289*(1+B289)^5))+$O$13*((((1+B289)^5)-1)/(B289*(1+B289)^5)))</f>
        <v>-6085.2027758611221</v>
      </c>
      <c r="G289" s="1">
        <f xml:space="preserve"> (-$J$6-(15000/(1+B289))-C289-D289+E289)</f>
        <v>17593.730682671492</v>
      </c>
    </row>
    <row r="290" spans="2:7" x14ac:dyDescent="0.25">
      <c r="B290" s="45">
        <f t="shared" si="5"/>
        <v>0.2850000000000002</v>
      </c>
      <c r="C290" s="1">
        <f xml:space="preserve"> ($J$9*(((1+B290)^5)-1)/(B290*(1+B290)^5))</f>
        <v>8775.5441836169084</v>
      </c>
      <c r="D290" s="1">
        <f xml:space="preserve"> (($J$8*$N$20/(1+B290))+($J$8*$N$21*(((1+B290)^4)-1)/(B290*(1+B290)^4))/(1+B290))</f>
        <v>54986.450446919422</v>
      </c>
      <c r="E290" s="1">
        <f xml:space="preserve"> (($M$20*$N$20/(1+B290))+($O$21*(((1+B290)^4)-1)/(B290*(1+B290)^4))/(1+B290))</f>
        <v>132883.92191338862</v>
      </c>
      <c r="F290" s="1">
        <f xml:space="preserve"> (-$J$6-($J$9*(((1+B290)^5)-1)/(B290*(1+B290)^5))-($J$8*$N$13)*((((1+B290)^5)-1)/(B290*(1+B290)^5))+$O$13*((((1+B290)^5)-1)/(B290*(1+B290)^5)))</f>
        <v>-6151.4724346204894</v>
      </c>
      <c r="G290" s="1">
        <f xml:space="preserve"> (-$J$6-(15000/(1+B290))-C290-D290+E290)</f>
        <v>17448.775531879524</v>
      </c>
    </row>
    <row r="291" spans="2:7" x14ac:dyDescent="0.25">
      <c r="B291" s="45">
        <f t="shared" si="5"/>
        <v>0.2860000000000002</v>
      </c>
      <c r="C291" s="1">
        <f xml:space="preserve"> ($J$9*(((1+B291)^5)-1)/(B291*(1+B291)^5))</f>
        <v>8758.4198476171059</v>
      </c>
      <c r="D291" s="1">
        <f xml:space="preserve"> (($J$8*$N$20/(1+B291))+($J$8*$N$21*(((1+B291)^4)-1)/(B291*(1+B291)^4))/(1+B291))</f>
        <v>54865.998043665793</v>
      </c>
      <c r="E291" s="1">
        <f xml:space="preserve"> (($M$20*$N$20/(1+B291))+($O$21*(((1+B291)^4)-1)/(B291*(1+B291)^4))/(1+B291))</f>
        <v>132592.82860552566</v>
      </c>
      <c r="F291" s="1">
        <f xml:space="preserve"> (-$J$6-($J$9*(((1+B291)^5)-1)/(B291*(1+B291)^5))-($J$8*$N$13)*((((1+B291)^5)-1)/(B291*(1+B291)^5))+$O$13*((((1+B291)^5)-1)/(B291*(1+B291)^5)))</f>
        <v>-6217.5234449054551</v>
      </c>
      <c r="G291" s="1">
        <f xml:space="preserve"> (-$J$6-(15000/(1+B291))-C291-D291+E291)</f>
        <v>17304.336064164992</v>
      </c>
    </row>
    <row r="292" spans="2:7" x14ac:dyDescent="0.25">
      <c r="B292" s="45">
        <f t="shared" si="5"/>
        <v>0.2870000000000002</v>
      </c>
      <c r="C292" s="1">
        <f xml:space="preserve"> ($J$9*(((1+B292)^5)-1)/(B292*(1+B292)^5))</f>
        <v>8741.3519491399238</v>
      </c>
      <c r="D292" s="1">
        <f xml:space="preserve"> (($J$8*$N$20/(1+B292))+($J$8*$N$21*(((1+B292)^4)-1)/(B292*(1+B292)^4))/(1+B292))</f>
        <v>54745.957798987118</v>
      </c>
      <c r="E292" s="1">
        <f xml:space="preserve"> (($M$20*$N$20/(1+B292))+($O$21*(((1+B292)^4)-1)/(B292*(1+B292)^4))/(1+B292))</f>
        <v>132302.73134755218</v>
      </c>
      <c r="F292" s="1">
        <f xml:space="preserve"> (-$J$6-($J$9*(((1+B292)^5)-1)/(B292*(1+B292)^5))-($J$8*$N$13)*((((1+B292)^5)-1)/(B292*(1+B292)^5))+$O$13*((((1+B292)^5)-1)/(B292*(1+B292)^5)))</f>
        <v>-6283.3567676031525</v>
      </c>
      <c r="G292" s="1">
        <f xml:space="preserve"> (-$J$6-(15000/(1+B292))-C292-D292+E292)</f>
        <v>17160.409944413492</v>
      </c>
    </row>
    <row r="293" spans="2:7" x14ac:dyDescent="0.25">
      <c r="B293" s="45">
        <f t="shared" si="5"/>
        <v>0.2880000000000002</v>
      </c>
      <c r="C293" s="1">
        <f xml:space="preserve"> ($J$9*(((1+B293)^5)-1)/(B293*(1+B293)^5))</f>
        <v>8724.3402404041135</v>
      </c>
      <c r="D293" s="1">
        <f xml:space="preserve"> (($J$8*$N$20/(1+B293))+($J$8*$N$21*(((1+B293)^4)-1)/(B293*(1+B293)^4))/(1+B293))</f>
        <v>54626.327875445691</v>
      </c>
      <c r="E293" s="1">
        <f xml:space="preserve"> (($M$20*$N$20/(1+B293))+($O$21*(((1+B293)^4)-1)/(B293*(1+B293)^4))/(1+B293))</f>
        <v>132013.62569899374</v>
      </c>
      <c r="F293" s="1">
        <f xml:space="preserve"> (-$J$6-($J$9*(((1+B293)^5)-1)/(B293*(1+B293)^5))-($J$8*$N$13)*((((1+B293)^5)-1)/(B293*(1+B293)^5))+$O$13*((((1+B293)^5)-1)/(B293*(1+B293)^5)))</f>
        <v>-6348.9733584412606</v>
      </c>
      <c r="G293" s="1">
        <f xml:space="preserve"> (-$J$6-(15000/(1+B293))-C293-D293+E293)</f>
        <v>17016.994850224684</v>
      </c>
    </row>
    <row r="294" spans="2:7" x14ac:dyDescent="0.25">
      <c r="B294" s="45">
        <f t="shared" si="5"/>
        <v>0.2890000000000002</v>
      </c>
      <c r="C294" s="1">
        <f xml:space="preserve"> ($J$9*(((1+B294)^5)-1)/(B294*(1+B294)^5))</f>
        <v>8707.3844749576256</v>
      </c>
      <c r="D294" s="1">
        <f xml:space="preserve"> (($J$8*$N$20/(1+B294))+($J$8*$N$21*(((1+B294)^4)-1)/(B294*(1+B294)^4))/(1+B294))</f>
        <v>54507.106445532088</v>
      </c>
      <c r="E294" s="1">
        <f xml:space="preserve"> (($M$20*$N$20/(1+B294))+($O$21*(((1+B294)^4)-1)/(B294*(1+B294)^4))/(1+B294))</f>
        <v>131725.50724336924</v>
      </c>
      <c r="F294" s="1">
        <f xml:space="preserve"> (-$J$6-($J$9*(((1+B294)^5)-1)/(B294*(1+B294)^5))-($J$8*$N$13)*((((1+B294)^5)-1)/(B294*(1+B294)^5))+$O$13*((((1+B294)^5)-1)/(B294*(1+B294)^5)))</f>
        <v>-6414.3741680205712</v>
      </c>
      <c r="G294" s="1">
        <f xml:space="preserve"> (-$J$6-(15000/(1+B294))-C294-D294+E294)</f>
        <v>16874.088471832205</v>
      </c>
    </row>
    <row r="295" spans="2:7" x14ac:dyDescent="0.25">
      <c r="B295" s="45">
        <f t="shared" si="5"/>
        <v>0.2900000000000002</v>
      </c>
      <c r="C295" s="1">
        <f xml:space="preserve"> ($J$9*(((1+B295)^5)-1)/(B295*(1+B295)^5))</f>
        <v>8690.484407669308</v>
      </c>
      <c r="D295" s="1">
        <f xml:space="preserve"> (($J$8*$N$20/(1+B295))+($J$8*$N$21*(((1+B295)^4)-1)/(B295*(1+B295)^4))/(1+B295))</f>
        <v>54388.291691602644</v>
      </c>
      <c r="E295" s="1">
        <f xml:space="preserve"> (($M$20*$N$20/(1+B295))+($O$21*(((1+B295)^4)-1)/(B295*(1+B295)^4))/(1+B295))</f>
        <v>131438.37158803974</v>
      </c>
      <c r="F295" s="1">
        <f xml:space="preserve"> (-$J$6-($J$9*(((1+B295)^5)-1)/(B295*(1+B295)^5))-($J$8*$N$13)*((((1+B295)^5)-1)/(B295*(1+B295)^5))+$O$13*((((1+B295)^5)-1)/(B295*(1+B295)^5)))</f>
        <v>-6479.5601418469596</v>
      </c>
      <c r="G295" s="1">
        <f xml:space="preserve"> (-$J$6-(15000/(1+B295))-C295-D295+E295)</f>
        <v>16731.688512023597</v>
      </c>
    </row>
    <row r="296" spans="2:7" x14ac:dyDescent="0.25">
      <c r="B296" s="45">
        <f t="shared" si="5"/>
        <v>0.2910000000000002</v>
      </c>
      <c r="C296" s="1">
        <f xml:space="preserve"> ($J$9*(((1+B296)^5)-1)/(B296*(1+B296)^5))</f>
        <v>8673.6397947206078</v>
      </c>
      <c r="D296" s="1">
        <f xml:space="preserve"> (($J$8*$N$20/(1+B296))+($J$8*$N$21*(((1+B296)^4)-1)/(B296*(1+B296)^4))/(1+B296))</f>
        <v>54269.881805817349</v>
      </c>
      <c r="E296" s="1">
        <f xml:space="preserve"> (($M$20*$N$20/(1+B296))+($O$21*(((1+B296)^4)-1)/(B296*(1+B296)^4))/(1+B296))</f>
        <v>131152.21436405857</v>
      </c>
      <c r="F296" s="1">
        <f xml:space="preserve"> (-$J$6-($J$9*(((1+B296)^5)-1)/(B296*(1+B296)^5))-($J$8*$N$13)*((((1+B296)^5)-1)/(B296*(1+B296)^5))+$O$13*((((1+B296)^5)-1)/(B296*(1+B296)^5)))</f>
        <v>-6544.532220363355</v>
      </c>
      <c r="G296" s="1">
        <f xml:space="preserve"> (-$J$6-(15000/(1+B296))-C296-D296+E296)</f>
        <v>16589.792686061293</v>
      </c>
    </row>
    <row r="297" spans="2:7" x14ac:dyDescent="0.25">
      <c r="B297" s="45">
        <f t="shared" si="5"/>
        <v>0.2920000000000002</v>
      </c>
      <c r="C297" s="1">
        <f xml:space="preserve"> ($J$9*(((1+B297)^5)-1)/(B297*(1+B297)^5))</f>
        <v>8656.850393597364</v>
      </c>
      <c r="D297" s="1">
        <f xml:space="preserve"> (($J$8*$N$20/(1+B297))+($J$8*$N$21*(((1+B297)^4)-1)/(B297*(1+B297)^4))/(1+B297))</f>
        <v>54151.874990078257</v>
      </c>
      <c r="E297" s="1">
        <f xml:space="preserve"> (($M$20*$N$20/(1+B297))+($O$21*(((1+B297)^4)-1)/(B297*(1+B297)^4))/(1+B297))</f>
        <v>130867.03122602243</v>
      </c>
      <c r="F297" s="1">
        <f xml:space="preserve"> (-$J$6-($J$9*(((1+B297)^5)-1)/(B297*(1+B297)^5))-($J$8*$N$13)*((((1+B297)^5)-1)/(B297*(1+B297)^5))+$O$13*((((1+B297)^5)-1)/(B297*(1+B297)^5)))</f>
        <v>-6609.2913389815803</v>
      </c>
      <c r="G297" s="1">
        <f xml:space="preserve"> (-$J$6-(15000/(1+B297))-C297-D297+E297)</f>
        <v>16448.398721603779</v>
      </c>
    </row>
    <row r="298" spans="2:7" x14ac:dyDescent="0.25">
      <c r="B298" s="45">
        <f t="shared" si="5"/>
        <v>0.2930000000000002</v>
      </c>
      <c r="C298" s="1">
        <f xml:space="preserve"> ($J$9*(((1+B298)^5)-1)/(B298*(1+B298)^5))</f>
        <v>8640.1159630816383</v>
      </c>
      <c r="D298" s="1">
        <f xml:space="preserve"> (($J$8*$N$20/(1+B298))+($J$8*$N$21*(((1+B298)^4)-1)/(B298*(1+B298)^4))/(1+B298))</f>
        <v>54034.269455968264</v>
      </c>
      <c r="E298" s="1">
        <f xml:space="preserve"> (($M$20*$N$20/(1+B298))+($O$21*(((1+B298)^4)-1)/(B298*(1+B298)^4))/(1+B298))</f>
        <v>130582.81785192329</v>
      </c>
      <c r="F298" s="1">
        <f xml:space="preserve"> (-$J$6-($J$9*(((1+B298)^5)-1)/(B298*(1+B298)^5))-($J$8*$N$13)*((((1+B298)^5)-1)/(B298*(1+B298)^5))+$O$13*((((1+B298)^5)-1)/(B298*(1+B298)^5)))</f>
        <v>-6673.8384281136969</v>
      </c>
      <c r="G298" s="1">
        <f xml:space="preserve"> (-$J$6-(15000/(1+B298))-C298-D298+E298)</f>
        <v>16307.504358627455</v>
      </c>
    </row>
    <row r="299" spans="2:7" x14ac:dyDescent="0.25">
      <c r="B299" s="45">
        <f t="shared" si="5"/>
        <v>0.29400000000000021</v>
      </c>
      <c r="C299" s="1">
        <f xml:space="preserve"> ($J$9*(((1+B299)^5)-1)/(B299*(1+B299)^5))</f>
        <v>8623.4362632436187</v>
      </c>
      <c r="D299" s="1">
        <f xml:space="preserve"> (($J$8*$N$20/(1+B299))+($J$8*$N$21*(((1+B299)^4)-1)/(B299*(1+B299)^4))/(1+B299))</f>
        <v>53917.063424690496</v>
      </c>
      <c r="E299" s="1">
        <f xml:space="preserve"> (($M$20*$N$20/(1+B299))+($O$21*(((1+B299)^4)-1)/(B299*(1+B299)^4))/(1+B299))</f>
        <v>130299.56994300203</v>
      </c>
      <c r="F299" s="1">
        <f xml:space="preserve"> (-$J$6-($J$9*(((1+B299)^5)-1)/(B299*(1+B299)^5))-($J$8*$N$13)*((((1+B299)^5)-1)/(B299*(1+B299)^5))+$O$13*((((1+B299)^5)-1)/(B299*(1+B299)^5)))</f>
        <v>-6738.174413203189</v>
      </c>
      <c r="G299" s="1">
        <f xml:space="preserve"> (-$J$6-(15000/(1+B299))-C299-D299+E299)</f>
        <v>16167.107349349229</v>
      </c>
    </row>
    <row r="300" spans="2:7" x14ac:dyDescent="0.25">
      <c r="B300" s="45">
        <f t="shared" si="5"/>
        <v>0.29500000000000021</v>
      </c>
      <c r="C300" s="1">
        <f xml:space="preserve"> ($J$9*(((1+B300)^5)-1)/(B300*(1+B300)^5))</f>
        <v>8606.8110554335708</v>
      </c>
      <c r="D300" s="1">
        <f xml:space="preserve"> (($J$8*$N$20/(1+B300))+($J$8*$N$21*(((1+B300)^4)-1)/(B300*(1+B300)^4))/(1+B300))</f>
        <v>53800.255127007811</v>
      </c>
      <c r="E300" s="1">
        <f xml:space="preserve"> (($M$20*$N$20/(1+B300))+($O$21*(((1+B300)^4)-1)/(B300*(1+B300)^4))/(1+B300))</f>
        <v>130017.28322360222</v>
      </c>
      <c r="F300" s="1">
        <f xml:space="preserve"> (-$J$6-($J$9*(((1+B300)^5)-1)/(B300*(1+B300)^5))-($J$8*$N$13)*((((1+B300)^5)-1)/(B300*(1+B300)^5))+$O$13*((((1+B300)^5)-1)/(B300*(1+B300)^5)))</f>
        <v>-6802.3002147562365</v>
      </c>
      <c r="G300" s="1">
        <f xml:space="preserve"> (-$J$6-(15000/(1+B300))-C300-D300+E300)</f>
        <v>16027.205458149256</v>
      </c>
    </row>
    <row r="301" spans="2:7" x14ac:dyDescent="0.25">
      <c r="B301" s="45">
        <f t="shared" si="5"/>
        <v>0.29600000000000021</v>
      </c>
      <c r="C301" s="1">
        <f xml:space="preserve"> ($J$9*(((1+B301)^5)-1)/(B301*(1+B301)^5))</f>
        <v>8590.2401022738541</v>
      </c>
      <c r="D301" s="1">
        <f xml:space="preserve"> (($J$8*$N$20/(1+B301))+($J$8*$N$21*(((1+B301)^4)-1)/(B301*(1+B301)^4))/(1+B301))</f>
        <v>53683.842803183092</v>
      </c>
      <c r="E301" s="1">
        <f xml:space="preserve"> (($M$20*$N$20/(1+B301))+($O$21*(((1+B301)^4)-1)/(B301*(1+B301)^4))/(1+B301))</f>
        <v>129735.95344102581</v>
      </c>
      <c r="F301" s="1">
        <f xml:space="preserve"> (-$J$6-($J$9*(((1+B301)^5)-1)/(B301*(1+B301)^5))-($J$8*$N$13)*((((1+B301)^5)-1)/(B301*(1+B301)^5))+$O$13*((((1+B301)^5)-1)/(B301*(1+B301)^5)))</f>
        <v>-6866.2167483722878</v>
      </c>
      <c r="G301" s="1">
        <f xml:space="preserve"> (-$J$6-(15000/(1+B301))-C301-D301+E301)</f>
        <v>15887.796461494785</v>
      </c>
    </row>
    <row r="302" spans="2:7" x14ac:dyDescent="0.25">
      <c r="B302" s="45">
        <f t="shared" si="5"/>
        <v>0.29700000000000021</v>
      </c>
      <c r="C302" s="1">
        <f xml:space="preserve"> ($J$9*(((1+B302)^5)-1)/(B302*(1+B302)^5))</f>
        <v>8573.7231676509837</v>
      </c>
      <c r="D302" s="1">
        <f xml:space="preserve"> (($J$8*$N$20/(1+B302))+($J$8*$N$21*(((1+B302)^4)-1)/(B302*(1+B302)^4))/(1+B302))</f>
        <v>53567.824702919657</v>
      </c>
      <c r="E302" s="1">
        <f xml:space="preserve"> (($M$20*$N$20/(1+B302))+($O$21*(((1+B302)^4)-1)/(B302*(1+B302)^4))/(1+B302))</f>
        <v>129455.57636538918</v>
      </c>
      <c r="F302" s="1">
        <f xml:space="preserve"> (-$J$6-($J$9*(((1+B302)^5)-1)/(B302*(1+B302)^5))-($J$8*$N$13)*((((1+B302)^5)-1)/(B302*(1+B302)^5))+$O$13*((((1+B302)^5)-1)/(B302*(1+B302)^5)))</f>
        <v>-6929.9249247747648</v>
      </c>
      <c r="G302" s="1">
        <f xml:space="preserve"> (-$J$6-(15000/(1+B302))-C302-D302+E302)</f>
        <v>15748.87814786403</v>
      </c>
    </row>
    <row r="303" spans="2:7" x14ac:dyDescent="0.25">
      <c r="B303" s="45">
        <f t="shared" si="5"/>
        <v>0.29800000000000021</v>
      </c>
      <c r="C303" s="1">
        <f xml:space="preserve"> ($J$9*(((1+B303)^5)-1)/(B303*(1+B303)^5))</f>
        <v>8557.2600167077708</v>
      </c>
      <c r="D303" s="1">
        <f xml:space="preserve"> (($J$8*$N$20/(1+B303))+($J$8*$N$21*(((1+B303)^4)-1)/(B303*(1+B303)^4))/(1+B303))</f>
        <v>53452.199085302338</v>
      </c>
      <c r="E303" s="1">
        <f xml:space="preserve"> (($M$20*$N$20/(1+B303))+($O$21*(((1+B303)^4)-1)/(B303*(1+B303)^4))/(1+B303))</f>
        <v>129176.14778948066</v>
      </c>
      <c r="F303" s="1">
        <f xml:space="preserve"> (-$J$6-($J$9*(((1+B303)^5)-1)/(B303*(1+B303)^5))-($J$8*$N$13)*((((1+B303)^5)-1)/(B303*(1+B303)^5))+$O$13*((((1+B303)^5)-1)/(B303*(1+B303)^5)))</f>
        <v>-6993.425649841447</v>
      </c>
      <c r="G303" s="1">
        <f xml:space="preserve"> (-$J$6-(15000/(1+B303))-C303-D303+E303)</f>
        <v>15610.44831767086</v>
      </c>
    </row>
    <row r="304" spans="2:7" x14ac:dyDescent="0.25">
      <c r="B304" s="45">
        <f t="shared" si="5"/>
        <v>0.29900000000000021</v>
      </c>
      <c r="C304" s="1">
        <f xml:space="preserve"> ($J$9*(((1+B304)^5)-1)/(B304*(1+B304)^5))</f>
        <v>8540.8504158354863</v>
      </c>
      <c r="D304" s="1">
        <f xml:space="preserve"> (($J$8*$N$20/(1+B304))+($J$8*$N$21*(((1+B304)^4)-1)/(B304*(1+B304)^4))/(1+B304))</f>
        <v>53336.964218738773</v>
      </c>
      <c r="E304" s="1">
        <f xml:space="preserve"> (($M$20*$N$20/(1+B304))+($O$21*(((1+B304)^4)-1)/(B304*(1+B304)^4))/(1+B304))</f>
        <v>128897.66352861871</v>
      </c>
      <c r="F304" s="1">
        <f xml:space="preserve"> (-$J$6-($J$9*(((1+B304)^5)-1)/(B304*(1+B304)^5))-($J$8*$N$13)*((((1+B304)^5)-1)/(B304*(1+B304)^5))+$O$13*((((1+B304)^5)-1)/(B304*(1+B304)^5)))</f>
        <v>-7056.7198246345506</v>
      </c>
      <c r="G304" s="1">
        <f xml:space="preserve"> (-$J$6-(15000/(1+B304))-C304-D304+E304)</f>
        <v>15472.504783189957</v>
      </c>
    </row>
    <row r="305" spans="2:7" x14ac:dyDescent="0.25">
      <c r="B305" s="45">
        <f t="shared" si="5"/>
        <v>0.30000000000000021</v>
      </c>
      <c r="C305" s="1">
        <f xml:space="preserve"> ($J$9*(((1+B305)^5)-1)/(B305*(1+B305)^5))</f>
        <v>8524.4941326661119</v>
      </c>
      <c r="D305" s="1">
        <f xml:space="preserve"> (($J$8*$N$20/(1+B305))+($J$8*$N$21*(((1+B305)^4)-1)/(B305*(1+B305)^4))/(1+B305))</f>
        <v>53222.118380901309</v>
      </c>
      <c r="E305" s="1">
        <f xml:space="preserve"> (($M$20*$N$20/(1+B305))+($O$21*(((1+B305)^4)-1)/(B305*(1+B305)^4))/(1+B305))</f>
        <v>128620.1194205115</v>
      </c>
      <c r="F305" s="1">
        <f xml:space="preserve"> (-$J$6-($J$9*(((1+B305)^5)-1)/(B305*(1+B305)^5))-($J$8*$N$13)*((((1+B305)^5)-1)/(B305*(1+B305)^5))+$O$13*((((1+B305)^5)-1)/(B305*(1+B305)^5)))</f>
        <v>-7119.8083454307052</v>
      </c>
      <c r="G305" s="1">
        <f xml:space="preserve"> (-$J$6-(15000/(1+B305))-C305-D305+E305)</f>
        <v>15335.045368482548</v>
      </c>
    </row>
    <row r="306" spans="2:7" x14ac:dyDescent="0.25">
      <c r="B306" s="45">
        <f t="shared" si="5"/>
        <v>0.30100000000000021</v>
      </c>
      <c r="C306" s="1">
        <f xml:space="preserve"> ($J$9*(((1+B306)^5)-1)/(B306*(1+B306)^5))</f>
        <v>8508.1909360646205</v>
      </c>
      <c r="D306" s="1">
        <f xml:space="preserve"> (($J$8*$N$20/(1+B306))+($J$8*$N$21*(((1+B306)^4)-1)/(B306*(1+B306)^4))/(1+B306))</f>
        <v>53107.659858669133</v>
      </c>
      <c r="E306" s="1">
        <f xml:space="preserve"> (($M$20*$N$20/(1+B306))+($O$21*(((1+B306)^4)-1)/(B306*(1+B306)^4))/(1+B306))</f>
        <v>128343.51132511707</v>
      </c>
      <c r="F306" s="1">
        <f xml:space="preserve"> (-$J$6-($J$9*(((1+B306)^5)-1)/(B306*(1+B306)^5))-($J$8*$N$13)*((((1+B306)^5)-1)/(B306*(1+B306)^5))+$O$13*((((1+B306)^5)-1)/(B306*(1+B306)^5)))</f>
        <v>-7182.6921037507564</v>
      </c>
      <c r="G306" s="1">
        <f xml:space="preserve"> (-$J$6-(15000/(1+B306))-C306-D306+E306)</f>
        <v>15198.067909322606</v>
      </c>
    </row>
    <row r="307" spans="2:7" x14ac:dyDescent="0.25">
      <c r="B307" s="45">
        <f t="shared" si="5"/>
        <v>0.30200000000000021</v>
      </c>
      <c r="C307" s="1">
        <f xml:space="preserve"> ($J$9*(((1+B307)^5)-1)/(B307*(1+B307)^5))</f>
        <v>8491.9405961213306</v>
      </c>
      <c r="D307" s="1">
        <f xml:space="preserve"> (($J$8*$N$20/(1+B307))+($J$8*$N$21*(((1+B307)^4)-1)/(B307*(1+B307)^4))/(1+B307))</f>
        <v>52993.586948070944</v>
      </c>
      <c r="E307" s="1">
        <f xml:space="preserve"> (($M$20*$N$20/(1+B307))+($O$21*(((1+B307)^4)-1)/(B307*(1+B307)^4))/(1+B307))</f>
        <v>128067.83512450478</v>
      </c>
      <c r="F307" s="1">
        <f xml:space="preserve"> (-$J$6-($J$9*(((1+B307)^5)-1)/(B307*(1+B307)^5))-($J$8*$N$13)*((((1+B307)^5)-1)/(B307*(1+B307)^5))+$O$13*((((1+B307)^5)-1)/(B307*(1+B307)^5)))</f>
        <v>-7245.3719863891456</v>
      </c>
      <c r="G307" s="1">
        <f xml:space="preserve"> (-$J$6-(15000/(1+B307))-C307-D307+E307)</f>
        <v>15061.570253123558</v>
      </c>
    </row>
    <row r="308" spans="2:7" x14ac:dyDescent="0.25">
      <c r="B308" s="45">
        <f t="shared" si="5"/>
        <v>0.30300000000000021</v>
      </c>
      <c r="C308" s="1">
        <f xml:space="preserve"> ($J$9*(((1+B308)^5)-1)/(B308*(1+B308)^5))</f>
        <v>8475.742884144307</v>
      </c>
      <c r="D308" s="1">
        <f xml:space="preserve"> (($J$8*$N$20/(1+B308))+($J$8*$N$21*(((1+B308)^4)-1)/(B308*(1+B308)^4))/(1+B308))</f>
        <v>52879.897954227999</v>
      </c>
      <c r="E308" s="1">
        <f xml:space="preserve"> (($M$20*$N$20/(1+B308))+($O$21*(((1+B308)^4)-1)/(B308*(1+B308)^4))/(1+B308))</f>
        <v>127793.08672271768</v>
      </c>
      <c r="F308" s="1">
        <f xml:space="preserve"> (-$J$6-($J$9*(((1+B308)^5)-1)/(B308*(1+B308)^5))-($J$8*$N$13)*((((1+B308)^5)-1)/(B308*(1+B308)^5))+$O$13*((((1+B308)^5)-1)/(B308*(1+B308)^5)))</f>
        <v>-7307.8488754433783</v>
      </c>
      <c r="G308" s="1">
        <f xml:space="preserve"> (-$J$6-(15000/(1+B308))-C308-D308+E308)</f>
        <v>14925.550258865711</v>
      </c>
    </row>
    <row r="309" spans="2:7" x14ac:dyDescent="0.25">
      <c r="B309" s="45">
        <f t="shared" si="5"/>
        <v>0.30400000000000021</v>
      </c>
      <c r="C309" s="1">
        <f xml:space="preserve"> ($J$9*(((1+B309)^5)-1)/(B309*(1+B309)^5))</f>
        <v>8459.5975726518045</v>
      </c>
      <c r="D309" s="1">
        <f xml:space="preserve"> (($J$8*$N$20/(1+B309))+($J$8*$N$21*(((1+B309)^4)-1)/(B309*(1+B309)^4))/(1+B309))</f>
        <v>52766.591191297528</v>
      </c>
      <c r="E309" s="1">
        <f xml:space="preserve"> (($M$20*$N$20/(1+B309))+($O$21*(((1+B309)^4)-1)/(B309*(1+B309)^4))/(1+B309))</f>
        <v>127519.26204563571</v>
      </c>
      <c r="F309" s="1">
        <f xml:space="preserve"> (-$J$6-($J$9*(((1+B309)^5)-1)/(B309*(1+B309)^5))-($J$8*$N$13)*((((1+B309)^5)-1)/(B309*(1+B309)^5))+$O$13*((((1+B309)^5)-1)/(B309*(1+B309)^5)))</f>
        <v>-7370.1236483430403</v>
      </c>
      <c r="G309" s="1">
        <f xml:space="preserve"> (-$J$6-(15000/(1+B309))-C309-D309+E309)</f>
        <v>14790.005797023798</v>
      </c>
    </row>
    <row r="310" spans="2:7" x14ac:dyDescent="0.25">
      <c r="B310" s="45">
        <f t="shared" si="5"/>
        <v>0.30500000000000022</v>
      </c>
      <c r="C310" s="1">
        <f xml:space="preserve"> ($J$9*(((1+B310)^5)-1)/(B310*(1+B310)^5))</f>
        <v>8443.5044353647882</v>
      </c>
      <c r="D310" s="1">
        <f xml:space="preserve"> (($J$8*$N$20/(1+B310))+($J$8*$N$21*(((1+B310)^4)-1)/(B310*(1+B310)^4))/(1+B310))</f>
        <v>52653.66498241658</v>
      </c>
      <c r="E310" s="1">
        <f xml:space="preserve"> (($M$20*$N$20/(1+B310))+($O$21*(((1+B310)^4)-1)/(B310*(1+B310)^4))/(1+B310))</f>
        <v>127246.35704084007</v>
      </c>
      <c r="F310" s="1">
        <f xml:space="preserve"> (-$J$6-($J$9*(((1+B310)^5)-1)/(B310*(1+B310)^5))-($J$8*$N$13)*((((1+B310)^5)-1)/(B310*(1+B310)^5))+$O$13*((((1+B310)^5)-1)/(B310*(1+B310)^5)))</f>
        <v>-7432.1971778786683</v>
      </c>
      <c r="G310" s="1">
        <f xml:space="preserve"> (-$J$6-(15000/(1+B310))-C310-D310+E310)</f>
        <v>14654.934749495485</v>
      </c>
    </row>
    <row r="311" spans="2:7" x14ac:dyDescent="0.25">
      <c r="B311" s="45">
        <f t="shared" si="5"/>
        <v>0.30600000000000022</v>
      </c>
      <c r="C311" s="1">
        <f xml:space="preserve"> ($J$9*(((1+B311)^5)-1)/(B311*(1+B311)^5))</f>
        <v>8427.4632471994901</v>
      </c>
      <c r="D311" s="1">
        <f xml:space="preserve"> (($J$8*$N$20/(1+B311))+($J$8*$N$21*(((1+B311)^4)-1)/(B311*(1+B311)^4))/(1+B311))</f>
        <v>52541.117659646225</v>
      </c>
      <c r="E311" s="1">
        <f xml:space="preserve"> (($M$20*$N$20/(1+B311))+($O$21*(((1+B311)^4)-1)/(B311*(1+B311)^4))/(1+B311))</f>
        <v>126974.36767747838</v>
      </c>
      <c r="F311" s="1">
        <f xml:space="preserve"> (-$J$6-($J$9*(((1+B311)^5)-1)/(B311*(1+B311)^5))-($J$8*$N$13)*((((1+B311)^5)-1)/(B311*(1+B311)^5))+$O$13*((((1+B311)^5)-1)/(B311*(1+B311)^5)))</f>
        <v>-7494.070332230549</v>
      </c>
      <c r="G311" s="1">
        <f xml:space="preserve"> (-$J$6-(15000/(1+B311))-C311-D311+E311)</f>
        <v>14520.33500953007</v>
      </c>
    </row>
    <row r="312" spans="2:7" x14ac:dyDescent="0.25">
      <c r="B312" s="45">
        <f t="shared" si="5"/>
        <v>0.30700000000000022</v>
      </c>
      <c r="C312" s="1">
        <f xml:space="preserve"> ($J$9*(((1+B312)^5)-1)/(B312*(1+B312)^5))</f>
        <v>8411.4737842600098</v>
      </c>
      <c r="D312" s="1">
        <f xml:space="preserve"> (($J$8*$N$20/(1+B312))+($J$8*$N$21*(((1+B312)^4)-1)/(B312*(1+B312)^4))/(1+B312))</f>
        <v>52428.947563916226</v>
      </c>
      <c r="E312" s="1">
        <f xml:space="preserve"> (($M$20*$N$20/(1+B312))+($O$21*(((1+B312)^4)-1)/(B312*(1+B312)^4))/(1+B312))</f>
        <v>126703.28994613088</v>
      </c>
      <c r="F312" s="1">
        <f xml:space="preserve"> (-$J$6-($J$9*(((1+B312)^5)-1)/(B312*(1+B312)^5))-($J$8*$N$13)*((((1+B312)^5)-1)/(B312*(1+B312)^5))+$O$13*((((1+B312)^5)-1)/(B312*(1+B312)^5)))</f>
        <v>-7555.7439749970945</v>
      </c>
      <c r="G312" s="1">
        <f xml:space="preserve"> (-$J$6-(15000/(1+B312))-C312-D312+E312)</f>
        <v>14386.204481657798</v>
      </c>
    </row>
    <row r="313" spans="2:7" x14ac:dyDescent="0.25">
      <c r="B313" s="45">
        <f t="shared" si="5"/>
        <v>0.30800000000000022</v>
      </c>
      <c r="C313" s="1">
        <f xml:space="preserve"> ($J$9*(((1+B313)^5)-1)/(B313*(1+B313)^5))</f>
        <v>8395.535823831</v>
      </c>
      <c r="D313" s="1">
        <f xml:space="preserve"> (($J$8*$N$20/(1+B313))+($J$8*$N$21*(((1+B313)^4)-1)/(B313*(1+B313)^4))/(1+B313))</f>
        <v>52317.15304497008</v>
      </c>
      <c r="E313" s="1">
        <f xml:space="preserve"> (($M$20*$N$20/(1+B313))+($O$21*(((1+B313)^4)-1)/(B313*(1+B313)^4))/(1+B313))</f>
        <v>126433.11985867772</v>
      </c>
      <c r="F313" s="1">
        <f xml:space="preserve"> (-$J$6-($J$9*(((1+B313)^5)-1)/(B313*(1+B313)^5))-($J$8*$N$13)*((((1+B313)^5)-1)/(B313*(1+B313)^5))+$O$13*((((1+B313)^5)-1)/(B313*(1+B313)^5)))</f>
        <v>-7617.2189652232919</v>
      </c>
      <c r="G313" s="1">
        <f xml:space="preserve"> (-$J$6-(15000/(1+B313))-C313-D313+E313)</f>
        <v>14252.541081619755</v>
      </c>
    </row>
    <row r="314" spans="2:7" x14ac:dyDescent="0.25">
      <c r="B314" s="45">
        <f t="shared" si="5"/>
        <v>0.30900000000000022</v>
      </c>
      <c r="C314" s="1">
        <f xml:space="preserve"> ($J$9*(((1+B314)^5)-1)/(B314*(1+B314)^5))</f>
        <v>8379.6491443703671</v>
      </c>
      <c r="D314" s="1">
        <f xml:space="preserve"> (($J$8*$N$20/(1+B314))+($J$8*$N$21*(((1+B314)^4)-1)/(B314*(1+B314)^4))/(1+B314))</f>
        <v>52205.732461310363</v>
      </c>
      <c r="E314" s="1">
        <f xml:space="preserve"> (($M$20*$N$20/(1+B314))+($O$21*(((1+B314)^4)-1)/(B314*(1+B314)^4))/(1+B314))</f>
        <v>126163.85344816672</v>
      </c>
      <c r="F314" s="1">
        <f xml:space="preserve"> (-$J$6-($J$9*(((1+B314)^5)-1)/(B314*(1+B314)^5))-($J$8*$N$13)*((((1+B314)^5)-1)/(B314*(1+B314)^5))+$O$13*((((1+B314)^5)-1)/(B314*(1+B314)^5)))</f>
        <v>-7678.4961574285844</v>
      </c>
      <c r="G314" s="1">
        <f xml:space="preserve"> (-$J$6-(15000/(1+B314))-C314-D314+E314)</f>
        <v>14119.342736298044</v>
      </c>
    </row>
    <row r="315" spans="2:7" x14ac:dyDescent="0.25">
      <c r="B315" s="45">
        <f t="shared" si="5"/>
        <v>0.31000000000000022</v>
      </c>
      <c r="C315" s="1">
        <f xml:space="preserve"> ($J$9*(((1+B315)^5)-1)/(B315*(1+B315)^5))</f>
        <v>8363.8135255020425</v>
      </c>
      <c r="D315" s="1">
        <f xml:space="preserve"> (($J$8*$N$20/(1+B315))+($J$8*$N$21*(((1+B315)^4)-1)/(B315*(1+B315)^4))/(1+B315))</f>
        <v>52094.684180144526</v>
      </c>
      <c r="E315" s="1">
        <f xml:space="preserve"> (($M$20*$N$20/(1+B315))+($O$21*(((1+B315)^4)-1)/(B315*(1+B315)^4))/(1+B315))</f>
        <v>125895.48676868259</v>
      </c>
      <c r="F315" s="1">
        <f xml:space="preserve"> (-$J$6-($J$9*(((1+B315)^5)-1)/(B315*(1+B315)^5))-($J$8*$N$13)*((((1+B315)^5)-1)/(B315*(1+B315)^5))+$O$13*((((1+B315)^5)-1)/(B315*(1+B315)^5)))</f>
        <v>-7739.5764016349858</v>
      </c>
      <c r="G315" s="1">
        <f xml:space="preserve"> (-$J$6-(15000/(1+B315))-C315-D315+E315)</f>
        <v>13986.607383646711</v>
      </c>
    </row>
    <row r="316" spans="2:7" x14ac:dyDescent="0.25">
      <c r="B316" s="45">
        <f t="shared" si="5"/>
        <v>0.31100000000000022</v>
      </c>
      <c r="C316" s="1">
        <f xml:space="preserve"> ($J$9*(((1+B316)^5)-1)/(B316*(1+B316)^5))</f>
        <v>8348.0287480087991</v>
      </c>
      <c r="D316" s="1">
        <f xml:space="preserve"> (($J$8*$N$20/(1+B316))+($J$8*$N$21*(((1+B316)^4)-1)/(B316*(1+B316)^4))/(1+B316))</f>
        <v>51984.006577331107</v>
      </c>
      <c r="E316" s="1">
        <f xml:space="preserve"> (($M$20*$N$20/(1+B316))+($O$21*(((1+B316)^4)-1)/(B316*(1+B316)^4))/(1+B316))</f>
        <v>125628.01589521684</v>
      </c>
      <c r="F316" s="1">
        <f xml:space="preserve"> (-$J$6-($J$9*(((1+B316)^5)-1)/(B316*(1+B316)^5))-($J$8*$N$13)*((((1+B316)^5)-1)/(B316*(1+B316)^5))+$O$13*((((1+B316)^5)-1)/(B316*(1+B316)^5)))</f>
        <v>-7800.4605433946272</v>
      </c>
      <c r="G316" s="1">
        <f xml:space="preserve"> (-$J$6-(15000/(1+B316))-C316-D316+E316)</f>
        <v>13854.332972622928</v>
      </c>
    </row>
    <row r="317" spans="2:7" x14ac:dyDescent="0.25">
      <c r="B317" s="45">
        <f t="shared" si="5"/>
        <v>0.31200000000000022</v>
      </c>
      <c r="C317" s="1">
        <f xml:space="preserve"> ($J$9*(((1+B317)^5)-1)/(B317*(1+B317)^5))</f>
        <v>8332.2945938251287</v>
      </c>
      <c r="D317" s="1">
        <f xml:space="preserve"> (($J$8*$N$20/(1+B317))+($J$8*$N$21*(((1+B317)^4)-1)/(B317*(1+B317)^4))/(1+B317))</f>
        <v>51873.698037326285</v>
      </c>
      <c r="E317" s="1">
        <f xml:space="preserve"> (($M$20*$N$20/(1+B317))+($O$21*(((1+B317)^4)-1)/(B317*(1+B317)^4))/(1+B317))</f>
        <v>125361.43692353851</v>
      </c>
      <c r="F317" s="1">
        <f xml:space="preserve"> (-$J$6-($J$9*(((1+B317)^5)-1)/(B317*(1+B317)^5))-($J$8*$N$13)*((((1+B317)^5)-1)/(B317*(1+B317)^5))+$O$13*((((1+B317)^5)-1)/(B317*(1+B317)^5)))</f>
        <v>-7861.1494238173618</v>
      </c>
      <c r="G317" s="1">
        <f xml:space="preserve"> (-$J$6-(15000/(1+B317))-C317-D317+E317)</f>
        <v>13722.517463118798</v>
      </c>
    </row>
    <row r="318" spans="2:7" x14ac:dyDescent="0.25">
      <c r="B318" s="45">
        <f t="shared" si="5"/>
        <v>0.31300000000000022</v>
      </c>
      <c r="C318" s="1">
        <f xml:space="preserve"> ($J$9*(((1+B318)^5)-1)/(B318*(1+B318)^5))</f>
        <v>8316.6108460301475</v>
      </c>
      <c r="D318" s="1">
        <f xml:space="preserve"> (($J$8*$N$20/(1+B318))+($J$8*$N$21*(((1+B318)^4)-1)/(B318*(1+B318)^4))/(1+B318))</f>
        <v>51763.756953130731</v>
      </c>
      <c r="E318" s="1">
        <f xml:space="preserve"> (($M$20*$N$20/(1+B318))+($O$21*(((1+B318)^4)-1)/(B318*(1+B318)^4))/(1+B318))</f>
        <v>125095.74597006592</v>
      </c>
      <c r="F318" s="1">
        <f xml:space="preserve"> (-$J$6-($J$9*(((1+B318)^5)-1)/(B318*(1+B318)^5))-($J$8*$N$13)*((((1+B318)^5)-1)/(B318*(1+B318)^5))+$O$13*((((1+B318)^5)-1)/(B318*(1+B318)^5)))</f>
        <v>-7921.6438795980066</v>
      </c>
      <c r="G318" s="1">
        <f xml:space="preserve"> (-$J$6-(15000/(1+B318))-C318-D318+E318)</f>
        <v>13591.158825893624</v>
      </c>
    </row>
    <row r="319" spans="2:7" x14ac:dyDescent="0.25">
      <c r="B319" s="45">
        <f t="shared" si="5"/>
        <v>0.31400000000000022</v>
      </c>
      <c r="C319" s="1">
        <f xml:space="preserve"> ($J$9*(((1+B319)^5)-1)/(B319*(1+B319)^5))</f>
        <v>8300.9772888405751</v>
      </c>
      <c r="D319" s="1">
        <f xml:space="preserve"> (($J$8*$N$20/(1+B319))+($J$8*$N$21*(((1+B319)^4)-1)/(B319*(1+B319)^4))/(1+B319))</f>
        <v>51654.181726237002</v>
      </c>
      <c r="E319" s="1">
        <f xml:space="preserve"> (($M$20*$N$20/(1+B319))+($O$21*(((1+B319)^4)-1)/(B319*(1+B319)^4))/(1+B319))</f>
        <v>124830.93917173946</v>
      </c>
      <c r="F319" s="1">
        <f xml:space="preserve"> (-$J$6-($J$9*(((1+B319)^5)-1)/(B319*(1+B319)^5))-($J$8*$N$13)*((((1+B319)^5)-1)/(B319*(1+B319)^5))+$O$13*((((1+B319)^5)-1)/(B319*(1+B319)^5)))</f>
        <v>-7981.9447430434957</v>
      </c>
      <c r="G319" s="1">
        <f xml:space="preserve"> (-$J$6-(15000/(1+B319))-C319-D319+E319)</f>
        <v>13460.255042506629</v>
      </c>
    </row>
    <row r="320" spans="2:7" x14ac:dyDescent="0.25">
      <c r="B320" s="45">
        <f t="shared" si="5"/>
        <v>0.31500000000000022</v>
      </c>
      <c r="C320" s="1">
        <f xml:space="preserve"> ($J$9*(((1+B320)^5)-1)/(B320*(1+B320)^5))</f>
        <v>8285.39370760374</v>
      </c>
      <c r="D320" s="1">
        <f xml:space="preserve"> (($J$8*$N$20/(1+B320))+($J$8*$N$21*(((1+B320)^4)-1)/(B320*(1+B320)^4))/(1+B320))</f>
        <v>51544.970766577186</v>
      </c>
      <c r="E320" s="1">
        <f xml:space="preserve"> (($M$20*$N$20/(1+B320))+($O$21*(((1+B320)^4)-1)/(B320*(1+B320)^4))/(1+B320))</f>
        <v>124567.01268589486</v>
      </c>
      <c r="F320" s="1">
        <f xml:space="preserve"> (-$J$6-($J$9*(((1+B320)^5)-1)/(B320*(1+B320)^5))-($J$8*$N$13)*((((1+B320)^5)-1)/(B320*(1+B320)^5))+$O$13*((((1+B320)^5)-1)/(B320*(1+B320)^5)))</f>
        <v>-8042.0528420998598</v>
      </c>
      <c r="G320" s="1">
        <f xml:space="preserve"> (-$J$6-(15000/(1+B320))-C320-D320+E320)</f>
        <v>13329.804105250063</v>
      </c>
    </row>
    <row r="321" spans="2:7" x14ac:dyDescent="0.25">
      <c r="B321" s="45">
        <f t="shared" si="5"/>
        <v>0.31600000000000023</v>
      </c>
      <c r="C321" s="1">
        <f xml:space="preserve"> ($J$9*(((1+B321)^5)-1)/(B321*(1+B321)^5))</f>
        <v>8269.8598887906664</v>
      </c>
      <c r="D321" s="1">
        <f xml:space="preserve"> (($J$8*$N$20/(1+B321))+($J$8*$N$21*(((1+B321)^4)-1)/(B321*(1+B321)^4))/(1+B321))</f>
        <v>51436.122492470866</v>
      </c>
      <c r="E321" s="1">
        <f xml:space="preserve"> (($M$20*$N$20/(1+B321))+($O$21*(((1+B321)^4)-1)/(B321*(1+B321)^4))/(1+B321))</f>
        <v>124303.96269013792</v>
      </c>
      <c r="F321" s="1">
        <f xml:space="preserve"> (-$J$6-($J$9*(((1+B321)^5)-1)/(B321*(1+B321)^5))-($J$8*$N$13)*((((1+B321)^5)-1)/(B321*(1+B321)^5))+$O$13*((((1+B321)^5)-1)/(B321*(1+B321)^5)))</f>
        <v>-8101.9690003788564</v>
      </c>
      <c r="G321" s="1">
        <f xml:space="preserve"> (-$J$6-(15000/(1+B321))-C321-D321+E321)</f>
        <v>13199.804017083079</v>
      </c>
    </row>
    <row r="322" spans="2:7" x14ac:dyDescent="0.25">
      <c r="B322" s="45">
        <f t="shared" si="5"/>
        <v>0.31700000000000023</v>
      </c>
      <c r="C322" s="1">
        <f xml:space="preserve"> ($J$9*(((1+B322)^5)-1)/(B322*(1+B322)^5))</f>
        <v>8254.3756199891577</v>
      </c>
      <c r="D322" s="1">
        <f xml:space="preserve"> (($J$8*$N$20/(1+B322))+($J$8*$N$21*(((1+B322)^4)-1)/(B322*(1+B322)^4))/(1+B322))</f>
        <v>51327.635330573605</v>
      </c>
      <c r="E322" s="1">
        <f xml:space="preserve"> (($M$20*$N$20/(1+B322))+($O$21*(((1+B322)^4)-1)/(B322*(1+B322)^4))/(1+B322))</f>
        <v>124041.78538221955</v>
      </c>
      <c r="F322" s="1">
        <f xml:space="preserve"> (-$J$6-($J$9*(((1+B322)^5)-1)/(B322*(1+B322)^5))-($J$8*$N$13)*((((1+B322)^5)-1)/(B322*(1+B322)^5))+$O$13*((((1+B322)^5)-1)/(B322*(1+B322)^5)))</f>
        <v>-8161.6940371846867</v>
      </c>
      <c r="G322" s="1">
        <f xml:space="preserve"> (-$J$6-(15000/(1+B322))-C322-D322+E322)</f>
        <v>13070.252791565668</v>
      </c>
    </row>
    <row r="323" spans="2:7" x14ac:dyDescent="0.25">
      <c r="B323" s="45">
        <f t="shared" si="5"/>
        <v>0.31800000000000023</v>
      </c>
      <c r="C323" s="1">
        <f xml:space="preserve"> ($J$9*(((1+B323)^5)-1)/(B323*(1+B323)^5))</f>
        <v>8238.9406898969937</v>
      </c>
      <c r="D323" s="1">
        <f xml:space="preserve"> (($J$8*$N$20/(1+B323))+($J$8*$N$21*(((1+B323)^4)-1)/(B323*(1+B323)^4))/(1+B323))</f>
        <v>51219.507715825675</v>
      </c>
      <c r="E323" s="1">
        <f xml:space="preserve"> (($M$20*$N$20/(1+B323))+($O$21*(((1+B323)^4)-1)/(B323*(1+B323)^4))/(1+B323))</f>
        <v>123780.47697991204</v>
      </c>
      <c r="F323" s="1">
        <f xml:space="preserve"> (-$J$6-($J$9*(((1+B323)^5)-1)/(B323*(1+B323)^5))-($J$8*$N$13)*((((1+B323)^5)-1)/(B323*(1+B323)^5))+$O$13*((((1+B323)^5)-1)/(B323*(1+B323)^5)))</f>
        <v>-8221.2287675401603</v>
      </c>
      <c r="G323" s="1">
        <f xml:space="preserve"> (-$J$6-(15000/(1+B323))-C323-D323+E323)</f>
        <v>12941.148452793321</v>
      </c>
    </row>
    <row r="324" spans="2:7" x14ac:dyDescent="0.25">
      <c r="B324" s="45">
        <f t="shared" si="5"/>
        <v>0.31900000000000023</v>
      </c>
      <c r="C324" s="1">
        <f xml:space="preserve"> ($J$9*(((1+B324)^5)-1)/(B324*(1+B324)^5))</f>
        <v>8223.5548883151114</v>
      </c>
      <c r="D324" s="1">
        <f xml:space="preserve"> (($J$8*$N$20/(1+B324))+($J$8*$N$21*(((1+B324)^4)-1)/(B324*(1+B324)^4))/(1+B324))</f>
        <v>51111.738091401159</v>
      </c>
      <c r="E324" s="1">
        <f xml:space="preserve"> (($M$20*$N$20/(1+B324))+($O$21*(((1+B324)^4)-1)/(B324*(1+B324)^4))/(1+B324))</f>
        <v>123520.03372088616</v>
      </c>
      <c r="F324" s="1">
        <f xml:space="preserve"> (-$J$6-($J$9*(((1+B324)^5)-1)/(B324*(1+B324)^5))-($J$8*$N$13)*((((1+B324)^5)-1)/(B324*(1+B324)^5))+$O$13*((((1+B324)^5)-1)/(B324*(1+B324)^5)))</f>
        <v>-8280.5740022131358</v>
      </c>
      <c r="G324" s="1">
        <f xml:space="preserve"> (-$J$6-(15000/(1+B324))-C324-D324+E324)</f>
        <v>12812.489035332139</v>
      </c>
    </row>
    <row r="325" spans="2:7" x14ac:dyDescent="0.25">
      <c r="B325" s="45">
        <f t="shared" si="5"/>
        <v>0.32000000000000023</v>
      </c>
      <c r="C325" s="1">
        <f xml:space="preserve"> ($J$9*(((1+B325)^5)-1)/(B325*(1+B325)^5))</f>
        <v>8208.2180061408835</v>
      </c>
      <c r="D325" s="1">
        <f xml:space="preserve"> (($J$8*$N$20/(1+B325))+($J$8*$N$21*(((1+B325)^4)-1)/(B325*(1+B325)^4))/(1+B325))</f>
        <v>51004.324908657472</v>
      </c>
      <c r="E325" s="1">
        <f xml:space="preserve"> (($M$20*$N$20/(1+B325))+($O$21*(((1+B325)^4)-1)/(B325*(1+B325)^4))/(1+B325))</f>
        <v>123260.45186258887</v>
      </c>
      <c r="F325" s="1">
        <f xml:space="preserve"> (-$J$6-($J$9*(((1+B325)^5)-1)/(B325*(1+B325)^5))-($J$8*$N$13)*((((1+B325)^5)-1)/(B325*(1+B325)^5))+$O$13*((((1+B325)^5)-1)/(B325*(1+B325)^5)))</f>
        <v>-8339.730547742307</v>
      </c>
      <c r="G325" s="1">
        <f xml:space="preserve"> (-$J$6-(15000/(1+B325))-C325-D325+E325)</f>
        <v>12684.272584154154</v>
      </c>
    </row>
    <row r="326" spans="2:7" x14ac:dyDescent="0.25">
      <c r="B326" s="45">
        <f t="shared" si="5"/>
        <v>0.32100000000000023</v>
      </c>
      <c r="C326" s="1">
        <f xml:space="preserve"> ($J$9*(((1+B326)^5)-1)/(B326*(1+B326)^5))</f>
        <v>8192.9298353614104</v>
      </c>
      <c r="D326" s="1">
        <f xml:space="preserve"> (($J$8*$N$20/(1+B326))+($J$8*$N$21*(((1+B326)^4)-1)/(B326*(1+B326)^4))/(1+B326))</f>
        <v>50897.266627085104</v>
      </c>
      <c r="E326" s="1">
        <f xml:space="preserve"> (($M$20*$N$20/(1+B326))+($O$21*(((1+B326)^4)-1)/(B326*(1+B326)^4))/(1+B326))</f>
        <v>123001.72768212232</v>
      </c>
      <c r="F326" s="1">
        <f xml:space="preserve"> (-$J$6-($J$9*(((1+B326)^5)-1)/(B326*(1+B326)^5))-($J$8*$N$13)*((((1+B326)^5)-1)/(B326*(1+B326)^5))+$O$13*((((1+B326)^5)-1)/(B326*(1+B326)^5)))</f>
        <v>-8398.699206463134</v>
      </c>
      <c r="G326" s="1">
        <f xml:space="preserve"> (-$J$6-(15000/(1+B326))-C326-D326+E326)</f>
        <v>12556.497154573604</v>
      </c>
    </row>
    <row r="327" spans="2:7" x14ac:dyDescent="0.25">
      <c r="B327" s="45">
        <f t="shared" ref="B327:B390" si="6">B326+0.001</f>
        <v>0.32200000000000023</v>
      </c>
      <c r="C327" s="1">
        <f xml:space="preserve"> ($J$9*(((1+B327)^5)-1)/(B327*(1+B327)^5))</f>
        <v>8177.6901690468785</v>
      </c>
      <c r="D327" s="1">
        <f xml:space="preserve"> (($J$8*$N$20/(1+B327))+($J$8*$N$21*(((1+B327)^4)-1)/(B327*(1+B327)^4))/(1+B327))</f>
        <v>50790.561714257899</v>
      </c>
      <c r="E327" s="1">
        <f xml:space="preserve"> (($M$20*$N$20/(1+B327))+($O$21*(((1+B327)^4)-1)/(B327*(1+B327)^4))/(1+B327))</f>
        <v>122743.85747612323</v>
      </c>
      <c r="F327" s="1">
        <f xml:space="preserve"> (-$J$6-($J$9*(((1+B327)^5)-1)/(B327*(1+B327)^5))-($J$8*$N$13)*((((1+B327)^5)-1)/(B327*(1+B327)^5))+$O$13*((((1+B327)^5)-1)/(B327*(1+B327)^5)))</f>
        <v>-8457.4807765334699</v>
      </c>
      <c r="G327" s="1">
        <f xml:space="preserve"> (-$J$6-(15000/(1+B327))-C327-D327+E327)</f>
        <v>12429.16081218305</v>
      </c>
    </row>
    <row r="328" spans="2:7" x14ac:dyDescent="0.25">
      <c r="B328" s="45">
        <f t="shared" si="6"/>
        <v>0.32300000000000023</v>
      </c>
      <c r="C328" s="1">
        <f xml:space="preserve"> ($J$9*(((1+B328)^5)-1)/(B328*(1+B328)^5))</f>
        <v>8162.4988013439524</v>
      </c>
      <c r="D328" s="1">
        <f xml:space="preserve"> (($J$8*$N$20/(1+B328))+($J$8*$N$21*(((1+B328)^4)-1)/(B328*(1+B328)^4))/(1+B328))</f>
        <v>50684.208645783496</v>
      </c>
      <c r="E328" s="1">
        <f xml:space="preserve"> (($M$20*$N$20/(1+B328))+($O$21*(((1+B328)^4)-1)/(B328*(1+B328)^4))/(1+B328))</f>
        <v>122486.83756064346</v>
      </c>
      <c r="F328" s="1">
        <f xml:space="preserve"> (-$J$6-($J$9*(((1+B328)^5)-1)/(B328*(1+B328)^5))-($J$8*$N$13)*((((1+B328)^5)-1)/(B328*(1+B328)^5))+$O$13*((((1+B328)^5)-1)/(B328*(1+B328)^5)))</f>
        <v>-8516.0760519590403</v>
      </c>
      <c r="G328" s="1">
        <f xml:space="preserve"> (-$J$6-(15000/(1+B328))-C328-D328+E328)</f>
        <v>12302.261632790396</v>
      </c>
    </row>
    <row r="329" spans="2:7" x14ac:dyDescent="0.25">
      <c r="B329" s="45">
        <f t="shared" si="6"/>
        <v>0.32400000000000023</v>
      </c>
      <c r="C329" s="1">
        <f xml:space="preserve"> ($J$9*(((1+B329)^5)-1)/(B329*(1+B329)^5))</f>
        <v>8147.3555274692235</v>
      </c>
      <c r="D329" s="1">
        <f xml:space="preserve"> (($J$8*$N$20/(1+B329))+($J$8*$N$21*(((1+B329)^4)-1)/(B329*(1+B329)^4))/(1+B329))</f>
        <v>50578.205905254261</v>
      </c>
      <c r="E329" s="1">
        <f xml:space="preserve"> (($M$20*$N$20/(1+B329))+($O$21*(((1+B329)^4)-1)/(B329*(1+B329)^4))/(1+B329))</f>
        <v>122230.66427103114</v>
      </c>
      <c r="F329" s="1">
        <f xml:space="preserve"> (-$J$6-($J$9*(((1+B329)^5)-1)/(B329*(1+B329)^5))-($J$8*$N$13)*((((1+B329)^5)-1)/(B329*(1+B329)^5))+$O$13*((((1+B329)^5)-1)/(B329*(1+B329)^5)))</f>
        <v>-8574.4858226187062</v>
      </c>
      <c r="G329" s="1">
        <f xml:space="preserve"> (-$J$6-(15000/(1+B329))-C329-D329+E329)</f>
        <v>12175.797702355994</v>
      </c>
    </row>
    <row r="330" spans="2:7" x14ac:dyDescent="0.25">
      <c r="B330" s="45">
        <f t="shared" si="6"/>
        <v>0.32500000000000023</v>
      </c>
      <c r="C330" s="1">
        <f xml:space="preserve"> ($J$9*(((1+B330)^5)-1)/(B330*(1+B330)^5))</f>
        <v>8132.2601437026915</v>
      </c>
      <c r="D330" s="1">
        <f xml:space="preserve"> (($J$8*$N$20/(1+B330))+($J$8*$N$21*(((1+B330)^4)-1)/(B330*(1+B330)^4))/(1+B330))</f>
        <v>50472.551984198421</v>
      </c>
      <c r="E330" s="1">
        <f xml:space="preserve"> (($M$20*$N$20/(1+B330))+($O$21*(((1+B330)^4)-1)/(B330*(1+B330)^4))/(1+B330))</f>
        <v>121975.33396181285</v>
      </c>
      <c r="F330" s="1">
        <f xml:space="preserve"> (-$J$6-($J$9*(((1+B330)^5)-1)/(B330*(1+B330)^5))-($J$8*$N$13)*((((1+B330)^5)-1)/(B330*(1+B330)^5))+$O$13*((((1+B330)^5)-1)/(B330*(1+B330)^5)))</f>
        <v>-8632.7108742896089</v>
      </c>
      <c r="G330" s="1">
        <f xml:space="preserve"> (-$J$6-(15000/(1+B330))-C330-D330+E330)</f>
        <v>12049.767116930612</v>
      </c>
    </row>
    <row r="331" spans="2:7" x14ac:dyDescent="0.25">
      <c r="B331" s="45">
        <f t="shared" si="6"/>
        <v>0.32600000000000023</v>
      </c>
      <c r="C331" s="1">
        <f xml:space="preserve"> ($J$9*(((1+B331)^5)-1)/(B331*(1+B331)^5))</f>
        <v>8117.2124473813119</v>
      </c>
      <c r="D331" s="1">
        <f xml:space="preserve"> (($J$8*$N$20/(1+B331))+($J$8*$N$21*(((1+B331)^4)-1)/(B331*(1+B331)^4))/(1+B331))</f>
        <v>50367.245382031702</v>
      </c>
      <c r="E331" s="1">
        <f xml:space="preserve"> (($M$20*$N$20/(1+B331))+($O$21*(((1+B331)^4)-1)/(B331*(1+B331)^4))/(1+B331))</f>
        <v>121720.84300657662</v>
      </c>
      <c r="F331" s="1">
        <f xml:space="preserve"> (-$J$6-($J$9*(((1+B331)^5)-1)/(B331*(1+B331)^5))-($J$8*$N$13)*((((1+B331)^5)-1)/(B331*(1+B331)^5))+$O$13*((((1+B331)^5)-1)/(B331*(1+B331)^5)))</f>
        <v>-8690.7519886720838</v>
      </c>
      <c r="G331" s="1">
        <f xml:space="preserve"> (-$J$6-(15000/(1+B331))-C331-D331+E331)</f>
        <v>11924.16798259347</v>
      </c>
    </row>
    <row r="332" spans="2:7" x14ac:dyDescent="0.25">
      <c r="B332" s="45">
        <f t="shared" si="6"/>
        <v>0.32700000000000023</v>
      </c>
      <c r="C332" s="1">
        <f xml:space="preserve"> ($J$9*(((1+B332)^5)-1)/(B332*(1+B332)^5))</f>
        <v>8102.2122368925502</v>
      </c>
      <c r="D332" s="1">
        <f xml:space="preserve"> (($J$8*$N$20/(1+B332))+($J$8*$N$21*(((1+B332)^4)-1)/(B332*(1+B332)^4))/(1+B332))</f>
        <v>50262.284606009125</v>
      </c>
      <c r="E332" s="1">
        <f xml:space="preserve"> (($M$20*$N$20/(1+B332))+($O$21*(((1+B332)^4)-1)/(B332*(1+B332)^4))/(1+B332))</f>
        <v>121467.1877978554</v>
      </c>
      <c r="F332" s="1">
        <f xml:space="preserve"> (-$J$6-($J$9*(((1+B332)^5)-1)/(B332*(1+B332)^5))-($J$8*$N$13)*((((1+B332)^5)-1)/(B332*(1+B332)^5))+$O$13*((((1+B332)^5)-1)/(B332*(1+B332)^5)))</f>
        <v>-8748.6099434144417</v>
      </c>
      <c r="G332" s="1">
        <f xml:space="preserve"> (-$J$6-(15000/(1+B332))-C332-D332+E332)</f>
        <v>11798.998415390801</v>
      </c>
    </row>
    <row r="333" spans="2:7" x14ac:dyDescent="0.25">
      <c r="B333" s="45">
        <f t="shared" si="6"/>
        <v>0.32800000000000024</v>
      </c>
      <c r="C333" s="1">
        <f xml:space="preserve"> ($J$9*(((1+B333)^5)-1)/(B333*(1+B333)^5))</f>
        <v>8087.2593116680391</v>
      </c>
      <c r="D333" s="1">
        <f xml:space="preserve"> (($J$8*$N$20/(1+B333))+($J$8*$N$21*(((1+B333)^4)-1)/(B333*(1+B333)^4))/(1+B333))</f>
        <v>50157.668171177305</v>
      </c>
      <c r="E333" s="1">
        <f xml:space="preserve"> (($M$20*$N$20/(1+B333))+($O$21*(((1+B333)^4)-1)/(B333*(1+B333)^4))/(1+B333))</f>
        <v>121214.36474701183</v>
      </c>
      <c r="F333" s="1">
        <f xml:space="preserve"> (-$J$6-($J$9*(((1+B333)^5)-1)/(B333*(1+B333)^5))-($J$8*$N$13)*((((1+B333)^5)-1)/(B333*(1+B333)^5))+$O$13*((((1+B333)^5)-1)/(B333*(1+B333)^5)))</f>
        <v>-8806.2855121375615</v>
      </c>
      <c r="G333" s="1">
        <f xml:space="preserve"> (-$J$6-(15000/(1+B333))-C333-D333+E333)</f>
        <v>11674.256541274925</v>
      </c>
    </row>
    <row r="334" spans="2:7" x14ac:dyDescent="0.25">
      <c r="B334" s="45">
        <f t="shared" si="6"/>
        <v>0.32900000000000024</v>
      </c>
      <c r="C334" s="1">
        <f xml:space="preserve"> ($J$9*(((1+B334)^5)-1)/(B334*(1+B334)^5))</f>
        <v>8072.3534721772121</v>
      </c>
      <c r="D334" s="1">
        <f xml:space="preserve"> (($J$8*$N$20/(1+B334))+($J$8*$N$21*(((1+B334)^4)-1)/(B334*(1+B334)^4))/(1+B334))</f>
        <v>50053.394600326952</v>
      </c>
      <c r="E334" s="1">
        <f xml:space="preserve"> (($M$20*$N$20/(1+B334))+($O$21*(((1+B334)^4)-1)/(B334*(1+B334)^4))/(1+B334))</f>
        <v>120962.37028412345</v>
      </c>
      <c r="F334" s="1">
        <f xml:space="preserve"> (-$J$6-($J$9*(((1+B334)^5)-1)/(B334*(1+B334)^5))-($J$8*$N$13)*((((1+B334)^5)-1)/(B334*(1+B334)^5))+$O$13*((((1+B334)^5)-1)/(B334*(1+B334)^5)))</f>
        <v>-8863.7794644593378</v>
      </c>
      <c r="G334" s="1">
        <f xml:space="preserve"> (-$J$6-(15000/(1+B334))-C334-D334+E334)</f>
        <v>11549.940496043666</v>
      </c>
    </row>
    <row r="335" spans="2:7" x14ac:dyDescent="0.25">
      <c r="B335" s="45">
        <f t="shared" si="6"/>
        <v>0.33000000000000024</v>
      </c>
      <c r="C335" s="1">
        <f xml:space="preserve"> ($J$9*(((1+B335)^5)-1)/(B335*(1+B335)^5))</f>
        <v>8057.4945199210351</v>
      </c>
      <c r="D335" s="1">
        <f xml:space="preserve"> (($J$8*$N$20/(1+B335))+($J$8*$N$21*(((1+B335)^4)-1)/(B335*(1+B335)^4))/(1+B335))</f>
        <v>49949.462423945741</v>
      </c>
      <c r="E335" s="1">
        <f xml:space="preserve"> (($M$20*$N$20/(1+B335))+($O$21*(((1+B335)^4)-1)/(B335*(1+B335)^4))/(1+B335))</f>
        <v>120711.20085786888</v>
      </c>
      <c r="F335" s="1">
        <f xml:space="preserve"> (-$J$6-($J$9*(((1+B335)^5)-1)/(B335*(1+B335)^5))-($J$8*$N$13)*((((1+B335)^5)-1)/(B335*(1+B335)^5))+$O$13*((((1+B335)^5)-1)/(B335*(1+B335)^5)))</f>
        <v>-8921.0925660188659</v>
      </c>
      <c r="G335" s="1">
        <f xml:space="preserve"> (-$J$6-(15000/(1+B335))-C335-D335+E335)</f>
        <v>11426.048425280314</v>
      </c>
    </row>
    <row r="336" spans="2:7" x14ac:dyDescent="0.25">
      <c r="B336" s="45">
        <f t="shared" si="6"/>
        <v>0.33100000000000024</v>
      </c>
      <c r="C336" s="1">
        <f xml:space="preserve"> ($J$9*(((1+B336)^5)-1)/(B336*(1+B336)^5))</f>
        <v>8042.6822574257585</v>
      </c>
      <c r="D336" s="1">
        <f xml:space="preserve"> (($J$8*$N$20/(1+B336))+($J$8*$N$21*(((1+B336)^4)-1)/(B336*(1+B336)^4))/(1+B336))</f>
        <v>49845.87018017158</v>
      </c>
      <c r="E336" s="1">
        <f xml:space="preserve"> (($M$20*$N$20/(1+B336))+($O$21*(((1+B336)^4)-1)/(B336*(1+B336)^4))/(1+B336))</f>
        <v>120460.85293541464</v>
      </c>
      <c r="F336" s="1">
        <f xml:space="preserve"> (-$J$6-($J$9*(((1+B336)^5)-1)/(B336*(1+B336)^5))-($J$8*$N$13)*((((1+B336)^5)-1)/(B336*(1+B336)^5))+$O$13*((((1+B336)^5)-1)/(B336*(1+B336)^5)))</f>
        <v>-8978.2255785006564</v>
      </c>
      <c r="G336" s="1">
        <f xml:space="preserve"> (-$J$6-(15000/(1+B336))-C336-D336+E336)</f>
        <v>11302.578484293641</v>
      </c>
    </row>
    <row r="337" spans="2:7" x14ac:dyDescent="0.25">
      <c r="B337" s="45">
        <f t="shared" si="6"/>
        <v>0.33200000000000024</v>
      </c>
      <c r="C337" s="1">
        <f xml:space="preserve"> ($J$9*(((1+B337)^5)-1)/(B337*(1+B337)^5))</f>
        <v>8027.9164882367068</v>
      </c>
      <c r="D337" s="1">
        <f xml:space="preserve"> (($J$8*$N$20/(1+B337))+($J$8*$N$21*(((1+B337)^4)-1)/(B337*(1+B337)^4))/(1+B337))</f>
        <v>49742.616414746059</v>
      </c>
      <c r="E337" s="1">
        <f xml:space="preserve"> (($M$20*$N$20/(1+B337))+($O$21*(((1+B337)^4)-1)/(B337*(1+B337)^4))/(1+B337))</f>
        <v>120211.32300230296</v>
      </c>
      <c r="F337" s="1">
        <f xml:space="preserve"> (-$J$6-($J$9*(((1+B337)^5)-1)/(B337*(1+B337)^5))-($J$8*$N$13)*((((1+B337)^5)-1)/(B337*(1+B337)^5))+$O$13*((((1+B337)^5)-1)/(B337*(1+B337)^5)))</f>
        <v>-9035.1792596584273</v>
      </c>
      <c r="G337" s="1">
        <f xml:space="preserve"> (-$J$6-(15000/(1+B337))-C337-D337+E337)</f>
        <v>11179.528838058934</v>
      </c>
    </row>
    <row r="338" spans="2:7" x14ac:dyDescent="0.25">
      <c r="B338" s="45">
        <f t="shared" si="6"/>
        <v>0.33300000000000024</v>
      </c>
      <c r="C338" s="1">
        <f xml:space="preserve"> ($J$9*(((1+B338)^5)-1)/(B338*(1+B338)^5))</f>
        <v>8013.1970169121223</v>
      </c>
      <c r="D338" s="1">
        <f xml:space="preserve"> (($J$8*$N$20/(1+B338))+($J$8*$N$21*(((1+B338)^4)-1)/(B338*(1+B338)^4))/(1+B338))</f>
        <v>49639.699680968362</v>
      </c>
      <c r="E338" s="1">
        <f xml:space="preserve"> (($M$20*$N$20/(1+B338))+($O$21*(((1+B338)^4)-1)/(B338*(1+B338)^4))/(1+B338))</f>
        <v>119962.60756234021</v>
      </c>
      <c r="F338" s="1">
        <f xml:space="preserve"> (-$J$6-($J$9*(((1+B338)^5)-1)/(B338*(1+B338)^5))-($J$8*$N$13)*((((1+B338)^5)-1)/(B338*(1+B338)^5))+$O$13*((((1+B338)^5)-1)/(B338*(1+B338)^5)))</f>
        <v>-9091.9543633389403</v>
      </c>
      <c r="G338" s="1">
        <f xml:space="preserve"> (-$J$6-(15000/(1+B338))-C338-D338+E338)</f>
        <v>11056.897661158902</v>
      </c>
    </row>
    <row r="339" spans="2:7" x14ac:dyDescent="0.25">
      <c r="B339" s="45">
        <f t="shared" si="6"/>
        <v>0.33400000000000024</v>
      </c>
      <c r="C339" s="1">
        <f xml:space="preserve"> ($J$9*(((1+B339)^5)-1)/(B339*(1+B339)^5))</f>
        <v>7998.5236490170601</v>
      </c>
      <c r="D339" s="1">
        <f xml:space="preserve"> (($J$8*$N$20/(1+B339))+($J$8*$N$21*(((1+B339)^4)-1)/(B339*(1+B339)^4))/(1+B339))</f>
        <v>49537.11853964944</v>
      </c>
      <c r="E339" s="1">
        <f xml:space="preserve"> (($M$20*$N$20/(1+B339))+($O$21*(((1+B339)^4)-1)/(B339*(1+B339)^4))/(1+B339))</f>
        <v>119714.70313748614</v>
      </c>
      <c r="F339" s="1">
        <f xml:space="preserve"> (-$J$6-($J$9*(((1+B339)^5)-1)/(B339*(1+B339)^5))-($J$8*$N$13)*((((1+B339)^5)-1)/(B339*(1+B339)^5))+$O$13*((((1+B339)^5)-1)/(B339*(1+B339)^5)))</f>
        <v>-9148.5516395056329</v>
      </c>
      <c r="G339" s="1">
        <f xml:space="preserve"> (-$J$6-(15000/(1+B339))-C339-D339+E339)</f>
        <v>10934.683137725195</v>
      </c>
    </row>
    <row r="340" spans="2:7" x14ac:dyDescent="0.25">
      <c r="B340" s="45">
        <f t="shared" si="6"/>
        <v>0.33500000000000024</v>
      </c>
      <c r="C340" s="1">
        <f xml:space="preserve"> ($J$9*(((1+B340)^5)-1)/(B340*(1+B340)^5))</f>
        <v>7983.8961911172873</v>
      </c>
      <c r="D340" s="1">
        <f xml:space="preserve"> (($J$8*$N$20/(1+B340))+($J$8*$N$21*(((1+B340)^4)-1)/(B340*(1+B340)^4))/(1+B340))</f>
        <v>49434.871559066385</v>
      </c>
      <c r="E340" s="1">
        <f xml:space="preserve"> (($M$20*$N$20/(1+B340))+($O$21*(((1+B340)^4)-1)/(B340*(1+B340)^4))/(1+B340))</f>
        <v>119467.60626774377</v>
      </c>
      <c r="F340" s="1">
        <f xml:space="preserve"> (-$J$6-($J$9*(((1+B340)^5)-1)/(B340*(1+B340)^5))-($J$8*$N$13)*((((1+B340)^5)-1)/(B340*(1+B340)^5))+$O$13*((((1+B340)^5)-1)/(B340*(1+B340)^5)))</f>
        <v>-9204.9718342619017</v>
      </c>
      <c r="G340" s="1">
        <f xml:space="preserve"> (-$J$6-(15000/(1+B340))-C340-D340+E340)</f>
        <v>10812.883461380319</v>
      </c>
    </row>
    <row r="341" spans="2:7" x14ac:dyDescent="0.25">
      <c r="B341" s="45">
        <f t="shared" si="6"/>
        <v>0.33600000000000024</v>
      </c>
      <c r="C341" s="1">
        <f xml:space="preserve"> ($J$9*(((1+B341)^5)-1)/(B341*(1+B341)^5))</f>
        <v>7969.3144507732777</v>
      </c>
      <c r="D341" s="1">
        <f xml:space="preserve"> (($J$8*$N$20/(1+B341))+($J$8*$N$21*(((1+B341)^4)-1)/(B341*(1+B341)^4))/(1+B341))</f>
        <v>49332.957314917403</v>
      </c>
      <c r="E341" s="1">
        <f xml:space="preserve"> (($M$20*$N$20/(1+B341))+($O$21*(((1+B341)^4)-1)/(B341*(1+B341)^4))/(1+B341))</f>
        <v>119221.31351105039</v>
      </c>
      <c r="F341" s="1">
        <f xml:space="preserve"> (-$J$6-($J$9*(((1+B341)^5)-1)/(B341*(1+B341)^5))-($J$8*$N$13)*((((1+B341)^5)-1)/(B341*(1+B341)^5))+$O$13*((((1+B341)^5)-1)/(B341*(1+B341)^5)))</f>
        <v>-9261.2156898745015</v>
      </c>
      <c r="G341" s="1">
        <f xml:space="preserve"> (-$J$6-(15000/(1+B341))-C341-D341+E341)</f>
        <v>10691.496835180063</v>
      </c>
    </row>
    <row r="342" spans="2:7" x14ac:dyDescent="0.25">
      <c r="B342" s="45">
        <f t="shared" si="6"/>
        <v>0.33700000000000024</v>
      </c>
      <c r="C342" s="1">
        <f xml:space="preserve"> ($J$9*(((1+B342)^5)-1)/(B342*(1+B342)^5))</f>
        <v>7954.7782365341945</v>
      </c>
      <c r="D342" s="1">
        <f xml:space="preserve"> (($J$8*$N$20/(1+B342))+($J$8*$N$21*(((1+B342)^4)-1)/(B342*(1+B342)^4))/(1+B342))</f>
        <v>49231.374390276775</v>
      </c>
      <c r="E342" s="1">
        <f xml:space="preserve"> (($M$20*$N$20/(1+B342))+($O$21*(((1+B342)^4)-1)/(B342*(1+B342)^4))/(1+B342))</f>
        <v>118975.82144316887</v>
      </c>
      <c r="F342" s="1">
        <f xml:space="preserve"> (-$J$6-($J$9*(((1+B342)^5)-1)/(B342*(1+B342)^5))-($J$8*$N$13)*((((1+B342)^5)-1)/(B342*(1+B342)^5))+$O$13*((((1+B342)^5)-1)/(B342*(1+B342)^5)))</f>
        <v>-9317.2839447966835</v>
      </c>
      <c r="G342" s="1">
        <f xml:space="preserve"> (-$J$6-(15000/(1+B342))-C342-D342+E342)</f>
        <v>10570.521471556116</v>
      </c>
    </row>
    <row r="343" spans="2:7" x14ac:dyDescent="0.25">
      <c r="B343" s="45">
        <f t="shared" si="6"/>
        <v>0.33800000000000024</v>
      </c>
      <c r="C343" s="1">
        <f xml:space="preserve"> ($J$9*(((1+B343)^5)-1)/(B343*(1+B343)^5))</f>
        <v>7940.2873579319639</v>
      </c>
      <c r="D343" s="1">
        <f xml:space="preserve"> (($J$8*$N$20/(1+B343))+($J$8*$N$21*(((1+B343)^4)-1)/(B343*(1+B343)^4))/(1+B343))</f>
        <v>49130.121375550363</v>
      </c>
      <c r="E343" s="1">
        <f xml:space="preserve"> (($M$20*$N$20/(1+B343))+($O$21*(((1+B343)^4)-1)/(B343*(1+B343)^4))/(1+B343))</f>
        <v>118731.12665758005</v>
      </c>
      <c r="F343" s="1">
        <f xml:space="preserve"> (-$J$6-($J$9*(((1+B343)^5)-1)/(B343*(1+B343)^5))-($J$8*$N$13)*((((1+B343)^5)-1)/(B343*(1+B343)^5))+$O$13*((((1+B343)^5)-1)/(B343*(1+B343)^5)))</f>
        <v>-9373.1773336909973</v>
      </c>
      <c r="G343" s="1">
        <f xml:space="preserve"> (-$J$6-(15000/(1+B343))-C343-D343+E343)</f>
        <v>10449.955592259168</v>
      </c>
    </row>
    <row r="344" spans="2:7" x14ac:dyDescent="0.25">
      <c r="B344" s="45">
        <f t="shared" si="6"/>
        <v>0.33900000000000025</v>
      </c>
      <c r="C344" s="1">
        <f xml:space="preserve"> ($J$9*(((1+B344)^5)-1)/(B344*(1+B344)^5))</f>
        <v>7925.8416254753447</v>
      </c>
      <c r="D344" s="1">
        <f xml:space="preserve"> (($J$8*$N$20/(1+B344))+($J$8*$N$21*(((1+B344)^4)-1)/(B344*(1+B344)^4))/(1+B344))</f>
        <v>49029.196868431289</v>
      </c>
      <c r="E344" s="1">
        <f xml:space="preserve"> (($M$20*$N$20/(1+B344))+($O$21*(((1+B344)^4)-1)/(B344*(1+B344)^4))/(1+B344))</f>
        <v>118487.22576537562</v>
      </c>
      <c r="F344" s="1">
        <f xml:space="preserve"> (-$J$6-($J$9*(((1+B344)^5)-1)/(B344*(1+B344)^5))-($J$8*$N$13)*((((1+B344)^5)-1)/(B344*(1+B344)^5))+$O$13*((((1+B344)^5)-1)/(B344*(1+B344)^5)))</f>
        <v>-9428.8965874522401</v>
      </c>
      <c r="G344" s="1">
        <f xml:space="preserve"> (-$J$6-(15000/(1+B344))-C344-D344+E344)</f>
        <v>10329.797428302438</v>
      </c>
    </row>
    <row r="345" spans="2:7" x14ac:dyDescent="0.25">
      <c r="B345" s="45">
        <f t="shared" si="6"/>
        <v>0.34000000000000025</v>
      </c>
      <c r="C345" s="1">
        <f xml:space="preserve"> ($J$9*(((1+B345)^5)-1)/(B345*(1+B345)^5))</f>
        <v>7911.4408506440695</v>
      </c>
      <c r="D345" s="1">
        <f xml:space="preserve"> (($J$8*$N$20/(1+B345))+($J$8*$N$21*(((1+B345)^4)-1)/(B345*(1+B345)^4))/(1+B345))</f>
        <v>48928.599473855989</v>
      </c>
      <c r="E345" s="1">
        <f xml:space="preserve"> (($M$20*$N$20/(1+B345))+($O$21*(((1+B345)^4)-1)/(B345*(1+B345)^4))/(1+B345))</f>
        <v>118244.11539515197</v>
      </c>
      <c r="F345" s="1">
        <f xml:space="preserve"> (-$J$6-($J$9*(((1+B345)^5)-1)/(B345*(1+B345)^5))-($J$8*$N$13)*((((1+B345)^5)-1)/(B345*(1+B345)^5))+$O$13*((((1+B345)^5)-1)/(B345*(1+B345)^5)))</f>
        <v>-9484.4424332300114</v>
      </c>
      <c r="G345" s="1">
        <f xml:space="preserve"> (-$J$6-(15000/(1+B345))-C345-D345+E345)</f>
        <v>10210.045219905645</v>
      </c>
    </row>
    <row r="346" spans="2:7" x14ac:dyDescent="0.25">
      <c r="B346" s="45">
        <f t="shared" si="6"/>
        <v>0.34100000000000025</v>
      </c>
      <c r="C346" s="1">
        <f xml:space="preserve"> ($J$9*(((1+B346)^5)-1)/(B346*(1+B346)^5))</f>
        <v>7897.0848458830142</v>
      </c>
      <c r="D346" s="1">
        <f xml:space="preserve"> (($J$8*$N$20/(1+B346))+($J$8*$N$21*(((1+B346)^4)-1)/(B346*(1+B346)^4))/(1+B346))</f>
        <v>48828.32780396055</v>
      </c>
      <c r="E346" s="1">
        <f xml:space="preserve"> (($M$20*$N$20/(1+B346))+($O$21*(((1+B346)^4)-1)/(B346*(1+B346)^4))/(1+B346))</f>
        <v>118001.79219290464</v>
      </c>
      <c r="F346" s="1">
        <f xml:space="preserve"> (-$J$6-($J$9*(((1+B346)^5)-1)/(B346*(1+B346)^5))-($J$8*$N$13)*((((1+B346)^5)-1)/(B346*(1+B346)^5))+$O$13*((((1+B346)^5)-1)/(B346*(1+B346)^5)))</f>
        <v>-9539.8155944512255</v>
      </c>
      <c r="G346" s="1">
        <f xml:space="preserve"> (-$J$6-(15000/(1+B346))-C346-D346+E346)</f>
        <v>10090.697216439163</v>
      </c>
    </row>
    <row r="347" spans="2:7" x14ac:dyDescent="0.25">
      <c r="B347" s="45">
        <f t="shared" si="6"/>
        <v>0.34200000000000025</v>
      </c>
      <c r="C347" s="1">
        <f xml:space="preserve"> ($J$9*(((1+B347)^5)-1)/(B347*(1+B347)^5))</f>
        <v>7882.7734245964084</v>
      </c>
      <c r="D347" s="1">
        <f xml:space="preserve"> (($J$8*$N$20/(1+B347))+($J$8*$N$21*(((1+B347)^4)-1)/(B347*(1+B347)^4))/(1+B347))</f>
        <v>48728.38047803731</v>
      </c>
      <c r="E347" s="1">
        <f xml:space="preserve"> (($M$20*$N$20/(1+B347))+($O$21*(((1+B347)^4)-1)/(B347*(1+B347)^4))/(1+B347))</f>
        <v>117760.2528219235</v>
      </c>
      <c r="F347" s="1">
        <f xml:space="preserve"> (-$J$6-($J$9*(((1+B347)^5)-1)/(B347*(1+B347)^5))-($J$8*$N$13)*((((1+B347)^5)-1)/(B347*(1+B347)^5))+$O$13*((((1+B347)^5)-1)/(B347*(1+B347)^5)))</f>
        <v>-9595.0167908424264</v>
      </c>
      <c r="G347" s="1">
        <f xml:space="preserve"> (-$J$6-(15000/(1+B347))-C347-D347+E347)</f>
        <v>9971.7516763687599</v>
      </c>
    </row>
    <row r="348" spans="2:7" x14ac:dyDescent="0.25">
      <c r="B348" s="45">
        <f t="shared" si="6"/>
        <v>0.34300000000000025</v>
      </c>
      <c r="C348" s="1">
        <f xml:space="preserve"> ($J$9*(((1+B348)^5)-1)/(B348*(1+B348)^5))</f>
        <v>7868.5064011420791</v>
      </c>
      <c r="D348" s="1">
        <f xml:space="preserve"> (($J$8*$N$20/(1+B348))+($J$8*$N$21*(((1+B348)^4)-1)/(B348*(1+B348)^4))/(1+B348))</f>
        <v>48628.756122491788</v>
      </c>
      <c r="E348" s="1">
        <f xml:space="preserve"> (($M$20*$N$20/(1+B348))+($O$21*(((1+B348)^4)-1)/(B348*(1+B348)^4))/(1+B348))</f>
        <v>117519.49396268849</v>
      </c>
      <c r="F348" s="1">
        <f xml:space="preserve"> (-$J$6-($J$9*(((1+B348)^5)-1)/(B348*(1+B348)^5))-($J$8*$N$13)*((((1+B348)^5)-1)/(B348*(1+B348)^5))+$O$13*((((1+B348)^5)-1)/(B348*(1+B348)^5)))</f>
        <v>-9650.046738451987</v>
      </c>
      <c r="G348" s="1">
        <f xml:space="preserve"> (-$J$6-(15000/(1+B348))-C348-D348+E348)</f>
        <v>9853.2068672005698</v>
      </c>
    </row>
    <row r="349" spans="2:7" x14ac:dyDescent="0.25">
      <c r="B349" s="45">
        <f t="shared" si="6"/>
        <v>0.34400000000000025</v>
      </c>
      <c r="C349" s="1">
        <f xml:space="preserve"> ($J$9*(((1+B349)^5)-1)/(B349*(1+B349)^5))</f>
        <v>7854.2835908257557</v>
      </c>
      <c r="D349" s="1">
        <f xml:space="preserve"> (($J$8*$N$20/(1+B349))+($J$8*$N$21*(((1+B349)^4)-1)/(B349*(1+B349)^4))/(1+B349))</f>
        <v>48529.453370799987</v>
      </c>
      <c r="E349" s="1">
        <f xml:space="preserve"> (($M$20*$N$20/(1+B349))+($O$21*(((1+B349)^4)-1)/(B349*(1+B349)^4))/(1+B349))</f>
        <v>117279.51231276663</v>
      </c>
      <c r="F349" s="1">
        <f xml:space="preserve"> (-$J$6-($J$9*(((1+B349)^5)-1)/(B349*(1+B349)^5))-($J$8*$N$13)*((((1+B349)^5)-1)/(B349*(1+B349)^5))+$O$13*((((1+B349)^5)-1)/(B349*(1+B349)^5)))</f>
        <v>-9704.9061496720824</v>
      </c>
      <c r="G349" s="1">
        <f xml:space="preserve"> (-$J$6-(15000/(1+B349))-C349-D349+E349)</f>
        <v>9735.0610654266056</v>
      </c>
    </row>
    <row r="350" spans="2:7" x14ac:dyDescent="0.25">
      <c r="B350" s="45">
        <f t="shared" si="6"/>
        <v>0.34500000000000025</v>
      </c>
      <c r="C350" s="1">
        <f xml:space="preserve"> ($J$9*(((1+B350)^5)-1)/(B350*(1+B350)^5))</f>
        <v>7840.1048098953788</v>
      </c>
      <c r="D350" s="1">
        <f xml:space="preserve"> (($J$8*$N$20/(1+B350))+($J$8*$N$21*(((1+B350)^4)-1)/(B350*(1+B350)^4))/(1+B350))</f>
        <v>48430.47086346578</v>
      </c>
      <c r="E350" s="1">
        <f xml:space="preserve"> (($M$20*$N$20/(1+B350))+($O$21*(((1+B350)^4)-1)/(B350*(1+B350)^4))/(1+B350))</f>
        <v>117040.30458670897</v>
      </c>
      <c r="F350" s="1">
        <f xml:space="preserve"> (-$J$6-($J$9*(((1+B350)^5)-1)/(B350*(1+B350)^5))-($J$8*$N$13)*((((1+B350)^5)-1)/(B350*(1+B350)^5))+$O$13*((((1+B350)^5)-1)/(B350*(1+B350)^5)))</f>
        <v>-9759.5957332606777</v>
      </c>
      <c r="G350" s="1">
        <f xml:space="preserve"> (-$J$6-(15000/(1+B350))-C350-D350+E350)</f>
        <v>9617.3125564704969</v>
      </c>
    </row>
    <row r="351" spans="2:7" x14ac:dyDescent="0.25">
      <c r="B351" s="45">
        <f t="shared" si="6"/>
        <v>0.34600000000000025</v>
      </c>
      <c r="C351" s="1">
        <f xml:space="preserve"> ($J$9*(((1+B351)^5)-1)/(B351*(1+B351)^5))</f>
        <v>7825.9698755354875</v>
      </c>
      <c r="D351" s="1">
        <f xml:space="preserve"> (($J$8*$N$20/(1+B351))+($J$8*$N$21*(((1+B351)^4)-1)/(B351*(1+B351)^4))/(1+B351))</f>
        <v>48331.807247978824</v>
      </c>
      <c r="E351" s="1">
        <f xml:space="preserve"> (($M$20*$N$20/(1+B351))+($O$21*(((1+B351)^4)-1)/(B351*(1+B351)^4))/(1+B351))</f>
        <v>116801.86751594882</v>
      </c>
      <c r="F351" s="1">
        <f xml:space="preserve"> (-$J$6-($J$9*(((1+B351)^5)-1)/(B351*(1+B351)^5))-($J$8*$N$13)*((((1+B351)^5)-1)/(B351*(1+B351)^5))+$O$13*((((1+B351)^5)-1)/(B351*(1+B351)^5)))</f>
        <v>-9814.1161943631232</v>
      </c>
      <c r="G351" s="1">
        <f xml:space="preserve"> (-$J$6-(15000/(1+B351))-C351-D351+E351)</f>
        <v>9499.9596346336184</v>
      </c>
    </row>
    <row r="352" spans="2:7" x14ac:dyDescent="0.25">
      <c r="B352" s="45">
        <f t="shared" si="6"/>
        <v>0.34700000000000025</v>
      </c>
      <c r="C352" s="1">
        <f xml:space="preserve"> ($J$9*(((1+B352)^5)-1)/(B352*(1+B352)^5))</f>
        <v>7811.8786058616042</v>
      </c>
      <c r="D352" s="1">
        <f xml:space="preserve"> (($J$8*$N$20/(1+B352))+($J$8*$N$21*(((1+B352)^4)-1)/(B352*(1+B352)^4))/(1+B352))</f>
        <v>48233.461178772595</v>
      </c>
      <c r="E352" s="1">
        <f xml:space="preserve"> (($M$20*$N$20/(1+B352))+($O$21*(((1+B352)^4)-1)/(B352*(1+B352)^4))/(1+B352))</f>
        <v>116564.19784870044</v>
      </c>
      <c r="F352" s="1">
        <f xml:space="preserve"> (-$J$6-($J$9*(((1+B352)^5)-1)/(B352*(1+B352)^5))-($J$8*$N$13)*((((1+B352)^5)-1)/(B352*(1+B352)^5))+$O$13*((((1+B352)^5)-1)/(B352*(1+B352)^5)))</f>
        <v>-9868.4682345338078</v>
      </c>
      <c r="G352" s="1">
        <f xml:space="preserve"> (-$J$6-(15000/(1+B352))-C352-D352+E352)</f>
        <v>9383.0006030417426</v>
      </c>
    </row>
    <row r="353" spans="2:7" x14ac:dyDescent="0.25">
      <c r="B353" s="45">
        <f t="shared" si="6"/>
        <v>0.34800000000000025</v>
      </c>
      <c r="C353" s="1">
        <f xml:space="preserve"> ($J$9*(((1+B353)^5)-1)/(B353*(1+B353)^5))</f>
        <v>7797.8308199146995</v>
      </c>
      <c r="D353" s="1">
        <f xml:space="preserve"> (($J$8*$N$20/(1+B353))+($J$8*$N$21*(((1+B353)^4)-1)/(B353*(1+B353)^4))/(1+B353))</f>
        <v>48135.431317182796</v>
      </c>
      <c r="E353" s="1">
        <f xml:space="preserve"> (($M$20*$N$20/(1+B353))+($O$21*(((1+B353)^4)-1)/(B353*(1+B353)^4))/(1+B353))</f>
        <v>116327.29234985841</v>
      </c>
      <c r="F353" s="1">
        <f xml:space="preserve"> (-$J$6-($J$9*(((1+B353)^5)-1)/(B353*(1+B353)^5))-($J$8*$N$13)*((((1+B353)^5)-1)/(B353*(1+B353)^5))+$O$13*((((1+B353)^5)-1)/(B353*(1+B353)^5)))</f>
        <v>-9922.6525517575865</v>
      </c>
      <c r="G353" s="1">
        <f xml:space="preserve"> (-$J$6-(15000/(1+B353))-C353-D353+E353)</f>
        <v>9266.4337735917798</v>
      </c>
    </row>
    <row r="354" spans="2:7" x14ac:dyDescent="0.25">
      <c r="B354" s="45">
        <f t="shared" si="6"/>
        <v>0.34900000000000025</v>
      </c>
      <c r="C354" s="1">
        <f xml:space="preserve"> ($J$9*(((1+B354)^5)-1)/(B354*(1+B354)^5))</f>
        <v>7783.8263376556533</v>
      </c>
      <c r="D354" s="1">
        <f xml:space="preserve"> (($J$8*$N$20/(1+B354))+($J$8*$N$21*(((1+B354)^4)-1)/(B354*(1+B354)^4))/(1+B354))</f>
        <v>48037.716331405994</v>
      </c>
      <c r="E354" s="1">
        <f xml:space="preserve"> (($M$20*$N$20/(1+B354))+($O$21*(((1+B354)^4)-1)/(B354*(1+B354)^4))/(1+B354))</f>
        <v>116091.14780089783</v>
      </c>
      <c r="F354" s="1">
        <f xml:space="preserve"> (-$J$6-($J$9*(((1+B354)^5)-1)/(B354*(1+B354)^5))-($J$8*$N$13)*((((1+B354)^5)-1)/(B354*(1+B354)^5))+$O$13*((((1+B354)^5)-1)/(B354*(1+B354)^5)))</f>
        <v>-9976.6698404710478</v>
      </c>
      <c r="G354" s="1">
        <f xml:space="preserve"> (-$J$6-(15000/(1+B354))-C354-D354+E354)</f>
        <v>9150.257466899202</v>
      </c>
    </row>
    <row r="355" spans="2:7" x14ac:dyDescent="0.25">
      <c r="B355" s="45">
        <f t="shared" si="6"/>
        <v>0.35000000000000026</v>
      </c>
      <c r="C355" s="1">
        <f xml:space="preserve"> ($J$9*(((1+B355)^5)-1)/(B355*(1+B355)^5))</f>
        <v>7769.8649799597943</v>
      </c>
      <c r="D355" s="1">
        <f xml:space="preserve"> (($J$8*$N$20/(1+B355))+($J$8*$N$21*(((1+B355)^4)-1)/(B355*(1+B355)^4))/(1+B355))</f>
        <v>47940.314896458643</v>
      </c>
      <c r="E355" s="1">
        <f xml:space="preserve"> (($M$20*$N$20/(1+B355))+($O$21*(((1+B355)^4)-1)/(B355*(1+B355)^4))/(1+B355))</f>
        <v>115855.76099977504</v>
      </c>
      <c r="F355" s="1">
        <f xml:space="preserve"> (-$J$6-($J$9*(((1+B355)^5)-1)/(B355*(1+B355)^5))-($J$8*$N$13)*((((1+B355)^5)-1)/(B355*(1+B355)^5))+$O$13*((((1+B355)^5)-1)/(B355*(1+B355)^5)))</f>
        <v>-10030.520791583651</v>
      </c>
      <c r="G355" s="1">
        <f xml:space="preserve"> (-$J$6-(15000/(1+B355))-C355-D355+E355)</f>
        <v>9034.470012245496</v>
      </c>
    </row>
    <row r="356" spans="2:7" x14ac:dyDescent="0.25">
      <c r="B356" s="45">
        <f t="shared" si="6"/>
        <v>0.35100000000000026</v>
      </c>
      <c r="C356" s="1">
        <f xml:space="preserve"> ($J$9*(((1+B356)^5)-1)/(B356*(1+B356)^5))</f>
        <v>7755.9465686114363</v>
      </c>
      <c r="D356" s="1">
        <f xml:space="preserve"> (($J$8*$N$20/(1+B356))+($J$8*$N$21*(((1+B356)^4)-1)/(B356*(1+B356)^4))/(1+B356))</f>
        <v>47843.225694136177</v>
      </c>
      <c r="E356" s="1">
        <f xml:space="preserve"> (($M$20*$N$20/(1+B356))+($O$21*(((1+B356)^4)-1)/(B356*(1+B356)^4))/(1+B356))</f>
        <v>115621.1287608291</v>
      </c>
      <c r="F356" s="1">
        <f xml:space="preserve"> (-$J$6-($J$9*(((1+B356)^5)-1)/(B356*(1+B356)^5))-($J$8*$N$13)*((((1+B356)^5)-1)/(B356*(1+B356)^5))+$O$13*((((1+B356)^5)-1)/(B356*(1+B356)^5)))</f>
        <v>-10084.206092498745</v>
      </c>
      <c r="G356" s="1">
        <f xml:space="preserve"> (-$J$6-(15000/(1+B356))-C356-D356+E356)</f>
        <v>8919.0697475263441</v>
      </c>
    </row>
    <row r="357" spans="2:7" x14ac:dyDescent="0.25">
      <c r="B357" s="45">
        <f t="shared" si="6"/>
        <v>0.35200000000000026</v>
      </c>
      <c r="C357" s="1">
        <f xml:space="preserve"> ($J$9*(((1+B357)^5)-1)/(B357*(1+B357)^5))</f>
        <v>7742.0709262984847</v>
      </c>
      <c r="D357" s="1">
        <f xml:space="preserve"> (($J$8*$N$20/(1+B357))+($J$8*$N$21*(((1+B357)^4)-1)/(B357*(1+B357)^4))/(1+B357))</f>
        <v>47746.447412972644</v>
      </c>
      <c r="E357" s="1">
        <f xml:space="preserve"> (($M$20*$N$20/(1+B357))+($O$21*(((1+B357)^4)-1)/(B357*(1+B357)^4))/(1+B357))</f>
        <v>115387.24791468392</v>
      </c>
      <c r="F357" s="1">
        <f xml:space="preserve"> (-$J$6-($J$9*(((1+B357)^5)-1)/(B357*(1+B357)^5))-($J$8*$N$13)*((((1+B357)^5)-1)/(B357*(1+B357)^5))+$O$13*((((1+B357)^5)-1)/(B357*(1+B357)^5)))</f>
        <v>-10137.72642713441</v>
      </c>
      <c r="G357" s="1">
        <f xml:space="preserve"> (-$J$6-(15000/(1+B357))-C357-D357+E357)</f>
        <v>8804.0550191997754</v>
      </c>
    </row>
    <row r="358" spans="2:7" x14ac:dyDescent="0.25">
      <c r="B358" s="45">
        <f t="shared" si="6"/>
        <v>0.35300000000000026</v>
      </c>
      <c r="C358" s="1">
        <f xml:space="preserve"> ($J$9*(((1+B358)^5)-1)/(B358*(1+B358)^5))</f>
        <v>7728.2378766070642</v>
      </c>
      <c r="D358" s="1">
        <f xml:space="preserve"> (($J$8*$N$20/(1+B358))+($J$8*$N$21*(((1+B358)^4)-1)/(B358*(1+B358)^4))/(1+B358))</f>
        <v>47649.978748200403</v>
      </c>
      <c r="E358" s="1">
        <f xml:space="preserve"> (($M$20*$N$20/(1+B358))+($O$21*(((1+B358)^4)-1)/(B358*(1+B358)^4))/(1+B358))</f>
        <v>115154.115308151</v>
      </c>
      <c r="F358" s="1">
        <f xml:space="preserve"> (-$J$6-($J$9*(((1+B358)^5)-1)/(B358*(1+B358)^5))-($J$8*$N$13)*((((1+B358)^5)-1)/(B358*(1+B358)^5))+$O$13*((((1+B358)^5)-1)/(B358*(1+B358)^5)))</f>
        <v>-10191.082475944182</v>
      </c>
      <c r="G358" s="1">
        <f xml:space="preserve"> (-$J$6-(15000/(1+B358))-C358-D358+E358)</f>
        <v>8689.4241822348849</v>
      </c>
    </row>
    <row r="359" spans="2:7" x14ac:dyDescent="0.25">
      <c r="B359" s="45">
        <f t="shared" si="6"/>
        <v>0.35400000000000026</v>
      </c>
      <c r="C359" s="1">
        <f xml:space="preserve"> ($J$9*(((1+B359)^5)-1)/(B359*(1+B359)^5))</f>
        <v>7714.4472440161808</v>
      </c>
      <c r="D359" s="1">
        <f xml:space="preserve"> (($J$8*$N$20/(1+B359))+($J$8*$N$21*(((1+B359)^4)-1)/(B359*(1+B359)^4))/(1+B359))</f>
        <v>47553.818401710232</v>
      </c>
      <c r="E359" s="1">
        <f xml:space="preserve"> (($M$20*$N$20/(1+B359))+($O$21*(((1+B359)^4)-1)/(B359*(1+B359)^4))/(1+B359))</f>
        <v>114921.72780413306</v>
      </c>
      <c r="F359" s="1">
        <f xml:space="preserve"> (-$J$6-($J$9*(((1+B359)^5)-1)/(B359*(1+B359)^5))-($J$8*$N$13)*((((1+B359)^5)-1)/(B359*(1+B359)^5))+$O$13*((((1+B359)^5)-1)/(B359*(1+B359)^5)))</f>
        <v>-10244.274915937582</v>
      </c>
      <c r="G359" s="1">
        <f xml:space="preserve"> (-$J$6-(15000/(1+B359))-C359-D359+E359)</f>
        <v>8575.1756000610039</v>
      </c>
    </row>
    <row r="360" spans="2:7" x14ac:dyDescent="0.25">
      <c r="B360" s="45">
        <f t="shared" si="6"/>
        <v>0.35500000000000026</v>
      </c>
      <c r="C360" s="1">
        <f xml:space="preserve"> ($J$9*(((1+B360)^5)-1)/(B360*(1+B360)^5))</f>
        <v>7700.698853892427</v>
      </c>
      <c r="D360" s="1">
        <f xml:space="preserve"> (($J$8*$N$20/(1+B360))+($J$8*$N$21*(((1+B360)^4)-1)/(B360*(1+B360)^4))/(1+B360))</f>
        <v>47457.965082011578</v>
      </c>
      <c r="E360" s="1">
        <f xml:space="preserve"> (($M$20*$N$20/(1+B360))+($O$21*(((1+B360)^4)-1)/(B360*(1+B360)^4))/(1+B360))</f>
        <v>114690.08228152798</v>
      </c>
      <c r="F360" s="1">
        <f xml:space="preserve"> (-$J$6-($J$9*(((1+B360)^5)-1)/(B360*(1+B360)^5))-($J$8*$N$13)*((((1+B360)^5)-1)/(B360*(1+B360)^5))+$O$13*((((1+B360)^5)-1)/(B360*(1+B360)^5)))</f>
        <v>-10297.304420700631</v>
      </c>
      <c r="G360" s="1">
        <f xml:space="preserve"> (-$J$6-(15000/(1+B360))-C360-D360+E360)</f>
        <v>8461.3076445169572</v>
      </c>
    </row>
    <row r="361" spans="2:7" x14ac:dyDescent="0.25">
      <c r="B361" s="45">
        <f t="shared" si="6"/>
        <v>0.35600000000000026</v>
      </c>
      <c r="C361" s="1">
        <f xml:space="preserve"> ($J$9*(((1+B361)^5)-1)/(B361*(1+B361)^5))</f>
        <v>7686.9925324847209</v>
      </c>
      <c r="D361" s="1">
        <f xml:space="preserve"> (($J$8*$N$20/(1+B361))+($J$8*$N$21*(((1+B361)^4)-1)/(B361*(1+B361)^4))/(1+B361))</f>
        <v>47362.417504193225</v>
      </c>
      <c r="E361" s="1">
        <f xml:space="preserve"> (($M$20*$N$20/(1+B361))+($O$21*(((1+B361)^4)-1)/(B361*(1+B361)^4))/(1+B361))</f>
        <v>114459.17563513364</v>
      </c>
      <c r="F361" s="1">
        <f xml:space="preserve"> (-$J$6-($J$9*(((1+B361)^5)-1)/(B361*(1+B361)^5))-($J$8*$N$13)*((((1+B361)^5)-1)/(B361*(1+B361)^5))+$O$13*((((1+B361)^5)-1)/(B361*(1+B361)^5)))</f>
        <v>-10350.171660416068</v>
      </c>
      <c r="G361" s="1">
        <f xml:space="preserve"> (-$J$6-(15000/(1+B361))-C361-D361+E361)</f>
        <v>8347.81869580083</v>
      </c>
    </row>
    <row r="362" spans="2:7" x14ac:dyDescent="0.25">
      <c r="B362" s="45">
        <f t="shared" si="6"/>
        <v>0.35700000000000026</v>
      </c>
      <c r="C362" s="1">
        <f xml:space="preserve"> ($J$9*(((1+B362)^5)-1)/(B362*(1+B362)^5))</f>
        <v>7673.328106919078</v>
      </c>
      <c r="D362" s="1">
        <f xml:space="preserve"> (($J$8*$N$20/(1+B362))+($J$8*$N$21*(((1+B362)^4)-1)/(B362*(1+B362)^4))/(1+B362))</f>
        <v>47267.174389884116</v>
      </c>
      <c r="E362" s="1">
        <f xml:space="preserve"> (($M$20*$N$20/(1+B362))+($O$21*(((1+B362)^4)-1)/(B362*(1+B362)^4))/(1+B362))</f>
        <v>114229.00477555329</v>
      </c>
      <c r="F362" s="1">
        <f xml:space="preserve"> (-$J$6-($J$9*(((1+B362)^5)-1)/(B362*(1+B362)^5))-($J$8*$N$13)*((((1+B362)^5)-1)/(B362*(1+B362)^5))+$O$13*((((1+B362)^5)-1)/(B362*(1+B362)^5)))</f>
        <v>-10402.877301883556</v>
      </c>
      <c r="G362" s="1">
        <f xml:space="preserve"> (-$J$6-(15000/(1+B362))-C362-D362+E362)</f>
        <v>8234.707142419953</v>
      </c>
    </row>
    <row r="363" spans="2:7" x14ac:dyDescent="0.25">
      <c r="B363" s="45">
        <f t="shared" si="6"/>
        <v>0.35800000000000026</v>
      </c>
      <c r="C363" s="1">
        <f xml:space="preserve"> ($J$9*(((1+B363)^5)-1)/(B363*(1+B363)^5))</f>
        <v>7659.7054051934228</v>
      </c>
      <c r="D363" s="1">
        <f xml:space="preserve"> (($J$8*$N$20/(1+B363))+($J$8*$N$21*(((1+B363)^4)-1)/(B363*(1+B363)^4))/(1+B363))</f>
        <v>47172.234467214483</v>
      </c>
      <c r="E363" s="1">
        <f xml:space="preserve"> (($M$20*$N$20/(1+B363))+($O$21*(((1+B363)^4)-1)/(B363*(1+B363)^4))/(1+B363))</f>
        <v>113999.56662910167</v>
      </c>
      <c r="F363" s="1">
        <f xml:space="preserve"> (-$J$6-($J$9*(((1+B363)^5)-1)/(B363*(1+B363)^5))-($J$8*$N$13)*((((1+B363)^5)-1)/(B363*(1+B363)^5))+$O$13*((((1+B363)^5)-1)/(B363*(1+B363)^5)))</f>
        <v>-10455.422008539659</v>
      </c>
      <c r="G363" s="1">
        <f xml:space="preserve"> (-$J$6-(15000/(1+B363))-C363-D363+E363)</f>
        <v>8121.971381141484</v>
      </c>
    </row>
    <row r="364" spans="2:7" x14ac:dyDescent="0.25">
      <c r="B364" s="45">
        <f t="shared" si="6"/>
        <v>0.35900000000000026</v>
      </c>
      <c r="C364" s="1">
        <f xml:space="preserve"> ($J$9*(((1+B364)^5)-1)/(B364*(1+B364)^5))</f>
        <v>7646.1242561724275</v>
      </c>
      <c r="D364" s="1">
        <f xml:space="preserve"> (($J$8*$N$20/(1+B364))+($J$8*$N$21*(((1+B364)^4)-1)/(B364*(1+B364)^4))/(1+B364))</f>
        <v>47077.596470777229</v>
      </c>
      <c r="E364" s="1">
        <f xml:space="preserve"> (($M$20*$N$20/(1+B364))+($O$21*(((1+B364)^4)-1)/(B364*(1+B364)^4))/(1+B364))</f>
        <v>113770.85813771164</v>
      </c>
      <c r="F364" s="1">
        <f xml:space="preserve"> (-$J$6-($J$9*(((1+B364)^5)-1)/(B364*(1+B364)^5))-($J$8*$N$13)*((((1+B364)^5)-1)/(B364*(1+B364)^5))+$O$13*((((1+B364)^5)-1)/(B364*(1+B364)^5)))</f>
        <v>-10507.806440477776</v>
      </c>
      <c r="G364" s="1">
        <f xml:space="preserve"> (-$J$6-(15000/(1+B364))-C364-D364+E364)</f>
        <v>8009.6098169429897</v>
      </c>
    </row>
    <row r="365" spans="2:7" x14ac:dyDescent="0.25">
      <c r="B365" s="45">
        <f t="shared" si="6"/>
        <v>0.36000000000000026</v>
      </c>
      <c r="C365" s="1">
        <f xml:space="preserve"> ($J$9*(((1+B365)^5)-1)/(B365*(1+B365)^5))</f>
        <v>7632.5844895823984</v>
      </c>
      <c r="D365" s="1">
        <f xml:space="preserve"> (($J$8*$N$20/(1+B365))+($J$8*$N$21*(((1+B365)^4)-1)/(B365*(1+B365)^4))/(1+B365))</f>
        <v>46983.259141589588</v>
      </c>
      <c r="E365" s="1">
        <f xml:space="preserve"> (($M$20*$N$20/(1+B365))+($O$21*(((1+B365)^4)-1)/(B365*(1+B365)^4))/(1+B365))</f>
        <v>113542.8762588415</v>
      </c>
      <c r="F365" s="1">
        <f xml:space="preserve"> (-$J$6-($J$9*(((1+B365)^5)-1)/(B365*(1+B365)^5))-($J$8*$N$13)*((((1+B365)^5)-1)/(B365*(1+B365)^5))+$O$13*((((1+B365)^5)-1)/(B365*(1+B365)^5)))</f>
        <v>-10560.031254467882</v>
      </c>
      <c r="G365" s="1">
        <f xml:space="preserve"> (-$J$6-(15000/(1+B365))-C365-D365+E365)</f>
        <v>7897.6208629636239</v>
      </c>
    </row>
    <row r="366" spans="2:7" x14ac:dyDescent="0.25">
      <c r="B366" s="45">
        <f t="shared" si="6"/>
        <v>0.36100000000000027</v>
      </c>
      <c r="C366" s="1">
        <f xml:space="preserve"> ($J$9*(((1+B366)^5)-1)/(B366*(1+B366)^5))</f>
        <v>7619.0859360061813</v>
      </c>
      <c r="D366" s="1">
        <f xml:space="preserve"> (($J$8*$N$20/(1+B366))+($J$8*$N$21*(((1+B366)^4)-1)/(B366*(1+B366)^4))/(1+B366))</f>
        <v>46889.221227055001</v>
      </c>
      <c r="E366" s="1">
        <f xml:space="preserve"> (($M$20*$N$20/(1+B366))+($O$21*(((1+B366)^4)-1)/(B366*(1+B366)^4))/(1+B366))</f>
        <v>113315.61796538293</v>
      </c>
      <c r="F366" s="1">
        <f xml:space="preserve"> (-$J$6-($J$9*(((1+B366)^5)-1)/(B366*(1+B366)^5))-($J$8*$N$13)*((((1+B366)^5)-1)/(B366*(1+B366)^5))+$O$13*((((1+B366)^5)-1)/(B366*(1+B366)^5)))</f>
        <v>-10612.097103976157</v>
      </c>
      <c r="G366" s="1">
        <f xml:space="preserve"> (-$J$6-(15000/(1+B366))-C366-D366+E366)</f>
        <v>7786.0029404554807</v>
      </c>
    </row>
    <row r="367" spans="2:7" x14ac:dyDescent="0.25">
      <c r="B367" s="45">
        <f t="shared" si="6"/>
        <v>0.36200000000000027</v>
      </c>
      <c r="C367" s="1">
        <f xml:space="preserve"> ($J$9*(((1+B367)^5)-1)/(B367*(1+B367)^5))</f>
        <v>7605.6284268781192</v>
      </c>
      <c r="D367" s="1">
        <f xml:space="preserve"> (($J$8*$N$20/(1+B367))+($J$8*$N$21*(((1+B367)^4)-1)/(B367*(1+B367)^4))/(1+B367))</f>
        <v>46795.481480925358</v>
      </c>
      <c r="E367" s="1">
        <f xml:space="preserve"> (($M$20*$N$20/(1+B367))+($O$21*(((1+B367)^4)-1)/(B367*(1+B367)^4))/(1+B367))</f>
        <v>113089.08024556962</v>
      </c>
      <c r="F367" s="1">
        <f xml:space="preserve"> (-$J$6-($J$9*(((1+B367)^5)-1)/(B367*(1+B367)^5))-($J$8*$N$13)*((((1+B367)^5)-1)/(B367*(1+B367)^5))+$O$13*((((1+B367)^5)-1)/(B367*(1+B367)^5)))</f>
        <v>-10664.004639184401</v>
      </c>
      <c r="G367" s="1">
        <f xml:space="preserve"> (-$J$6-(15000/(1+B367))-C367-D367+E367)</f>
        <v>7674.7544787353108</v>
      </c>
    </row>
    <row r="368" spans="2:7" x14ac:dyDescent="0.25">
      <c r="B368" s="45">
        <f t="shared" si="6"/>
        <v>0.36300000000000027</v>
      </c>
      <c r="C368" s="1">
        <f xml:space="preserve"> ($J$9*(((1+B368)^5)-1)/(B368*(1+B368)^5))</f>
        <v>7592.2117944790243</v>
      </c>
      <c r="D368" s="1">
        <f xml:space="preserve"> (($J$8*$N$20/(1+B368))+($J$8*$N$21*(((1+B368)^4)-1)/(B368*(1+B368)^4))/(1+B368))</f>
        <v>46702.038663263309</v>
      </c>
      <c r="E368" s="1">
        <f xml:space="preserve"> (($M$20*$N$20/(1+B368))+($O$21*(((1+B368)^4)-1)/(B368*(1+B368)^4))/(1+B368))</f>
        <v>112863.26010288634</v>
      </c>
      <c r="F368" s="1">
        <f xml:space="preserve"> (-$J$6-($J$9*(((1+B368)^5)-1)/(B368*(1+B368)^5))-($J$8*$N$13)*((((1+B368)^5)-1)/(B368*(1+B368)^5))+$O$13*((((1+B368)^5)-1)/(B368*(1+B368)^5)))</f>
        <v>-10715.754507009486</v>
      </c>
      <c r="G368" s="1">
        <f xml:space="preserve"> (-$J$6-(15000/(1+B368))-C368-D368+E368)</f>
        <v>7563.8739151366754</v>
      </c>
    </row>
    <row r="369" spans="2:7" x14ac:dyDescent="0.25">
      <c r="B369" s="45">
        <f t="shared" si="6"/>
        <v>0.36400000000000027</v>
      </c>
      <c r="C369" s="1">
        <f xml:space="preserve"> ($J$9*(((1+B369)^5)-1)/(B369*(1+B369)^5))</f>
        <v>7578.8358719311973</v>
      </c>
      <c r="D369" s="1">
        <f xml:space="preserve"> (($J$8*$N$20/(1+B369))+($J$8*$N$21*(((1+B369)^4)-1)/(B369*(1+B369)^4))/(1+B369))</f>
        <v>46608.891540405035</v>
      </c>
      <c r="E369" s="1">
        <f xml:space="preserve"> (($M$20*$N$20/(1+B369))+($O$21*(((1+B369)^4)-1)/(B369*(1+B369)^4))/(1+B369))</f>
        <v>112638.15455597881</v>
      </c>
      <c r="F369" s="1">
        <f xml:space="preserve"> (-$J$6-($J$9*(((1+B369)^5)-1)/(B369*(1+B369)^5))-($J$8*$N$13)*((((1+B369)^5)-1)/(B369*(1+B369)^5))+$O$13*((((1+B369)^5)-1)/(B369*(1+B369)^5)))</f>
        <v>-10767.347351122524</v>
      </c>
      <c r="G369" s="1">
        <f xml:space="preserve"> (-$J$6-(15000/(1+B369))-C369-D369+E369)</f>
        <v>7453.3596949622297</v>
      </c>
    </row>
    <row r="370" spans="2:7" x14ac:dyDescent="0.25">
      <c r="B370" s="45">
        <f t="shared" si="6"/>
        <v>0.36500000000000027</v>
      </c>
      <c r="C370" s="1">
        <f xml:space="preserve"> ($J$9*(((1+B370)^5)-1)/(B370*(1+B370)^5))</f>
        <v>7565.5004931934736</v>
      </c>
      <c r="D370" s="1">
        <f xml:space="preserve"> (($J$8*$N$20/(1+B370))+($J$8*$N$21*(((1+B370)^4)-1)/(B370*(1+B370)^4))/(1+B370))</f>
        <v>46516.03888492308</v>
      </c>
      <c r="E370" s="1">
        <f xml:space="preserve"> (($M$20*$N$20/(1+B370))+($O$21*(((1+B370)^4)-1)/(B370*(1+B370)^4))/(1+B370))</f>
        <v>112413.76063856411</v>
      </c>
      <c r="F370" s="1">
        <f xml:space="preserve"> (-$J$6-($J$9*(((1+B370)^5)-1)/(B370*(1+B370)^5))-($J$8*$N$13)*((((1+B370)^5)-1)/(B370*(1+B370)^5))+$O$13*((((1+B370)^5)-1)/(B370*(1+B370)^5)))</f>
        <v>-10818.783811968024</v>
      </c>
      <c r="G370" s="1">
        <f xml:space="preserve"> (-$J$6-(15000/(1+B370))-C370-D370+E370)</f>
        <v>7343.210271436561</v>
      </c>
    </row>
    <row r="371" spans="2:7" x14ac:dyDescent="0.25">
      <c r="B371" s="45">
        <f t="shared" si="6"/>
        <v>0.36600000000000027</v>
      </c>
      <c r="C371" s="1">
        <f xml:space="preserve"> ($J$9*(((1+B371)^5)-1)/(B371*(1+B371)^5))</f>
        <v>7552.2054930563163</v>
      </c>
      <c r="D371" s="1">
        <f xml:space="preserve"> (($J$8*$N$20/(1+B371))+($J$8*$N$21*(((1+B371)^4)-1)/(B371*(1+B371)^4))/(1+B371))</f>
        <v>46423.479475589644</v>
      </c>
      <c r="E371" s="1">
        <f xml:space="preserve"> (($M$20*$N$20/(1+B371))+($O$21*(((1+B371)^4)-1)/(B371*(1+B371)^4))/(1+B371))</f>
        <v>112190.07539934164</v>
      </c>
      <c r="F371" s="1">
        <f xml:space="preserve"> (-$J$6-($J$9*(((1+B371)^5)-1)/(B371*(1+B371)^5))-($J$8*$N$13)*((((1+B371)^5)-1)/(B371*(1+B371)^5))+$O$13*((((1+B371)^5)-1)/(B371*(1+B371)^5)))</f>
        <v>-10870.064526782779</v>
      </c>
      <c r="G371" s="1">
        <f xml:space="preserve"> (-$J$6-(15000/(1+B371))-C371-D371+E371)</f>
        <v>7233.4241056590836</v>
      </c>
    </row>
    <row r="372" spans="2:7" x14ac:dyDescent="0.25">
      <c r="B372" s="45">
        <f t="shared" si="6"/>
        <v>0.36700000000000027</v>
      </c>
      <c r="C372" s="1">
        <f xml:space="preserve"> ($J$9*(((1+B372)^5)-1)/(B372*(1+B372)^5))</f>
        <v>7538.9507071369126</v>
      </c>
      <c r="D372" s="1">
        <f xml:space="preserve"> (($J$8*$N$20/(1+B372))+($J$8*$N$21*(((1+B372)^4)-1)/(B372*(1+B372)^4))/(1+B372))</f>
        <v>46331.212097339863</v>
      </c>
      <c r="E372" s="1">
        <f xml:space="preserve"> (($M$20*$N$20/(1+B372))+($O$21*(((1+B372)^4)-1)/(B372*(1+B372)^4))/(1+B372))</f>
        <v>111967.09590190469</v>
      </c>
      <c r="F372" s="1">
        <f xml:space="preserve"> (-$J$6-($J$9*(((1+B372)^5)-1)/(B372*(1+B372)^5))-($J$8*$N$13)*((((1+B372)^5)-1)/(B372*(1+B372)^5))+$O$13*((((1+B372)^5)-1)/(B372*(1+B372)^5)))</f>
        <v>-10921.19012961477</v>
      </c>
      <c r="G372" s="1">
        <f xml:space="preserve"> (-$J$6-(15000/(1+B372))-C372-D372+E372)</f>
        <v>7123.9996665573854</v>
      </c>
    </row>
    <row r="373" spans="2:7" x14ac:dyDescent="0.25">
      <c r="B373" s="45">
        <f t="shared" si="6"/>
        <v>0.36800000000000027</v>
      </c>
      <c r="C373" s="1">
        <f xml:space="preserve"> ($J$9*(((1+B373)^5)-1)/(B373*(1+B373)^5))</f>
        <v>7525.7359718743392</v>
      </c>
      <c r="D373" s="1">
        <f xml:space="preserve"> (($J$8*$N$20/(1+B373))+($J$8*$N$21*(((1+B373)^4)-1)/(B373*(1+B373)^4))/(1+B373))</f>
        <v>46239.235541235612</v>
      </c>
      <c r="E373" s="1">
        <f xml:space="preserve"> (($M$20*$N$20/(1+B373))+($O$21*(((1+B373)^4)-1)/(B373*(1+B373)^4))/(1+B373))</f>
        <v>111744.81922465275</v>
      </c>
      <c r="F373" s="1">
        <f xml:space="preserve"> (-$J$6-($J$9*(((1+B373)^5)-1)/(B373*(1+B373)^5))-($J$8*$N$13)*((((1+B373)^5)-1)/(B373*(1+B373)^5))+$O$13*((((1+B373)^5)-1)/(B373*(1+B373)^5)))</f>
        <v>-10972.161251341844</v>
      </c>
      <c r="G373" s="1">
        <f xml:space="preserve"> (-$J$6-(15000/(1+B373))-C373-D373+E373)</f>
        <v>7014.9354308410402</v>
      </c>
    </row>
    <row r="374" spans="2:7" x14ac:dyDescent="0.25">
      <c r="B374" s="45">
        <f t="shared" si="6"/>
        <v>0.36900000000000027</v>
      </c>
      <c r="C374" s="1">
        <f xml:space="preserve"> ($J$9*(((1+B374)^5)-1)/(B374*(1+B374)^5))</f>
        <v>7512.5611245247301</v>
      </c>
      <c r="D374" s="1">
        <f xml:space="preserve"> (($J$8*$N$20/(1+B374))+($J$8*$N$21*(((1+B374)^4)-1)/(B374*(1+B374)^4))/(1+B374))</f>
        <v>46147.548604429307</v>
      </c>
      <c r="E374" s="1">
        <f xml:space="preserve"> (($M$20*$N$20/(1+B374))+($O$21*(((1+B374)^4)-1)/(B374*(1+B374)^4))/(1+B374))</f>
        <v>111523.24246070416</v>
      </c>
      <c r="F374" s="1">
        <f xml:space="preserve"> (-$J$6-($J$9*(((1+B374)^5)-1)/(B374*(1+B374)^5))-($J$8*$N$13)*((((1+B374)^5)-1)/(B374*(1+B374)^5))+$O$13*((((1+B374)^5)-1)/(B374*(1+B374)^5)))</f>
        <v>-11022.978519690318</v>
      </c>
      <c r="G374" s="1">
        <f xml:space="preserve"> (-$J$6-(15000/(1+B374))-C374-D374+E374)</f>
        <v>6906.2298829553911</v>
      </c>
    </row>
    <row r="375" spans="2:7" x14ac:dyDescent="0.25">
      <c r="B375" s="45">
        <f t="shared" si="6"/>
        <v>0.37000000000000027</v>
      </c>
      <c r="C375" s="1">
        <f xml:space="preserve"> ($J$9*(((1+B375)^5)-1)/(B375*(1+B375)^5))</f>
        <v>7499.4260031565009</v>
      </c>
      <c r="D375" s="1">
        <f xml:space="preserve"> (($J$8*$N$20/(1+B375))+($J$8*$N$21*(((1+B375)^4)-1)/(B375*(1+B375)^4))/(1+B375))</f>
        <v>46056.150090128118</v>
      </c>
      <c r="E375" s="1">
        <f xml:space="preserve"> (($M$20*$N$20/(1+B375))+($O$21*(((1+B375)^4)-1)/(B375*(1+B375)^4))/(1+B375))</f>
        <v>111302.36271780961</v>
      </c>
      <c r="F375" s="1">
        <f xml:space="preserve"> (-$J$6-($J$9*(((1+B375)^5)-1)/(B375*(1+B375)^5))-($J$8*$N$13)*((((1+B375)^5)-1)/(B375*(1+B375)^5))+$O$13*((((1+B375)^5)-1)/(B375*(1+B375)^5)))</f>
        <v>-11073.642559253487</v>
      </c>
      <c r="G375" s="1">
        <f xml:space="preserve"> (-$J$6-(15000/(1+B375))-C375-D375+E375)</f>
        <v>6797.8815150359442</v>
      </c>
    </row>
    <row r="376" spans="2:7" x14ac:dyDescent="0.25">
      <c r="B376" s="45">
        <f t="shared" si="6"/>
        <v>0.37100000000000027</v>
      </c>
      <c r="C376" s="1">
        <f xml:space="preserve"> ($J$9*(((1+B376)^5)-1)/(B376*(1+B376)^5))</f>
        <v>7486.3304466455766</v>
      </c>
      <c r="D376" s="1">
        <f xml:space="preserve"> (($J$8*$N$20/(1+B376))+($J$8*$N$21*(((1+B376)^4)-1)/(B376*(1+B376)^4))/(1+B376))</f>
        <v>45965.038807558332</v>
      </c>
      <c r="E376" s="1">
        <f xml:space="preserve"> (($M$20*$N$20/(1+B376))+($O$21*(((1+B376)^4)-1)/(B376*(1+B376)^4))/(1+B376))</f>
        <v>111082.17711826599</v>
      </c>
      <c r="F376" s="1">
        <f xml:space="preserve"> (-$J$6-($J$9*(((1+B376)^5)-1)/(B376*(1+B376)^5))-($J$8*$N$13)*((((1+B376)^5)-1)/(B376*(1+B376)^5))+$O$13*((((1+B376)^5)-1)/(B376*(1+B376)^5)))</f>
        <v>-11124.153991509913</v>
      </c>
      <c r="G376" s="1">
        <f xml:space="preserve"> (-$J$6-(15000/(1+B376))-C376-D376+E376)</f>
        <v>6689.8888268629526</v>
      </c>
    </row>
    <row r="377" spans="2:7" x14ac:dyDescent="0.25">
      <c r="B377" s="45">
        <f t="shared" si="6"/>
        <v>0.37200000000000027</v>
      </c>
      <c r="C377" s="1">
        <f xml:space="preserve"> ($J$9*(((1+B377)^5)-1)/(B377*(1+B377)^5))</f>
        <v>7473.2742946706894</v>
      </c>
      <c r="D377" s="1">
        <f xml:space="preserve"> (($J$8*$N$20/(1+B377))+($J$8*$N$21*(((1+B377)^4)-1)/(B377*(1+B377)^4))/(1+B377))</f>
        <v>45874.21357193005</v>
      </c>
      <c r="E377" s="1">
        <f xml:space="preserve"> (($M$20*$N$20/(1+B377))+($O$21*(((1+B377)^4)-1)/(B377*(1+B377)^4))/(1+B377))</f>
        <v>110862.68279883095</v>
      </c>
      <c r="F377" s="1">
        <f xml:space="preserve"> (-$J$6-($J$9*(((1+B377)^5)-1)/(B377*(1+B377)^5))-($J$8*$N$13)*((((1+B377)^5)-1)/(B377*(1+B377)^5))+$O$13*((((1+B377)^5)-1)/(B377*(1+B377)^5)))</f>
        <v>-11174.513434841632</v>
      </c>
      <c r="G377" s="1">
        <f xml:space="preserve"> (-$J$6-(15000/(1+B377))-C377-D377+E377)</f>
        <v>6582.2503258162324</v>
      </c>
    </row>
    <row r="378" spans="2:7" x14ac:dyDescent="0.25">
      <c r="B378" s="45">
        <f t="shared" si="6"/>
        <v>0.37300000000000028</v>
      </c>
      <c r="C378" s="1">
        <f xml:space="preserve"> ($J$9*(((1+B378)^5)-1)/(B378*(1+B378)^5))</f>
        <v>7460.2573877086634</v>
      </c>
      <c r="D378" s="1">
        <f xml:space="preserve"> (($J$8*$N$20/(1+B378))+($J$8*$N$21*(((1+B378)^4)-1)/(B378*(1+B378)^4))/(1+B378))</f>
        <v>45783.67320440193</v>
      </c>
      <c r="E378" s="1">
        <f xml:space="preserve"> (($M$20*$N$20/(1+B378))+($O$21*(((1+B378)^4)-1)/(B378*(1+B378)^4))/(1+B378))</f>
        <v>110643.87691063801</v>
      </c>
      <c r="F378" s="1">
        <f xml:space="preserve"> (-$J$6-($J$9*(((1+B378)^5)-1)/(B378*(1+B378)^5))-($J$8*$N$13)*((((1+B378)^5)-1)/(B378*(1+B378)^5))+$O$13*((((1+B378)^5)-1)/(B378*(1+B378)^5)))</f>
        <v>-11224.721504552304</v>
      </c>
      <c r="G378" s="1">
        <f xml:space="preserve"> (-$J$6-(15000/(1+B378))-C378-D378+E378)</f>
        <v>6474.9645268304012</v>
      </c>
    </row>
    <row r="379" spans="2:7" x14ac:dyDescent="0.25">
      <c r="B379" s="45">
        <f t="shared" si="6"/>
        <v>0.37400000000000028</v>
      </c>
      <c r="C379" s="1">
        <f xml:space="preserve"> ($J$9*(((1+B379)^5)-1)/(B379*(1+B379)^5))</f>
        <v>7447.2795670297746</v>
      </c>
      <c r="D379" s="1">
        <f xml:space="preserve"> (($J$8*$N$20/(1+B379))+($J$8*$N$21*(((1+B379)^4)-1)/(B379*(1+B379)^4))/(1+B379))</f>
        <v>45693.416532046431</v>
      </c>
      <c r="E379" s="1">
        <f xml:space="preserve"> (($M$20*$N$20/(1+B379))+($O$21*(((1+B379)^4)-1)/(B379*(1+B379)^4))/(1+B379))</f>
        <v>110425.7566191122</v>
      </c>
      <c r="F379" s="1">
        <f xml:space="preserve"> (-$J$6-($J$9*(((1+B379)^5)-1)/(B379*(1+B379)^5))-($J$8*$N$13)*((((1+B379)^5)-1)/(B379*(1+B379)^5))+$O$13*((((1+B379)^5)-1)/(B379*(1+B379)^5)))</f>
        <v>-11274.778812885161</v>
      </c>
      <c r="G379" s="1">
        <f xml:space="preserve"> (-$J$6-(15000/(1+B379))-C379-D379+E379)</f>
        <v>6368.0299523504073</v>
      </c>
    </row>
    <row r="380" spans="2:7" x14ac:dyDescent="0.25">
      <c r="B380" s="45">
        <f t="shared" si="6"/>
        <v>0.37500000000000028</v>
      </c>
      <c r="C380" s="1">
        <f xml:space="preserve"> ($J$9*(((1+B380)^5)-1)/(B380*(1+B380)^5))</f>
        <v>7434.3406746931059</v>
      </c>
      <c r="D380" s="1">
        <f xml:space="preserve"> (($J$8*$N$20/(1+B380))+($J$8*$N$21*(((1+B380)^4)-1)/(B380*(1+B380)^4))/(1+B380))</f>
        <v>45603.442387815019</v>
      </c>
      <c r="E380" s="1">
        <f xml:space="preserve"> (($M$20*$N$20/(1+B380))+($O$21*(((1+B380)^4)-1)/(B380*(1+B380)^4))/(1+B380))</f>
        <v>110208.31910388629</v>
      </c>
      <c r="F380" s="1">
        <f xml:space="preserve"> (-$J$6-($J$9*(((1+B380)^5)-1)/(B380*(1+B380)^5))-($J$8*$N$13)*((((1+B380)^5)-1)/(B380*(1+B380)^5))+$O$13*((((1+B380)^5)-1)/(B380*(1+B380)^5)))</f>
        <v>-11324.685969040889</v>
      </c>
      <c r="G380" s="1">
        <f xml:space="preserve"> (-$J$6-(15000/(1+B380))-C380-D380+E380)</f>
        <v>6261.4451322872483</v>
      </c>
    </row>
    <row r="381" spans="2:7" x14ac:dyDescent="0.25">
      <c r="B381" s="45">
        <f t="shared" si="6"/>
        <v>0.37600000000000028</v>
      </c>
      <c r="C381" s="1">
        <f xml:space="preserve"> ($J$9*(((1+B381)^5)-1)/(B381*(1+B381)^5))</f>
        <v>7421.4405535419564</v>
      </c>
      <c r="D381" s="1">
        <f xml:space="preserve"> (($J$8*$N$20/(1+B381))+($J$8*$N$21*(((1+B381)^4)-1)/(B381*(1+B381)^4))/(1+B381))</f>
        <v>45513.749610503844</v>
      </c>
      <c r="E381" s="1">
        <f xml:space="preserve"> (($M$20*$N$20/(1+B381))+($O$21*(((1+B381)^4)-1)/(B381*(1+B381)^4))/(1+B381))</f>
        <v>109991.56155871763</v>
      </c>
      <c r="F381" s="1">
        <f xml:space="preserve"> (-$J$6-($J$9*(((1+B381)^5)-1)/(B381*(1+B381)^5))-($J$8*$N$13)*((((1+B381)^5)-1)/(B381*(1+B381)^5))+$O$13*((((1+B381)^5)-1)/(B381*(1+B381)^5)))</f>
        <v>-11374.443579195307</v>
      </c>
      <c r="G381" s="1">
        <f xml:space="preserve"> (-$J$6-(15000/(1+B381))-C381-D381+E381)</f>
        <v>6155.2086039741553</v>
      </c>
    </row>
    <row r="382" spans="2:7" x14ac:dyDescent="0.25">
      <c r="B382" s="45">
        <f t="shared" si="6"/>
        <v>0.37700000000000028</v>
      </c>
      <c r="C382" s="1">
        <f xml:space="preserve"> ($J$9*(((1+B382)^5)-1)/(B382*(1+B382)^5))</f>
        <v>7408.5790471992696</v>
      </c>
      <c r="D382" s="1">
        <f xml:space="preserve"> (($J$8*$N$20/(1+B382))+($J$8*$N$21*(((1+B382)^4)-1)/(B382*(1+B382)^4))/(1+B382))</f>
        <v>45424.337044719497</v>
      </c>
      <c r="E382" s="1">
        <f xml:space="preserve"> (($M$20*$N$20/(1+B382))+($O$21*(((1+B382)^4)-1)/(B382*(1+B382)^4))/(1+B382))</f>
        <v>109775.48119140544</v>
      </c>
      <c r="F382" s="1">
        <f xml:space="preserve"> (-$J$6-($J$9*(((1+B382)^5)-1)/(B382*(1+B382)^5))-($J$8*$N$13)*((((1+B382)^5)-1)/(B382*(1+B382)^5))+$O$13*((((1+B382)^5)-1)/(B382*(1+B382)^5)))</f>
        <v>-11424.052246517109</v>
      </c>
      <c r="G382" s="1">
        <f xml:space="preserve"> (-$J$6-(15000/(1+B382))-C382-D382+E382)</f>
        <v>6049.3189121228352</v>
      </c>
    </row>
    <row r="383" spans="2:7" x14ac:dyDescent="0.25">
      <c r="B383" s="45">
        <f t="shared" si="6"/>
        <v>0.37800000000000028</v>
      </c>
      <c r="C383" s="1">
        <f xml:space="preserve"> ($J$9*(((1+B383)^5)-1)/(B383*(1+B383)^5))</f>
        <v>7395.7560000630974</v>
      </c>
      <c r="D383" s="1">
        <f xml:space="preserve"> (($J$8*$N$20/(1+B383))+($J$8*$N$21*(((1+B383)^4)-1)/(B383*(1+B383)^4))/(1+B383))</f>
        <v>45335.203540844996</v>
      </c>
      <c r="E383" s="1">
        <f xml:space="preserve"> (($M$20*$N$20/(1+B383))+($O$21*(((1+B383)^4)-1)/(B383*(1+B383)^4))/(1+B383))</f>
        <v>109560.07522370874</v>
      </c>
      <c r="F383" s="1">
        <f xml:space="preserve"> (-$J$6-($J$9*(((1+B383)^5)-1)/(B383*(1+B383)^5))-($J$8*$N$13)*((((1+B383)^5)-1)/(B383*(1+B383)^5))+$O$13*((((1+B383)^5)-1)/(B383*(1+B383)^5)))</f>
        <v>-11473.512571185194</v>
      </c>
      <c r="G383" s="1">
        <f xml:space="preserve"> (-$J$6-(15000/(1+B383))-C383-D383+E383)</f>
        <v>5943.7746087803243</v>
      </c>
    </row>
    <row r="384" spans="2:7" x14ac:dyDescent="0.25">
      <c r="B384" s="45">
        <f t="shared" si="6"/>
        <v>0.37900000000000028</v>
      </c>
      <c r="C384" s="1">
        <f xml:space="preserve"> ($J$9*(((1+B384)^5)-1)/(B384*(1+B384)^5))</f>
        <v>7382.9712573020843</v>
      </c>
      <c r="D384" s="1">
        <f xml:space="preserve"> (($J$8*$N$20/(1+B384))+($J$8*$N$21*(((1+B384)^4)-1)/(B384*(1+B384)^4))/(1+B384))</f>
        <v>45246.347955006073</v>
      </c>
      <c r="E384" s="1">
        <f xml:space="preserve"> (($M$20*$N$20/(1+B384))+($O$21*(((1+B384)^4)-1)/(B384*(1+B384)^4))/(1+B384))</f>
        <v>109345.34089126467</v>
      </c>
      <c r="F384" s="1">
        <f xml:space="preserve"> (-$J$6-($J$9*(((1+B384)^5)-1)/(B384*(1+B384)^5))-($J$8*$N$13)*((((1+B384)^5)-1)/(B384*(1+B384)^5))+$O$13*((((1+B384)^5)-1)/(B384*(1+B384)^5)))</f>
        <v>-11522.825150406243</v>
      </c>
      <c r="G384" s="1">
        <f xml:space="preserve"> (-$J$6-(15000/(1+B384))-C384-D384+E384)</f>
        <v>5838.5742532857403</v>
      </c>
    </row>
    <row r="385" spans="2:7" x14ac:dyDescent="0.25">
      <c r="B385" s="45">
        <f t="shared" si="6"/>
        <v>0.38000000000000028</v>
      </c>
      <c r="C385" s="1">
        <f xml:space="preserve"> ($J$9*(((1+B385)^5)-1)/(B385*(1+B385)^5))</f>
        <v>7370.2246648510081</v>
      </c>
      <c r="D385" s="1">
        <f xml:space="preserve"> (($J$8*$N$20/(1+B385))+($J$8*$N$21*(((1+B385)^4)-1)/(B385*(1+B385)^4))/(1+B385))</f>
        <v>45157.769149037667</v>
      </c>
      <c r="E385" s="1">
        <f xml:space="preserve"> (($M$20*$N$20/(1+B385))+($O$21*(((1+B385)^4)-1)/(B385*(1+B385)^4))/(1+B385))</f>
        <v>109131.27544350771</v>
      </c>
      <c r="F385" s="1">
        <f xml:space="preserve"> (-$J$6-($J$9*(((1+B385)^5)-1)/(B385*(1+B385)^5))-($J$8*$N$13)*((((1+B385)^5)-1)/(B385*(1+B385)^5))+$O$13*((((1+B385)^5)-1)/(B385*(1+B385)^5)))</f>
        <v>-11571.990578431825</v>
      </c>
      <c r="G385" s="1">
        <f xml:space="preserve"> (-$J$6-(15000/(1+B385))-C385-D385+E385)</f>
        <v>5733.7164122277172</v>
      </c>
    </row>
    <row r="386" spans="2:7" x14ac:dyDescent="0.25">
      <c r="B386" s="45">
        <f t="shared" si="6"/>
        <v>0.38100000000000028</v>
      </c>
      <c r="C386" s="1">
        <f xml:space="preserve"> ($J$9*(((1+B386)^5)-1)/(B386*(1+B386)^5))</f>
        <v>7357.516069406307</v>
      </c>
      <c r="D386" s="1">
        <f xml:space="preserve"> (($J$8*$N$20/(1+B386))+($J$8*$N$21*(((1+B386)^4)-1)/(B386*(1+B386)^4))/(1+B386))</f>
        <v>45069.465990450582</v>
      </c>
      <c r="E386" s="1">
        <f xml:space="preserve"> (($M$20*$N$20/(1+B386))+($O$21*(((1+B386)^4)-1)/(B386*(1+B386)^4))/(1+B386))</f>
        <v>108917.87614358889</v>
      </c>
      <c r="F386" s="1">
        <f xml:space="preserve"> (-$J$6-($J$9*(((1+B386)^5)-1)/(B386*(1+B386)^5))-($J$8*$N$13)*((((1+B386)^5)-1)/(B386*(1+B386)^5))+$O$13*((((1+B386)^5)-1)/(B386*(1+B386)^5)))</f>
        <v>-11621.009446575685</v>
      </c>
      <c r="G386" s="1">
        <f xml:space="preserve"> (-$J$6-(15000/(1+B386))-C386-D386+E386)</f>
        <v>5629.1996594018128</v>
      </c>
    </row>
    <row r="387" spans="2:7" x14ac:dyDescent="0.25">
      <c r="B387" s="45">
        <f t="shared" si="6"/>
        <v>0.38200000000000028</v>
      </c>
      <c r="C387" s="1">
        <f xml:space="preserve"> ($J$9*(((1+B387)^5)-1)/(B387*(1+B387)^5))</f>
        <v>7344.8453184216796</v>
      </c>
      <c r="D387" s="1">
        <f xml:space="preserve"> (($J$8*$N$20/(1+B387))+($J$8*$N$21*(((1+B387)^4)-1)/(B387*(1+B387)^4))/(1+B387))</f>
        <v>44981.43735239844</v>
      </c>
      <c r="E387" s="1">
        <f xml:space="preserve"> (($M$20*$N$20/(1+B387))+($O$21*(((1+B387)^4)-1)/(B387*(1+B387)^4))/(1+B387))</f>
        <v>108705.14026829624</v>
      </c>
      <c r="F387" s="1">
        <f xml:space="preserve"> (-$J$6-($J$9*(((1+B387)^5)-1)/(B387*(1+B387)^5))-($J$8*$N$13)*((((1+B387)^5)-1)/(B387*(1+B387)^5))+$O$13*((((1+B387)^5)-1)/(B387*(1+B387)^5)))</f>
        <v>-11669.88234323066</v>
      </c>
      <c r="G387" s="1">
        <f xml:space="preserve"> (-$J$6-(15000/(1+B387))-C387-D387+E387)</f>
        <v>5525.022575768453</v>
      </c>
    </row>
    <row r="388" spans="2:7" x14ac:dyDescent="0.25">
      <c r="B388" s="45">
        <f t="shared" si="6"/>
        <v>0.38300000000000028</v>
      </c>
      <c r="C388" s="1">
        <f xml:space="preserve"> ($J$9*(((1+B388)^5)-1)/(B388*(1+B388)^5))</f>
        <v>7332.2122601036854</v>
      </c>
      <c r="D388" s="1">
        <f xml:space="preserve"> (($J$8*$N$20/(1+B388))+($J$8*$N$21*(((1+B388)^4)-1)/(B388*(1+B388)^4))/(1+B388))</f>
        <v>44893.68211364482</v>
      </c>
      <c r="E388" s="1">
        <f xml:space="preserve"> (($M$20*$N$20/(1+B388))+($O$21*(((1+B388)^4)-1)/(B388*(1+B388)^4))/(1+B388))</f>
        <v>108493.06510797497</v>
      </c>
      <c r="F388" s="1">
        <f xml:space="preserve"> (-$J$6-($J$9*(((1+B388)^5)-1)/(B388*(1+B388)^5))-($J$8*$N$13)*((((1+B388)^5)-1)/(B388*(1+B388)^5))+$O$13*((((1+B388)^5)-1)/(B388*(1+B388)^5)))</f>
        <v>-11718.60985388577</v>
      </c>
      <c r="G388" s="1">
        <f xml:space="preserve"> (-$J$6-(15000/(1+B388))-C388-D388+E388)</f>
        <v>5421.1837494108477</v>
      </c>
    </row>
    <row r="389" spans="2:7" x14ac:dyDescent="0.25">
      <c r="B389" s="45">
        <f t="shared" si="6"/>
        <v>0.38400000000000029</v>
      </c>
      <c r="C389" s="1">
        <f xml:space="preserve"> ($J$9*(((1+B389)^5)-1)/(B389*(1+B389)^5))</f>
        <v>7319.6167434073941</v>
      </c>
      <c r="D389" s="1">
        <f xml:space="preserve"> (($J$8*$N$20/(1+B389))+($J$8*$N$21*(((1+B389)^4)-1)/(B389*(1+B389)^4))/(1+B389))</f>
        <v>44806.199158530559</v>
      </c>
      <c r="E389" s="1">
        <f xml:space="preserve"> (($M$20*$N$20/(1+B389))+($O$21*(((1+B389)^4)-1)/(B389*(1+B389)^4))/(1+B389))</f>
        <v>108281.64796644884</v>
      </c>
      <c r="F389" s="1">
        <f xml:space="preserve"> (-$J$6-($J$9*(((1+B389)^5)-1)/(B389*(1+B389)^5))-($J$8*$N$13)*((((1+B389)^5)-1)/(B389*(1+B389)^5))+$O$13*((((1+B389)^5)-1)/(B389*(1+B389)^5)))</f>
        <v>-11767.192561142911</v>
      </c>
      <c r="G389" s="1">
        <f xml:space="preserve"> (-$J$6-(15000/(1+B389))-C389-D389+E389)</f>
        <v>5317.6817754935619</v>
      </c>
    </row>
    <row r="390" spans="2:7" x14ac:dyDescent="0.25">
      <c r="B390" s="45">
        <f t="shared" si="6"/>
        <v>0.38500000000000029</v>
      </c>
      <c r="C390" s="1">
        <f xml:space="preserve"> ($J$9*(((1+B390)^5)-1)/(B390*(1+B390)^5))</f>
        <v>7307.058618032037</v>
      </c>
      <c r="D390" s="1">
        <f xml:space="preserve"> (($J$8*$N$20/(1+B390))+($J$8*$N$21*(((1+B390)^4)-1)/(B390*(1+B390)^4))/(1+B390))</f>
        <v>44718.987376941397</v>
      </c>
      <c r="E390" s="1">
        <f xml:space="preserve"> (($M$20*$N$20/(1+B390))+($O$21*(((1+B390)^4)-1)/(B390*(1+B390)^4))/(1+B390))</f>
        <v>108070.88616094171</v>
      </c>
      <c r="F390" s="1">
        <f xml:space="preserve"> (-$J$6-($J$9*(((1+B390)^5)-1)/(B390*(1+B390)^5))-($J$8*$N$13)*((((1+B390)^5)-1)/(B390*(1+B390)^5))+$O$13*((((1+B390)^5)-1)/(B390*(1+B390)^5)))</f>
        <v>-11815.631044733564</v>
      </c>
      <c r="G390" s="1">
        <f xml:space="preserve"> (-$J$6-(15000/(1+B390))-C390-D390+E390)</f>
        <v>5214.5152562209842</v>
      </c>
    </row>
    <row r="391" spans="2:7" x14ac:dyDescent="0.25">
      <c r="B391" s="45">
        <f t="shared" ref="B391:B445" si="7">B390+0.001</f>
        <v>0.38600000000000029</v>
      </c>
      <c r="C391" s="1">
        <f xml:space="preserve"> ($J$9*(((1+B391)^5)-1)/(B391*(1+B391)^5))</f>
        <v>7294.5377344167237</v>
      </c>
      <c r="D391" s="1">
        <f xml:space="preserve"> (($J$8*$N$20/(1+B391))+($J$8*$N$21*(((1+B391)^4)-1)/(B391*(1+B391)^4))/(1+B391))</f>
        <v>44632.045664275749</v>
      </c>
      <c r="E391" s="1">
        <f xml:space="preserve"> (($M$20*$N$20/(1+B391))+($O$21*(((1+B391)^4)-1)/(B391*(1+B391)^4))/(1+B391))</f>
        <v>107860.77702199973</v>
      </c>
      <c r="F391" s="1">
        <f xml:space="preserve"> (-$J$6-($J$9*(((1+B391)^5)-1)/(B391*(1+B391)^5))-($J$8*$N$13)*((((1+B391)^5)-1)/(B391*(1+B391)^5))+$O$13*((((1+B391)^5)-1)/(B391*(1+B391)^5)))</f>
        <v>-11863.925881535499</v>
      </c>
      <c r="G391" s="1">
        <f xml:space="preserve"> (-$J$6-(15000/(1+B391))-C391-D391+E391)</f>
        <v>5111.6828007964359</v>
      </c>
    </row>
    <row r="392" spans="2:7" x14ac:dyDescent="0.25">
      <c r="B392" s="45">
        <f t="shared" si="7"/>
        <v>0.38700000000000029</v>
      </c>
      <c r="C392" s="1">
        <f xml:space="preserve"> ($J$9*(((1+B392)^5)-1)/(B392*(1+B392)^5))</f>
        <v>7282.0539437361485</v>
      </c>
      <c r="D392" s="1">
        <f xml:space="preserve"> (($J$8*$N$20/(1+B392))+($J$8*$N$21*(((1+B392)^4)-1)/(B392*(1+B392)^4))/(1+B392))</f>
        <v>44545.37292141268</v>
      </c>
      <c r="E392" s="1">
        <f xml:space="preserve"> (($M$20*$N$20/(1+B392))+($O$21*(((1+B392)^4)-1)/(B392*(1+B392)^4))/(1+B392))</f>
        <v>107651.31789341396</v>
      </c>
      <c r="F392" s="1">
        <f xml:space="preserve"> (-$J$6-($J$9*(((1+B392)^5)-1)/(B392*(1+B392)^5))-($J$8*$N$13)*((((1+B392)^5)-1)/(B392*(1+B392)^5))+$O$13*((((1+B392)^5)-1)/(B392*(1+B392)^5)))</f>
        <v>-11912.077645589139</v>
      </c>
      <c r="G392" s="1">
        <f xml:space="preserve"> (-$J$6-(15000/(1+B392))-C392-D392+E392)</f>
        <v>5009.1830253812077</v>
      </c>
    </row>
    <row r="393" spans="2:7" x14ac:dyDescent="0.25">
      <c r="B393" s="45">
        <f t="shared" si="7"/>
        <v>0.38800000000000029</v>
      </c>
      <c r="C393" s="1">
        <f xml:space="preserve"> ($J$9*(((1+B393)^5)-1)/(B393*(1+B393)^5))</f>
        <v>7269.6070978963635</v>
      </c>
      <c r="D393" s="1">
        <f xml:space="preserve"> (($J$8*$N$20/(1+B393))+($J$8*$N$21*(((1+B393)^4)-1)/(B393*(1+B393)^4))/(1+B393))</f>
        <v>44458.968054680125</v>
      </c>
      <c r="E393" s="1">
        <f xml:space="preserve"> (($M$20*$N$20/(1+B393))+($O$21*(((1+B393)^4)-1)/(B393*(1+B393)^4))/(1+B393))</f>
        <v>107442.50613214362</v>
      </c>
      <c r="F393" s="1">
        <f xml:space="preserve"> (-$J$6-($J$9*(((1+B393)^5)-1)/(B393*(1+B393)^5))-($J$8*$N$13)*((((1+B393)^5)-1)/(B393*(1+B393)^5))+$O$13*((((1+B393)^5)-1)/(B393*(1+B393)^5)))</f>
        <v>-11960.086908114019</v>
      </c>
      <c r="G393" s="1">
        <f xml:space="preserve"> (-$J$6-(15000/(1+B393))-C393-D393+E393)</f>
        <v>4907.0145530541631</v>
      </c>
    </row>
    <row r="394" spans="2:7" x14ac:dyDescent="0.25">
      <c r="B394" s="45">
        <f t="shared" si="7"/>
        <v>0.38900000000000029</v>
      </c>
      <c r="C394" s="1">
        <f xml:space="preserve"> ($J$9*(((1+B394)^5)-1)/(B394*(1+B394)^5))</f>
        <v>7257.1970495305395</v>
      </c>
      <c r="D394" s="1">
        <f xml:space="preserve"> (($J$8*$N$20/(1+B394))+($J$8*$N$21*(((1+B394)^4)-1)/(B394*(1+B394)^4))/(1+B394))</f>
        <v>44372.829975823319</v>
      </c>
      <c r="E394" s="1">
        <f xml:space="preserve"> (($M$20*$N$20/(1+B394))+($O$21*(((1+B394)^4)-1)/(B394*(1+B394)^4))/(1+B394))</f>
        <v>107234.33910823971</v>
      </c>
      <c r="F394" s="1">
        <f xml:space="preserve"> (-$J$6-($J$9*(((1+B394)^5)-1)/(B394*(1+B394)^5))-($J$8*$N$13)*((((1+B394)^5)-1)/(B394*(1+B394)^5))+$O$13*((((1+B394)^5)-1)/(B394*(1+B394)^5)))</f>
        <v>-12007.95423752506</v>
      </c>
      <c r="G394" s="1">
        <f xml:space="preserve"> (-$J$6-(15000/(1+B394))-C394-D394+E394)</f>
        <v>4805.1760137713864</v>
      </c>
    </row>
    <row r="395" spans="2:7" x14ac:dyDescent="0.25">
      <c r="B395" s="45">
        <f t="shared" si="7"/>
        <v>0.39000000000000029</v>
      </c>
      <c r="C395" s="1">
        <f xml:space="preserve"> ($J$9*(((1+B395)^5)-1)/(B395*(1+B395)^5))</f>
        <v>7244.8236519947932</v>
      </c>
      <c r="D395" s="1">
        <f xml:space="preserve"> (($J$8*$N$20/(1+B395))+($J$8*$N$21*(((1+B395)^4)-1)/(B395*(1+B395)^4))/(1+B395))</f>
        <v>44286.957601973467</v>
      </c>
      <c r="E395" s="1">
        <f xml:space="preserve"> (($M$20*$N$20/(1+B395))+($O$21*(((1+B395)^4)-1)/(B395*(1+B395)^4))/(1+B395))</f>
        <v>107026.81420476921</v>
      </c>
      <c r="F395" s="1">
        <f xml:space="preserve"> (-$J$6-($J$9*(((1+B395)^5)-1)/(B395*(1+B395)^5))-($J$8*$N$13)*((((1+B395)^5)-1)/(B395*(1+B395)^5))+$O$13*((((1+B395)^5)-1)/(B395*(1+B395)^5)))</f>
        <v>-12055.68019944866</v>
      </c>
      <c r="G395" s="1">
        <f xml:space="preserve"> (-$J$6-(15000/(1+B395))-C395-D395+E395)</f>
        <v>4703.6660443261353</v>
      </c>
    </row>
    <row r="396" spans="2:7" x14ac:dyDescent="0.25">
      <c r="B396" s="45">
        <f t="shared" si="7"/>
        <v>0.39100000000000029</v>
      </c>
      <c r="C396" s="1">
        <f xml:space="preserve"> ($J$9*(((1+B396)^5)-1)/(B396*(1+B396)^5))</f>
        <v>7232.4867593640092</v>
      </c>
      <c r="D396" s="1">
        <f xml:space="preserve"> (($J$8*$N$20/(1+B396))+($J$8*$N$21*(((1+B396)^4)-1)/(B396*(1+B396)^4))/(1+B396))</f>
        <v>44201.349855616492</v>
      </c>
      <c r="E396" s="1">
        <f xml:space="preserve"> (($M$20*$N$20/(1+B396))+($O$21*(((1+B396)^4)-1)/(B396*(1+B396)^4))/(1+B396))</f>
        <v>106819.92881773986</v>
      </c>
      <c r="F396" s="1">
        <f xml:space="preserve"> (-$J$6-($J$9*(((1+B396)^5)-1)/(B396*(1+B396)^5))-($J$8*$N$13)*((((1+B396)^5)-1)/(B396*(1+B396)^5))+$O$13*((((1+B396)^5)-1)/(B396*(1+B396)^5)))</f>
        <v>-12103.265356738826</v>
      </c>
      <c r="G396" s="1">
        <f xml:space="preserve"> (-$J$6-(15000/(1+B396))-C396-D396+E396)</f>
        <v>4602.4832883093186</v>
      </c>
    </row>
    <row r="397" spans="2:7" x14ac:dyDescent="0.25">
      <c r="B397" s="45">
        <f t="shared" si="7"/>
        <v>0.39200000000000029</v>
      </c>
      <c r="C397" s="1">
        <f xml:space="preserve"> ($J$9*(((1+B397)^5)-1)/(B397*(1+B397)^5))</f>
        <v>7220.1862264277152</v>
      </c>
      <c r="D397" s="1">
        <f xml:space="preserve"> (($J$8*$N$20/(1+B397))+($J$8*$N$21*(((1+B397)^4)-1)/(B397*(1+B397)^4))/(1+B397))</f>
        <v>44116.005664562166</v>
      </c>
      <c r="E397" s="1">
        <f xml:space="preserve"> (($M$20*$N$20/(1+B397))+($O$21*(((1+B397)^4)-1)/(B397*(1+B397)^4))/(1+B397))</f>
        <v>106613.68035602522</v>
      </c>
      <c r="F397" s="1">
        <f xml:space="preserve"> (-$J$6-($J$9*(((1+B397)^5)-1)/(B397*(1+B397)^5))-($J$8*$N$13)*((((1+B397)^5)-1)/(B397*(1+B397)^5))+$O$13*((((1+B397)^5)-1)/(B397*(1+B397)^5)))</f>
        <v>-12150.710269493102</v>
      </c>
      <c r="G397" s="1">
        <f xml:space="preserve"> (-$J$6-(15000/(1+B397))-C397-D397+E397)</f>
        <v>4501.6263960698125</v>
      </c>
    </row>
    <row r="398" spans="2:7" x14ac:dyDescent="0.25">
      <c r="B398" s="45">
        <f t="shared" si="7"/>
        <v>0.39300000000000029</v>
      </c>
      <c r="C398" s="1">
        <f xml:space="preserve"> ($J$9*(((1+B398)^5)-1)/(B398*(1+B398)^5))</f>
        <v>7207.9219086859675</v>
      </c>
      <c r="D398" s="1">
        <f xml:space="preserve"> (($J$8*$N$20/(1+B398))+($J$8*$N$21*(((1+B398)^4)-1)/(B398*(1+B398)^4))/(1+B398))</f>
        <v>44030.9239619133</v>
      </c>
      <c r="E398" s="1">
        <f xml:space="preserve"> (($M$20*$N$20/(1+B398))+($O$21*(((1+B398)^4)-1)/(B398*(1+B398)^4))/(1+B398))</f>
        <v>106408.06624129046</v>
      </c>
      <c r="F398" s="1">
        <f xml:space="preserve"> (-$J$6-($J$9*(((1+B398)^5)-1)/(B398*(1+B398)^5))-($J$8*$N$13)*((((1+B398)^5)-1)/(B398*(1+B398)^5))+$O$13*((((1+B398)^5)-1)/(B398*(1+B398)^5)))</f>
        <v>-12198.015495068408</v>
      </c>
      <c r="G398" s="1">
        <f xml:space="preserve"> (-$J$6-(15000/(1+B398))-C398-D398+E398)</f>
        <v>4401.0940246754035</v>
      </c>
    </row>
    <row r="399" spans="2:7" x14ac:dyDescent="0.25">
      <c r="B399" s="45">
        <f t="shared" si="7"/>
        <v>0.39400000000000029</v>
      </c>
      <c r="C399" s="1">
        <f xml:space="preserve"> ($J$9*(((1+B399)^5)-1)/(B399*(1+B399)^5))</f>
        <v>7195.6936623452748</v>
      </c>
      <c r="D399" s="1">
        <f xml:space="preserve"> (($J$8*$N$20/(1+B399))+($J$8*$N$21*(((1+B399)^4)-1)/(B399*(1+B399)^4))/(1+B399))</f>
        <v>43946.103686035232</v>
      </c>
      <c r="E399" s="1">
        <f xml:space="preserve"> (($M$20*$N$20/(1+B399))+($O$21*(((1+B399)^4)-1)/(B399*(1+B399)^4))/(1+B399))</f>
        <v>106203.08390791847</v>
      </c>
      <c r="F399" s="1">
        <f xml:space="preserve"> (-$J$6-($J$9*(((1+B399)^5)-1)/(B399*(1+B399)^5))-($J$8*$N$13)*((((1+B399)^5)-1)/(B399*(1+B399)^5))+$O$13*((((1+B399)^5)-1)/(B399*(1+B399)^5)))</f>
        <v>-12245.181588096799</v>
      </c>
      <c r="G399" s="1">
        <f xml:space="preserve"> (-$J$6-(15000/(1+B399))-C399-D399+E399)</f>
        <v>4300.8848378736875</v>
      </c>
    </row>
    <row r="400" spans="2:7" x14ac:dyDescent="0.25">
      <c r="B400" s="45">
        <f t="shared" si="7"/>
        <v>0.3950000000000003</v>
      </c>
      <c r="C400" s="1">
        <f xml:space="preserve"> ($J$9*(((1+B400)^5)-1)/(B400*(1+B400)^5))</f>
        <v>7183.501344314529</v>
      </c>
      <c r="D400" s="1">
        <f xml:space="preserve"> (($J$8*$N$20/(1+B400))+($J$8*$N$21*(((1+B400)^4)-1)/(B400*(1+B400)^4))/(1+B400))</f>
        <v>43861.543780525448</v>
      </c>
      <c r="E400" s="1">
        <f xml:space="preserve"> (($M$20*$N$20/(1+B400))+($O$21*(((1+B400)^4)-1)/(B400*(1+B400)^4))/(1+B400))</f>
        <v>105998.73080293651</v>
      </c>
      <c r="F400" s="1">
        <f xml:space="preserve"> (-$J$6-($J$9*(((1+B400)^5)-1)/(B400*(1+B400)^5))-($J$8*$N$13)*((((1+B400)^5)-1)/(B400*(1+B400)^5))+$O$13*((((1+B400)^5)-1)/(B400*(1+B400)^5)))</f>
        <v>-12292.209100501103</v>
      </c>
      <c r="G400" s="1">
        <f xml:space="preserve"> (-$J$6-(15000/(1+B400))-C400-D400+E400)</f>
        <v>4200.9975060535216</v>
      </c>
    </row>
    <row r="401" spans="2:7" x14ac:dyDescent="0.25">
      <c r="B401" s="45">
        <f t="shared" si="7"/>
        <v>0.3960000000000003</v>
      </c>
      <c r="C401" s="1">
        <f xml:space="preserve"> ($J$9*(((1+B401)^5)-1)/(B401*(1+B401)^5))</f>
        <v>7171.3448122009959</v>
      </c>
      <c r="D401" s="1">
        <f xml:space="preserve"> (($J$8*$N$20/(1+B401))+($J$8*$N$21*(((1+B401)^4)-1)/(B401*(1+B401)^4))/(1+B401))</f>
        <v>43777.243194183458</v>
      </c>
      <c r="E401" s="1">
        <f xml:space="preserve"> (($M$20*$N$20/(1+B401))+($O$21*(((1+B401)^4)-1)/(B401*(1+B401)^4))/(1+B401))</f>
        <v>105795.00438594338</v>
      </c>
      <c r="F401" s="1">
        <f xml:space="preserve"> (-$J$6-($J$9*(((1+B401)^5)-1)/(B401*(1+B401)^5))-($J$8*$N$13)*((((1+B401)^5)-1)/(B401*(1+B401)^5))+$O$13*((((1+B401)^5)-1)/(B401*(1+B401)^5)))</f>
        <v>-12339.098581510436</v>
      </c>
      <c r="G401" s="1">
        <f xml:space="preserve"> (-$J$6-(15000/(1+B401))-C401-D401+E401)</f>
        <v>4101.4307062064909</v>
      </c>
    </row>
    <row r="402" spans="2:7" x14ac:dyDescent="0.25">
      <c r="B402" s="45">
        <f t="shared" si="7"/>
        <v>0.3970000000000003</v>
      </c>
      <c r="C402" s="1">
        <f xml:space="preserve"> ($J$9*(((1+B402)^5)-1)/(B402*(1+B402)^5))</f>
        <v>7159.2239243063013</v>
      </c>
      <c r="D402" s="1">
        <f xml:space="preserve"> (($J$8*$N$20/(1+B402))+($J$8*$N$21*(((1+B402)^4)-1)/(B402*(1+B402)^4))/(1+B402))</f>
        <v>43693.200880980847</v>
      </c>
      <c r="E402" s="1">
        <f xml:space="preserve"> (($M$20*$N$20/(1+B402))+($O$21*(((1+B402)^4)-1)/(B402*(1+B402)^4))/(1+B402))</f>
        <v>105591.90212903703</v>
      </c>
      <c r="F402" s="1">
        <f xml:space="preserve"> (-$J$6-($J$9*(((1+B402)^5)-1)/(B402*(1+B402)^5))-($J$8*$N$13)*((((1+B402)^5)-1)/(B402*(1+B402)^5))+$O$13*((((1+B402)^5)-1)/(B402*(1+B402)^5)))</f>
        <v>-12385.850577675694</v>
      </c>
      <c r="G402" s="1">
        <f xml:space="preserve"> (-$J$6-(15000/(1+B402))-C402-D402+E402)</f>
        <v>4002.1831218887528</v>
      </c>
    </row>
    <row r="403" spans="2:7" x14ac:dyDescent="0.25">
      <c r="B403" s="45">
        <f t="shared" si="7"/>
        <v>0.3980000000000003</v>
      </c>
      <c r="C403" s="1">
        <f xml:space="preserve"> ($J$9*(((1+B403)^5)-1)/(B403*(1+B403)^5))</f>
        <v>7147.1385396224568</v>
      </c>
      <c r="D403" s="1">
        <f xml:space="preserve"> (($J$8*$N$20/(1+B403))+($J$8*$N$21*(((1+B403)^4)-1)/(B403*(1+B403)^4))/(1+B403))</f>
        <v>43609.415800031464</v>
      </c>
      <c r="E403" s="1">
        <f xml:space="preserve"> (($M$20*$N$20/(1+B403))+($O$21*(((1+B403)^4)-1)/(B403*(1+B403)^4))/(1+B403))</f>
        <v>105389.4215167427</v>
      </c>
      <c r="F403" s="1">
        <f xml:space="preserve"> (-$J$6-($J$9*(((1+B403)^5)-1)/(B403*(1+B403)^5))-($J$8*$N$13)*((((1+B403)^5)-1)/(B403*(1+B403)^5))+$O$13*((((1+B403)^5)-1)/(B403*(1+B403)^5)))</f>
        <v>-12432.465632884807</v>
      </c>
      <c r="G403" s="1">
        <f xml:space="preserve"> (-$J$6-(15000/(1+B403))-C403-D403+E403)</f>
        <v>3903.2534431832028</v>
      </c>
    </row>
    <row r="404" spans="2:7" x14ac:dyDescent="0.25">
      <c r="B404" s="45">
        <f t="shared" si="7"/>
        <v>0.3990000000000003</v>
      </c>
      <c r="C404" s="1">
        <f xml:space="preserve"> ($J$9*(((1+B404)^5)-1)/(B404*(1+B404)^5))</f>
        <v>7135.0885178279104</v>
      </c>
      <c r="D404" s="1">
        <f xml:space="preserve"> (($J$8*$N$20/(1+B404))+($J$8*$N$21*(((1+B404)^4)-1)/(B404*(1+B404)^4))/(1+B404))</f>
        <v>43525.886915561925</v>
      </c>
      <c r="E404" s="1">
        <f xml:space="preserve"> (($M$20*$N$20/(1+B404))+($O$21*(((1+B404)^4)-1)/(B404*(1+B404)^4))/(1+B404))</f>
        <v>105187.56004594131</v>
      </c>
      <c r="F404" s="1">
        <f xml:space="preserve"> (-$J$6-($J$9*(((1+B404)^5)-1)/(B404*(1+B404)^5))-($J$8*$N$13)*((((1+B404)^5)-1)/(B404*(1+B404)^5))+$O$13*((((1+B404)^5)-1)/(B404*(1+B404)^5)))</f>
        <v>-12478.944288378072</v>
      </c>
      <c r="G404" s="1">
        <f xml:space="preserve"> (-$J$6-(15000/(1+B404))-C404-D404+E404)</f>
        <v>3804.6403666615515</v>
      </c>
    </row>
    <row r="405" spans="2:7" x14ac:dyDescent="0.25">
      <c r="B405" s="45">
        <f t="shared" si="7"/>
        <v>0.4000000000000003</v>
      </c>
      <c r="C405" s="1">
        <f xml:space="preserve"> ($J$9*(((1+B405)^5)-1)/(B405*(1+B405)^5))</f>
        <v>7123.0737192836286</v>
      </c>
      <c r="D405" s="1">
        <f xml:space="preserve"> (($J$8*$N$20/(1+B405))+($J$8*$N$21*(((1+B405)^4)-1)/(B405*(1+B405)^4))/(1+B405))</f>
        <v>43442.61319688223</v>
      </c>
      <c r="E405" s="1">
        <f xml:space="preserve"> (($M$20*$N$20/(1+B405))+($O$21*(((1+B405)^4)-1)/(B405*(1+B405)^4))/(1+B405))</f>
        <v>104986.31522579871</v>
      </c>
      <c r="F405" s="1">
        <f xml:space="preserve"> (-$J$6-($J$9*(((1+B405)^5)-1)/(B405*(1+B405)^5))-($J$8*$N$13)*((((1+B405)^5)-1)/(B405*(1+B405)^5))+$O$13*((((1+B405)^5)-1)/(B405*(1+B405)^5)))</f>
        <v>-12525.287082763149</v>
      </c>
      <c r="G405" s="1">
        <f xml:space="preserve"> (-$J$6-(15000/(1+B405))-C405-D405+E405)</f>
        <v>3706.3425953471306</v>
      </c>
    </row>
    <row r="406" spans="2:7" x14ac:dyDescent="0.25">
      <c r="B406" s="45">
        <f t="shared" si="7"/>
        <v>0.4010000000000003</v>
      </c>
      <c r="C406" s="1">
        <f xml:space="preserve"> ($J$9*(((1+B406)^5)-1)/(B406*(1+B406)^5))</f>
        <v>7111.0940050291829</v>
      </c>
      <c r="D406" s="1">
        <f xml:space="preserve"> (($J$8*$N$20/(1+B406))+($J$8*$N$21*(((1+B406)^4)-1)/(B406*(1+B406)^4))/(1+B406))</f>
        <v>43359.593618356565</v>
      </c>
      <c r="E406" s="1">
        <f xml:space="preserve"> (($M$20*$N$20/(1+B406))+($O$21*(((1+B406)^4)-1)/(B406*(1+B406)^4))/(1+B406))</f>
        <v>104785.68457769502</v>
      </c>
      <c r="F406" s="1">
        <f xml:space="preserve"> (-$J$6-($J$9*(((1+B406)^5)-1)/(B406*(1+B406)^5))-($J$8*$N$13)*((((1+B406)^5)-1)/(B406*(1+B406)^5))+$O$13*((((1+B406)^5)-1)/(B406*(1+B406)^5)))</f>
        <v>-12571.494552030294</v>
      </c>
      <c r="G406" s="1">
        <f xml:space="preserve"> (-$J$6-(15000/(1+B406))-C406-D406+E406)</f>
        <v>3608.3588386775809</v>
      </c>
    </row>
    <row r="407" spans="2:7" x14ac:dyDescent="0.25">
      <c r="B407" s="45">
        <f t="shared" si="7"/>
        <v>0.4020000000000003</v>
      </c>
      <c r="C407" s="1">
        <f xml:space="preserve"> ($J$9*(((1+B407)^5)-1)/(B407*(1+B407)^5))</f>
        <v>7099.1492367788942</v>
      </c>
      <c r="D407" s="1">
        <f xml:space="preserve"> (($J$8*$N$20/(1+B407))+($J$8*$N$21*(((1+B407)^4)-1)/(B407*(1+B407)^4))/(1+B407))</f>
        <v>43276.827159374341</v>
      </c>
      <c r="E407" s="1">
        <f xml:space="preserve"> (($M$20*$N$20/(1+B407))+($O$21*(((1+B407)^4)-1)/(B407*(1+B407)^4))/(1+B407))</f>
        <v>104585.66563515464</v>
      </c>
      <c r="F407" s="1">
        <f xml:space="preserve"> (-$J$6-($J$9*(((1+B407)^5)-1)/(B407*(1+B407)^5))-($J$8*$N$13)*((((1+B407)^5)-1)/(B407*(1+B407)^5))+$O$13*((((1+B407)^5)-1)/(B407*(1+B407)^5)))</f>
        <v>-12617.567229567125</v>
      </c>
      <c r="G407" s="1">
        <f xml:space="preserve"> (-$J$6-(15000/(1+B407))-C407-D407+E407)</f>
        <v>3510.6878124678915</v>
      </c>
    </row>
    <row r="408" spans="2:7" x14ac:dyDescent="0.25">
      <c r="B408" s="45">
        <f t="shared" si="7"/>
        <v>0.4030000000000003</v>
      </c>
      <c r="C408" s="1">
        <f xml:space="preserve"> ($J$9*(((1+B408)^5)-1)/(B408*(1+B408)^5))</f>
        <v>7087.2392769179723</v>
      </c>
      <c r="D408" s="1">
        <f xml:space="preserve"> (($J$8*$N$20/(1+B408))+($J$8*$N$21*(((1+B408)^4)-1)/(B408*(1+B408)^4))/(1+B408))</f>
        <v>43194.312804321395</v>
      </c>
      <c r="E408" s="1">
        <f xml:space="preserve"> (($M$20*$N$20/(1+B408))+($O$21*(((1+B408)^4)-1)/(B408*(1+B408)^4))/(1+B408))</f>
        <v>104386.25594377669</v>
      </c>
      <c r="F408" s="1">
        <f xml:space="preserve"> (-$J$6-($J$9*(((1+B408)^5)-1)/(B408*(1+B408)^5))-($J$8*$N$13)*((((1+B408)^5)-1)/(B408*(1+B408)^5))+$O$13*((((1+B408)^5)-1)/(B408*(1+B408)^5)))</f>
        <v>-12663.505646173544</v>
      </c>
      <c r="G408" s="1">
        <f xml:space="preserve"> (-$J$6-(15000/(1+B408))-C408-D408+E408)</f>
        <v>3413.3282388737425</v>
      </c>
    </row>
    <row r="409" spans="2:7" x14ac:dyDescent="0.25">
      <c r="B409" s="45">
        <f t="shared" si="7"/>
        <v>0.4040000000000003</v>
      </c>
      <c r="C409" s="1">
        <f xml:space="preserve"> ($J$9*(((1+B409)^5)-1)/(B409*(1+B409)^5))</f>
        <v>7075.3639884987015</v>
      </c>
      <c r="D409" s="1">
        <f xml:space="preserve"> (($J$8*$N$20/(1+B409))+($J$8*$N$21*(((1+B409)^4)-1)/(B409*(1+B409)^4))/(1+B409))</f>
        <v>43112.04954255138</v>
      </c>
      <c r="E409" s="1">
        <f xml:space="preserve"> (($M$20*$N$20/(1+B409))+($O$21*(((1+B409)^4)-1)/(B409*(1+B409)^4))/(1+B409))</f>
        <v>104187.45306116583</v>
      </c>
      <c r="F409" s="1">
        <f xml:space="preserve"> (-$J$6-($J$9*(((1+B409)^5)-1)/(B409*(1+B409)^5))-($J$8*$N$13)*((((1+B409)^5)-1)/(B409*(1+B409)^5))+$O$13*((((1+B409)^5)-1)/(B409*(1+B409)^5)))</f>
        <v>-12709.310330076434</v>
      </c>
      <c r="G409" s="1">
        <f xml:space="preserve"> (-$J$6-(15000/(1+B409))-C409-D409+E409)</f>
        <v>3316.2788463550678</v>
      </c>
    </row>
    <row r="410" spans="2:7" x14ac:dyDescent="0.25">
      <c r="B410" s="45">
        <f t="shared" si="7"/>
        <v>0.4050000000000003</v>
      </c>
      <c r="C410" s="1">
        <f xml:space="preserve"> ($J$9*(((1+B410)^5)-1)/(B410*(1+B410)^5))</f>
        <v>7063.523235236632</v>
      </c>
      <c r="D410" s="1">
        <f xml:space="preserve"> (($J$8*$N$20/(1+B410))+($J$8*$N$21*(((1+B410)^4)-1)/(B410*(1+B410)^4))/(1+B410))</f>
        <v>43030.036368357331</v>
      </c>
      <c r="E410" s="1">
        <f xml:space="preserve"> (($M$20*$N$20/(1+B410))+($O$21*(((1+B410)^4)-1)/(B410*(1+B410)^4))/(1+B410))</f>
        <v>103989.25455686357</v>
      </c>
      <c r="F410" s="1">
        <f xml:space="preserve"> (-$J$6-($J$9*(((1+B410)^5)-1)/(B410*(1+B410)^5))-($J$8*$N$13)*((((1+B410)^5)-1)/(B410*(1+B410)^5))+$O$13*((((1+B410)^5)-1)/(B410*(1+B410)^5)))</f>
        <v>-12754.981806944423</v>
      </c>
      <c r="G410" s="1">
        <f xml:space="preserve"> (-$J$6-(15000/(1+B410))-C410-D410+E410)</f>
        <v>3219.5383696397184</v>
      </c>
    </row>
    <row r="411" spans="2:7" x14ac:dyDescent="0.25">
      <c r="B411" s="45">
        <f t="shared" si="7"/>
        <v>0.40600000000000031</v>
      </c>
      <c r="C411" s="1">
        <f xml:space="preserve"> ($J$9*(((1+B411)^5)-1)/(B411*(1+B411)^5))</f>
        <v>7051.7168815068226</v>
      </c>
      <c r="D411" s="1">
        <f xml:space="preserve"> (($J$8*$N$20/(1+B411))+($J$8*$N$21*(((1+B411)^4)-1)/(B411*(1+B411)^4))/(1+B411))</f>
        <v>42948.272280943478</v>
      </c>
      <c r="E411" s="1">
        <f xml:space="preserve"> (($M$20*$N$20/(1+B411))+($O$21*(((1+B411)^4)-1)/(B411*(1+B411)^4))/(1+B411))</f>
        <v>103791.65801228007</v>
      </c>
      <c r="F411" s="1">
        <f xml:space="preserve"> (-$J$6-($J$9*(((1+B411)^5)-1)/(B411*(1+B411)^5))-($J$8*$N$13)*((((1+B411)^5)-1)/(B411*(1+B411)^5))+$O$13*((((1+B411)^5)-1)/(B411*(1+B411)^5)))</f>
        <v>-12800.520599902251</v>
      </c>
      <c r="G411" s="1">
        <f xml:space="preserve"> (-$J$6-(15000/(1+B411))-C411-D411+E411)</f>
        <v>3123.1055496875197</v>
      </c>
    </row>
    <row r="412" spans="2:7" x14ac:dyDescent="0.25">
      <c r="B412" s="45">
        <f t="shared" si="7"/>
        <v>0.40700000000000031</v>
      </c>
      <c r="C412" s="1">
        <f xml:space="preserve"> ($J$9*(((1+B412)^5)-1)/(B412*(1+B412)^5))</f>
        <v>7039.9447923400758</v>
      </c>
      <c r="D412" s="1">
        <f xml:space="preserve"> (($J$8*$N$20/(1+B412))+($J$8*$N$21*(((1+B412)^4)-1)/(B412*(1+B412)^4))/(1+B412))</f>
        <v>42866.756284397132</v>
      </c>
      <c r="E412" s="1">
        <f xml:space="preserve"> (($M$20*$N$20/(1+B412))+($O$21*(((1+B412)^4)-1)/(B412*(1+B412)^4))/(1+B412))</f>
        <v>103594.6610206264</v>
      </c>
      <c r="F412" s="1">
        <f xml:space="preserve"> (-$J$6-($J$9*(((1+B412)^5)-1)/(B412*(1+B412)^5))-($J$8*$N$13)*((((1+B412)^5)-1)/(B412*(1+B412)^5))+$O$13*((((1+B412)^5)-1)/(B412*(1+B412)^5)))</f>
        <v>-12845.927229545428</v>
      </c>
      <c r="G412" s="1">
        <f xml:space="preserve"> (-$J$6-(15000/(1+B412))-C412-D412+E412)</f>
        <v>3026.9791336546477</v>
      </c>
    </row>
    <row r="413" spans="2:7" x14ac:dyDescent="0.25">
      <c r="B413" s="45">
        <f t="shared" si="7"/>
        <v>0.40800000000000031</v>
      </c>
      <c r="C413" s="1">
        <f xml:space="preserve"> ($J$9*(((1+B413)^5)-1)/(B413*(1+B413)^5))</f>
        <v>7028.2068334192254</v>
      </c>
      <c r="D413" s="1">
        <f xml:space="preserve"> (($J$8*$N$20/(1+B413))+($J$8*$N$21*(((1+B413)^4)-1)/(B413*(1+B413)^4))/(1+B413))</f>
        <v>42785.487387660854</v>
      </c>
      <c r="E413" s="1">
        <f xml:space="preserve"> (($M$20*$N$20/(1+B413))+($O$21*(((1+B413)^4)-1)/(B413*(1+B413)^4))/(1+B413))</f>
        <v>103398.26118684706</v>
      </c>
      <c r="F413" s="1">
        <f xml:space="preserve"> (-$J$6-($J$9*(((1+B413)^5)-1)/(B413*(1+B413)^5))-($J$8*$N$13)*((((1+B413)^5)-1)/(B413*(1+B413)^5))+$O$13*((((1+B413)^5)-1)/(B413*(1+B413)^5)))</f>
        <v>-12891.202213954421</v>
      </c>
      <c r="G413" s="1">
        <f xml:space="preserve"> (-$J$6-(15000/(1+B413))-C413-D413+E413)</f>
        <v>2931.1578748578904</v>
      </c>
    </row>
    <row r="414" spans="2:7" x14ac:dyDescent="0.25">
      <c r="B414" s="45">
        <f t="shared" si="7"/>
        <v>0.40900000000000031</v>
      </c>
      <c r="C414" s="1">
        <f xml:space="preserve"> ($J$9*(((1+B414)^5)-1)/(B414*(1+B414)^5))</f>
        <v>7016.502871075425</v>
      </c>
      <c r="D414" s="1">
        <f xml:space="preserve"> (($J$8*$N$20/(1+B414))+($J$8*$N$21*(((1+B414)^4)-1)/(B414*(1+B414)^4))/(1+B414))</f>
        <v>42704.464604504763</v>
      </c>
      <c r="E414" s="1">
        <f xml:space="preserve"> (($M$20*$N$20/(1+B414))+($O$21*(((1+B414)^4)-1)/(B414*(1+B414)^4))/(1+B414))</f>
        <v>103202.45612755319</v>
      </c>
      <c r="F414" s="1">
        <f xml:space="preserve"> (-$J$6-($J$9*(((1+B414)^5)-1)/(B414*(1+B414)^5))-($J$8*$N$13)*((((1+B414)^5)-1)/(B414*(1+B414)^5))+$O$13*((((1+B414)^5)-1)/(B414*(1+B414)^5)))</f>
        <v>-12936.346068709077</v>
      </c>
      <c r="G414" s="1">
        <f xml:space="preserve"> (-$J$6-(15000/(1+B414))-C414-D414+E414)</f>
        <v>2835.6405327395041</v>
      </c>
    </row>
    <row r="415" spans="2:7" x14ac:dyDescent="0.25">
      <c r="B415" s="45">
        <f t="shared" si="7"/>
        <v>0.41000000000000031</v>
      </c>
      <c r="C415" s="1">
        <f xml:space="preserve"> ($J$9*(((1+B415)^5)-1)/(B415*(1+B415)^5))</f>
        <v>7004.832772284487</v>
      </c>
      <c r="D415" s="1">
        <f xml:space="preserve"> (($J$8*$N$20/(1+B415))+($J$8*$N$21*(((1+B415)^4)-1)/(B415*(1+B415)^4))/(1+B415))</f>
        <v>42623.686953499026</v>
      </c>
      <c r="E415" s="1">
        <f xml:space="preserve"> (($M$20*$N$20/(1+B415))+($O$21*(((1+B415)^4)-1)/(B415*(1+B415)^4))/(1+B415))</f>
        <v>103007.24347095599</v>
      </c>
      <c r="F415" s="1">
        <f xml:space="preserve"> (-$J$6-($J$9*(((1+B415)^5)-1)/(B415*(1+B415)^5))-($J$8*$N$13)*((((1+B415)^5)-1)/(B415*(1+B415)^5))+$O$13*((((1+B415)^5)-1)/(B415*(1+B415)^5)))</f>
        <v>-12981.35930690269</v>
      </c>
      <c r="G415" s="1">
        <f xml:space="preserve"> (-$J$6-(15000/(1+B415))-C415-D415+E415)</f>
        <v>2740.4258728320565</v>
      </c>
    </row>
    <row r="416" spans="2:7" x14ac:dyDescent="0.25">
      <c r="B416" s="45">
        <f t="shared" si="7"/>
        <v>0.41100000000000031</v>
      </c>
      <c r="C416" s="1">
        <f xml:space="preserve"> ($J$9*(((1+B416)^5)-1)/(B416*(1+B416)^5))</f>
        <v>6993.1964046632111</v>
      </c>
      <c r="D416" s="1">
        <f xml:space="preserve"> (($J$8*$N$20/(1+B416))+($J$8*$N$21*(((1+B416)^4)-1)/(B416*(1+B416)^4))/(1+B416))</f>
        <v>42543.15345798654</v>
      </c>
      <c r="E416" s="1">
        <f xml:space="preserve"> (($M$20*$N$20/(1+B416))+($O$21*(((1+B416)^4)-1)/(B416*(1+B416)^4))/(1+B416))</f>
        <v>102812.62085680079</v>
      </c>
      <c r="F416" s="1">
        <f xml:space="preserve"> (-$J$6-($J$9*(((1+B416)^5)-1)/(B416*(1+B416)^5))-($J$8*$N$13)*((((1+B416)^5)-1)/(B416*(1+B416)^5))+$O$13*((((1+B416)^5)-1)/(B416*(1+B416)^5)))</f>
        <v>-13026.24243915618</v>
      </c>
      <c r="G416" s="1">
        <f xml:space="preserve"> (-$J$6-(15000/(1+B416))-C416-D416+E416)</f>
        <v>2645.5126667236764</v>
      </c>
    </row>
    <row r="417" spans="2:7" x14ac:dyDescent="0.25">
      <c r="B417" s="45">
        <f t="shared" si="7"/>
        <v>0.41200000000000031</v>
      </c>
      <c r="C417" s="1">
        <f xml:space="preserve"> ($J$9*(((1+B417)^5)-1)/(B417*(1+B417)^5))</f>
        <v>6981.5936364657773</v>
      </c>
      <c r="D417" s="1">
        <f xml:space="preserve"> (($J$8*$N$20/(1+B417))+($J$8*$N$21*(((1+B417)^4)-1)/(B417*(1+B417)^4))/(1+B417))</f>
        <v>42462.863146055744</v>
      </c>
      <c r="E417" s="1">
        <f xml:space="preserve"> (($M$20*$N$20/(1+B417))+($O$21*(((1+B417)^4)-1)/(B417*(1+B417)^4))/(1+B417))</f>
        <v>102618.58593630139</v>
      </c>
      <c r="F417" s="1">
        <f xml:space="preserve"> (-$J$6-($J$9*(((1+B417)^5)-1)/(B417*(1+B417)^5))-($J$8*$N$13)*((((1+B417)^5)-1)/(B417*(1+B417)^5))+$O$13*((((1+B417)^5)-1)/(B417*(1+B417)^5)))</f>
        <v>-13070.995973632002</v>
      </c>
      <c r="G417" s="1">
        <f xml:space="preserve"> (-$J$6-(15000/(1+B417))-C417-D417+E417)</f>
        <v>2550.8996920234931</v>
      </c>
    </row>
    <row r="418" spans="2:7" x14ac:dyDescent="0.25">
      <c r="B418" s="45">
        <f t="shared" si="7"/>
        <v>0.41300000000000031</v>
      </c>
      <c r="C418" s="1">
        <f xml:space="preserve"> ($J$9*(((1+B418)^5)-1)/(B418*(1+B418)^5))</f>
        <v>6970.024336580118</v>
      </c>
      <c r="D418" s="1">
        <f xml:space="preserve"> (($J$8*$N$20/(1+B418))+($J$8*$N$21*(((1+B418)^4)-1)/(B418*(1+B418)^4))/(1+B418))</f>
        <v>42382.815050513695</v>
      </c>
      <c r="E418" s="1">
        <f xml:space="preserve"> (($M$20*$N$20/(1+B418))+($O$21*(((1+B418)^4)-1)/(B418*(1+B418)^4))/(1+B418))</f>
        <v>102425.13637207478</v>
      </c>
      <c r="F418" s="1">
        <f xml:space="preserve"> (-$J$6-($J$9*(((1+B418)^5)-1)/(B418*(1+B418)^5))-($J$8*$N$13)*((((1+B418)^5)-1)/(B418*(1+B418)^5))+$O$13*((((1+B418)^5)-1)/(B418*(1+B418)^5)))</f>
        <v>-13115.620416048114</v>
      </c>
      <c r="G418" s="1">
        <f xml:space="preserve"> (-$J$6-(15000/(1+B418))-C418-D418+E418)</f>
        <v>2456.5857323270466</v>
      </c>
    </row>
    <row r="419" spans="2:7" x14ac:dyDescent="0.25">
      <c r="B419" s="45">
        <f t="shared" si="7"/>
        <v>0.41400000000000031</v>
      </c>
      <c r="C419" s="1">
        <f xml:space="preserve"> ($J$9*(((1+B419)^5)-1)/(B419*(1+B419)^5))</f>
        <v>6958.4883745243542</v>
      </c>
      <c r="D419" s="1">
        <f xml:space="preserve"> (($J$8*$N$20/(1+B419))+($J$8*$N$21*(((1+B419)^4)-1)/(B419*(1+B419)^4))/(1+B419))</f>
        <v>42303.008208859232</v>
      </c>
      <c r="E419" s="1">
        <f xml:space="preserve"> (($M$20*$N$20/(1+B419))+($O$21*(((1+B419)^4)-1)/(B419*(1+B419)^4))/(1+B419))</f>
        <v>102232.26983807648</v>
      </c>
      <c r="F419" s="1">
        <f xml:space="preserve"> (-$J$6-($J$9*(((1+B419)^5)-1)/(B419*(1+B419)^5))-($J$8*$N$13)*((((1+B419)^5)-1)/(B419*(1+B419)^5))+$O$13*((((1+B419)^5)-1)/(B419*(1+B419)^5)))</f>
        <v>-13160.116269691775</v>
      </c>
      <c r="G419" s="1">
        <f xml:space="preserve"> (-$J$6-(15000/(1+B419))-C419-D419+E419)</f>
        <v>2362.5695771822793</v>
      </c>
    </row>
    <row r="420" spans="2:7" x14ac:dyDescent="0.25">
      <c r="B420" s="45">
        <f t="shared" si="7"/>
        <v>0.41500000000000031</v>
      </c>
      <c r="C420" s="1">
        <f xml:space="preserve"> ($J$9*(((1+B420)^5)-1)/(B420*(1+B420)^5))</f>
        <v>6946.9856204432244</v>
      </c>
      <c r="D420" s="1">
        <f xml:space="preserve"> (($J$8*$N$20/(1+B420))+($J$8*$N$21*(((1+B420)^4)-1)/(B420*(1+B420)^4))/(1+B420))</f>
        <v>42223.441663256366</v>
      </c>
      <c r="E420" s="1">
        <f xml:space="preserve"> (($M$20*$N$20/(1+B420))+($O$21*(((1+B420)^4)-1)/(B420*(1+B420)^4))/(1+B420))</f>
        <v>102039.9840195362</v>
      </c>
      <c r="F420" s="1">
        <f xml:space="preserve"> (-$J$6-($J$9*(((1+B420)^5)-1)/(B420*(1+B420)^5))-($J$8*$N$13)*((((1+B420)^5)-1)/(B420*(1+B420)^5))+$O$13*((((1+B420)^5)-1)/(B420*(1+B420)^5)))</f>
        <v>-13204.48403543327</v>
      </c>
      <c r="G420" s="1">
        <f xml:space="preserve"> (-$J$6-(15000/(1+B420))-C420-D420+E420)</f>
        <v>2268.8500220557034</v>
      </c>
    </row>
    <row r="421" spans="2:7" x14ac:dyDescent="0.25">
      <c r="B421" s="45">
        <f t="shared" si="7"/>
        <v>0.41600000000000031</v>
      </c>
      <c r="C421" s="1">
        <f xml:space="preserve"> ($J$9*(((1+B421)^5)-1)/(B421*(1+B421)^5))</f>
        <v>6935.5159451045602</v>
      </c>
      <c r="D421" s="1">
        <f xml:space="preserve"> (($J$8*$N$20/(1+B421))+($J$8*$N$21*(((1+B421)^4)-1)/(B421*(1+B421)^4))/(1+B421))</f>
        <v>42144.114460507801</v>
      </c>
      <c r="E421" s="1">
        <f xml:space="preserve"> (($M$20*$N$20/(1+B421))+($O$21*(((1+B421)^4)-1)/(B421*(1+B421)^4))/(1+B421))</f>
        <v>101848.27661289387</v>
      </c>
      <c r="F421" s="1">
        <f xml:space="preserve"> (-$J$6-($J$9*(((1+B421)^5)-1)/(B421*(1+B421)^5))-($J$8*$N$13)*((((1+B421)^5)-1)/(B421*(1+B421)^5))+$O$13*((((1+B421)^5)-1)/(B421*(1+B421)^5)))</f>
        <v>-13248.724211739551</v>
      </c>
      <c r="G421" s="1">
        <f xml:space="preserve"> (-$J$6-(15000/(1+B421))-C421-D421+E421)</f>
        <v>2175.4258682984655</v>
      </c>
    </row>
    <row r="422" spans="2:7" x14ac:dyDescent="0.25">
      <c r="B422" s="45">
        <f t="shared" si="7"/>
        <v>0.41700000000000031</v>
      </c>
      <c r="C422" s="1">
        <f xml:space="preserve"> ($J$9*(((1+B422)^5)-1)/(B422*(1+B422)^5))</f>
        <v>6924.0792198957533</v>
      </c>
      <c r="D422" s="1">
        <f xml:space="preserve"> (($J$8*$N$20/(1+B422))+($J$8*$N$21*(((1+B422)^4)-1)/(B422*(1+B422)^4))/(1+B422))</f>
        <v>42065.025652028693</v>
      </c>
      <c r="E422" s="1">
        <f xml:space="preserve"> (($M$20*$N$20/(1+B422))+($O$21*(((1+B422)^4)-1)/(B422*(1+B422)^4))/(1+B422))</f>
        <v>101657.145325736</v>
      </c>
      <c r="F422" s="1">
        <f xml:space="preserve"> (-$J$6-($J$9*(((1+B422)^5)-1)/(B422*(1+B422)^5))-($J$8*$N$13)*((((1+B422)^5)-1)/(B422*(1+B422)^5))+$O$13*((((1+B422)^5)-1)/(B422*(1+B422)^5)))</f>
        <v>-13292.837294687801</v>
      </c>
      <c r="G422" s="1">
        <f xml:space="preserve"> (-$J$6-(15000/(1+B422))-C422-D422+E422)</f>
        <v>2082.2959231128916</v>
      </c>
    </row>
    <row r="423" spans="2:7" x14ac:dyDescent="0.25">
      <c r="B423" s="45">
        <f t="shared" si="7"/>
        <v>0.41800000000000032</v>
      </c>
      <c r="C423" s="1">
        <f xml:space="preserve"> ($J$9*(((1+B423)^5)-1)/(B423*(1+B423)^5))</f>
        <v>6912.6753168202949</v>
      </c>
      <c r="D423" s="1">
        <f xml:space="preserve"> (($J$8*$N$20/(1+B423))+($J$8*$N$21*(((1+B423)^4)-1)/(B423*(1+B423)^4))/(1+B423))</f>
        <v>41986.174293820492</v>
      </c>
      <c r="E423" s="1">
        <f xml:space="preserve"> (($M$20*$N$20/(1+B423))+($O$21*(((1+B423)^4)-1)/(B423*(1+B423)^4))/(1+B423))</f>
        <v>101466.58787673284</v>
      </c>
      <c r="F423" s="1">
        <f xml:space="preserve"> (-$J$6-($J$9*(((1+B423)^5)-1)/(B423*(1+B423)^5))-($J$8*$N$13)*((((1+B423)^5)-1)/(B423*(1+B423)^5))+$O$13*((((1+B423)^5)-1)/(B423*(1+B423)^5)))</f>
        <v>-13336.823777978854</v>
      </c>
      <c r="G423" s="1">
        <f xml:space="preserve"> (-$J$6-(15000/(1+B423))-C423-D423+E423)</f>
        <v>1989.458999519411</v>
      </c>
    </row>
    <row r="424" spans="2:7" x14ac:dyDescent="0.25">
      <c r="B424" s="45">
        <f t="shared" si="7"/>
        <v>0.41900000000000032</v>
      </c>
      <c r="C424" s="1">
        <f xml:space="preserve"> ($J$9*(((1+B424)^5)-1)/(B424*(1+B424)^5))</f>
        <v>6901.304108494277</v>
      </c>
      <c r="D424" s="1">
        <f xml:space="preserve"> (($J$8*$N$20/(1+B424))+($J$8*$N$21*(((1+B424)^4)-1)/(B424*(1+B424)^4))/(1+B424))</f>
        <v>41907.559446445019</v>
      </c>
      <c r="E424" s="1">
        <f xml:space="preserve"> (($M$20*$N$20/(1+B424))+($O$21*(((1+B424)^4)-1)/(B424*(1+B424)^4))/(1+B424))</f>
        <v>101276.60199557547</v>
      </c>
      <c r="F424" s="1">
        <f xml:space="preserve"> (-$J$6-($J$9*(((1+B424)^5)-1)/(B424*(1+B424)^5))-($J$8*$N$13)*((((1+B424)^5)-1)/(B424*(1+B424)^5))+$O$13*((((1+B424)^5)-1)/(B424*(1+B424)^5)))</f>
        <v>-13380.684152950649</v>
      </c>
      <c r="G424" s="1">
        <f xml:space="preserve"> (-$J$6-(15000/(1+B424))-C424-D424+E424)</f>
        <v>1896.9139163232903</v>
      </c>
    </row>
    <row r="425" spans="2:7" x14ac:dyDescent="0.25">
      <c r="B425" s="45">
        <f t="shared" si="7"/>
        <v>0.42000000000000032</v>
      </c>
      <c r="C425" s="1">
        <f xml:space="preserve"> ($J$9*(((1+B425)^5)-1)/(B425*(1+B425)^5))</f>
        <v>6889.9654681429656</v>
      </c>
      <c r="D425" s="1">
        <f xml:space="preserve"> (($J$8*$N$20/(1+B425))+($J$8*$N$21*(((1+B425)^4)-1)/(B425*(1+B425)^4))/(1+B425))</f>
        <v>41829.180174998692</v>
      </c>
      <c r="E425" s="1">
        <f xml:space="preserve"> (($M$20*$N$20/(1+B425))+($O$21*(((1+B425)^4)-1)/(B425*(1+B425)^4))/(1+B425))</f>
        <v>101087.18542291351</v>
      </c>
      <c r="F425" s="1">
        <f xml:space="preserve"> (-$J$6-($J$9*(((1+B425)^5)-1)/(B425*(1+B425)^5))-($J$8*$N$13)*((((1+B425)^5)-1)/(B425*(1+B425)^5))+$O$13*((((1+B425)^5)-1)/(B425*(1+B425)^5)))</f>
        <v>-13424.418908591419</v>
      </c>
      <c r="G425" s="1">
        <f xml:space="preserve"> (-$J$6-(15000/(1+B425))-C425-D425+E425)</f>
        <v>1804.6594980817026</v>
      </c>
    </row>
    <row r="426" spans="2:7" x14ac:dyDescent="0.25">
      <c r="B426" s="45">
        <f t="shared" si="7"/>
        <v>0.42100000000000032</v>
      </c>
      <c r="C426" s="1">
        <f xml:space="preserve"> ($J$9*(((1+B426)^5)-1)/(B426*(1+B426)^5))</f>
        <v>6878.6592695973713</v>
      </c>
      <c r="D426" s="1">
        <f xml:space="preserve"> (($J$8*$N$20/(1+B426))+($J$8*$N$21*(((1+B426)^4)-1)/(B426*(1+B426)^4))/(1+B426))</f>
        <v>41751.035549086897</v>
      </c>
      <c r="E426" s="1">
        <f xml:space="preserve"> (($M$20*$N$20/(1+B426))+($O$21*(((1+B426)^4)-1)/(B426*(1+B426)^4))/(1+B426))</f>
        <v>100898.33591029333</v>
      </c>
      <c r="F426" s="1">
        <f xml:space="preserve"> (-$J$6-($J$9*(((1+B426)^5)-1)/(B426*(1+B426)^5))-($J$8*$N$13)*((((1+B426)^5)-1)/(B426*(1+B426)^5))+$O$13*((((1+B426)^5)-1)/(B426*(1+B426)^5)))</f>
        <v>-13468.028531552991</v>
      </c>
      <c r="G426" s="1">
        <f xml:space="preserve"> (-$J$6-(15000/(1+B426))-C426-D426+E426)</f>
        <v>1712.6945750714222</v>
      </c>
    </row>
    <row r="427" spans="2:7" x14ac:dyDescent="0.25">
      <c r="B427" s="45">
        <f t="shared" si="7"/>
        <v>0.42200000000000032</v>
      </c>
      <c r="C427" s="1">
        <f xml:space="preserve"> ($J$9*(((1+B427)^5)-1)/(B427*(1+B427)^5))</f>
        <v>6867.3853872908494</v>
      </c>
      <c r="D427" s="1">
        <f xml:space="preserve"> (($J$8*$N$20/(1+B427))+($J$8*$N$21*(((1+B427)^4)-1)/(B427*(1+B427)^4))/(1+B427))</f>
        <v>41673.124642798532</v>
      </c>
      <c r="E427" s="1">
        <f xml:space="preserve"> (($M$20*$N$20/(1+B427))+($O$21*(((1+B427)^4)-1)/(B427*(1+B427)^4))/(1+B427))</f>
        <v>100710.05122009646</v>
      </c>
      <c r="F427" s="1">
        <f xml:space="preserve"> (-$J$6-($J$9*(((1+B427)^5)-1)/(B427*(1+B427)^5))-($J$8*$N$13)*((((1+B427)^5)-1)/(B427*(1+B427)^5))+$O$13*((((1+B427)^5)-1)/(B427*(1+B427)^5)))</f>
        <v>-13511.513506163865</v>
      </c>
      <c r="G427" s="1">
        <f xml:space="preserve"> (-$J$6-(15000/(1+B427))-C427-D427+E427)</f>
        <v>1621.0179832560243</v>
      </c>
    </row>
    <row r="428" spans="2:7" x14ac:dyDescent="0.25">
      <c r="B428" s="45">
        <f t="shared" si="7"/>
        <v>0.42300000000000032</v>
      </c>
      <c r="C428" s="1">
        <f xml:space="preserve"> ($J$9*(((1+B428)^5)-1)/(B428*(1+B428)^5))</f>
        <v>6856.1436962557136</v>
      </c>
      <c r="D428" s="1">
        <f xml:space="preserve"> (($J$8*$N$20/(1+B428))+($J$8*$N$21*(((1+B428)^4)-1)/(B428*(1+B428)^4))/(1+B428))</f>
        <v>41595.446534680785</v>
      </c>
      <c r="E428" s="1">
        <f xml:space="preserve"> (($M$20*$N$20/(1+B428))+($O$21*(((1+B428)^4)-1)/(B428*(1+B428)^4))/(1+B428))</f>
        <v>100522.32912547856</v>
      </c>
      <c r="F428" s="1">
        <f xml:space="preserve"> (-$J$6-($J$9*(((1+B428)^5)-1)/(B428*(1+B428)^5))-($J$8*$N$13)*((((1+B428)^5)-1)/(B428*(1+B428)^5))+$O$13*((((1+B428)^5)-1)/(B428*(1+B428)^5)))</f>
        <v>-13554.874314442255</v>
      </c>
      <c r="G428" s="1">
        <f xml:space="preserve"> (-$J$6-(15000/(1+B428))-C428-D428+E428)</f>
        <v>1529.6285642539297</v>
      </c>
    </row>
    <row r="429" spans="2:7" x14ac:dyDescent="0.25">
      <c r="B429" s="45">
        <f t="shared" si="7"/>
        <v>0.42400000000000032</v>
      </c>
      <c r="C429" s="1">
        <f xml:space="preserve"> ($J$9*(((1+B429)^5)-1)/(B429*(1+B429)^5))</f>
        <v>6844.9340721198878</v>
      </c>
      <c r="D429" s="1">
        <f xml:space="preserve"> (($J$8*$N$20/(1+B429))+($J$8*$N$21*(((1+B429)^4)-1)/(B429*(1+B429)^4))/(1+B429))</f>
        <v>41518.000307713926</v>
      </c>
      <c r="E429" s="1">
        <f xml:space="preserve"> (($M$20*$N$20/(1+B429))+($O$21*(((1+B429)^4)-1)/(B429*(1+B429)^4))/(1+B429))</f>
        <v>100335.16741030866</v>
      </c>
      <c r="F429" s="1">
        <f xml:space="preserve"> (-$J$6-($J$9*(((1+B429)^5)-1)/(B429*(1+B429)^5))-($J$8*$N$13)*((((1+B429)^5)-1)/(B429*(1+B429)^5))+$O$13*((((1+B429)^5)-1)/(B429*(1+B429)^5)))</f>
        <v>-13598.111436109015</v>
      </c>
      <c r="G429" s="1">
        <f xml:space="preserve"> (-$J$6-(15000/(1+B429))-C429-D429+E429)</f>
        <v>1438.5251653063024</v>
      </c>
    </row>
    <row r="430" spans="2:7" x14ac:dyDescent="0.25">
      <c r="B430" s="45">
        <f t="shared" si="7"/>
        <v>0.42500000000000032</v>
      </c>
      <c r="C430" s="1">
        <f xml:space="preserve"> ($J$9*(((1+B430)^5)-1)/(B430*(1+B430)^5))</f>
        <v>6833.7563911035595</v>
      </c>
      <c r="D430" s="1">
        <f xml:space="preserve"> (($J$8*$N$20/(1+B430))+($J$8*$N$21*(((1+B430)^4)-1)/(B430*(1+B430)^4))/(1+B430))</f>
        <v>41440.785049286409</v>
      </c>
      <c r="E430" s="1">
        <f xml:space="preserve"> (($M$20*$N$20/(1+B430))+($O$21*(((1+B430)^4)-1)/(B430*(1+B430)^4))/(1+B430))</f>
        <v>100148.5638691088</v>
      </c>
      <c r="F430" s="1">
        <f xml:space="preserve"> (-$J$6-($J$9*(((1+B430)^5)-1)/(B430*(1+B430)^5))-($J$8*$N$13)*((((1+B430)^5)-1)/(B430*(1+B430)^5))+$O$13*((((1+B430)^5)-1)/(B430*(1+B430)^5)))</f>
        <v>-13641.22534860055</v>
      </c>
      <c r="G430" s="1">
        <f xml:space="preserve"> (-$J$6-(15000/(1+B430))-C430-D430+E430)</f>
        <v>1347.7066392451525</v>
      </c>
    </row>
    <row r="431" spans="2:7" x14ac:dyDescent="0.25">
      <c r="B431" s="45">
        <f t="shared" si="7"/>
        <v>0.42600000000000032</v>
      </c>
      <c r="C431" s="1">
        <f xml:space="preserve"> ($J$9*(((1+B431)^5)-1)/(B431*(1+B431)^5))</f>
        <v>6822.6105300158761</v>
      </c>
      <c r="D431" s="1">
        <f xml:space="preserve"> (($J$8*$N$20/(1+B431))+($J$8*$N$21*(((1+B431)^4)-1)/(B431*(1+B431)^4))/(1+B431))</f>
        <v>41363.799851170043</v>
      </c>
      <c r="E431" s="1">
        <f xml:space="preserve"> (($M$20*$N$20/(1+B431))+($O$21*(((1+B431)^4)-1)/(B431*(1+B431)^4))/(1+B431))</f>
        <v>99962.516306994279</v>
      </c>
      <c r="F431" s="1">
        <f xml:space="preserve"> (-$J$6-($J$9*(((1+B431)^5)-1)/(B431*(1+B431)^5))-($J$8*$N$13)*((((1+B431)^5)-1)/(B431*(1+B431)^5))+$O$13*((((1+B431)^5)-1)/(B431*(1+B431)^5)))</f>
        <v>-13684.216527081619</v>
      </c>
      <c r="G431" s="1">
        <f xml:space="preserve"> (-$J$6-(15000/(1+B431))-C431-D431+E431)</f>
        <v>1257.1718444619328</v>
      </c>
    </row>
    <row r="432" spans="2:7" x14ac:dyDescent="0.25">
      <c r="B432" s="45">
        <f t="shared" si="7"/>
        <v>0.42700000000000032</v>
      </c>
      <c r="C432" s="1">
        <f xml:space="preserve"> ($J$9*(((1+B432)^5)-1)/(B432*(1+B432)^5))</f>
        <v>6811.4963662516357</v>
      </c>
      <c r="D432" s="1">
        <f xml:space="preserve"> (($J$8*$N$20/(1+B432))+($J$8*$N$21*(((1+B432)^4)-1)/(B432*(1+B432)^4))/(1+B432))</f>
        <v>41287.043809495364</v>
      </c>
      <c r="E432" s="1">
        <f xml:space="preserve"> (($M$20*$N$20/(1+B432))+($O$21*(((1+B432)^4)-1)/(B432*(1+B432)^4))/(1+B432))</f>
        <v>99777.022539613798</v>
      </c>
      <c r="F432" s="1">
        <f xml:space="preserve"> (-$J$6-($J$9*(((1+B432)^5)-1)/(B432*(1+B432)^5))-($J$8*$N$13)*((((1+B432)^5)-1)/(B432*(1+B432)^5))+$O$13*((((1+B432)^5)-1)/(B432*(1+B432)^5)))</f>
        <v>-13727.085444457996</v>
      </c>
      <c r="G432" s="1">
        <f xml:space="preserve"> (-$J$6-(15000/(1+B432))-C432-D432+E432)</f>
        <v>1166.9196448759176</v>
      </c>
    </row>
    <row r="433" spans="2:7" x14ac:dyDescent="0.25">
      <c r="B433" s="45">
        <f t="shared" si="7"/>
        <v>0.42800000000000032</v>
      </c>
      <c r="C433" s="1">
        <f xml:space="preserve"> ($J$9*(((1+B433)^5)-1)/(B433*(1+B433)^5))</f>
        <v>6800.4137777880251</v>
      </c>
      <c r="D433" s="1">
        <f xml:space="preserve"> (($J$8*$N$20/(1+B433))+($J$8*$N$21*(((1+B433)^4)-1)/(B433*(1+B433)^4))/(1+B433))</f>
        <v>41210.516024727156</v>
      </c>
      <c r="E433" s="1">
        <f xml:space="preserve"> (($M$20*$N$20/(1+B433))+($O$21*(((1+B433)^4)-1)/(B433*(1+B433)^4))/(1+B433))</f>
        <v>99592.080393090611</v>
      </c>
      <c r="F433" s="1">
        <f xml:space="preserve"> (-$J$6-($J$9*(((1+B433)^5)-1)/(B433*(1+B433)^5))-($J$8*$N$13)*((((1+B433)^5)-1)/(B433*(1+B433)^5))+$O$13*((((1+B433)^5)-1)/(B433*(1+B433)^5)))</f>
        <v>-13769.832571389037</v>
      </c>
      <c r="G433" s="1">
        <f xml:space="preserve"> (-$J$6-(15000/(1+B433))-C433-D433+E433)</f>
        <v>1076.9489099031634</v>
      </c>
    </row>
    <row r="434" spans="2:7" x14ac:dyDescent="0.25">
      <c r="B434" s="45">
        <f t="shared" si="7"/>
        <v>0.42900000000000033</v>
      </c>
      <c r="C434" s="1">
        <f xml:space="preserve"> ($J$9*(((1+B434)^5)-1)/(B434*(1+B434)^5))</f>
        <v>6789.3626431813664</v>
      </c>
      <c r="D434" s="1">
        <f xml:space="preserve"> (($J$8*$N$20/(1+B434))+($J$8*$N$21*(((1+B434)^4)-1)/(B434*(1+B434)^4))/(1+B434))</f>
        <v>41134.215601640106</v>
      </c>
      <c r="E434" s="1">
        <f xml:space="preserve"> (($M$20*$N$20/(1+B434))+($O$21*(((1+B434)^4)-1)/(B434*(1+B434)^4))/(1+B434))</f>
        <v>99407.687703963602</v>
      </c>
      <c r="F434" s="1">
        <f xml:space="preserve"> (-$J$6-($J$9*(((1+B434)^5)-1)/(B434*(1+B434)^5))-($J$8*$N$13)*((((1+B434)^5)-1)/(B434*(1+B434)^5))+$O$13*((((1+B434)^5)-1)/(B434*(1+B434)^5)))</f>
        <v>-13812.458376300434</v>
      </c>
      <c r="G434" s="1">
        <f xml:space="preserve"> (-$J$6-(15000/(1+B434))-C434-D434+E434)</f>
        <v>987.25851442554267</v>
      </c>
    </row>
    <row r="435" spans="2:7" x14ac:dyDescent="0.25">
      <c r="B435" s="45">
        <f t="shared" si="7"/>
        <v>0.43000000000000033</v>
      </c>
      <c r="C435" s="1">
        <f xml:space="preserve"> ($J$9*(((1+B435)^5)-1)/(B435*(1+B435)^5))</f>
        <v>6778.3428415638846</v>
      </c>
      <c r="D435" s="1">
        <f xml:space="preserve"> (($J$8*$N$20/(1+B435))+($J$8*$N$21*(((1+B435)^4)-1)/(B435*(1+B435)^4))/(1+B435))</f>
        <v>41058.141649294659</v>
      </c>
      <c r="E435" s="1">
        <f xml:space="preserve"> (($M$20*$N$20/(1+B435))+($O$21*(((1+B435)^4)-1)/(B435*(1+B435)^4))/(1+B435))</f>
        <v>99223.842319128758</v>
      </c>
      <c r="F435" s="1">
        <f xml:space="preserve"> (-$J$6-($J$9*(((1+B435)^5)-1)/(B435*(1+B435)^5))-($J$8*$N$13)*((((1+B435)^5)-1)/(B435*(1+B435)^5))+$O$13*((((1+B435)^5)-1)/(B435*(1+B435)^5)))</f>
        <v>-13854.963325396435</v>
      </c>
      <c r="G435" s="1">
        <f xml:space="preserve"> (-$J$6-(15000/(1+B435))-C435-D435+E435)</f>
        <v>897.84733875973325</v>
      </c>
    </row>
    <row r="436" spans="2:7" x14ac:dyDescent="0.25">
      <c r="B436" s="45">
        <f t="shared" si="7"/>
        <v>0.43100000000000033</v>
      </c>
      <c r="C436" s="1">
        <f xml:space="preserve"> ($J$9*(((1+B436)^5)-1)/(B436*(1+B436)^5))</f>
        <v>6767.3542526404899</v>
      </c>
      <c r="D436" s="1">
        <f xml:space="preserve"> (($J$8*$N$20/(1+B436))+($J$8*$N$21*(((1+B436)^4)-1)/(B436*(1+B436)^4))/(1+B436))</f>
        <v>40982.293281012971</v>
      </c>
      <c r="E436" s="1">
        <f xml:space="preserve"> (($M$20*$N$20/(1+B436))+($O$21*(((1+B436)^4)-1)/(B436*(1+B436)^4))/(1+B436))</f>
        <v>99040.542095781362</v>
      </c>
      <c r="F436" s="1">
        <f xml:space="preserve"> (-$J$6-($J$9*(((1+B436)^5)-1)/(B436*(1+B436)^5))-($J$8*$N$13)*((((1+B436)^5)-1)/(B436*(1+B436)^5))+$O$13*((((1+B436)^5)-1)/(B436*(1+B436)^5)))</f>
        <v>-13897.347882672402</v>
      </c>
      <c r="G436" s="1">
        <f xml:space="preserve"> (-$J$6-(15000/(1+B436))-C436-D436+E436)</f>
        <v>808.71426862684893</v>
      </c>
    </row>
    <row r="437" spans="2:7" x14ac:dyDescent="0.25">
      <c r="B437" s="45">
        <f t="shared" si="7"/>
        <v>0.43200000000000033</v>
      </c>
      <c r="C437" s="1">
        <f xml:space="preserve"> ($J$9*(((1+B437)^5)-1)/(B437*(1+B437)^5))</f>
        <v>6756.396756685599</v>
      </c>
      <c r="D437" s="1">
        <f xml:space="preserve"> (($J$8*$N$20/(1+B437))+($J$8*$N$21*(((1+B437)^4)-1)/(B437*(1+B437)^4))/(1+B437))</f>
        <v>40906.669614355087</v>
      </c>
      <c r="E437" s="1">
        <f xml:space="preserve"> (($M$20*$N$20/(1+B437))+($O$21*(((1+B437)^4)-1)/(B437*(1+B437)^4))/(1+B437))</f>
        <v>98857.784901358129</v>
      </c>
      <c r="F437" s="1">
        <f xml:space="preserve"> (-$J$6-($J$9*(((1+B437)^5)-1)/(B437*(1+B437)^5))-($J$8*$N$13)*((((1+B437)^5)-1)/(B437*(1+B437)^5))+$O$13*((((1+B437)^5)-1)/(B437*(1+B437)^5)))</f>
        <v>-13939.612509926978</v>
      </c>
      <c r="G437" s="1">
        <f xml:space="preserve"> (-$J$6-(15000/(1+B437))-C437-D437+E437)</f>
        <v>719.85819512192393</v>
      </c>
    </row>
    <row r="438" spans="2:7" x14ac:dyDescent="0.25">
      <c r="B438" s="45">
        <f t="shared" si="7"/>
        <v>0.43300000000000033</v>
      </c>
      <c r="C438" s="1">
        <f xml:space="preserve"> ($J$9*(((1+B438)^5)-1)/(B438*(1+B438)^5))</f>
        <v>6745.4702345399546</v>
      </c>
      <c r="D438" s="1">
        <f xml:space="preserve"> (($J$8*$N$20/(1+B438))+($J$8*$N$21*(((1+B438)^4)-1)/(B438*(1+B438)^4))/(1+B438))</f>
        <v>40831.269771095198</v>
      </c>
      <c r="E438" s="1">
        <f xml:space="preserve"> (($M$20*$N$20/(1+B438))+($O$21*(((1+B438)^4)-1)/(B438*(1+B438)^4))/(1+B438))</f>
        <v>98675.568613480064</v>
      </c>
      <c r="F438" s="1">
        <f xml:space="preserve"> (-$J$6-($J$9*(((1+B438)^5)-1)/(B438*(1+B438)^5))-($J$8*$N$13)*((((1+B438)^5)-1)/(B438*(1+B438)^5))+$O$13*((((1+B438)^5)-1)/(B438*(1+B438)^5)))</f>
        <v>-13981.757666774458</v>
      </c>
      <c r="G438" s="1">
        <f xml:space="preserve"> (-$J$6-(15000/(1+B438))-C438-D438+E438)</f>
        <v>631.27801468370308</v>
      </c>
    </row>
    <row r="439" spans="2:7" x14ac:dyDescent="0.25">
      <c r="B439" s="45">
        <f t="shared" si="7"/>
        <v>0.43400000000000033</v>
      </c>
      <c r="C439" s="1">
        <f xml:space="preserve"> ($J$9*(((1+B439)^5)-1)/(B439*(1+B439)^5))</f>
        <v>6734.5745676074848</v>
      </c>
      <c r="D439" s="1">
        <f xml:space="preserve"> (($J$8*$N$20/(1+B439))+($J$8*$N$21*(((1+B439)^4)-1)/(B439*(1+B439)^4))/(1+B439))</f>
        <v>40756.092877198069</v>
      </c>
      <c r="E439" s="1">
        <f xml:space="preserve"> (($M$20*$N$20/(1+B439))+($O$21*(((1+B439)^4)-1)/(B439*(1+B439)^4))/(1+B439))</f>
        <v>98493.891119895357</v>
      </c>
      <c r="F439" s="1">
        <f xml:space="preserve"> (-$J$6-($J$9*(((1+B439)^5)-1)/(B439*(1+B439)^5))-($J$8*$N$13)*((((1+B439)^5)-1)/(B439*(1+B439)^5))+$O$13*((((1+B439)^5)-1)/(B439*(1+B439)^5)))</f>
        <v>-14023.783810656845</v>
      </c>
      <c r="G439" s="1">
        <f xml:space="preserve"> (-$J$6-(15000/(1+B439))-C439-D439+E439)</f>
        <v>542.97262906469405</v>
      </c>
    </row>
    <row r="440" spans="2:7" x14ac:dyDescent="0.25">
      <c r="B440" s="45">
        <f t="shared" si="7"/>
        <v>0.43500000000000033</v>
      </c>
      <c r="C440" s="1">
        <f xml:space="preserve"> ($J$9*(((1+B440)^5)-1)/(B440*(1+B440)^5))</f>
        <v>6723.7096378521655</v>
      </c>
      <c r="D440" s="1">
        <f xml:space="preserve"> (($J$8*$N$20/(1+B440))+($J$8*$N$21*(((1+B440)^4)-1)/(B440*(1+B440)^4))/(1+B440))</f>
        <v>40681.138062795704</v>
      </c>
      <c r="E440" s="1">
        <f xml:space="preserve"> (($M$20*$N$20/(1+B440))+($O$21*(((1+B440)^4)-1)/(B440*(1+B440)^4))/(1+B440))</f>
        <v>98312.750318422957</v>
      </c>
      <c r="F440" s="1">
        <f xml:space="preserve"> (-$J$6-($J$9*(((1+B440)^5)-1)/(B440*(1+B440)^5))-($J$8*$N$13)*((((1+B440)^5)-1)/(B440*(1+B440)^5))+$O$13*((((1+B440)^5)-1)/(B440*(1+B440)^5)))</f>
        <v>-14065.691396855938</v>
      </c>
      <c r="G440" s="1">
        <f xml:space="preserve"> (-$J$6-(15000/(1+B440))-C440-D440+E440)</f>
        <v>454.94094530121947</v>
      </c>
    </row>
    <row r="441" spans="2:7" x14ac:dyDescent="0.25">
      <c r="B441" s="45">
        <f t="shared" si="7"/>
        <v>0.43600000000000033</v>
      </c>
      <c r="C441" s="1">
        <f xml:space="preserve"> ($J$9*(((1+B441)^5)-1)/(B441*(1+B441)^5))</f>
        <v>6712.8753277949127</v>
      </c>
      <c r="D441" s="1">
        <f xml:space="preserve"> (($J$8*$N$20/(1+B441))+($J$8*$N$21*(((1+B441)^4)-1)/(B441*(1+B441)^4))/(1+B441))</f>
        <v>40606.404462163999</v>
      </c>
      <c r="E441" s="1">
        <f xml:space="preserve"> (($M$20*$N$20/(1+B441))+($O$21*(((1+B441)^4)-1)/(B441*(1+B441)^4))/(1+B441))</f>
        <v>98132.144116896321</v>
      </c>
      <c r="F441" s="1">
        <f xml:space="preserve"> (-$J$6-($J$9*(((1+B441)^5)-1)/(B441*(1+B441)^5))-($J$8*$N$13)*((((1+B441)^5)-1)/(B441*(1+B441)^5))+$O$13*((((1+B441)^5)-1)/(B441*(1+B441)^5)))</f>
        <v>-14107.480878505339</v>
      </c>
      <c r="G441" s="1">
        <f xml:space="preserve"> (-$J$6-(15000/(1+B441))-C441-D441+E441)</f>
        <v>367.18187568392023</v>
      </c>
    </row>
    <row r="442" spans="2:7" x14ac:dyDescent="0.25">
      <c r="B442" s="45">
        <f t="shared" si="7"/>
        <v>0.43700000000000033</v>
      </c>
      <c r="C442" s="1">
        <f xml:space="preserve"> ($J$9*(((1+B442)^5)-1)/(B442*(1+B442)^5))</f>
        <v>6702.0715205104925</v>
      </c>
      <c r="D442" s="1">
        <f xml:space="preserve"> (($J$8*$N$20/(1+B442))+($J$8*$N$21*(((1+B442)^4)-1)/(B442*(1+B442)^4))/(1+B442))</f>
        <v>40531.891213699666</v>
      </c>
      <c r="E442" s="1">
        <f xml:space="preserve"> (($M$20*$N$20/(1+B442))+($O$21*(((1+B442)^4)-1)/(B442*(1+B442)^4))/(1+B442))</f>
        <v>97952.070433107525</v>
      </c>
      <c r="F442" s="1">
        <f xml:space="preserve"> (-$J$6-($J$9*(((1+B442)^5)-1)/(B442*(1+B442)^5))-($J$8*$N$13)*((((1+B442)^5)-1)/(B442*(1+B442)^5))+$O$13*((((1+B442)^5)-1)/(B442*(1+B442)^5)))</f>
        <v>-14149.152706602385</v>
      </c>
      <c r="G442" s="1">
        <f xml:space="preserve"> (-$J$6-(15000/(1+B442))-C442-D442+E442)</f>
        <v>279.69433772825869</v>
      </c>
    </row>
    <row r="443" spans="2:7" x14ac:dyDescent="0.25">
      <c r="B443" s="45">
        <f t="shared" si="7"/>
        <v>0.43800000000000033</v>
      </c>
      <c r="C443" s="1">
        <f xml:space="preserve"> ($J$9*(((1+B443)^5)-1)/(B443*(1+B443)^5))</f>
        <v>6691.2980996244532</v>
      </c>
      <c r="D443" s="1">
        <f xml:space="preserve"> (($J$8*$N$20/(1+B443))+($J$8*$N$21*(((1+B443)^4)-1)/(B443*(1+B443)^4))/(1+B443))</f>
        <v>40457.59745989729</v>
      </c>
      <c r="E443" s="1">
        <f xml:space="preserve"> (($M$20*$N$20/(1+B443))+($O$21*(((1+B443)^4)-1)/(B443*(1+B443)^4))/(1+B443))</f>
        <v>97772.52719475179</v>
      </c>
      <c r="F443" s="1">
        <f xml:space="preserve"> (-$J$6-($J$9*(((1+B443)^5)-1)/(B443*(1+B443)^5))-($J$8*$N$13)*((((1+B443)^5)-1)/(B443*(1+B443)^5))+$O$13*((((1+B443)^5)-1)/(B443*(1+B443)^5)))</f>
        <v>-14190.707330019963</v>
      </c>
      <c r="G443" s="1">
        <f xml:space="preserve"> (-$J$6-(15000/(1+B443))-C443-D443+E443)</f>
        <v>192.47725414521119</v>
      </c>
    </row>
    <row r="444" spans="2:7" x14ac:dyDescent="0.25">
      <c r="B444" s="45">
        <f t="shared" si="7"/>
        <v>0.43900000000000033</v>
      </c>
      <c r="C444" s="1">
        <f xml:space="preserve"> ($J$9*(((1+B444)^5)-1)/(B444*(1+B444)^5))</f>
        <v>6680.5549493100707</v>
      </c>
      <c r="D444" s="1">
        <f xml:space="preserve"> (($J$8*$N$20/(1+B444))+($J$8*$N$21*(((1+B444)^4)-1)/(B444*(1+B444)^4))/(1+B444))</f>
        <v>40383.522347326485</v>
      </c>
      <c r="E444" s="1">
        <f xml:space="preserve"> (($M$20*$N$20/(1+B444))+($O$21*(((1+B444)^4)-1)/(B444*(1+B444)^4))/(1+B444))</f>
        <v>97593.512339372362</v>
      </c>
      <c r="F444" s="1">
        <f xml:space="preserve"> (-$J$6-($J$9*(((1+B444)^5)-1)/(B444*(1+B444)^5))-($J$8*$N$13)*((((1+B444)^5)-1)/(B444*(1+B444)^5))+$O$13*((((1+B444)^5)-1)/(B444*(1+B444)^5)))</f>
        <v>-14232.145195518293</v>
      </c>
      <c r="G444" s="1">
        <f xml:space="preserve"> (-$J$6-(15000/(1+B444))-C444-D444+E444)</f>
        <v>105.5295528122515</v>
      </c>
    </row>
    <row r="445" spans="2:7" x14ac:dyDescent="0.25">
      <c r="B445" s="45">
        <f t="shared" si="7"/>
        <v>0.44000000000000034</v>
      </c>
      <c r="C445" s="1">
        <f xml:space="preserve"> ($J$9*(((1+B445)^5)-1)/(B445*(1+B445)^5))</f>
        <v>6669.8419542853144</v>
      </c>
      <c r="D445" s="1">
        <f xml:space="preserve"> (($J$8*$N$20/(1+B445))+($J$8*$N$21*(((1+B445)^4)-1)/(B445*(1+B445)^4))/(1+B445))</f>
        <v>40309.665026609233</v>
      </c>
      <c r="E445" s="1">
        <f xml:space="preserve"> (($M$20*$N$20/(1+B445))+($O$21*(((1+B445)^4)-1)/(B445*(1+B445)^4))/(1+B445))</f>
        <v>97415.023814305634</v>
      </c>
      <c r="F445" s="1">
        <f xml:space="preserve"> (-$J$6-($J$9*(((1+B445)^5)-1)/(B445*(1+B445)^5))-($J$8*$N$13)*((((1+B445)^5)-1)/(B445*(1+B445)^5))+$O$13*((((1+B445)^5)-1)/(B445*(1+B445)^5)))</f>
        <v>-14273.466747756647</v>
      </c>
      <c r="G445" s="3">
        <f xml:space="preserve"> (-$J$6-(15000/(1+B445))-C445-D445+E445)</f>
        <v>18.850166744421585</v>
      </c>
    </row>
    <row r="446" spans="2:7" x14ac:dyDescent="0.25">
      <c r="B446" s="45">
        <f t="shared" ref="B446" si="8">B445+0.001</f>
        <v>0.44100000000000034</v>
      </c>
      <c r="C446" s="1">
        <f xml:space="preserve"> ($J$9*(((1+B446)^5)-1)/(B446*(1+B446)^5))</f>
        <v>6659.1589998098407</v>
      </c>
      <c r="D446" s="1">
        <f xml:space="preserve"> (($J$8*$N$20/(1+B446))+($J$8*$N$21*(((1+B446)^4)-1)/(B446*(1+B446)^4))/(1+B446))</f>
        <v>40236.024652397311</v>
      </c>
      <c r="E446" s="1">
        <f xml:space="preserve"> (($M$20*$N$20/(1+B446))+($O$21*(((1+B446)^4)-1)/(B446*(1+B446)^4))/(1+B446))</f>
        <v>97237.059576626853</v>
      </c>
      <c r="F446" s="1">
        <f xml:space="preserve"> (-$J$6-($J$9*(((1+B446)^5)-1)/(B446*(1+B446)^5))-($J$8*$N$13)*((((1+B446)^5)-1)/(B446*(1+B446)^5))+$O$13*((((1+B446)^5)-1)/(B446*(1+B446)^5)))</f>
        <v>-14314.672429304905</v>
      </c>
      <c r="G446" s="3">
        <f xml:space="preserve"> (-$J$6-(15000/(1+B446))-C446-D446+E446)</f>
        <v>-67.561965934219188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Negative Growth</vt:lpstr>
      <vt:lpstr>Steady Price</vt:lpstr>
      <vt:lpstr>Positive Growth</vt:lpstr>
      <vt:lpstr>Price Change Rate When PW = 0</vt:lpstr>
      <vt:lpstr>Graph of PW vs. Interest Rate</vt:lpstr>
    </vt:vector>
  </TitlesOfParts>
  <Company>Engineering Computing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Torres, Paolo</dc:creator>
  <cp:lastModifiedBy>Torres, Paolo</cp:lastModifiedBy>
  <dcterms:created xsi:type="dcterms:W3CDTF">2020-01-16T02:36:10Z</dcterms:created>
  <dcterms:modified xsi:type="dcterms:W3CDTF">2020-01-17T04:57:25Z</dcterms:modified>
</cp:coreProperties>
</file>