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FOLKETAL\ESAN\ESAN 2018\Semana 10\"/>
    </mc:Choice>
  </mc:AlternateContent>
  <bookViews>
    <workbookView xWindow="240" yWindow="225" windowWidth="13395" windowHeight="12120"/>
  </bookViews>
  <sheets>
    <sheet name="Entradas a la Red" sheetId="7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14" i="7" l="1"/>
  <c r="J14" i="7" l="1"/>
  <c r="BV87" i="7" l="1"/>
  <c r="O76" i="7"/>
  <c r="P76" i="7"/>
  <c r="Q76" i="7"/>
  <c r="R76" i="7"/>
  <c r="S76" i="7"/>
  <c r="T76" i="7"/>
  <c r="U76" i="7"/>
  <c r="N76" i="7"/>
  <c r="BV80" i="7"/>
  <c r="BV81" i="7"/>
  <c r="BV82" i="7"/>
  <c r="BV83" i="7"/>
  <c r="BV84" i="7"/>
  <c r="BV85" i="7"/>
  <c r="BV79" i="7"/>
  <c r="O74" i="7"/>
  <c r="P74" i="7"/>
  <c r="Q74" i="7"/>
  <c r="R74" i="7"/>
  <c r="S74" i="7"/>
  <c r="T74" i="7"/>
  <c r="U74" i="7"/>
  <c r="N7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I14" i="7"/>
  <c r="H14" i="7"/>
  <c r="G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14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15" i="7" l="1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14" i="7"/>
</calcChain>
</file>

<file path=xl/sharedStrings.xml><?xml version="1.0" encoding="utf-8"?>
<sst xmlns="http://schemas.openxmlformats.org/spreadsheetml/2006/main" count="24" uniqueCount="15">
  <si>
    <t>M-1</t>
  </si>
  <si>
    <t>M-2</t>
  </si>
  <si>
    <t>M-12</t>
  </si>
  <si>
    <t>SERIE</t>
  </si>
  <si>
    <t>TARGED</t>
  </si>
  <si>
    <t>MM(1,2)</t>
  </si>
  <si>
    <t>D1-2</t>
  </si>
  <si>
    <t>D1-3</t>
  </si>
  <si>
    <t>D(1-2)</t>
  </si>
  <si>
    <t>D(1-3)</t>
  </si>
  <si>
    <t>MM(1,3)</t>
  </si>
  <si>
    <t>Ind.</t>
  </si>
  <si>
    <t>MESES</t>
  </si>
  <si>
    <t>SUMA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</si>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</sst>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16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1" fillId="0" borderId="1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/>
    <xf numFmtId="164" fontId="0" fillId="0" borderId="0" xfId="0" applyNumberFormat="1"/>
    <xf numFmtId="0" fontId="1" fillId="0" borderId="6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4" borderId="6" xfId="0" applyNumberFormat="1" applyFill="1" applyBorder="1"/>
    <xf numFmtId="164" fontId="0" fillId="4" borderId="9" xfId="0" applyNumberFormat="1" applyFill="1" applyBorder="1"/>
    <xf numFmtId="165" fontId="0" fillId="3" borderId="10" xfId="0" applyNumberFormat="1" applyFill="1" applyBorder="1" applyAlignment="1">
      <alignment horizontal="center"/>
    </xf>
    <xf numFmtId="164" fontId="0" fillId="3" borderId="10" xfId="0" applyNumberFormat="1" applyFill="1" applyBorder="1"/>
    <xf numFmtId="164" fontId="0" fillId="3" borderId="4" xfId="0" applyNumberFormat="1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1" fillId="6" borderId="11" xfId="0" applyNumberFormat="1" applyFont="1" applyFill="1" applyBorder="1"/>
    <xf numFmtId="164" fontId="1" fillId="6" borderId="1" xfId="0" applyNumberFormat="1" applyFont="1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7"/>
  <sheetViews>
    <sheetView tabSelected="1" topLeftCell="L65" workbookViewId="0">
      <selection activeCell="M76" sqref="M76"/>
    </sheetView>
  </sheetViews>
  <sheetFormatPr baseColWidth="10" defaultColWidth="9.140625" defaultRowHeight="15" x14ac:dyDescent="0.25"/>
  <cols>
    <col min="2" max="2" width="9.28515625" customWidth="1"/>
    <col min="3" max="3" width="5.140625" style="16" customWidth="1"/>
    <col min="4" max="4" width="6.7109375" style="4" customWidth="1"/>
    <col min="5" max="5" width="11.5703125" style="4" bestFit="1" customWidth="1"/>
    <col min="6" max="6" width="11.5703125" style="4" customWidth="1"/>
    <col min="7" max="7" width="12.140625" style="4" bestFit="1" customWidth="1"/>
    <col min="8" max="8" width="11.5703125" style="4" bestFit="1" customWidth="1"/>
    <col min="9" max="9" width="13.42578125" style="4" bestFit="1" customWidth="1"/>
    <col min="10" max="11" width="11.28515625" style="4" bestFit="1" customWidth="1"/>
    <col min="12" max="12" width="12.7109375" style="4" bestFit="1" customWidth="1"/>
    <col min="13" max="13" width="12.85546875" customWidth="1"/>
    <col min="14" max="14" width="13.5703125" bestFit="1" customWidth="1"/>
    <col min="15" max="15" width="13.42578125" style="40" customWidth="1"/>
    <col min="16" max="17" width="11.85546875" customWidth="1"/>
    <col min="18" max="21" width="11.7109375" bestFit="1" customWidth="1"/>
    <col min="22" max="22" width="12" bestFit="1" customWidth="1"/>
    <col min="24" max="24" width="12" bestFit="1" customWidth="1"/>
    <col min="74" max="74" width="12" bestFit="1" customWidth="1"/>
  </cols>
  <sheetData>
    <row r="1" spans="1:24" x14ac:dyDescent="0.25">
      <c r="A1" s="44" t="s">
        <v>12</v>
      </c>
      <c r="B1" s="45" t="s">
        <v>3</v>
      </c>
      <c r="C1" s="46" t="s">
        <v>11</v>
      </c>
      <c r="D1" s="7"/>
      <c r="E1"/>
      <c r="F1" s="40"/>
      <c r="G1"/>
      <c r="H1"/>
      <c r="I1"/>
      <c r="J1"/>
      <c r="K1"/>
      <c r="L1"/>
    </row>
    <row r="2" spans="1:24" x14ac:dyDescent="0.25">
      <c r="A2" s="36">
        <v>38748</v>
      </c>
      <c r="B2" s="37">
        <v>4345837.7</v>
      </c>
      <c r="C2" s="25">
        <v>1</v>
      </c>
      <c r="E2" s="9"/>
      <c r="F2" s="9"/>
      <c r="G2"/>
      <c r="H2"/>
      <c r="I2"/>
      <c r="J2"/>
      <c r="K2"/>
      <c r="L2"/>
    </row>
    <row r="3" spans="1:24" x14ac:dyDescent="0.25">
      <c r="A3" s="34">
        <v>38776</v>
      </c>
      <c r="B3" s="38">
        <v>1684251.2</v>
      </c>
      <c r="C3" s="26">
        <v>2</v>
      </c>
      <c r="E3"/>
      <c r="F3" s="40"/>
      <c r="G3"/>
      <c r="H3"/>
      <c r="I3"/>
      <c r="J3"/>
      <c r="K3"/>
      <c r="L3"/>
    </row>
    <row r="4" spans="1:24" x14ac:dyDescent="0.25">
      <c r="A4" s="34">
        <v>38807</v>
      </c>
      <c r="B4" s="38">
        <v>1791308.3</v>
      </c>
      <c r="C4" s="26">
        <v>3</v>
      </c>
      <c r="E4" s="9"/>
      <c r="F4" s="9"/>
      <c r="G4"/>
      <c r="H4"/>
      <c r="I4"/>
      <c r="J4"/>
      <c r="K4"/>
      <c r="L4"/>
    </row>
    <row r="5" spans="1:24" x14ac:dyDescent="0.25">
      <c r="A5" s="34">
        <v>38837</v>
      </c>
      <c r="B5" s="38">
        <v>1001794.6</v>
      </c>
      <c r="C5" s="26">
        <v>4</v>
      </c>
      <c r="E5"/>
      <c r="F5" s="40"/>
      <c r="G5"/>
      <c r="H5"/>
      <c r="I5"/>
      <c r="J5"/>
      <c r="K5"/>
      <c r="L5"/>
    </row>
    <row r="6" spans="1:24" x14ac:dyDescent="0.25">
      <c r="A6" s="34">
        <v>38868</v>
      </c>
      <c r="B6" s="38">
        <v>1191054.3999999999</v>
      </c>
      <c r="C6" s="26">
        <v>5</v>
      </c>
      <c r="E6" s="9"/>
      <c r="F6" s="9"/>
      <c r="G6"/>
      <c r="H6"/>
      <c r="I6"/>
      <c r="J6"/>
      <c r="K6"/>
      <c r="L6"/>
    </row>
    <row r="7" spans="1:24" x14ac:dyDescent="0.25">
      <c r="A7" s="34">
        <v>38898</v>
      </c>
      <c r="B7" s="38">
        <v>1054547.6000000001</v>
      </c>
      <c r="C7" s="26">
        <v>6</v>
      </c>
      <c r="E7"/>
      <c r="F7" s="40"/>
      <c r="G7"/>
      <c r="H7"/>
      <c r="I7"/>
      <c r="J7"/>
      <c r="K7"/>
      <c r="L7"/>
    </row>
    <row r="8" spans="1:24" x14ac:dyDescent="0.25">
      <c r="A8" s="34">
        <v>38929</v>
      </c>
      <c r="B8" s="38">
        <v>1110516.5</v>
      </c>
      <c r="C8" s="26">
        <v>7</v>
      </c>
      <c r="E8" s="9"/>
      <c r="F8" s="9"/>
      <c r="G8"/>
      <c r="H8"/>
      <c r="I8"/>
      <c r="J8"/>
      <c r="K8"/>
      <c r="L8"/>
    </row>
    <row r="9" spans="1:24" x14ac:dyDescent="0.25">
      <c r="A9" s="34">
        <v>38960</v>
      </c>
      <c r="B9" s="38">
        <v>1166598.1000000001</v>
      </c>
      <c r="C9" s="26">
        <v>8</v>
      </c>
      <c r="E9"/>
      <c r="F9" s="40"/>
      <c r="G9"/>
      <c r="H9"/>
      <c r="I9"/>
      <c r="J9"/>
      <c r="K9"/>
      <c r="L9"/>
    </row>
    <row r="10" spans="1:24" x14ac:dyDescent="0.25">
      <c r="A10" s="34">
        <v>38990</v>
      </c>
      <c r="B10" s="38">
        <v>990480.1</v>
      </c>
      <c r="C10" s="26">
        <v>9</v>
      </c>
      <c r="E10" s="9"/>
      <c r="F10" s="9"/>
      <c r="G10"/>
      <c r="H10"/>
      <c r="I10"/>
      <c r="J10"/>
      <c r="K10"/>
      <c r="L10"/>
    </row>
    <row r="11" spans="1:24" x14ac:dyDescent="0.25">
      <c r="A11" s="34">
        <v>39021</v>
      </c>
      <c r="B11" s="38">
        <v>869171.19999999995</v>
      </c>
      <c r="C11" s="26">
        <v>10</v>
      </c>
      <c r="E11"/>
      <c r="F11" s="40"/>
      <c r="L11"/>
    </row>
    <row r="12" spans="1:24" x14ac:dyDescent="0.25">
      <c r="A12" s="34">
        <v>39051</v>
      </c>
      <c r="B12" s="38">
        <v>802909.1</v>
      </c>
      <c r="C12" s="26">
        <v>11</v>
      </c>
      <c r="E12" s="14">
        <v>1</v>
      </c>
      <c r="F12" s="14">
        <v>2</v>
      </c>
      <c r="G12" s="14">
        <v>3</v>
      </c>
      <c r="H12" s="15">
        <v>4</v>
      </c>
      <c r="I12" s="15">
        <v>5</v>
      </c>
      <c r="J12" s="14">
        <v>6</v>
      </c>
      <c r="K12" s="15">
        <v>7</v>
      </c>
      <c r="L12" s="15"/>
      <c r="N12" s="14">
        <v>1</v>
      </c>
      <c r="O12" s="14">
        <v>2</v>
      </c>
      <c r="P12" s="14">
        <v>3</v>
      </c>
      <c r="Q12" s="15">
        <v>4</v>
      </c>
      <c r="R12" s="15">
        <v>5</v>
      </c>
      <c r="S12" s="14">
        <v>6</v>
      </c>
      <c r="T12" s="15">
        <v>7</v>
      </c>
      <c r="U12" s="15"/>
      <c r="V12" s="15"/>
      <c r="W12" s="15"/>
      <c r="X12" s="15"/>
    </row>
    <row r="13" spans="1:24" x14ac:dyDescent="0.25">
      <c r="A13" s="35">
        <v>39082</v>
      </c>
      <c r="B13" s="39">
        <v>1276236.6000000001</v>
      </c>
      <c r="C13" s="27">
        <v>12</v>
      </c>
      <c r="E13" s="45" t="s">
        <v>5</v>
      </c>
      <c r="F13" s="45" t="s">
        <v>10</v>
      </c>
      <c r="G13" s="45" t="s">
        <v>0</v>
      </c>
      <c r="H13" s="45" t="s">
        <v>1</v>
      </c>
      <c r="I13" s="45" t="s">
        <v>2</v>
      </c>
      <c r="J13" s="45" t="s">
        <v>8</v>
      </c>
      <c r="K13" s="45" t="s">
        <v>9</v>
      </c>
      <c r="L13" s="45" t="s">
        <v>4</v>
      </c>
      <c r="N13" s="8" t="s">
        <v>5</v>
      </c>
      <c r="O13" s="8" t="s">
        <v>10</v>
      </c>
      <c r="P13" s="8" t="s">
        <v>0</v>
      </c>
      <c r="Q13" s="8" t="s">
        <v>1</v>
      </c>
      <c r="R13" s="8" t="s">
        <v>2</v>
      </c>
      <c r="S13" s="17" t="s">
        <v>6</v>
      </c>
      <c r="T13" s="43" t="s">
        <v>7</v>
      </c>
      <c r="U13" s="19" t="s">
        <v>4</v>
      </c>
      <c r="V13" s="7"/>
      <c r="W13" s="7"/>
    </row>
    <row r="14" spans="1:24" x14ac:dyDescent="0.25">
      <c r="A14" s="57">
        <v>39113</v>
      </c>
      <c r="B14" s="58">
        <v>4990624.9000000004</v>
      </c>
      <c r="C14" s="28">
        <v>13</v>
      </c>
      <c r="D14" s="60">
        <v>1</v>
      </c>
      <c r="E14" s="29">
        <f>AVERAGE(B12:B13)</f>
        <v>1039572.8500000001</v>
      </c>
      <c r="F14" s="29">
        <f>AVERAGE(B11:B13)</f>
        <v>982772.29999999993</v>
      </c>
      <c r="G14" s="29">
        <f>B13</f>
        <v>1276236.6000000001</v>
      </c>
      <c r="H14" s="29">
        <f>B12</f>
        <v>802909.1</v>
      </c>
      <c r="I14" s="37">
        <f>B2</f>
        <v>4345837.7</v>
      </c>
      <c r="J14" s="53">
        <f>B13-B12</f>
        <v>473327.50000000012</v>
      </c>
      <c r="K14" s="53">
        <f>B13-B11</f>
        <v>407065.40000000014</v>
      </c>
      <c r="L14" s="59">
        <f t="shared" ref="L14:L73" si="0">B14</f>
        <v>4990624.9000000004</v>
      </c>
      <c r="N14" s="1">
        <v>1039572.8500000001</v>
      </c>
      <c r="O14" s="1">
        <v>982772.29999999993</v>
      </c>
      <c r="P14" s="1">
        <v>1276236.6000000001</v>
      </c>
      <c r="Q14" s="1">
        <v>802909.1</v>
      </c>
      <c r="R14" s="64">
        <v>4345837.7</v>
      </c>
      <c r="S14" s="2">
        <v>473327.50000000012</v>
      </c>
      <c r="T14" s="2">
        <v>407065.40000000014</v>
      </c>
      <c r="U14" s="61">
        <v>4990624.9000000004</v>
      </c>
      <c r="V14" s="4"/>
      <c r="W14" s="4"/>
    </row>
    <row r="15" spans="1:24" x14ac:dyDescent="0.25">
      <c r="A15" s="34">
        <v>39141</v>
      </c>
      <c r="B15" s="38">
        <v>2024894.9</v>
      </c>
      <c r="C15" s="10">
        <v>14</v>
      </c>
      <c r="D15" s="9">
        <v>2</v>
      </c>
      <c r="E15" s="30">
        <f t="shared" ref="E15:E73" si="1">AVERAGE(B13:B14)</f>
        <v>3133430.75</v>
      </c>
      <c r="F15" s="30">
        <f t="shared" ref="F15:F73" si="2">AVERAGE(B12:B14)</f>
        <v>2356590.2000000002</v>
      </c>
      <c r="G15" s="30">
        <f t="shared" ref="G15:G73" si="3">B14</f>
        <v>4990624.9000000004</v>
      </c>
      <c r="H15" s="30">
        <f t="shared" ref="H15:H73" si="4">B13</f>
        <v>1276236.6000000001</v>
      </c>
      <c r="I15" s="38">
        <f t="shared" ref="I15:I73" si="5">B3</f>
        <v>1684251.2</v>
      </c>
      <c r="J15" s="52">
        <f t="shared" ref="J15:J73" si="6">B14-B13</f>
        <v>3714388.3000000003</v>
      </c>
      <c r="K15" s="52">
        <f t="shared" ref="K15:K73" si="7">B14-B12</f>
        <v>4187715.8000000003</v>
      </c>
      <c r="L15" s="55">
        <f t="shared" si="0"/>
        <v>2024894.9</v>
      </c>
      <c r="N15" s="3">
        <v>3133430.75</v>
      </c>
      <c r="O15" s="3">
        <v>2356590.2000000002</v>
      </c>
      <c r="P15" s="3">
        <v>4990624.9000000004</v>
      </c>
      <c r="Q15" s="3">
        <v>1276236.6000000001</v>
      </c>
      <c r="R15" s="65">
        <v>1684251.2</v>
      </c>
      <c r="S15" s="5">
        <v>3714388.3000000003</v>
      </c>
      <c r="T15" s="5">
        <v>4187715.8000000003</v>
      </c>
      <c r="U15" s="62">
        <v>2024894.9</v>
      </c>
      <c r="V15" s="4"/>
      <c r="W15" s="4"/>
    </row>
    <row r="16" spans="1:24" x14ac:dyDescent="0.25">
      <c r="A16" s="34">
        <v>39172</v>
      </c>
      <c r="B16" s="38">
        <v>1667330</v>
      </c>
      <c r="C16" s="10">
        <v>15</v>
      </c>
      <c r="D16" s="9">
        <v>3</v>
      </c>
      <c r="E16" s="30">
        <f t="shared" si="1"/>
        <v>3507759.9000000004</v>
      </c>
      <c r="F16" s="30">
        <f t="shared" si="2"/>
        <v>2763918.8000000003</v>
      </c>
      <c r="G16" s="30">
        <f t="shared" si="3"/>
        <v>2024894.9</v>
      </c>
      <c r="H16" s="30">
        <f t="shared" si="4"/>
        <v>4990624.9000000004</v>
      </c>
      <c r="I16" s="38">
        <f t="shared" si="5"/>
        <v>1791308.3</v>
      </c>
      <c r="J16" s="52">
        <f t="shared" si="6"/>
        <v>-2965730.0000000005</v>
      </c>
      <c r="K16" s="52">
        <f t="shared" si="7"/>
        <v>748658.29999999981</v>
      </c>
      <c r="L16" s="55">
        <f t="shared" si="0"/>
        <v>1667330</v>
      </c>
      <c r="N16" s="3">
        <v>3507759.9000000004</v>
      </c>
      <c r="O16" s="3">
        <v>2763918.8000000003</v>
      </c>
      <c r="P16" s="3">
        <v>2024894.9</v>
      </c>
      <c r="Q16" s="3">
        <v>4990624.9000000004</v>
      </c>
      <c r="R16" s="65">
        <v>1791308.3</v>
      </c>
      <c r="S16" s="5">
        <v>-2965730.0000000005</v>
      </c>
      <c r="T16" s="5">
        <v>748658.29999999981</v>
      </c>
      <c r="U16" s="62">
        <v>1667330</v>
      </c>
      <c r="V16" s="4"/>
      <c r="W16" s="4"/>
    </row>
    <row r="17" spans="1:23" x14ac:dyDescent="0.25">
      <c r="A17" s="34">
        <v>39202</v>
      </c>
      <c r="B17" s="38">
        <v>1195401.6000000001</v>
      </c>
      <c r="C17" s="10">
        <v>16</v>
      </c>
      <c r="D17" s="9">
        <v>4</v>
      </c>
      <c r="E17" s="30">
        <f t="shared" si="1"/>
        <v>1846112.45</v>
      </c>
      <c r="F17" s="30">
        <f t="shared" si="2"/>
        <v>2894283.2666666671</v>
      </c>
      <c r="G17" s="30">
        <f t="shared" si="3"/>
        <v>1667330</v>
      </c>
      <c r="H17" s="30">
        <f t="shared" si="4"/>
        <v>2024894.9</v>
      </c>
      <c r="I17" s="38">
        <f t="shared" si="5"/>
        <v>1001794.6</v>
      </c>
      <c r="J17" s="52">
        <f t="shared" si="6"/>
        <v>-357564.89999999991</v>
      </c>
      <c r="K17" s="52">
        <f t="shared" si="7"/>
        <v>-3323294.9000000004</v>
      </c>
      <c r="L17" s="55">
        <f t="shared" si="0"/>
        <v>1195401.6000000001</v>
      </c>
      <c r="N17" s="3">
        <v>1846112.45</v>
      </c>
      <c r="O17" s="3">
        <v>2894283.2666666671</v>
      </c>
      <c r="P17" s="3">
        <v>1667330</v>
      </c>
      <c r="Q17" s="3">
        <v>2024894.9</v>
      </c>
      <c r="R17" s="65">
        <v>1001794.6</v>
      </c>
      <c r="S17" s="5">
        <v>-357564.89999999991</v>
      </c>
      <c r="T17" s="5">
        <v>-3323294.9000000004</v>
      </c>
      <c r="U17" s="62">
        <v>1195401.6000000001</v>
      </c>
      <c r="V17" s="4"/>
      <c r="W17" s="4"/>
    </row>
    <row r="18" spans="1:23" x14ac:dyDescent="0.25">
      <c r="A18" s="34">
        <v>39233</v>
      </c>
      <c r="B18" s="38">
        <v>1242954.1000000001</v>
      </c>
      <c r="C18" s="10">
        <v>17</v>
      </c>
      <c r="D18" s="9">
        <v>5</v>
      </c>
      <c r="E18" s="30">
        <f t="shared" si="1"/>
        <v>1431365.8</v>
      </c>
      <c r="F18" s="30">
        <f t="shared" si="2"/>
        <v>1629208.8333333333</v>
      </c>
      <c r="G18" s="30">
        <f t="shared" si="3"/>
        <v>1195401.6000000001</v>
      </c>
      <c r="H18" s="30">
        <f t="shared" si="4"/>
        <v>1667330</v>
      </c>
      <c r="I18" s="38">
        <f t="shared" si="5"/>
        <v>1191054.3999999999</v>
      </c>
      <c r="J18" s="52">
        <f t="shared" si="6"/>
        <v>-471928.39999999991</v>
      </c>
      <c r="K18" s="52">
        <f t="shared" si="7"/>
        <v>-829493.29999999981</v>
      </c>
      <c r="L18" s="55">
        <f t="shared" si="0"/>
        <v>1242954.1000000001</v>
      </c>
      <c r="N18" s="3">
        <v>1431365.8</v>
      </c>
      <c r="O18" s="3">
        <v>1629208.8333333333</v>
      </c>
      <c r="P18" s="3">
        <v>1195401.6000000001</v>
      </c>
      <c r="Q18" s="3">
        <v>1667330</v>
      </c>
      <c r="R18" s="65">
        <v>1191054.3999999999</v>
      </c>
      <c r="S18" s="5">
        <v>-471928.39999999991</v>
      </c>
      <c r="T18" s="5">
        <v>-829493.29999999981</v>
      </c>
      <c r="U18" s="62">
        <v>1242954.1000000001</v>
      </c>
      <c r="V18" s="4"/>
      <c r="W18" s="4"/>
    </row>
    <row r="19" spans="1:23" x14ac:dyDescent="0.25">
      <c r="A19" s="34">
        <v>39263</v>
      </c>
      <c r="B19" s="38">
        <v>1102956.6000000001</v>
      </c>
      <c r="C19" s="10">
        <v>18</v>
      </c>
      <c r="D19" s="9">
        <v>6</v>
      </c>
      <c r="E19" s="30">
        <f t="shared" si="1"/>
        <v>1219177.8500000001</v>
      </c>
      <c r="F19" s="30">
        <f t="shared" si="2"/>
        <v>1368561.9000000001</v>
      </c>
      <c r="G19" s="30">
        <f t="shared" si="3"/>
        <v>1242954.1000000001</v>
      </c>
      <c r="H19" s="30">
        <f t="shared" si="4"/>
        <v>1195401.6000000001</v>
      </c>
      <c r="I19" s="38">
        <f t="shared" si="5"/>
        <v>1054547.6000000001</v>
      </c>
      <c r="J19" s="52">
        <f t="shared" si="6"/>
        <v>47552.5</v>
      </c>
      <c r="K19" s="52">
        <f t="shared" si="7"/>
        <v>-424375.89999999991</v>
      </c>
      <c r="L19" s="55">
        <f t="shared" si="0"/>
        <v>1102956.6000000001</v>
      </c>
      <c r="N19" s="3">
        <v>1219177.8500000001</v>
      </c>
      <c r="O19" s="3">
        <v>1368561.9000000001</v>
      </c>
      <c r="P19" s="3">
        <v>1242954.1000000001</v>
      </c>
      <c r="Q19" s="3">
        <v>1195401.6000000001</v>
      </c>
      <c r="R19" s="65">
        <v>1054547.6000000001</v>
      </c>
      <c r="S19" s="5">
        <v>47552.5</v>
      </c>
      <c r="T19" s="5">
        <v>-424375.89999999991</v>
      </c>
      <c r="U19" s="62">
        <v>1102956.6000000001</v>
      </c>
      <c r="V19" s="4"/>
      <c r="W19" s="4"/>
    </row>
    <row r="20" spans="1:23" x14ac:dyDescent="0.25">
      <c r="A20" s="34">
        <v>39294</v>
      </c>
      <c r="B20" s="38">
        <v>1096585.6000000001</v>
      </c>
      <c r="C20" s="10">
        <v>19</v>
      </c>
      <c r="D20" s="9">
        <v>7</v>
      </c>
      <c r="E20" s="30">
        <f t="shared" si="1"/>
        <v>1172955.3500000001</v>
      </c>
      <c r="F20" s="30">
        <f t="shared" si="2"/>
        <v>1180437.4333333333</v>
      </c>
      <c r="G20" s="30">
        <f t="shared" si="3"/>
        <v>1102956.6000000001</v>
      </c>
      <c r="H20" s="30">
        <f t="shared" si="4"/>
        <v>1242954.1000000001</v>
      </c>
      <c r="I20" s="38">
        <f t="shared" si="5"/>
        <v>1110516.5</v>
      </c>
      <c r="J20" s="52">
        <f t="shared" si="6"/>
        <v>-139997.5</v>
      </c>
      <c r="K20" s="52">
        <f t="shared" si="7"/>
        <v>-92445</v>
      </c>
      <c r="L20" s="55">
        <f t="shared" si="0"/>
        <v>1096585.6000000001</v>
      </c>
      <c r="N20" s="3">
        <v>1172955.3500000001</v>
      </c>
      <c r="O20" s="3">
        <v>1180437.4333333333</v>
      </c>
      <c r="P20" s="3">
        <v>1102956.6000000001</v>
      </c>
      <c r="Q20" s="3">
        <v>1242954.1000000001</v>
      </c>
      <c r="R20" s="65">
        <v>1110516.5</v>
      </c>
      <c r="S20" s="5">
        <v>-139997.5</v>
      </c>
      <c r="T20" s="5">
        <v>-92445</v>
      </c>
      <c r="U20" s="62">
        <v>1096585.6000000001</v>
      </c>
      <c r="V20" s="4"/>
      <c r="W20" s="4"/>
    </row>
    <row r="21" spans="1:23" x14ac:dyDescent="0.25">
      <c r="A21" s="34">
        <v>39325</v>
      </c>
      <c r="B21" s="38">
        <v>1185424.3</v>
      </c>
      <c r="C21" s="10">
        <v>20</v>
      </c>
      <c r="D21" s="9">
        <v>8</v>
      </c>
      <c r="E21" s="30">
        <f t="shared" si="1"/>
        <v>1099771.1000000001</v>
      </c>
      <c r="F21" s="30">
        <f t="shared" si="2"/>
        <v>1147498.7666666668</v>
      </c>
      <c r="G21" s="30">
        <f t="shared" si="3"/>
        <v>1096585.6000000001</v>
      </c>
      <c r="H21" s="30">
        <f t="shared" si="4"/>
        <v>1102956.6000000001</v>
      </c>
      <c r="I21" s="38">
        <f t="shared" si="5"/>
        <v>1166598.1000000001</v>
      </c>
      <c r="J21" s="52">
        <f t="shared" si="6"/>
        <v>-6371</v>
      </c>
      <c r="K21" s="52">
        <f t="shared" si="7"/>
        <v>-146368.5</v>
      </c>
      <c r="L21" s="55">
        <f t="shared" si="0"/>
        <v>1185424.3</v>
      </c>
      <c r="N21" s="3">
        <v>1099771.1000000001</v>
      </c>
      <c r="O21" s="3">
        <v>1147498.7666666668</v>
      </c>
      <c r="P21" s="3">
        <v>1096585.6000000001</v>
      </c>
      <c r="Q21" s="3">
        <v>1102956.6000000001</v>
      </c>
      <c r="R21" s="65">
        <v>1166598.1000000001</v>
      </c>
      <c r="S21" s="5">
        <v>-6371</v>
      </c>
      <c r="T21" s="5">
        <v>-146368.5</v>
      </c>
      <c r="U21" s="62">
        <v>1185424.3</v>
      </c>
      <c r="V21" s="4"/>
      <c r="W21" s="4"/>
    </row>
    <row r="22" spans="1:23" x14ac:dyDescent="0.25">
      <c r="A22" s="34">
        <v>39355</v>
      </c>
      <c r="B22" s="38">
        <v>1062857.7</v>
      </c>
      <c r="C22" s="10">
        <v>21</v>
      </c>
      <c r="D22" s="9">
        <v>9</v>
      </c>
      <c r="E22" s="30">
        <f t="shared" si="1"/>
        <v>1141004.9500000002</v>
      </c>
      <c r="F22" s="30">
        <f t="shared" si="2"/>
        <v>1128322.1666666667</v>
      </c>
      <c r="G22" s="30">
        <f t="shared" si="3"/>
        <v>1185424.3</v>
      </c>
      <c r="H22" s="30">
        <f t="shared" si="4"/>
        <v>1096585.6000000001</v>
      </c>
      <c r="I22" s="38">
        <f t="shared" si="5"/>
        <v>990480.1</v>
      </c>
      <c r="J22" s="52">
        <f t="shared" si="6"/>
        <v>88838.699999999953</v>
      </c>
      <c r="K22" s="52">
        <f t="shared" si="7"/>
        <v>82467.699999999953</v>
      </c>
      <c r="L22" s="55">
        <f t="shared" si="0"/>
        <v>1062857.7</v>
      </c>
      <c r="N22" s="3">
        <v>1141004.9500000002</v>
      </c>
      <c r="O22" s="3">
        <v>1128322.1666666667</v>
      </c>
      <c r="P22" s="3">
        <v>1185424.3</v>
      </c>
      <c r="Q22" s="3">
        <v>1096585.6000000001</v>
      </c>
      <c r="R22" s="65">
        <v>990480.1</v>
      </c>
      <c r="S22" s="5">
        <v>88838.699999999953</v>
      </c>
      <c r="T22" s="5">
        <v>82467.699999999953</v>
      </c>
      <c r="U22" s="62">
        <v>1062857.7</v>
      </c>
      <c r="V22" s="4"/>
      <c r="W22" s="4"/>
    </row>
    <row r="23" spans="1:23" x14ac:dyDescent="0.25">
      <c r="A23" s="34">
        <v>39386</v>
      </c>
      <c r="B23" s="38">
        <v>1060719.8</v>
      </c>
      <c r="C23" s="10">
        <v>22</v>
      </c>
      <c r="D23" s="9">
        <v>10</v>
      </c>
      <c r="E23" s="30">
        <f t="shared" si="1"/>
        <v>1124141</v>
      </c>
      <c r="F23" s="30">
        <f t="shared" si="2"/>
        <v>1114955.8666666669</v>
      </c>
      <c r="G23" s="30">
        <f t="shared" si="3"/>
        <v>1062857.7</v>
      </c>
      <c r="H23" s="30">
        <f t="shared" si="4"/>
        <v>1185424.3</v>
      </c>
      <c r="I23" s="38">
        <f t="shared" si="5"/>
        <v>869171.19999999995</v>
      </c>
      <c r="J23" s="52">
        <f t="shared" si="6"/>
        <v>-122566.60000000009</v>
      </c>
      <c r="K23" s="52">
        <f t="shared" si="7"/>
        <v>-33727.90000000014</v>
      </c>
      <c r="L23" s="55">
        <f t="shared" si="0"/>
        <v>1060719.8</v>
      </c>
      <c r="N23" s="3">
        <v>1124141</v>
      </c>
      <c r="O23" s="3">
        <v>1114955.8666666669</v>
      </c>
      <c r="P23" s="3">
        <v>1062857.7</v>
      </c>
      <c r="Q23" s="3">
        <v>1185424.3</v>
      </c>
      <c r="R23" s="65">
        <v>869171.19999999995</v>
      </c>
      <c r="S23" s="5">
        <v>-122566.60000000009</v>
      </c>
      <c r="T23" s="5">
        <v>-33727.90000000014</v>
      </c>
      <c r="U23" s="62">
        <v>1060719.8</v>
      </c>
      <c r="V23" s="4"/>
      <c r="W23" s="4"/>
    </row>
    <row r="24" spans="1:23" x14ac:dyDescent="0.25">
      <c r="A24" s="34">
        <v>39416</v>
      </c>
      <c r="B24" s="38">
        <v>935940.5</v>
      </c>
      <c r="C24" s="10">
        <v>23</v>
      </c>
      <c r="D24" s="9">
        <v>11</v>
      </c>
      <c r="E24" s="30">
        <f t="shared" si="1"/>
        <v>1061788.75</v>
      </c>
      <c r="F24" s="30">
        <f t="shared" si="2"/>
        <v>1103000.5999999999</v>
      </c>
      <c r="G24" s="30">
        <f t="shared" si="3"/>
        <v>1060719.8</v>
      </c>
      <c r="H24" s="30">
        <f t="shared" si="4"/>
        <v>1062857.7</v>
      </c>
      <c r="I24" s="38">
        <f t="shared" si="5"/>
        <v>802909.1</v>
      </c>
      <c r="J24" s="52">
        <f t="shared" si="6"/>
        <v>-2137.8999999999069</v>
      </c>
      <c r="K24" s="52">
        <f t="shared" si="7"/>
        <v>-124704.5</v>
      </c>
      <c r="L24" s="55">
        <f t="shared" si="0"/>
        <v>935940.5</v>
      </c>
      <c r="N24" s="3">
        <v>1061788.75</v>
      </c>
      <c r="O24" s="3">
        <v>1103000.5999999999</v>
      </c>
      <c r="P24" s="3">
        <v>1060719.8</v>
      </c>
      <c r="Q24" s="3">
        <v>1062857.7</v>
      </c>
      <c r="R24" s="65">
        <v>802909.1</v>
      </c>
      <c r="S24" s="5">
        <v>-2137.8999999999069</v>
      </c>
      <c r="T24" s="5">
        <v>-124704.5</v>
      </c>
      <c r="U24" s="62">
        <v>935940.5</v>
      </c>
      <c r="V24" s="4"/>
      <c r="W24" s="4"/>
    </row>
    <row r="25" spans="1:23" x14ac:dyDescent="0.25">
      <c r="A25" s="35">
        <v>39447</v>
      </c>
      <c r="B25" s="38">
        <v>1539420</v>
      </c>
      <c r="C25" s="11">
        <v>24</v>
      </c>
      <c r="D25" s="9">
        <v>12</v>
      </c>
      <c r="E25" s="30">
        <f t="shared" si="1"/>
        <v>998330.15</v>
      </c>
      <c r="F25" s="30">
        <f t="shared" si="2"/>
        <v>1019839.3333333334</v>
      </c>
      <c r="G25" s="30">
        <f t="shared" si="3"/>
        <v>935940.5</v>
      </c>
      <c r="H25" s="30">
        <f t="shared" si="4"/>
        <v>1060719.8</v>
      </c>
      <c r="I25" s="38">
        <f t="shared" si="5"/>
        <v>1276236.6000000001</v>
      </c>
      <c r="J25" s="52">
        <f t="shared" si="6"/>
        <v>-124779.30000000005</v>
      </c>
      <c r="K25" s="52">
        <f t="shared" si="7"/>
        <v>-126917.19999999995</v>
      </c>
      <c r="L25" s="55">
        <f t="shared" si="0"/>
        <v>1539420</v>
      </c>
      <c r="N25" s="3">
        <v>998330.15</v>
      </c>
      <c r="O25" s="3">
        <v>1019839.3333333334</v>
      </c>
      <c r="P25" s="3">
        <v>935940.5</v>
      </c>
      <c r="Q25" s="3">
        <v>1060719.8</v>
      </c>
      <c r="R25" s="65">
        <v>1276236.6000000001</v>
      </c>
      <c r="S25" s="5">
        <v>-124779.30000000005</v>
      </c>
      <c r="T25" s="5">
        <v>-126917.19999999995</v>
      </c>
      <c r="U25" s="62">
        <v>1539420</v>
      </c>
      <c r="V25" s="4"/>
      <c r="W25" s="4"/>
    </row>
    <row r="26" spans="1:23" x14ac:dyDescent="0.25">
      <c r="A26" s="36">
        <v>39478</v>
      </c>
      <c r="B26" s="37">
        <v>5733237.4000000004</v>
      </c>
      <c r="C26" s="10">
        <v>25</v>
      </c>
      <c r="D26" s="9">
        <v>13</v>
      </c>
      <c r="E26" s="30">
        <f t="shared" si="1"/>
        <v>1237680.25</v>
      </c>
      <c r="F26" s="30">
        <f t="shared" si="2"/>
        <v>1178693.4333333333</v>
      </c>
      <c r="G26" s="30">
        <f t="shared" si="3"/>
        <v>1539420</v>
      </c>
      <c r="H26" s="30">
        <f t="shared" si="4"/>
        <v>935940.5</v>
      </c>
      <c r="I26" s="38">
        <f t="shared" si="5"/>
        <v>4990624.9000000004</v>
      </c>
      <c r="J26" s="52">
        <f t="shared" si="6"/>
        <v>603479.5</v>
      </c>
      <c r="K26" s="52">
        <f t="shared" si="7"/>
        <v>478700.19999999995</v>
      </c>
      <c r="L26" s="55">
        <f t="shared" si="0"/>
        <v>5733237.4000000004</v>
      </c>
      <c r="N26" s="3">
        <v>1237680.25</v>
      </c>
      <c r="O26" s="3">
        <v>1178693.4333333333</v>
      </c>
      <c r="P26" s="3">
        <v>1539420</v>
      </c>
      <c r="Q26" s="3">
        <v>935940.5</v>
      </c>
      <c r="R26" s="65">
        <v>4990624.9000000004</v>
      </c>
      <c r="S26" s="5">
        <v>603479.5</v>
      </c>
      <c r="T26" s="5">
        <v>478700.19999999995</v>
      </c>
      <c r="U26" s="62">
        <v>5733237.4000000004</v>
      </c>
      <c r="V26" s="4"/>
      <c r="W26" s="4"/>
    </row>
    <row r="27" spans="1:23" x14ac:dyDescent="0.25">
      <c r="A27" s="34">
        <v>39507</v>
      </c>
      <c r="B27" s="38">
        <v>1865116.4</v>
      </c>
      <c r="C27" s="10">
        <v>26</v>
      </c>
      <c r="D27" s="9">
        <v>14</v>
      </c>
      <c r="E27" s="30">
        <f t="shared" si="1"/>
        <v>3636328.7</v>
      </c>
      <c r="F27" s="30">
        <f t="shared" si="2"/>
        <v>2736199.3000000003</v>
      </c>
      <c r="G27" s="30">
        <f t="shared" si="3"/>
        <v>5733237.4000000004</v>
      </c>
      <c r="H27" s="30">
        <f t="shared" si="4"/>
        <v>1539420</v>
      </c>
      <c r="I27" s="38">
        <f t="shared" si="5"/>
        <v>2024894.9</v>
      </c>
      <c r="J27" s="52">
        <f t="shared" si="6"/>
        <v>4193817.4000000004</v>
      </c>
      <c r="K27" s="52">
        <f t="shared" si="7"/>
        <v>4797296.9000000004</v>
      </c>
      <c r="L27" s="55">
        <f t="shared" si="0"/>
        <v>1865116.4</v>
      </c>
      <c r="N27" s="3">
        <v>3636328.7</v>
      </c>
      <c r="O27" s="3">
        <v>2736199.3000000003</v>
      </c>
      <c r="P27" s="3">
        <v>5733237.4000000004</v>
      </c>
      <c r="Q27" s="3">
        <v>1539420</v>
      </c>
      <c r="R27" s="65">
        <v>2024894.9</v>
      </c>
      <c r="S27" s="5">
        <v>4193817.4000000004</v>
      </c>
      <c r="T27" s="5">
        <v>4797296.9000000004</v>
      </c>
      <c r="U27" s="62">
        <v>1865116.4</v>
      </c>
      <c r="V27" s="4"/>
      <c r="W27" s="4"/>
    </row>
    <row r="28" spans="1:23" x14ac:dyDescent="0.25">
      <c r="A28" s="34">
        <v>39538</v>
      </c>
      <c r="B28" s="38">
        <v>1394176.7</v>
      </c>
      <c r="C28" s="10">
        <v>27</v>
      </c>
      <c r="D28" s="9">
        <v>15</v>
      </c>
      <c r="E28" s="30">
        <f t="shared" si="1"/>
        <v>3799176.9000000004</v>
      </c>
      <c r="F28" s="30">
        <f t="shared" si="2"/>
        <v>3045924.6</v>
      </c>
      <c r="G28" s="30">
        <f t="shared" si="3"/>
        <v>1865116.4</v>
      </c>
      <c r="H28" s="30">
        <f t="shared" si="4"/>
        <v>5733237.4000000004</v>
      </c>
      <c r="I28" s="38">
        <f t="shared" si="5"/>
        <v>1667330</v>
      </c>
      <c r="J28" s="52">
        <f t="shared" si="6"/>
        <v>-3868121.0000000005</v>
      </c>
      <c r="K28" s="52">
        <f t="shared" si="7"/>
        <v>325696.39999999991</v>
      </c>
      <c r="L28" s="55">
        <f t="shared" si="0"/>
        <v>1394176.7</v>
      </c>
      <c r="N28" s="3">
        <v>3799176.9000000004</v>
      </c>
      <c r="O28" s="3">
        <v>3045924.6</v>
      </c>
      <c r="P28" s="3">
        <v>1865116.4</v>
      </c>
      <c r="Q28" s="3">
        <v>5733237.4000000004</v>
      </c>
      <c r="R28" s="65">
        <v>1667330</v>
      </c>
      <c r="S28" s="5">
        <v>-3868121.0000000005</v>
      </c>
      <c r="T28" s="5">
        <v>325696.39999999991</v>
      </c>
      <c r="U28" s="62">
        <v>1394176.7</v>
      </c>
      <c r="V28" s="4"/>
      <c r="W28" s="4"/>
    </row>
    <row r="29" spans="1:23" x14ac:dyDescent="0.25">
      <c r="A29" s="34">
        <v>39568</v>
      </c>
      <c r="B29" s="38">
        <v>1304362</v>
      </c>
      <c r="C29" s="10">
        <v>28</v>
      </c>
      <c r="D29" s="9">
        <v>16</v>
      </c>
      <c r="E29" s="30">
        <f t="shared" si="1"/>
        <v>1629646.5499999998</v>
      </c>
      <c r="F29" s="30">
        <f t="shared" si="2"/>
        <v>2997510.1666666665</v>
      </c>
      <c r="G29" s="30">
        <f t="shared" si="3"/>
        <v>1394176.7</v>
      </c>
      <c r="H29" s="30">
        <f t="shared" si="4"/>
        <v>1865116.4</v>
      </c>
      <c r="I29" s="38">
        <f t="shared" si="5"/>
        <v>1195401.6000000001</v>
      </c>
      <c r="J29" s="52">
        <f t="shared" si="6"/>
        <v>-470939.69999999995</v>
      </c>
      <c r="K29" s="52">
        <f t="shared" si="7"/>
        <v>-4339060.7</v>
      </c>
      <c r="L29" s="55">
        <f t="shared" si="0"/>
        <v>1304362</v>
      </c>
      <c r="N29" s="3">
        <v>1629646.5499999998</v>
      </c>
      <c r="O29" s="3">
        <v>2997510.1666666665</v>
      </c>
      <c r="P29" s="3">
        <v>1394176.7</v>
      </c>
      <c r="Q29" s="3">
        <v>1865116.4</v>
      </c>
      <c r="R29" s="65">
        <v>1195401.6000000001</v>
      </c>
      <c r="S29" s="5">
        <v>-470939.69999999995</v>
      </c>
      <c r="T29" s="5">
        <v>-4339060.7</v>
      </c>
      <c r="U29" s="62">
        <v>1304362</v>
      </c>
      <c r="V29" s="4"/>
      <c r="W29" s="4"/>
    </row>
    <row r="30" spans="1:23" x14ac:dyDescent="0.25">
      <c r="A30" s="34">
        <v>39599</v>
      </c>
      <c r="B30" s="38">
        <v>1468328.7</v>
      </c>
      <c r="C30" s="10">
        <v>29</v>
      </c>
      <c r="D30" s="9">
        <v>17</v>
      </c>
      <c r="E30" s="30">
        <f t="shared" si="1"/>
        <v>1349269.35</v>
      </c>
      <c r="F30" s="30">
        <f t="shared" si="2"/>
        <v>1521218.3666666665</v>
      </c>
      <c r="G30" s="30">
        <f t="shared" si="3"/>
        <v>1304362</v>
      </c>
      <c r="H30" s="30">
        <f t="shared" si="4"/>
        <v>1394176.7</v>
      </c>
      <c r="I30" s="38">
        <f t="shared" si="5"/>
        <v>1242954.1000000001</v>
      </c>
      <c r="J30" s="52">
        <f t="shared" si="6"/>
        <v>-89814.699999999953</v>
      </c>
      <c r="K30" s="52">
        <f t="shared" si="7"/>
        <v>-560754.39999999991</v>
      </c>
      <c r="L30" s="55">
        <f t="shared" si="0"/>
        <v>1468328.7</v>
      </c>
      <c r="N30" s="3">
        <v>1349269.35</v>
      </c>
      <c r="O30" s="3">
        <v>1521218.3666666665</v>
      </c>
      <c r="P30" s="3">
        <v>1304362</v>
      </c>
      <c r="Q30" s="3">
        <v>1394176.7</v>
      </c>
      <c r="R30" s="65">
        <v>1242954.1000000001</v>
      </c>
      <c r="S30" s="5">
        <v>-89814.699999999953</v>
      </c>
      <c r="T30" s="5">
        <v>-560754.39999999991</v>
      </c>
      <c r="U30" s="62">
        <v>1468328.7</v>
      </c>
      <c r="V30" s="4"/>
      <c r="W30" s="4"/>
    </row>
    <row r="31" spans="1:23" x14ac:dyDescent="0.25">
      <c r="A31" s="34">
        <v>39629</v>
      </c>
      <c r="B31" s="38">
        <v>1180501</v>
      </c>
      <c r="C31" s="10">
        <v>30</v>
      </c>
      <c r="D31" s="9">
        <v>18</v>
      </c>
      <c r="E31" s="30">
        <f t="shared" si="1"/>
        <v>1386345.35</v>
      </c>
      <c r="F31" s="30">
        <f t="shared" si="2"/>
        <v>1388955.8</v>
      </c>
      <c r="G31" s="30">
        <f t="shared" si="3"/>
        <v>1468328.7</v>
      </c>
      <c r="H31" s="30">
        <f t="shared" si="4"/>
        <v>1304362</v>
      </c>
      <c r="I31" s="38">
        <f t="shared" si="5"/>
        <v>1102956.6000000001</v>
      </c>
      <c r="J31" s="52">
        <f t="shared" si="6"/>
        <v>163966.69999999995</v>
      </c>
      <c r="K31" s="52">
        <f t="shared" si="7"/>
        <v>74152</v>
      </c>
      <c r="L31" s="55">
        <f t="shared" si="0"/>
        <v>1180501</v>
      </c>
      <c r="N31" s="3">
        <v>1386345.35</v>
      </c>
      <c r="O31" s="3">
        <v>1388955.8</v>
      </c>
      <c r="P31" s="3">
        <v>1468328.7</v>
      </c>
      <c r="Q31" s="3">
        <v>1304362</v>
      </c>
      <c r="R31" s="65">
        <v>1102956.6000000001</v>
      </c>
      <c r="S31" s="5">
        <v>163966.69999999995</v>
      </c>
      <c r="T31" s="5">
        <v>74152</v>
      </c>
      <c r="U31" s="62">
        <v>1180501</v>
      </c>
      <c r="V31" s="4"/>
      <c r="W31" s="4"/>
    </row>
    <row r="32" spans="1:23" x14ac:dyDescent="0.25">
      <c r="A32" s="34">
        <v>39660</v>
      </c>
      <c r="B32" s="38">
        <v>1303932</v>
      </c>
      <c r="C32" s="10">
        <v>31</v>
      </c>
      <c r="D32" s="9">
        <v>19</v>
      </c>
      <c r="E32" s="30">
        <f t="shared" si="1"/>
        <v>1324414.8500000001</v>
      </c>
      <c r="F32" s="30">
        <f t="shared" si="2"/>
        <v>1317730.5666666667</v>
      </c>
      <c r="G32" s="30">
        <f t="shared" si="3"/>
        <v>1180501</v>
      </c>
      <c r="H32" s="30">
        <f t="shared" si="4"/>
        <v>1468328.7</v>
      </c>
      <c r="I32" s="38">
        <f t="shared" si="5"/>
        <v>1096585.6000000001</v>
      </c>
      <c r="J32" s="52">
        <f t="shared" si="6"/>
        <v>-287827.69999999995</v>
      </c>
      <c r="K32" s="52">
        <f t="shared" si="7"/>
        <v>-123861</v>
      </c>
      <c r="L32" s="55">
        <f t="shared" si="0"/>
        <v>1303932</v>
      </c>
      <c r="N32" s="3">
        <v>1324414.8500000001</v>
      </c>
      <c r="O32" s="3">
        <v>1317730.5666666667</v>
      </c>
      <c r="P32" s="3">
        <v>1180501</v>
      </c>
      <c r="Q32" s="3">
        <v>1468328.7</v>
      </c>
      <c r="R32" s="65">
        <v>1096585.6000000001</v>
      </c>
      <c r="S32" s="5">
        <v>-287827.69999999995</v>
      </c>
      <c r="T32" s="5">
        <v>-123861</v>
      </c>
      <c r="U32" s="62">
        <v>1303932</v>
      </c>
      <c r="V32" s="4"/>
      <c r="W32" s="4"/>
    </row>
    <row r="33" spans="1:23" x14ac:dyDescent="0.25">
      <c r="A33" s="34">
        <v>39691</v>
      </c>
      <c r="B33" s="38">
        <v>1364715</v>
      </c>
      <c r="C33" s="10">
        <v>32</v>
      </c>
      <c r="D33" s="9">
        <v>20</v>
      </c>
      <c r="E33" s="30">
        <f t="shared" si="1"/>
        <v>1242216.5</v>
      </c>
      <c r="F33" s="30">
        <f t="shared" si="2"/>
        <v>1317587.2333333334</v>
      </c>
      <c r="G33" s="30">
        <f t="shared" si="3"/>
        <v>1303932</v>
      </c>
      <c r="H33" s="30">
        <f t="shared" si="4"/>
        <v>1180501</v>
      </c>
      <c r="I33" s="38">
        <f t="shared" si="5"/>
        <v>1185424.3</v>
      </c>
      <c r="J33" s="52">
        <f t="shared" si="6"/>
        <v>123431</v>
      </c>
      <c r="K33" s="52">
        <f t="shared" si="7"/>
        <v>-164396.69999999995</v>
      </c>
      <c r="L33" s="55">
        <f t="shared" si="0"/>
        <v>1364715</v>
      </c>
      <c r="N33" s="3">
        <v>1242216.5</v>
      </c>
      <c r="O33" s="3">
        <v>1317587.2333333334</v>
      </c>
      <c r="P33" s="3">
        <v>1303932</v>
      </c>
      <c r="Q33" s="3">
        <v>1180501</v>
      </c>
      <c r="R33" s="65">
        <v>1185424.3</v>
      </c>
      <c r="S33" s="5">
        <v>123431</v>
      </c>
      <c r="T33" s="5">
        <v>-164396.69999999995</v>
      </c>
      <c r="U33" s="62">
        <v>1364715</v>
      </c>
      <c r="V33" s="4"/>
      <c r="W33" s="4"/>
    </row>
    <row r="34" spans="1:23" x14ac:dyDescent="0.25">
      <c r="A34" s="34">
        <v>39721</v>
      </c>
      <c r="B34" s="38">
        <v>1259200.1000000001</v>
      </c>
      <c r="C34" s="10">
        <v>33</v>
      </c>
      <c r="D34" s="9">
        <v>21</v>
      </c>
      <c r="E34" s="30">
        <f t="shared" si="1"/>
        <v>1334323.5</v>
      </c>
      <c r="F34" s="30">
        <f t="shared" si="2"/>
        <v>1283049.3333333333</v>
      </c>
      <c r="G34" s="30">
        <f t="shared" si="3"/>
        <v>1364715</v>
      </c>
      <c r="H34" s="30">
        <f t="shared" si="4"/>
        <v>1303932</v>
      </c>
      <c r="I34" s="38">
        <f t="shared" si="5"/>
        <v>1062857.7</v>
      </c>
      <c r="J34" s="52">
        <f t="shared" si="6"/>
        <v>60783</v>
      </c>
      <c r="K34" s="52">
        <f t="shared" si="7"/>
        <v>184214</v>
      </c>
      <c r="L34" s="55">
        <f t="shared" si="0"/>
        <v>1259200.1000000001</v>
      </c>
      <c r="N34" s="3">
        <v>1334323.5</v>
      </c>
      <c r="O34" s="3">
        <v>1283049.3333333333</v>
      </c>
      <c r="P34" s="3">
        <v>1364715</v>
      </c>
      <c r="Q34" s="3">
        <v>1303932</v>
      </c>
      <c r="R34" s="65">
        <v>1062857.7</v>
      </c>
      <c r="S34" s="5">
        <v>60783</v>
      </c>
      <c r="T34" s="5">
        <v>184214</v>
      </c>
      <c r="U34" s="62">
        <v>1259200.1000000001</v>
      </c>
      <c r="V34" s="4"/>
      <c r="W34" s="4"/>
    </row>
    <row r="35" spans="1:23" x14ac:dyDescent="0.25">
      <c r="A35" s="34">
        <v>39752</v>
      </c>
      <c r="B35" s="38">
        <v>1104675</v>
      </c>
      <c r="C35" s="10">
        <v>34</v>
      </c>
      <c r="D35" s="9">
        <v>22</v>
      </c>
      <c r="E35" s="30">
        <f t="shared" si="1"/>
        <v>1311957.55</v>
      </c>
      <c r="F35" s="30">
        <f t="shared" si="2"/>
        <v>1309282.3666666667</v>
      </c>
      <c r="G35" s="30">
        <f t="shared" si="3"/>
        <v>1259200.1000000001</v>
      </c>
      <c r="H35" s="30">
        <f t="shared" si="4"/>
        <v>1364715</v>
      </c>
      <c r="I35" s="38">
        <f t="shared" si="5"/>
        <v>1060719.8</v>
      </c>
      <c r="J35" s="52">
        <f t="shared" si="6"/>
        <v>-105514.89999999991</v>
      </c>
      <c r="K35" s="52">
        <f t="shared" si="7"/>
        <v>-44731.899999999907</v>
      </c>
      <c r="L35" s="55">
        <f t="shared" si="0"/>
        <v>1104675</v>
      </c>
      <c r="N35" s="3">
        <v>1311957.55</v>
      </c>
      <c r="O35" s="3">
        <v>1309282.3666666667</v>
      </c>
      <c r="P35" s="3">
        <v>1259200.1000000001</v>
      </c>
      <c r="Q35" s="3">
        <v>1364715</v>
      </c>
      <c r="R35" s="65">
        <v>1060719.8</v>
      </c>
      <c r="S35" s="5">
        <v>-105514.89999999991</v>
      </c>
      <c r="T35" s="5">
        <v>-44731.899999999907</v>
      </c>
      <c r="U35" s="62">
        <v>1104675</v>
      </c>
      <c r="V35" s="4"/>
      <c r="W35" s="4"/>
    </row>
    <row r="36" spans="1:23" x14ac:dyDescent="0.25">
      <c r="A36" s="34">
        <v>39782</v>
      </c>
      <c r="B36" s="38">
        <v>952495.4</v>
      </c>
      <c r="C36" s="10">
        <v>35</v>
      </c>
      <c r="D36" s="9">
        <v>23</v>
      </c>
      <c r="E36" s="30">
        <f t="shared" si="1"/>
        <v>1181937.55</v>
      </c>
      <c r="F36" s="30">
        <f t="shared" si="2"/>
        <v>1242863.3666666667</v>
      </c>
      <c r="G36" s="30">
        <f t="shared" si="3"/>
        <v>1104675</v>
      </c>
      <c r="H36" s="30">
        <f t="shared" si="4"/>
        <v>1259200.1000000001</v>
      </c>
      <c r="I36" s="38">
        <f t="shared" si="5"/>
        <v>935940.5</v>
      </c>
      <c r="J36" s="52">
        <f t="shared" si="6"/>
        <v>-154525.10000000009</v>
      </c>
      <c r="K36" s="52">
        <f t="shared" si="7"/>
        <v>-260040</v>
      </c>
      <c r="L36" s="55">
        <f t="shared" si="0"/>
        <v>952495.4</v>
      </c>
      <c r="N36" s="3">
        <v>1181937.55</v>
      </c>
      <c r="O36" s="3">
        <v>1242863.3666666667</v>
      </c>
      <c r="P36" s="3">
        <v>1104675</v>
      </c>
      <c r="Q36" s="3">
        <v>1259200.1000000001</v>
      </c>
      <c r="R36" s="65">
        <v>935940.5</v>
      </c>
      <c r="S36" s="5">
        <v>-154525.10000000009</v>
      </c>
      <c r="T36" s="5">
        <v>-260040</v>
      </c>
      <c r="U36" s="62">
        <v>952495.4</v>
      </c>
      <c r="V36" s="4"/>
      <c r="W36" s="4"/>
    </row>
    <row r="37" spans="1:23" x14ac:dyDescent="0.25">
      <c r="A37" s="35">
        <v>39813</v>
      </c>
      <c r="B37" s="39">
        <v>2184895.1</v>
      </c>
      <c r="C37" s="11">
        <v>36</v>
      </c>
      <c r="D37" s="9">
        <v>24</v>
      </c>
      <c r="E37" s="30">
        <f t="shared" si="1"/>
        <v>1028585.2</v>
      </c>
      <c r="F37" s="30">
        <f t="shared" si="2"/>
        <v>1105456.8333333333</v>
      </c>
      <c r="G37" s="30">
        <f t="shared" si="3"/>
        <v>952495.4</v>
      </c>
      <c r="H37" s="30">
        <f t="shared" si="4"/>
        <v>1104675</v>
      </c>
      <c r="I37" s="38">
        <f t="shared" si="5"/>
        <v>1539420</v>
      </c>
      <c r="J37" s="52">
        <f t="shared" si="6"/>
        <v>-152179.59999999998</v>
      </c>
      <c r="K37" s="52">
        <f t="shared" si="7"/>
        <v>-306704.70000000007</v>
      </c>
      <c r="L37" s="55">
        <f t="shared" si="0"/>
        <v>2184895.1</v>
      </c>
      <c r="N37" s="3">
        <v>1028585.2</v>
      </c>
      <c r="O37" s="3">
        <v>1105456.8333333333</v>
      </c>
      <c r="P37" s="3">
        <v>952495.4</v>
      </c>
      <c r="Q37" s="3">
        <v>1104675</v>
      </c>
      <c r="R37" s="65">
        <v>1539420</v>
      </c>
      <c r="S37" s="5">
        <v>-152179.59999999998</v>
      </c>
      <c r="T37" s="5">
        <v>-306704.70000000007</v>
      </c>
      <c r="U37" s="62">
        <v>2184895.1</v>
      </c>
      <c r="V37" s="4"/>
      <c r="W37" s="4"/>
    </row>
    <row r="38" spans="1:23" x14ac:dyDescent="0.25">
      <c r="A38" s="36">
        <v>39844</v>
      </c>
      <c r="B38" s="38">
        <v>6016530.0999999996</v>
      </c>
      <c r="C38" s="10">
        <v>37</v>
      </c>
      <c r="D38" s="9">
        <v>25</v>
      </c>
      <c r="E38" s="30">
        <f t="shared" si="1"/>
        <v>1568695.25</v>
      </c>
      <c r="F38" s="30">
        <f t="shared" si="2"/>
        <v>1414021.8333333333</v>
      </c>
      <c r="G38" s="30">
        <f t="shared" si="3"/>
        <v>2184895.1</v>
      </c>
      <c r="H38" s="30">
        <f t="shared" si="4"/>
        <v>952495.4</v>
      </c>
      <c r="I38" s="38">
        <f t="shared" si="5"/>
        <v>5733237.4000000004</v>
      </c>
      <c r="J38" s="52">
        <f t="shared" si="6"/>
        <v>1232399.7000000002</v>
      </c>
      <c r="K38" s="52">
        <f t="shared" si="7"/>
        <v>1080220.1000000001</v>
      </c>
      <c r="L38" s="55">
        <f t="shared" si="0"/>
        <v>6016530.0999999996</v>
      </c>
      <c r="N38" s="3">
        <v>1568695.25</v>
      </c>
      <c r="O38" s="3">
        <v>1414021.8333333333</v>
      </c>
      <c r="P38" s="3">
        <v>2184895.1</v>
      </c>
      <c r="Q38" s="3">
        <v>952495.4</v>
      </c>
      <c r="R38" s="65">
        <v>5733237.4000000004</v>
      </c>
      <c r="S38" s="5">
        <v>1232399.7000000002</v>
      </c>
      <c r="T38" s="5">
        <v>1080220.1000000001</v>
      </c>
      <c r="U38" s="62">
        <v>6016530.0999999996</v>
      </c>
      <c r="V38" s="4"/>
      <c r="W38" s="4"/>
    </row>
    <row r="39" spans="1:23" x14ac:dyDescent="0.25">
      <c r="A39" s="34">
        <v>39872</v>
      </c>
      <c r="B39" s="38">
        <v>1586402.4</v>
      </c>
      <c r="C39" s="10">
        <v>38</v>
      </c>
      <c r="D39" s="9">
        <v>26</v>
      </c>
      <c r="E39" s="30">
        <f t="shared" si="1"/>
        <v>4100712.5999999996</v>
      </c>
      <c r="F39" s="30">
        <f t="shared" si="2"/>
        <v>3051306.8666666667</v>
      </c>
      <c r="G39" s="30">
        <f t="shared" si="3"/>
        <v>6016530.0999999996</v>
      </c>
      <c r="H39" s="30">
        <f t="shared" si="4"/>
        <v>2184895.1</v>
      </c>
      <c r="I39" s="38">
        <f t="shared" si="5"/>
        <v>1865116.4</v>
      </c>
      <c r="J39" s="52">
        <f t="shared" si="6"/>
        <v>3831634.9999999995</v>
      </c>
      <c r="K39" s="52">
        <f t="shared" si="7"/>
        <v>5064034.6999999993</v>
      </c>
      <c r="L39" s="55">
        <f t="shared" si="0"/>
        <v>1586402.4</v>
      </c>
      <c r="N39" s="3">
        <v>4100712.5999999996</v>
      </c>
      <c r="O39" s="3">
        <v>3051306.8666666667</v>
      </c>
      <c r="P39" s="3">
        <v>6016530.0999999996</v>
      </c>
      <c r="Q39" s="3">
        <v>2184895.1</v>
      </c>
      <c r="R39" s="65">
        <v>1865116.4</v>
      </c>
      <c r="S39" s="5">
        <v>3831634.9999999995</v>
      </c>
      <c r="T39" s="5">
        <v>5064034.6999999993</v>
      </c>
      <c r="U39" s="62">
        <v>1586402.4</v>
      </c>
      <c r="V39" s="4"/>
      <c r="W39" s="4"/>
    </row>
    <row r="40" spans="1:23" x14ac:dyDescent="0.25">
      <c r="A40" s="34">
        <v>39903</v>
      </c>
      <c r="B40" s="38">
        <v>1951326.6</v>
      </c>
      <c r="C40" s="10">
        <v>39</v>
      </c>
      <c r="D40" s="9">
        <v>27</v>
      </c>
      <c r="E40" s="30">
        <f t="shared" si="1"/>
        <v>3801466.25</v>
      </c>
      <c r="F40" s="30">
        <f t="shared" si="2"/>
        <v>3262609.1999999997</v>
      </c>
      <c r="G40" s="30">
        <f t="shared" si="3"/>
        <v>1586402.4</v>
      </c>
      <c r="H40" s="30">
        <f t="shared" si="4"/>
        <v>6016530.0999999996</v>
      </c>
      <c r="I40" s="38">
        <f t="shared" si="5"/>
        <v>1394176.7</v>
      </c>
      <c r="J40" s="52">
        <f t="shared" si="6"/>
        <v>-4430127.6999999993</v>
      </c>
      <c r="K40" s="52">
        <f t="shared" si="7"/>
        <v>-598492.70000000019</v>
      </c>
      <c r="L40" s="55">
        <f t="shared" si="0"/>
        <v>1951326.6</v>
      </c>
      <c r="N40" s="3">
        <v>3801466.25</v>
      </c>
      <c r="O40" s="3">
        <v>3262609.1999999997</v>
      </c>
      <c r="P40" s="3">
        <v>1586402.4</v>
      </c>
      <c r="Q40" s="3">
        <v>6016530.0999999996</v>
      </c>
      <c r="R40" s="65">
        <v>1394176.7</v>
      </c>
      <c r="S40" s="5">
        <v>-4430127.6999999993</v>
      </c>
      <c r="T40" s="5">
        <v>-598492.70000000019</v>
      </c>
      <c r="U40" s="62">
        <v>1951326.6</v>
      </c>
      <c r="V40" s="4"/>
      <c r="W40" s="4"/>
    </row>
    <row r="41" spans="1:23" x14ac:dyDescent="0.25">
      <c r="A41" s="34">
        <v>39933</v>
      </c>
      <c r="B41" s="38">
        <v>1253891</v>
      </c>
      <c r="C41" s="10">
        <v>40</v>
      </c>
      <c r="D41" s="9">
        <v>28</v>
      </c>
      <c r="E41" s="30">
        <f t="shared" si="1"/>
        <v>1768864.5</v>
      </c>
      <c r="F41" s="30">
        <f t="shared" si="2"/>
        <v>3184753.0333333332</v>
      </c>
      <c r="G41" s="30">
        <f t="shared" si="3"/>
        <v>1951326.6</v>
      </c>
      <c r="H41" s="30">
        <f t="shared" si="4"/>
        <v>1586402.4</v>
      </c>
      <c r="I41" s="38">
        <f t="shared" si="5"/>
        <v>1304362</v>
      </c>
      <c r="J41" s="52">
        <f t="shared" si="6"/>
        <v>364924.20000000019</v>
      </c>
      <c r="K41" s="52">
        <f t="shared" si="7"/>
        <v>-4065203.4999999995</v>
      </c>
      <c r="L41" s="55">
        <f t="shared" si="0"/>
        <v>1253891</v>
      </c>
      <c r="N41" s="3">
        <v>1768864.5</v>
      </c>
      <c r="O41" s="3">
        <v>3184753.0333333332</v>
      </c>
      <c r="P41" s="3">
        <v>1951326.6</v>
      </c>
      <c r="Q41" s="3">
        <v>1586402.4</v>
      </c>
      <c r="R41" s="65">
        <v>1304362</v>
      </c>
      <c r="S41" s="5">
        <v>364924.20000000019</v>
      </c>
      <c r="T41" s="5">
        <v>-4065203.4999999995</v>
      </c>
      <c r="U41" s="62">
        <v>1253891</v>
      </c>
      <c r="V41" s="4"/>
      <c r="W41" s="4"/>
    </row>
    <row r="42" spans="1:23" x14ac:dyDescent="0.25">
      <c r="A42" s="34">
        <v>39964</v>
      </c>
      <c r="B42" s="38">
        <v>1573768.7</v>
      </c>
      <c r="C42" s="10">
        <v>41</v>
      </c>
      <c r="D42" s="9">
        <v>29</v>
      </c>
      <c r="E42" s="30">
        <f t="shared" si="1"/>
        <v>1602608.8</v>
      </c>
      <c r="F42" s="30">
        <f t="shared" si="2"/>
        <v>1597206.6666666667</v>
      </c>
      <c r="G42" s="30">
        <f t="shared" si="3"/>
        <v>1253891</v>
      </c>
      <c r="H42" s="30">
        <f t="shared" si="4"/>
        <v>1951326.6</v>
      </c>
      <c r="I42" s="38">
        <f t="shared" si="5"/>
        <v>1468328.7</v>
      </c>
      <c r="J42" s="52">
        <f t="shared" si="6"/>
        <v>-697435.60000000009</v>
      </c>
      <c r="K42" s="52">
        <f t="shared" si="7"/>
        <v>-332511.39999999991</v>
      </c>
      <c r="L42" s="55">
        <f t="shared" si="0"/>
        <v>1573768.7</v>
      </c>
      <c r="N42" s="3">
        <v>1602608.8</v>
      </c>
      <c r="O42" s="3">
        <v>1597206.6666666667</v>
      </c>
      <c r="P42" s="3">
        <v>1253891</v>
      </c>
      <c r="Q42" s="3">
        <v>1951326.6</v>
      </c>
      <c r="R42" s="65">
        <v>1468328.7</v>
      </c>
      <c r="S42" s="5">
        <v>-697435.60000000009</v>
      </c>
      <c r="T42" s="5">
        <v>-332511.39999999991</v>
      </c>
      <c r="U42" s="62">
        <v>1573768.7</v>
      </c>
      <c r="V42" s="4"/>
      <c r="W42" s="4"/>
    </row>
    <row r="43" spans="1:23" x14ac:dyDescent="0.25">
      <c r="A43" s="34">
        <v>39994</v>
      </c>
      <c r="B43" s="38">
        <v>1556406.4</v>
      </c>
      <c r="C43" s="10">
        <v>42</v>
      </c>
      <c r="D43" s="9">
        <v>30</v>
      </c>
      <c r="E43" s="30">
        <f t="shared" si="1"/>
        <v>1413829.85</v>
      </c>
      <c r="F43" s="30">
        <f t="shared" si="2"/>
        <v>1592995.4333333333</v>
      </c>
      <c r="G43" s="30">
        <f t="shared" si="3"/>
        <v>1573768.7</v>
      </c>
      <c r="H43" s="30">
        <f t="shared" si="4"/>
        <v>1253891</v>
      </c>
      <c r="I43" s="38">
        <f t="shared" si="5"/>
        <v>1180501</v>
      </c>
      <c r="J43" s="52">
        <f t="shared" si="6"/>
        <v>319877.69999999995</v>
      </c>
      <c r="K43" s="52">
        <f t="shared" si="7"/>
        <v>-377557.90000000014</v>
      </c>
      <c r="L43" s="55">
        <f t="shared" si="0"/>
        <v>1556406.4</v>
      </c>
      <c r="N43" s="3">
        <v>1413829.85</v>
      </c>
      <c r="O43" s="3">
        <v>1592995.4333333333</v>
      </c>
      <c r="P43" s="3">
        <v>1573768.7</v>
      </c>
      <c r="Q43" s="3">
        <v>1253891</v>
      </c>
      <c r="R43" s="65">
        <v>1180501</v>
      </c>
      <c r="S43" s="5">
        <v>319877.69999999995</v>
      </c>
      <c r="T43" s="5">
        <v>-377557.90000000014</v>
      </c>
      <c r="U43" s="62">
        <v>1556406.4</v>
      </c>
      <c r="V43" s="4"/>
      <c r="W43" s="4"/>
    </row>
    <row r="44" spans="1:23" x14ac:dyDescent="0.25">
      <c r="A44" s="34">
        <v>40025</v>
      </c>
      <c r="B44" s="38">
        <v>1642421.9</v>
      </c>
      <c r="C44" s="10">
        <v>43</v>
      </c>
      <c r="D44" s="9">
        <v>31</v>
      </c>
      <c r="E44" s="30">
        <f t="shared" si="1"/>
        <v>1565087.5499999998</v>
      </c>
      <c r="F44" s="30">
        <f t="shared" si="2"/>
        <v>1461355.3666666665</v>
      </c>
      <c r="G44" s="30">
        <f t="shared" si="3"/>
        <v>1556406.4</v>
      </c>
      <c r="H44" s="30">
        <f t="shared" si="4"/>
        <v>1573768.7</v>
      </c>
      <c r="I44" s="38">
        <f t="shared" si="5"/>
        <v>1303932</v>
      </c>
      <c r="J44" s="52">
        <f t="shared" si="6"/>
        <v>-17362.300000000047</v>
      </c>
      <c r="K44" s="52">
        <f t="shared" si="7"/>
        <v>302515.39999999991</v>
      </c>
      <c r="L44" s="55">
        <f t="shared" si="0"/>
        <v>1642421.9</v>
      </c>
      <c r="N44" s="3">
        <v>1565087.5499999998</v>
      </c>
      <c r="O44" s="3">
        <v>1461355.3666666665</v>
      </c>
      <c r="P44" s="3">
        <v>1556406.4</v>
      </c>
      <c r="Q44" s="3">
        <v>1573768.7</v>
      </c>
      <c r="R44" s="65">
        <v>1303932</v>
      </c>
      <c r="S44" s="5">
        <v>-17362.300000000047</v>
      </c>
      <c r="T44" s="5">
        <v>302515.39999999991</v>
      </c>
      <c r="U44" s="62">
        <v>1642421.9</v>
      </c>
      <c r="V44" s="4"/>
      <c r="W44" s="4"/>
    </row>
    <row r="45" spans="1:23" x14ac:dyDescent="0.25">
      <c r="A45" s="34">
        <v>40056</v>
      </c>
      <c r="B45" s="38">
        <v>1543120.8</v>
      </c>
      <c r="C45" s="10">
        <v>44</v>
      </c>
      <c r="D45" s="9">
        <v>32</v>
      </c>
      <c r="E45" s="30">
        <f t="shared" si="1"/>
        <v>1599414.15</v>
      </c>
      <c r="F45" s="30">
        <f t="shared" si="2"/>
        <v>1590865.6666666667</v>
      </c>
      <c r="G45" s="30">
        <f t="shared" si="3"/>
        <v>1642421.9</v>
      </c>
      <c r="H45" s="30">
        <f t="shared" si="4"/>
        <v>1556406.4</v>
      </c>
      <c r="I45" s="38">
        <f t="shared" si="5"/>
        <v>1364715</v>
      </c>
      <c r="J45" s="52">
        <f t="shared" si="6"/>
        <v>86015.5</v>
      </c>
      <c r="K45" s="52">
        <f t="shared" si="7"/>
        <v>68653.199999999953</v>
      </c>
      <c r="L45" s="55">
        <f t="shared" si="0"/>
        <v>1543120.8</v>
      </c>
      <c r="N45" s="3">
        <v>1599414.15</v>
      </c>
      <c r="O45" s="3">
        <v>1590865.6666666667</v>
      </c>
      <c r="P45" s="3">
        <v>1642421.9</v>
      </c>
      <c r="Q45" s="3">
        <v>1556406.4</v>
      </c>
      <c r="R45" s="65">
        <v>1364715</v>
      </c>
      <c r="S45" s="5">
        <v>86015.5</v>
      </c>
      <c r="T45" s="5">
        <v>68653.199999999953</v>
      </c>
      <c r="U45" s="62">
        <v>1543120.8</v>
      </c>
      <c r="V45" s="4"/>
      <c r="W45" s="4"/>
    </row>
    <row r="46" spans="1:23" x14ac:dyDescent="0.25">
      <c r="A46" s="34">
        <v>40086</v>
      </c>
      <c r="B46" s="38">
        <v>1075017.3</v>
      </c>
      <c r="C46" s="10">
        <v>45</v>
      </c>
      <c r="D46" s="9">
        <v>33</v>
      </c>
      <c r="E46" s="30">
        <f t="shared" si="1"/>
        <v>1592771.35</v>
      </c>
      <c r="F46" s="30">
        <f t="shared" si="2"/>
        <v>1580649.7</v>
      </c>
      <c r="G46" s="30">
        <f t="shared" si="3"/>
        <v>1543120.8</v>
      </c>
      <c r="H46" s="30">
        <f t="shared" si="4"/>
        <v>1642421.9</v>
      </c>
      <c r="I46" s="38">
        <f t="shared" si="5"/>
        <v>1259200.1000000001</v>
      </c>
      <c r="J46" s="52">
        <f t="shared" si="6"/>
        <v>-99301.09999999986</v>
      </c>
      <c r="K46" s="52">
        <f t="shared" si="7"/>
        <v>-13285.59999999986</v>
      </c>
      <c r="L46" s="55">
        <f t="shared" si="0"/>
        <v>1075017.3</v>
      </c>
      <c r="N46" s="3">
        <v>1592771.35</v>
      </c>
      <c r="O46" s="3">
        <v>1580649.7</v>
      </c>
      <c r="P46" s="3">
        <v>1543120.8</v>
      </c>
      <c r="Q46" s="3">
        <v>1642421.9</v>
      </c>
      <c r="R46" s="65">
        <v>1259200.1000000001</v>
      </c>
      <c r="S46" s="5">
        <v>-99301.09999999986</v>
      </c>
      <c r="T46" s="5">
        <v>-13285.59999999986</v>
      </c>
      <c r="U46" s="62">
        <v>1075017.3</v>
      </c>
      <c r="V46" s="4"/>
      <c r="W46" s="4"/>
    </row>
    <row r="47" spans="1:23" x14ac:dyDescent="0.25">
      <c r="A47" s="34">
        <v>40117</v>
      </c>
      <c r="B47" s="38">
        <v>1286106.1000000001</v>
      </c>
      <c r="C47" s="10">
        <v>46</v>
      </c>
      <c r="D47" s="9">
        <v>34</v>
      </c>
      <c r="E47" s="30">
        <f t="shared" si="1"/>
        <v>1309069.05</v>
      </c>
      <c r="F47" s="30">
        <f t="shared" si="2"/>
        <v>1420186.6666666667</v>
      </c>
      <c r="G47" s="30">
        <f t="shared" si="3"/>
        <v>1075017.3</v>
      </c>
      <c r="H47" s="30">
        <f t="shared" si="4"/>
        <v>1543120.8</v>
      </c>
      <c r="I47" s="38">
        <f t="shared" si="5"/>
        <v>1104675</v>
      </c>
      <c r="J47" s="52">
        <f t="shared" si="6"/>
        <v>-468103.5</v>
      </c>
      <c r="K47" s="52">
        <f t="shared" si="7"/>
        <v>-567404.59999999986</v>
      </c>
      <c r="L47" s="55">
        <f t="shared" si="0"/>
        <v>1286106.1000000001</v>
      </c>
      <c r="N47" s="3">
        <v>1309069.05</v>
      </c>
      <c r="O47" s="3">
        <v>1420186.6666666667</v>
      </c>
      <c r="P47" s="3">
        <v>1075017.3</v>
      </c>
      <c r="Q47" s="3">
        <v>1543120.8</v>
      </c>
      <c r="R47" s="65">
        <v>1104675</v>
      </c>
      <c r="S47" s="5">
        <v>-468103.5</v>
      </c>
      <c r="T47" s="5">
        <v>-567404.59999999986</v>
      </c>
      <c r="U47" s="62">
        <v>1286106.1000000001</v>
      </c>
      <c r="V47" s="4"/>
      <c r="W47" s="4"/>
    </row>
    <row r="48" spans="1:23" x14ac:dyDescent="0.25">
      <c r="A48" s="34">
        <v>40147</v>
      </c>
      <c r="B48" s="38">
        <v>1154733.7</v>
      </c>
      <c r="C48" s="10">
        <v>47</v>
      </c>
      <c r="D48" s="9">
        <v>35</v>
      </c>
      <c r="E48" s="30">
        <f t="shared" si="1"/>
        <v>1180561.7000000002</v>
      </c>
      <c r="F48" s="30">
        <f t="shared" si="2"/>
        <v>1301414.7333333334</v>
      </c>
      <c r="G48" s="30">
        <f t="shared" si="3"/>
        <v>1286106.1000000001</v>
      </c>
      <c r="H48" s="30">
        <f t="shared" si="4"/>
        <v>1075017.3</v>
      </c>
      <c r="I48" s="38">
        <f t="shared" si="5"/>
        <v>952495.4</v>
      </c>
      <c r="J48" s="52">
        <f t="shared" si="6"/>
        <v>211088.80000000005</v>
      </c>
      <c r="K48" s="52">
        <f t="shared" si="7"/>
        <v>-257014.69999999995</v>
      </c>
      <c r="L48" s="55">
        <f t="shared" si="0"/>
        <v>1154733.7</v>
      </c>
      <c r="N48" s="3">
        <v>1180561.7000000002</v>
      </c>
      <c r="O48" s="3">
        <v>1301414.7333333334</v>
      </c>
      <c r="P48" s="3">
        <v>1286106.1000000001</v>
      </c>
      <c r="Q48" s="3">
        <v>1075017.3</v>
      </c>
      <c r="R48" s="65">
        <v>952495.4</v>
      </c>
      <c r="S48" s="5">
        <v>211088.80000000005</v>
      </c>
      <c r="T48" s="5">
        <v>-257014.69999999995</v>
      </c>
      <c r="U48" s="62">
        <v>1154733.7</v>
      </c>
      <c r="V48" s="4"/>
      <c r="W48" s="4"/>
    </row>
    <row r="49" spans="1:23" x14ac:dyDescent="0.25">
      <c r="A49" s="34">
        <v>40178</v>
      </c>
      <c r="B49" s="38">
        <v>2196384.5</v>
      </c>
      <c r="C49" s="11">
        <v>48</v>
      </c>
      <c r="D49" s="9">
        <v>36</v>
      </c>
      <c r="E49" s="30">
        <f t="shared" si="1"/>
        <v>1220419.8999999999</v>
      </c>
      <c r="F49" s="30">
        <f t="shared" si="2"/>
        <v>1171952.3666666669</v>
      </c>
      <c r="G49" s="30">
        <f t="shared" si="3"/>
        <v>1154733.7</v>
      </c>
      <c r="H49" s="30">
        <f t="shared" si="4"/>
        <v>1286106.1000000001</v>
      </c>
      <c r="I49" s="38">
        <f t="shared" si="5"/>
        <v>2184895.1</v>
      </c>
      <c r="J49" s="52">
        <f t="shared" si="6"/>
        <v>-131372.40000000014</v>
      </c>
      <c r="K49" s="52">
        <f t="shared" si="7"/>
        <v>79716.399999999907</v>
      </c>
      <c r="L49" s="55">
        <f t="shared" si="0"/>
        <v>2196384.5</v>
      </c>
      <c r="N49" s="3">
        <v>1220419.8999999999</v>
      </c>
      <c r="O49" s="3">
        <v>1171952.3666666669</v>
      </c>
      <c r="P49" s="3">
        <v>1154733.7</v>
      </c>
      <c r="Q49" s="3">
        <v>1286106.1000000001</v>
      </c>
      <c r="R49" s="65">
        <v>2184895.1</v>
      </c>
      <c r="S49" s="5">
        <v>-131372.40000000014</v>
      </c>
      <c r="T49" s="5">
        <v>79716.399999999907</v>
      </c>
      <c r="U49" s="62">
        <v>2196384.5</v>
      </c>
      <c r="V49" s="4"/>
      <c r="W49" s="4"/>
    </row>
    <row r="50" spans="1:23" x14ac:dyDescent="0.25">
      <c r="A50" s="36">
        <v>40209</v>
      </c>
      <c r="B50" s="37">
        <v>2919994.8</v>
      </c>
      <c r="C50" s="10">
        <v>49</v>
      </c>
      <c r="D50" s="9">
        <v>37</v>
      </c>
      <c r="E50" s="30">
        <f t="shared" si="1"/>
        <v>1675559.1</v>
      </c>
      <c r="F50" s="30">
        <f t="shared" si="2"/>
        <v>1545741.4333333333</v>
      </c>
      <c r="G50" s="30">
        <f t="shared" si="3"/>
        <v>2196384.5</v>
      </c>
      <c r="H50" s="30">
        <f t="shared" si="4"/>
        <v>1154733.7</v>
      </c>
      <c r="I50" s="38">
        <f t="shared" si="5"/>
        <v>6016530.0999999996</v>
      </c>
      <c r="J50" s="52">
        <f t="shared" si="6"/>
        <v>1041650.8</v>
      </c>
      <c r="K50" s="52">
        <f t="shared" si="7"/>
        <v>910278.39999999991</v>
      </c>
      <c r="L50" s="55">
        <f t="shared" si="0"/>
        <v>2919994.8</v>
      </c>
      <c r="N50" s="3">
        <v>1675559.1</v>
      </c>
      <c r="O50" s="3">
        <v>1545741.4333333333</v>
      </c>
      <c r="P50" s="3">
        <v>2196384.5</v>
      </c>
      <c r="Q50" s="3">
        <v>1154733.7</v>
      </c>
      <c r="R50" s="65">
        <v>6016530.0999999996</v>
      </c>
      <c r="S50" s="5">
        <v>1041650.8</v>
      </c>
      <c r="T50" s="5">
        <v>910278.39999999991</v>
      </c>
      <c r="U50" s="62">
        <v>2919994.8</v>
      </c>
      <c r="V50" s="4"/>
      <c r="W50" s="4"/>
    </row>
    <row r="51" spans="1:23" x14ac:dyDescent="0.25">
      <c r="A51" s="34">
        <v>40237</v>
      </c>
      <c r="B51" s="38">
        <v>4993743</v>
      </c>
      <c r="C51" s="10">
        <v>50</v>
      </c>
      <c r="D51" s="9">
        <v>38</v>
      </c>
      <c r="E51" s="30">
        <f t="shared" si="1"/>
        <v>2558189.65</v>
      </c>
      <c r="F51" s="30">
        <f t="shared" si="2"/>
        <v>2090371</v>
      </c>
      <c r="G51" s="30">
        <f t="shared" si="3"/>
        <v>2919994.8</v>
      </c>
      <c r="H51" s="30">
        <f t="shared" si="4"/>
        <v>2196384.5</v>
      </c>
      <c r="I51" s="38">
        <f t="shared" si="5"/>
        <v>1586402.4</v>
      </c>
      <c r="J51" s="52">
        <f t="shared" si="6"/>
        <v>723610.29999999981</v>
      </c>
      <c r="K51" s="52">
        <f t="shared" si="7"/>
        <v>1765261.0999999999</v>
      </c>
      <c r="L51" s="55">
        <f t="shared" si="0"/>
        <v>4993743</v>
      </c>
      <c r="N51" s="3">
        <v>2558189.65</v>
      </c>
      <c r="O51" s="3">
        <v>2090371</v>
      </c>
      <c r="P51" s="3">
        <v>2919994.8</v>
      </c>
      <c r="Q51" s="3">
        <v>2196384.5</v>
      </c>
      <c r="R51" s="65">
        <v>1586402.4</v>
      </c>
      <c r="S51" s="5">
        <v>723610.29999999981</v>
      </c>
      <c r="T51" s="5">
        <v>1765261.0999999999</v>
      </c>
      <c r="U51" s="62">
        <v>4993743</v>
      </c>
      <c r="V51" s="4"/>
      <c r="W51" s="4"/>
    </row>
    <row r="52" spans="1:23" x14ac:dyDescent="0.25">
      <c r="A52" s="34">
        <v>40268</v>
      </c>
      <c r="B52" s="38">
        <v>2586732.1</v>
      </c>
      <c r="C52" s="10">
        <v>51</v>
      </c>
      <c r="D52" s="9">
        <v>39</v>
      </c>
      <c r="E52" s="30">
        <f t="shared" si="1"/>
        <v>3956868.9</v>
      </c>
      <c r="F52" s="30">
        <f t="shared" si="2"/>
        <v>3370040.7666666671</v>
      </c>
      <c r="G52" s="30">
        <f t="shared" si="3"/>
        <v>4993743</v>
      </c>
      <c r="H52" s="30">
        <f t="shared" si="4"/>
        <v>2919994.8</v>
      </c>
      <c r="I52" s="38">
        <f t="shared" si="5"/>
        <v>1951326.6</v>
      </c>
      <c r="J52" s="52">
        <f t="shared" si="6"/>
        <v>2073748.2000000002</v>
      </c>
      <c r="K52" s="52">
        <f t="shared" si="7"/>
        <v>2797358.5</v>
      </c>
      <c r="L52" s="55">
        <f t="shared" si="0"/>
        <v>2586732.1</v>
      </c>
      <c r="N52" s="3">
        <v>3956868.9</v>
      </c>
      <c r="O52" s="3">
        <v>3370040.7666666671</v>
      </c>
      <c r="P52" s="3">
        <v>4993743</v>
      </c>
      <c r="Q52" s="3">
        <v>2919994.8</v>
      </c>
      <c r="R52" s="65">
        <v>1951326.6</v>
      </c>
      <c r="S52" s="5">
        <v>2073748.2000000002</v>
      </c>
      <c r="T52" s="5">
        <v>2797358.5</v>
      </c>
      <c r="U52" s="62">
        <v>2586732.1</v>
      </c>
      <c r="V52" s="4"/>
      <c r="W52" s="4"/>
    </row>
    <row r="53" spans="1:23" x14ac:dyDescent="0.25">
      <c r="A53" s="34">
        <v>40298</v>
      </c>
      <c r="B53" s="38">
        <v>1454346.5</v>
      </c>
      <c r="C53" s="10">
        <v>52</v>
      </c>
      <c r="D53" s="9">
        <v>40</v>
      </c>
      <c r="E53" s="30">
        <f t="shared" si="1"/>
        <v>3790237.55</v>
      </c>
      <c r="F53" s="30">
        <f t="shared" si="2"/>
        <v>3500156.6333333333</v>
      </c>
      <c r="G53" s="30">
        <f t="shared" si="3"/>
        <v>2586732.1</v>
      </c>
      <c r="H53" s="30">
        <f t="shared" si="4"/>
        <v>4993743</v>
      </c>
      <c r="I53" s="38">
        <f t="shared" si="5"/>
        <v>1253891</v>
      </c>
      <c r="J53" s="52">
        <f t="shared" si="6"/>
        <v>-2407010.9</v>
      </c>
      <c r="K53" s="52">
        <f t="shared" si="7"/>
        <v>-333262.69999999972</v>
      </c>
      <c r="L53" s="55">
        <f t="shared" si="0"/>
        <v>1454346.5</v>
      </c>
      <c r="N53" s="3">
        <v>3790237.55</v>
      </c>
      <c r="O53" s="3">
        <v>3500156.6333333333</v>
      </c>
      <c r="P53" s="3">
        <v>2586732.1</v>
      </c>
      <c r="Q53" s="3">
        <v>4993743</v>
      </c>
      <c r="R53" s="65">
        <v>1253891</v>
      </c>
      <c r="S53" s="5">
        <v>-2407010.9</v>
      </c>
      <c r="T53" s="5">
        <v>-333262.69999999972</v>
      </c>
      <c r="U53" s="62">
        <v>1454346.5</v>
      </c>
      <c r="V53" s="4"/>
      <c r="W53" s="4"/>
    </row>
    <row r="54" spans="1:23" x14ac:dyDescent="0.25">
      <c r="A54" s="34">
        <v>40329</v>
      </c>
      <c r="B54" s="38">
        <v>1806714.7</v>
      </c>
      <c r="C54" s="10">
        <v>53</v>
      </c>
      <c r="D54" s="9">
        <v>41</v>
      </c>
      <c r="E54" s="30">
        <f t="shared" si="1"/>
        <v>2020539.3</v>
      </c>
      <c r="F54" s="30">
        <f t="shared" si="2"/>
        <v>3011607.1999999997</v>
      </c>
      <c r="G54" s="30">
        <f t="shared" si="3"/>
        <v>1454346.5</v>
      </c>
      <c r="H54" s="30">
        <f t="shared" si="4"/>
        <v>2586732.1</v>
      </c>
      <c r="I54" s="38">
        <f t="shared" si="5"/>
        <v>1573768.7</v>
      </c>
      <c r="J54" s="52">
        <f t="shared" si="6"/>
        <v>-1132385.6000000001</v>
      </c>
      <c r="K54" s="52">
        <f t="shared" si="7"/>
        <v>-3539396.5</v>
      </c>
      <c r="L54" s="55">
        <f t="shared" si="0"/>
        <v>1806714.7</v>
      </c>
      <c r="N54" s="3">
        <v>2020539.3</v>
      </c>
      <c r="O54" s="3">
        <v>3011607.1999999997</v>
      </c>
      <c r="P54" s="3">
        <v>1454346.5</v>
      </c>
      <c r="Q54" s="3">
        <v>2586732.1</v>
      </c>
      <c r="R54" s="65">
        <v>1573768.7</v>
      </c>
      <c r="S54" s="5">
        <v>-1132385.6000000001</v>
      </c>
      <c r="T54" s="5">
        <v>-3539396.5</v>
      </c>
      <c r="U54" s="62">
        <v>1806714.7</v>
      </c>
      <c r="V54" s="4"/>
      <c r="W54" s="4"/>
    </row>
    <row r="55" spans="1:23" x14ac:dyDescent="0.25">
      <c r="A55" s="34">
        <v>40359</v>
      </c>
      <c r="B55" s="38">
        <v>1454724.2</v>
      </c>
      <c r="C55" s="10">
        <v>54</v>
      </c>
      <c r="D55" s="9">
        <v>42</v>
      </c>
      <c r="E55" s="30">
        <f t="shared" si="1"/>
        <v>1630530.6</v>
      </c>
      <c r="F55" s="30">
        <f t="shared" si="2"/>
        <v>1949264.4333333333</v>
      </c>
      <c r="G55" s="30">
        <f t="shared" si="3"/>
        <v>1806714.7</v>
      </c>
      <c r="H55" s="30">
        <f t="shared" si="4"/>
        <v>1454346.5</v>
      </c>
      <c r="I55" s="38">
        <f t="shared" si="5"/>
        <v>1556406.4</v>
      </c>
      <c r="J55" s="52">
        <f t="shared" si="6"/>
        <v>352368.19999999995</v>
      </c>
      <c r="K55" s="52">
        <f t="shared" si="7"/>
        <v>-780017.40000000014</v>
      </c>
      <c r="L55" s="55">
        <f t="shared" si="0"/>
        <v>1454724.2</v>
      </c>
      <c r="N55" s="3">
        <v>1630530.6</v>
      </c>
      <c r="O55" s="3">
        <v>1949264.4333333333</v>
      </c>
      <c r="P55" s="3">
        <v>1806714.7</v>
      </c>
      <c r="Q55" s="3">
        <v>1454346.5</v>
      </c>
      <c r="R55" s="65">
        <v>1556406.4</v>
      </c>
      <c r="S55" s="5">
        <v>352368.19999999995</v>
      </c>
      <c r="T55" s="5">
        <v>-780017.40000000014</v>
      </c>
      <c r="U55" s="62">
        <v>1454724.2</v>
      </c>
      <c r="V55" s="4"/>
      <c r="W55" s="4"/>
    </row>
    <row r="56" spans="1:23" x14ac:dyDescent="0.25">
      <c r="A56" s="34">
        <v>40390</v>
      </c>
      <c r="B56" s="38">
        <v>2126392.1</v>
      </c>
      <c r="C56" s="10">
        <v>55</v>
      </c>
      <c r="D56" s="9">
        <v>43</v>
      </c>
      <c r="E56" s="30">
        <f t="shared" si="1"/>
        <v>1630719.45</v>
      </c>
      <c r="F56" s="30">
        <f t="shared" si="2"/>
        <v>1571928.4666666668</v>
      </c>
      <c r="G56" s="30">
        <f t="shared" si="3"/>
        <v>1454724.2</v>
      </c>
      <c r="H56" s="30">
        <f t="shared" si="4"/>
        <v>1806714.7</v>
      </c>
      <c r="I56" s="38">
        <f t="shared" si="5"/>
        <v>1642421.9</v>
      </c>
      <c r="J56" s="52">
        <f t="shared" si="6"/>
        <v>-351990.5</v>
      </c>
      <c r="K56" s="52">
        <f t="shared" si="7"/>
        <v>377.69999999995343</v>
      </c>
      <c r="L56" s="55">
        <f t="shared" si="0"/>
        <v>2126392.1</v>
      </c>
      <c r="N56" s="3">
        <v>1630719.45</v>
      </c>
      <c r="O56" s="3">
        <v>1571928.4666666668</v>
      </c>
      <c r="P56" s="3">
        <v>1454724.2</v>
      </c>
      <c r="Q56" s="3">
        <v>1806714.7</v>
      </c>
      <c r="R56" s="65">
        <v>1642421.9</v>
      </c>
      <c r="S56" s="5">
        <v>-351990.5</v>
      </c>
      <c r="T56" s="5">
        <v>377.69999999995343</v>
      </c>
      <c r="U56" s="62">
        <v>2126392.1</v>
      </c>
      <c r="V56" s="4"/>
      <c r="W56" s="4"/>
    </row>
    <row r="57" spans="1:23" x14ac:dyDescent="0.25">
      <c r="A57" s="34">
        <v>40421</v>
      </c>
      <c r="B57" s="38">
        <v>2003440.1</v>
      </c>
      <c r="C57" s="10">
        <v>56</v>
      </c>
      <c r="D57" s="9">
        <v>44</v>
      </c>
      <c r="E57" s="30">
        <f t="shared" si="1"/>
        <v>1790558.15</v>
      </c>
      <c r="F57" s="30">
        <f t="shared" si="2"/>
        <v>1795943.6666666667</v>
      </c>
      <c r="G57" s="30">
        <f t="shared" si="3"/>
        <v>2126392.1</v>
      </c>
      <c r="H57" s="30">
        <f t="shared" si="4"/>
        <v>1454724.2</v>
      </c>
      <c r="I57" s="38">
        <f t="shared" si="5"/>
        <v>1543120.8</v>
      </c>
      <c r="J57" s="52">
        <f t="shared" si="6"/>
        <v>671667.90000000014</v>
      </c>
      <c r="K57" s="52">
        <f t="shared" si="7"/>
        <v>319677.40000000014</v>
      </c>
      <c r="L57" s="55">
        <f t="shared" si="0"/>
        <v>2003440.1</v>
      </c>
      <c r="N57" s="3">
        <v>1790558.15</v>
      </c>
      <c r="O57" s="3">
        <v>1795943.6666666667</v>
      </c>
      <c r="P57" s="3">
        <v>2126392.1</v>
      </c>
      <c r="Q57" s="3">
        <v>1454724.2</v>
      </c>
      <c r="R57" s="65">
        <v>1543120.8</v>
      </c>
      <c r="S57" s="5">
        <v>671667.90000000014</v>
      </c>
      <c r="T57" s="5">
        <v>319677.40000000014</v>
      </c>
      <c r="U57" s="62">
        <v>2003440.1</v>
      </c>
      <c r="V57" s="4"/>
      <c r="W57" s="4"/>
    </row>
    <row r="58" spans="1:23" x14ac:dyDescent="0.25">
      <c r="A58" s="34">
        <v>40451</v>
      </c>
      <c r="B58" s="30">
        <v>1847957</v>
      </c>
      <c r="C58" s="10">
        <v>57</v>
      </c>
      <c r="D58" s="9">
        <v>45</v>
      </c>
      <c r="E58" s="30">
        <f t="shared" si="1"/>
        <v>2064916.1</v>
      </c>
      <c r="F58" s="30">
        <f t="shared" si="2"/>
        <v>1861518.8</v>
      </c>
      <c r="G58" s="30">
        <f t="shared" si="3"/>
        <v>2003440.1</v>
      </c>
      <c r="H58" s="30">
        <f t="shared" si="4"/>
        <v>2126392.1</v>
      </c>
      <c r="I58" s="38">
        <f t="shared" si="5"/>
        <v>1075017.3</v>
      </c>
      <c r="J58" s="52">
        <f t="shared" si="6"/>
        <v>-122952</v>
      </c>
      <c r="K58" s="52">
        <f t="shared" si="7"/>
        <v>548715.90000000014</v>
      </c>
      <c r="L58" s="55">
        <f t="shared" si="0"/>
        <v>1847957</v>
      </c>
      <c r="N58" s="3">
        <v>2064916.1</v>
      </c>
      <c r="O58" s="3">
        <v>1861518.8</v>
      </c>
      <c r="P58" s="3">
        <v>2003440.1</v>
      </c>
      <c r="Q58" s="3">
        <v>2126392.1</v>
      </c>
      <c r="R58" s="65">
        <v>1075017.3</v>
      </c>
      <c r="S58" s="5">
        <v>-122952</v>
      </c>
      <c r="T58" s="5">
        <v>548715.90000000014</v>
      </c>
      <c r="U58" s="62">
        <v>1847957</v>
      </c>
      <c r="V58" s="4"/>
      <c r="W58" s="4"/>
    </row>
    <row r="59" spans="1:23" x14ac:dyDescent="0.25">
      <c r="A59" s="34">
        <v>40482</v>
      </c>
      <c r="B59" s="30">
        <v>1245436.7</v>
      </c>
      <c r="C59" s="10">
        <v>58</v>
      </c>
      <c r="D59" s="9">
        <v>46</v>
      </c>
      <c r="E59" s="30">
        <f t="shared" si="1"/>
        <v>1925698.55</v>
      </c>
      <c r="F59" s="30">
        <f t="shared" si="2"/>
        <v>1992596.4000000001</v>
      </c>
      <c r="G59" s="30">
        <f t="shared" si="3"/>
        <v>1847957</v>
      </c>
      <c r="H59" s="30">
        <f t="shared" si="4"/>
        <v>2003440.1</v>
      </c>
      <c r="I59" s="38">
        <f t="shared" si="5"/>
        <v>1286106.1000000001</v>
      </c>
      <c r="J59" s="52">
        <f t="shared" si="6"/>
        <v>-155483.10000000009</v>
      </c>
      <c r="K59" s="52">
        <f t="shared" si="7"/>
        <v>-278435.10000000009</v>
      </c>
      <c r="L59" s="55">
        <f t="shared" si="0"/>
        <v>1245436.7</v>
      </c>
      <c r="N59" s="3">
        <v>1925698.55</v>
      </c>
      <c r="O59" s="3">
        <v>1992596.4000000001</v>
      </c>
      <c r="P59" s="3">
        <v>1847957</v>
      </c>
      <c r="Q59" s="3">
        <v>2003440.1</v>
      </c>
      <c r="R59" s="65">
        <v>1286106.1000000001</v>
      </c>
      <c r="S59" s="5">
        <v>-155483.10000000009</v>
      </c>
      <c r="T59" s="5">
        <v>-278435.10000000009</v>
      </c>
      <c r="U59" s="62">
        <v>1245436.7</v>
      </c>
      <c r="V59" s="4"/>
      <c r="W59" s="4"/>
    </row>
    <row r="60" spans="1:23" x14ac:dyDescent="0.25">
      <c r="A60" s="34">
        <v>40512</v>
      </c>
      <c r="B60" s="30">
        <v>1397994.6</v>
      </c>
      <c r="C60" s="10">
        <v>59</v>
      </c>
      <c r="D60" s="9">
        <v>47</v>
      </c>
      <c r="E60" s="30">
        <f t="shared" si="1"/>
        <v>1546696.85</v>
      </c>
      <c r="F60" s="30">
        <f t="shared" si="2"/>
        <v>1698944.5999999999</v>
      </c>
      <c r="G60" s="30">
        <f t="shared" si="3"/>
        <v>1245436.7</v>
      </c>
      <c r="H60" s="30">
        <f t="shared" si="4"/>
        <v>1847957</v>
      </c>
      <c r="I60" s="38">
        <f t="shared" si="5"/>
        <v>1154733.7</v>
      </c>
      <c r="J60" s="52">
        <f t="shared" si="6"/>
        <v>-602520.30000000005</v>
      </c>
      <c r="K60" s="52">
        <f t="shared" si="7"/>
        <v>-758003.40000000014</v>
      </c>
      <c r="L60" s="55">
        <f t="shared" si="0"/>
        <v>1397994.6</v>
      </c>
      <c r="N60" s="3">
        <v>1546696.85</v>
      </c>
      <c r="O60" s="3">
        <v>1698944.5999999999</v>
      </c>
      <c r="P60" s="3">
        <v>1245436.7</v>
      </c>
      <c r="Q60" s="3">
        <v>1847957</v>
      </c>
      <c r="R60" s="65">
        <v>1154733.7</v>
      </c>
      <c r="S60" s="5">
        <v>-602520.30000000005</v>
      </c>
      <c r="T60" s="5">
        <v>-758003.40000000014</v>
      </c>
      <c r="U60" s="62">
        <v>1397994.6</v>
      </c>
    </row>
    <row r="61" spans="1:23" x14ac:dyDescent="0.25">
      <c r="A61" s="35">
        <v>40543</v>
      </c>
      <c r="B61" s="31">
        <v>2728024.5</v>
      </c>
      <c r="C61" s="11">
        <v>60</v>
      </c>
      <c r="D61" s="9">
        <v>48</v>
      </c>
      <c r="E61" s="30">
        <f t="shared" si="1"/>
        <v>1321715.6499999999</v>
      </c>
      <c r="F61" s="30">
        <f t="shared" si="2"/>
        <v>1497129.4333333336</v>
      </c>
      <c r="G61" s="30">
        <f t="shared" si="3"/>
        <v>1397994.6</v>
      </c>
      <c r="H61" s="30">
        <f t="shared" si="4"/>
        <v>1245436.7</v>
      </c>
      <c r="I61" s="38">
        <f t="shared" si="5"/>
        <v>2196384.5</v>
      </c>
      <c r="J61" s="52">
        <f t="shared" si="6"/>
        <v>152557.90000000014</v>
      </c>
      <c r="K61" s="52">
        <f t="shared" si="7"/>
        <v>-449962.39999999991</v>
      </c>
      <c r="L61" s="55">
        <f t="shared" si="0"/>
        <v>2728024.5</v>
      </c>
      <c r="N61" s="3">
        <v>1321715.6499999999</v>
      </c>
      <c r="O61" s="3">
        <v>1497129.4333333336</v>
      </c>
      <c r="P61" s="3">
        <v>1397994.6</v>
      </c>
      <c r="Q61" s="3">
        <v>1245436.7</v>
      </c>
      <c r="R61" s="65">
        <v>2196384.5</v>
      </c>
      <c r="S61" s="5">
        <v>152557.90000000014</v>
      </c>
      <c r="T61" s="5">
        <v>-449962.39999999991</v>
      </c>
      <c r="U61" s="62">
        <v>2728024.5</v>
      </c>
    </row>
    <row r="62" spans="1:23" x14ac:dyDescent="0.25">
      <c r="A62" s="36">
        <v>40574</v>
      </c>
      <c r="B62" s="41">
        <v>4401447.4000000004</v>
      </c>
      <c r="C62" s="10">
        <v>61</v>
      </c>
      <c r="D62" s="9">
        <v>49</v>
      </c>
      <c r="E62" s="30">
        <f t="shared" si="1"/>
        <v>2063009.55</v>
      </c>
      <c r="F62" s="30">
        <f t="shared" si="2"/>
        <v>1790485.2666666666</v>
      </c>
      <c r="G62" s="30">
        <f t="shared" si="3"/>
        <v>2728024.5</v>
      </c>
      <c r="H62" s="30">
        <f t="shared" si="4"/>
        <v>1397994.6</v>
      </c>
      <c r="I62" s="38">
        <f t="shared" si="5"/>
        <v>2919994.8</v>
      </c>
      <c r="J62" s="52">
        <f t="shared" si="6"/>
        <v>1330029.8999999999</v>
      </c>
      <c r="K62" s="52">
        <f t="shared" si="7"/>
        <v>1482587.8</v>
      </c>
      <c r="L62" s="55">
        <f t="shared" si="0"/>
        <v>4401447.4000000004</v>
      </c>
      <c r="N62" s="3">
        <v>2063009.55</v>
      </c>
      <c r="O62" s="3">
        <v>1790485.2666666666</v>
      </c>
      <c r="P62" s="3">
        <v>2728024.5</v>
      </c>
      <c r="Q62" s="3">
        <v>1397994.6</v>
      </c>
      <c r="R62" s="65">
        <v>2919994.8</v>
      </c>
      <c r="S62" s="5">
        <v>1330029.8999999999</v>
      </c>
      <c r="T62" s="5">
        <v>1482587.8</v>
      </c>
      <c r="U62" s="62">
        <v>4401447.4000000004</v>
      </c>
    </row>
    <row r="63" spans="1:23" x14ac:dyDescent="0.25">
      <c r="A63" s="34">
        <v>40602</v>
      </c>
      <c r="B63" s="41">
        <v>6117361.7999999998</v>
      </c>
      <c r="C63" s="10">
        <v>62</v>
      </c>
      <c r="D63" s="9">
        <v>50</v>
      </c>
      <c r="E63" s="30">
        <f t="shared" si="1"/>
        <v>3564735.95</v>
      </c>
      <c r="F63" s="30">
        <f t="shared" si="2"/>
        <v>2842488.8333333335</v>
      </c>
      <c r="G63" s="30">
        <f t="shared" si="3"/>
        <v>4401447.4000000004</v>
      </c>
      <c r="H63" s="30">
        <f t="shared" si="4"/>
        <v>2728024.5</v>
      </c>
      <c r="I63" s="38">
        <f t="shared" si="5"/>
        <v>4993743</v>
      </c>
      <c r="J63" s="52">
        <f t="shared" si="6"/>
        <v>1673422.9000000004</v>
      </c>
      <c r="K63" s="52">
        <f t="shared" si="7"/>
        <v>3003452.8000000003</v>
      </c>
      <c r="L63" s="55">
        <f t="shared" si="0"/>
        <v>6117361.7999999998</v>
      </c>
      <c r="N63" s="3">
        <v>3564735.95</v>
      </c>
      <c r="O63" s="3">
        <v>2842488.8333333335</v>
      </c>
      <c r="P63" s="3">
        <v>4401447.4000000004</v>
      </c>
      <c r="Q63" s="3">
        <v>2728024.5</v>
      </c>
      <c r="R63" s="65">
        <v>4993743</v>
      </c>
      <c r="S63" s="5">
        <v>1673422.9000000004</v>
      </c>
      <c r="T63" s="5">
        <v>3003452.8000000003</v>
      </c>
      <c r="U63" s="62">
        <v>6117361.7999999998</v>
      </c>
    </row>
    <row r="64" spans="1:23" x14ac:dyDescent="0.25">
      <c r="A64" s="34">
        <v>40633</v>
      </c>
      <c r="B64" s="41">
        <v>2061232.8</v>
      </c>
      <c r="C64" s="10">
        <v>63</v>
      </c>
      <c r="D64" s="9">
        <v>51</v>
      </c>
      <c r="E64" s="30">
        <f t="shared" si="1"/>
        <v>5259404.5999999996</v>
      </c>
      <c r="F64" s="30">
        <f t="shared" si="2"/>
        <v>4415611.2333333334</v>
      </c>
      <c r="G64" s="30">
        <f t="shared" si="3"/>
        <v>6117361.7999999998</v>
      </c>
      <c r="H64" s="30">
        <f t="shared" si="4"/>
        <v>4401447.4000000004</v>
      </c>
      <c r="I64" s="38">
        <f t="shared" si="5"/>
        <v>2586732.1</v>
      </c>
      <c r="J64" s="52">
        <f t="shared" si="6"/>
        <v>1715914.3999999994</v>
      </c>
      <c r="K64" s="52">
        <f t="shared" si="7"/>
        <v>3389337.3</v>
      </c>
      <c r="L64" s="55">
        <f t="shared" si="0"/>
        <v>2061232.8</v>
      </c>
      <c r="N64" s="3">
        <v>5259404.5999999996</v>
      </c>
      <c r="O64" s="3">
        <v>4415611.2333333334</v>
      </c>
      <c r="P64" s="3">
        <v>6117361.7999999998</v>
      </c>
      <c r="Q64" s="3">
        <v>4401447.4000000004</v>
      </c>
      <c r="R64" s="65">
        <v>2586732.1</v>
      </c>
      <c r="S64" s="5">
        <v>1715914.3999999994</v>
      </c>
      <c r="T64" s="5">
        <v>3389337.3</v>
      </c>
      <c r="U64" s="62">
        <v>2061232.8</v>
      </c>
    </row>
    <row r="65" spans="1:76" x14ac:dyDescent="0.25">
      <c r="A65" s="34">
        <v>40663</v>
      </c>
      <c r="B65" s="41">
        <v>2809479.2</v>
      </c>
      <c r="C65" s="10">
        <v>64</v>
      </c>
      <c r="D65" s="9">
        <v>52</v>
      </c>
      <c r="E65" s="30">
        <f t="shared" si="1"/>
        <v>4089297.3</v>
      </c>
      <c r="F65" s="30">
        <f t="shared" si="2"/>
        <v>4193347.3333333335</v>
      </c>
      <c r="G65" s="30">
        <f t="shared" si="3"/>
        <v>2061232.8</v>
      </c>
      <c r="H65" s="30">
        <f t="shared" si="4"/>
        <v>6117361.7999999998</v>
      </c>
      <c r="I65" s="38">
        <f t="shared" si="5"/>
        <v>1454346.5</v>
      </c>
      <c r="J65" s="52">
        <f t="shared" si="6"/>
        <v>-4056129</v>
      </c>
      <c r="K65" s="52">
        <f t="shared" si="7"/>
        <v>-2340214.6000000006</v>
      </c>
      <c r="L65" s="55">
        <f t="shared" si="0"/>
        <v>2809479.2</v>
      </c>
      <c r="N65" s="3">
        <v>4089297.3</v>
      </c>
      <c r="O65" s="3">
        <v>4193347.3333333335</v>
      </c>
      <c r="P65" s="3">
        <v>2061232.8</v>
      </c>
      <c r="Q65" s="3">
        <v>6117361.7999999998</v>
      </c>
      <c r="R65" s="65">
        <v>1454346.5</v>
      </c>
      <c r="S65" s="5">
        <v>-4056129</v>
      </c>
      <c r="T65" s="5">
        <v>-2340214.6000000006</v>
      </c>
      <c r="U65" s="62">
        <v>2809479.2</v>
      </c>
    </row>
    <row r="66" spans="1:76" x14ac:dyDescent="0.25">
      <c r="A66" s="34">
        <v>40694</v>
      </c>
      <c r="B66" s="41">
        <v>2339129.5</v>
      </c>
      <c r="C66" s="10">
        <v>65</v>
      </c>
      <c r="D66" s="9">
        <v>53</v>
      </c>
      <c r="E66" s="30">
        <f t="shared" si="1"/>
        <v>2435356</v>
      </c>
      <c r="F66" s="30">
        <f t="shared" si="2"/>
        <v>3662691.2666666671</v>
      </c>
      <c r="G66" s="30">
        <f t="shared" si="3"/>
        <v>2809479.2</v>
      </c>
      <c r="H66" s="30">
        <f t="shared" si="4"/>
        <v>2061232.8</v>
      </c>
      <c r="I66" s="38">
        <f t="shared" si="5"/>
        <v>1806714.7</v>
      </c>
      <c r="J66" s="52">
        <f t="shared" si="6"/>
        <v>748246.40000000014</v>
      </c>
      <c r="K66" s="52">
        <f t="shared" si="7"/>
        <v>-3307882.5999999996</v>
      </c>
      <c r="L66" s="55">
        <f t="shared" si="0"/>
        <v>2339129.5</v>
      </c>
      <c r="N66" s="3">
        <v>2435356</v>
      </c>
      <c r="O66" s="3">
        <v>3662691.2666666671</v>
      </c>
      <c r="P66" s="3">
        <v>2809479.2</v>
      </c>
      <c r="Q66" s="3">
        <v>2061232.8</v>
      </c>
      <c r="R66" s="65">
        <v>1806714.7</v>
      </c>
      <c r="S66" s="5">
        <v>748246.40000000014</v>
      </c>
      <c r="T66" s="5">
        <v>-3307882.5999999996</v>
      </c>
      <c r="U66" s="62">
        <v>2339129.5</v>
      </c>
    </row>
    <row r="67" spans="1:76" x14ac:dyDescent="0.25">
      <c r="A67" s="34">
        <v>40724</v>
      </c>
      <c r="B67" s="41">
        <v>1319384.3999999999</v>
      </c>
      <c r="C67" s="10">
        <v>66</v>
      </c>
      <c r="D67" s="9">
        <v>54</v>
      </c>
      <c r="E67" s="30">
        <f t="shared" si="1"/>
        <v>2574304.35</v>
      </c>
      <c r="F67" s="30">
        <f t="shared" si="2"/>
        <v>2403280.5</v>
      </c>
      <c r="G67" s="30">
        <f t="shared" si="3"/>
        <v>2339129.5</v>
      </c>
      <c r="H67" s="30">
        <f t="shared" si="4"/>
        <v>2809479.2</v>
      </c>
      <c r="I67" s="38">
        <f t="shared" si="5"/>
        <v>1454724.2</v>
      </c>
      <c r="J67" s="52">
        <f t="shared" si="6"/>
        <v>-470349.70000000019</v>
      </c>
      <c r="K67" s="52">
        <f t="shared" si="7"/>
        <v>277896.69999999995</v>
      </c>
      <c r="L67" s="55">
        <f t="shared" si="0"/>
        <v>1319384.3999999999</v>
      </c>
      <c r="N67" s="3">
        <v>2574304.35</v>
      </c>
      <c r="O67" s="3">
        <v>2403280.5</v>
      </c>
      <c r="P67" s="3">
        <v>2339129.5</v>
      </c>
      <c r="Q67" s="3">
        <v>2809479.2</v>
      </c>
      <c r="R67" s="65">
        <v>1454724.2</v>
      </c>
      <c r="S67" s="5">
        <v>-470349.70000000019</v>
      </c>
      <c r="T67" s="5">
        <v>277896.69999999995</v>
      </c>
      <c r="U67" s="62">
        <v>1319384.3999999999</v>
      </c>
    </row>
    <row r="68" spans="1:76" x14ac:dyDescent="0.25">
      <c r="A68" s="34">
        <v>40755</v>
      </c>
      <c r="B68" s="41">
        <v>1939060.5</v>
      </c>
      <c r="C68" s="10">
        <v>67</v>
      </c>
      <c r="D68" s="9">
        <v>55</v>
      </c>
      <c r="E68" s="30">
        <f t="shared" si="1"/>
        <v>1829256.95</v>
      </c>
      <c r="F68" s="30">
        <f t="shared" si="2"/>
        <v>2155997.6999999997</v>
      </c>
      <c r="G68" s="30">
        <f t="shared" si="3"/>
        <v>1319384.3999999999</v>
      </c>
      <c r="H68" s="30">
        <f t="shared" si="4"/>
        <v>2339129.5</v>
      </c>
      <c r="I68" s="38">
        <f t="shared" si="5"/>
        <v>2126392.1</v>
      </c>
      <c r="J68" s="52">
        <f t="shared" si="6"/>
        <v>-1019745.1000000001</v>
      </c>
      <c r="K68" s="52">
        <f t="shared" si="7"/>
        <v>-1490094.8000000003</v>
      </c>
      <c r="L68" s="55">
        <f t="shared" si="0"/>
        <v>1939060.5</v>
      </c>
      <c r="N68" s="3">
        <v>1829256.95</v>
      </c>
      <c r="O68" s="3">
        <v>2155997.6999999997</v>
      </c>
      <c r="P68" s="3">
        <v>1319384.3999999999</v>
      </c>
      <c r="Q68" s="3">
        <v>2339129.5</v>
      </c>
      <c r="R68" s="65">
        <v>2126392.1</v>
      </c>
      <c r="S68" s="5">
        <v>-1019745.1000000001</v>
      </c>
      <c r="T68" s="5">
        <v>-1490094.8000000003</v>
      </c>
      <c r="U68" s="62">
        <v>1939060.5</v>
      </c>
    </row>
    <row r="69" spans="1:76" x14ac:dyDescent="0.25">
      <c r="A69" s="34">
        <v>40786</v>
      </c>
      <c r="B69" s="41">
        <v>2203200</v>
      </c>
      <c r="C69" s="10">
        <v>68</v>
      </c>
      <c r="D69" s="9">
        <v>56</v>
      </c>
      <c r="E69" s="30">
        <f t="shared" si="1"/>
        <v>1629222.45</v>
      </c>
      <c r="F69" s="30">
        <f t="shared" si="2"/>
        <v>1865858.1333333335</v>
      </c>
      <c r="G69" s="30">
        <f t="shared" si="3"/>
        <v>1939060.5</v>
      </c>
      <c r="H69" s="30">
        <f t="shared" si="4"/>
        <v>1319384.3999999999</v>
      </c>
      <c r="I69" s="38">
        <f t="shared" si="5"/>
        <v>2003440.1</v>
      </c>
      <c r="J69" s="52">
        <f t="shared" si="6"/>
        <v>619676.10000000009</v>
      </c>
      <c r="K69" s="52">
        <f t="shared" si="7"/>
        <v>-400069</v>
      </c>
      <c r="L69" s="55">
        <f t="shared" si="0"/>
        <v>2203200</v>
      </c>
      <c r="N69" s="3">
        <v>1629222.45</v>
      </c>
      <c r="O69" s="3">
        <v>1865858.1333333335</v>
      </c>
      <c r="P69" s="3">
        <v>1939060.5</v>
      </c>
      <c r="Q69" s="3">
        <v>1319384.3999999999</v>
      </c>
      <c r="R69" s="65">
        <v>2003440.1</v>
      </c>
      <c r="S69" s="5">
        <v>619676.10000000009</v>
      </c>
      <c r="T69" s="5">
        <v>-400069</v>
      </c>
      <c r="U69" s="62">
        <v>2203200</v>
      </c>
    </row>
    <row r="70" spans="1:76" x14ac:dyDescent="0.25">
      <c r="A70" s="34">
        <v>40816</v>
      </c>
      <c r="B70" s="41">
        <v>2607022.4</v>
      </c>
      <c r="C70" s="10">
        <v>69</v>
      </c>
      <c r="D70" s="9">
        <v>57</v>
      </c>
      <c r="E70" s="30">
        <f t="shared" si="1"/>
        <v>2071130.25</v>
      </c>
      <c r="F70" s="30">
        <f t="shared" si="2"/>
        <v>1820548.3</v>
      </c>
      <c r="G70" s="30">
        <f t="shared" si="3"/>
        <v>2203200</v>
      </c>
      <c r="H70" s="30">
        <f t="shared" si="4"/>
        <v>1939060.5</v>
      </c>
      <c r="I70" s="38">
        <f t="shared" si="5"/>
        <v>1847957</v>
      </c>
      <c r="J70" s="52">
        <f t="shared" si="6"/>
        <v>264139.5</v>
      </c>
      <c r="K70" s="52">
        <f t="shared" si="7"/>
        <v>883815.60000000009</v>
      </c>
      <c r="L70" s="55">
        <f t="shared" si="0"/>
        <v>2607022.4</v>
      </c>
      <c r="N70" s="3">
        <v>2071130.25</v>
      </c>
      <c r="O70" s="3">
        <v>1820548.3</v>
      </c>
      <c r="P70" s="3">
        <v>2203200</v>
      </c>
      <c r="Q70" s="3">
        <v>1939060.5</v>
      </c>
      <c r="R70" s="65">
        <v>1847957</v>
      </c>
      <c r="S70" s="5">
        <v>264139.5</v>
      </c>
      <c r="T70" s="5">
        <v>883815.60000000009</v>
      </c>
      <c r="U70" s="62">
        <v>2607022.4</v>
      </c>
    </row>
    <row r="71" spans="1:76" x14ac:dyDescent="0.25">
      <c r="A71" s="34">
        <v>40847</v>
      </c>
      <c r="B71" s="41">
        <v>1458906.2</v>
      </c>
      <c r="C71" s="10">
        <v>70</v>
      </c>
      <c r="D71" s="9">
        <v>58</v>
      </c>
      <c r="E71" s="30">
        <f t="shared" si="1"/>
        <v>2405111.2000000002</v>
      </c>
      <c r="F71" s="30">
        <f t="shared" si="2"/>
        <v>2249760.9666666668</v>
      </c>
      <c r="G71" s="30">
        <f t="shared" si="3"/>
        <v>2607022.4</v>
      </c>
      <c r="H71" s="30">
        <f t="shared" si="4"/>
        <v>2203200</v>
      </c>
      <c r="I71" s="38">
        <f t="shared" si="5"/>
        <v>1245436.7</v>
      </c>
      <c r="J71" s="52">
        <f t="shared" si="6"/>
        <v>403822.39999999991</v>
      </c>
      <c r="K71" s="52">
        <f t="shared" si="7"/>
        <v>667961.89999999991</v>
      </c>
      <c r="L71" s="55">
        <f t="shared" si="0"/>
        <v>1458906.2</v>
      </c>
      <c r="N71" s="3">
        <v>2405111.2000000002</v>
      </c>
      <c r="O71" s="3">
        <v>2249760.9666666668</v>
      </c>
      <c r="P71" s="3">
        <v>2607022.4</v>
      </c>
      <c r="Q71" s="3">
        <v>2203200</v>
      </c>
      <c r="R71" s="65">
        <v>1245436.7</v>
      </c>
      <c r="S71" s="5">
        <v>403822.39999999991</v>
      </c>
      <c r="T71" s="5">
        <v>667961.89999999991</v>
      </c>
      <c r="U71" s="62">
        <v>1458906.2</v>
      </c>
    </row>
    <row r="72" spans="1:76" x14ac:dyDescent="0.25">
      <c r="A72" s="34">
        <v>40877</v>
      </c>
      <c r="B72" s="41">
        <v>1552731.7</v>
      </c>
      <c r="C72" s="10">
        <v>71</v>
      </c>
      <c r="D72" s="9">
        <v>59</v>
      </c>
      <c r="E72" s="30">
        <f t="shared" si="1"/>
        <v>2032964.2999999998</v>
      </c>
      <c r="F72" s="30">
        <f t="shared" si="2"/>
        <v>2089709.5333333334</v>
      </c>
      <c r="G72" s="30">
        <f t="shared" si="3"/>
        <v>1458906.2</v>
      </c>
      <c r="H72" s="30">
        <f t="shared" si="4"/>
        <v>2607022.4</v>
      </c>
      <c r="I72" s="38">
        <f t="shared" si="5"/>
        <v>1397994.6</v>
      </c>
      <c r="J72" s="52">
        <f t="shared" si="6"/>
        <v>-1148116.2</v>
      </c>
      <c r="K72" s="52">
        <f t="shared" si="7"/>
        <v>-744293.8</v>
      </c>
      <c r="L72" s="55">
        <f t="shared" si="0"/>
        <v>1552731.7</v>
      </c>
      <c r="N72" s="3">
        <v>2032964.2999999998</v>
      </c>
      <c r="O72" s="3">
        <v>2089709.5333333334</v>
      </c>
      <c r="P72" s="3">
        <v>1458906.2</v>
      </c>
      <c r="Q72" s="3">
        <v>2607022.4</v>
      </c>
      <c r="R72" s="65">
        <v>1397994.6</v>
      </c>
      <c r="S72" s="5">
        <v>-1148116.2</v>
      </c>
      <c r="T72" s="5">
        <v>-744293.8</v>
      </c>
      <c r="U72" s="62">
        <v>1552731.7</v>
      </c>
    </row>
    <row r="73" spans="1:76" x14ac:dyDescent="0.25">
      <c r="A73" s="35">
        <v>40908</v>
      </c>
      <c r="B73" s="41">
        <v>3186838.7</v>
      </c>
      <c r="C73" s="11">
        <v>72</v>
      </c>
      <c r="D73" s="85">
        <v>60</v>
      </c>
      <c r="E73" s="31">
        <f t="shared" si="1"/>
        <v>1505818.95</v>
      </c>
      <c r="F73" s="31">
        <f t="shared" si="2"/>
        <v>1872886.7666666666</v>
      </c>
      <c r="G73" s="31">
        <f t="shared" si="3"/>
        <v>1552731.7</v>
      </c>
      <c r="H73" s="31">
        <f t="shared" si="4"/>
        <v>1458906.2</v>
      </c>
      <c r="I73" s="39">
        <f t="shared" si="5"/>
        <v>2728024.5</v>
      </c>
      <c r="J73" s="54">
        <f t="shared" si="6"/>
        <v>93825.5</v>
      </c>
      <c r="K73" s="54">
        <f t="shared" si="7"/>
        <v>-1054290.7</v>
      </c>
      <c r="L73" s="56">
        <f t="shared" si="0"/>
        <v>3186838.7</v>
      </c>
      <c r="N73" s="6">
        <v>1505818.95</v>
      </c>
      <c r="O73" s="6">
        <v>1872886.7666666666</v>
      </c>
      <c r="P73" s="6">
        <v>1552731.7</v>
      </c>
      <c r="Q73" s="6">
        <v>1458906.2</v>
      </c>
      <c r="R73" s="66">
        <v>2728024.5</v>
      </c>
      <c r="S73" s="63">
        <v>93825.5</v>
      </c>
      <c r="T73" s="63">
        <v>-1054290.7</v>
      </c>
      <c r="U73" s="62">
        <v>3186838.7</v>
      </c>
    </row>
    <row r="74" spans="1:76" x14ac:dyDescent="0.25">
      <c r="A74" s="36">
        <v>40939</v>
      </c>
      <c r="B74" s="37">
        <v>2671738</v>
      </c>
      <c r="C74" s="10">
        <v>73</v>
      </c>
      <c r="E74" s="12"/>
      <c r="F74" s="12"/>
      <c r="G74" s="9"/>
      <c r="H74" s="9"/>
      <c r="I74" s="18"/>
      <c r="J74" s="9"/>
      <c r="K74" s="15"/>
      <c r="L74" s="18"/>
      <c r="M74" s="33" t="s">
        <v>13</v>
      </c>
      <c r="N74" s="83">
        <f>SUM(N14:N73)</f>
        <v>119332635.79999998</v>
      </c>
      <c r="O74" s="83">
        <f t="shared" ref="O74:U74" si="8">SUM(O14:O73)</f>
        <v>119011087.03333336</v>
      </c>
      <c r="P74" s="83">
        <f t="shared" si="8"/>
        <v>119707547.10000001</v>
      </c>
      <c r="Q74" s="83">
        <f t="shared" si="8"/>
        <v>118957724.5</v>
      </c>
      <c r="R74" s="83">
        <f t="shared" si="8"/>
        <v>106907060</v>
      </c>
      <c r="S74" s="83">
        <f t="shared" si="8"/>
        <v>749822.60000000102</v>
      </c>
      <c r="T74" s="83">
        <f t="shared" si="8"/>
        <v>1339557.6000000017</v>
      </c>
      <c r="U74" s="84">
        <f t="shared" si="8"/>
        <v>121618149.2</v>
      </c>
      <c r="V74" s="21"/>
      <c r="W74" s="21"/>
    </row>
    <row r="75" spans="1:76" x14ac:dyDescent="0.25">
      <c r="A75" s="34">
        <v>40968</v>
      </c>
      <c r="B75" s="38">
        <v>7931809.7999999998</v>
      </c>
      <c r="C75" s="10">
        <v>74</v>
      </c>
      <c r="E75" s="12"/>
      <c r="F75" s="12"/>
      <c r="G75" s="9"/>
      <c r="H75" s="9"/>
      <c r="I75" s="18"/>
      <c r="J75" s="9"/>
      <c r="K75" s="15"/>
      <c r="L75" s="18"/>
    </row>
    <row r="76" spans="1:76" x14ac:dyDescent="0.25">
      <c r="A76" s="34">
        <v>40999</v>
      </c>
      <c r="B76" s="38">
        <v>2613667.7999999998</v>
      </c>
      <c r="C76" s="10">
        <v>75</v>
      </c>
      <c r="E76" s="12"/>
      <c r="F76" s="12"/>
      <c r="G76" s="9"/>
      <c r="H76" s="9"/>
      <c r="I76" s="18"/>
      <c r="J76" s="9"/>
      <c r="K76" s="15"/>
      <c r="L76" s="18"/>
      <c r="M76" s="42" t="s">
        <v>14</v>
      </c>
      <c r="N76" s="20">
        <f>N74-N78</f>
        <v>0</v>
      </c>
      <c r="O76" s="20">
        <f t="shared" ref="O76:U76" si="9">O74-O78</f>
        <v>0</v>
      </c>
      <c r="P76" s="20">
        <f t="shared" si="9"/>
        <v>0</v>
      </c>
      <c r="Q76" s="20">
        <f t="shared" si="9"/>
        <v>0</v>
      </c>
      <c r="R76" s="20">
        <f t="shared" si="9"/>
        <v>0</v>
      </c>
      <c r="S76" s="20">
        <f t="shared" si="9"/>
        <v>0</v>
      </c>
      <c r="T76" s="20">
        <f t="shared" si="9"/>
        <v>0</v>
      </c>
      <c r="U76" s="20">
        <f t="shared" si="9"/>
        <v>0</v>
      </c>
      <c r="V76" s="22"/>
      <c r="W76" s="22"/>
      <c r="X76" s="22"/>
      <c r="Y76" s="22"/>
    </row>
    <row r="77" spans="1:76" x14ac:dyDescent="0.25">
      <c r="A77" s="34">
        <v>41029</v>
      </c>
      <c r="B77" s="38">
        <v>2501699.1</v>
      </c>
      <c r="C77" s="10">
        <v>76</v>
      </c>
      <c r="E77" s="12"/>
      <c r="F77" s="12"/>
      <c r="G77" s="9"/>
      <c r="H77" s="9"/>
      <c r="I77" s="15"/>
      <c r="J77" s="9"/>
      <c r="K77" s="15"/>
      <c r="L77" s="18"/>
    </row>
    <row r="78" spans="1:76" x14ac:dyDescent="0.25">
      <c r="A78" s="34">
        <v>41060</v>
      </c>
      <c r="B78" s="38">
        <v>2359935.9</v>
      </c>
      <c r="C78" s="10">
        <v>77</v>
      </c>
      <c r="E78" s="12"/>
      <c r="F78" s="12"/>
      <c r="G78" s="9"/>
      <c r="H78" s="9"/>
      <c r="I78" s="18"/>
      <c r="J78" s="9"/>
      <c r="K78" s="15"/>
      <c r="L78" s="18"/>
      <c r="M78" s="33" t="s">
        <v>13</v>
      </c>
      <c r="N78" s="76">
        <v>119332635.79999998</v>
      </c>
      <c r="O78" s="76">
        <v>119011087.03333332</v>
      </c>
      <c r="P78" s="76">
        <v>119707547.10000001</v>
      </c>
      <c r="Q78" s="76">
        <v>118957724.5</v>
      </c>
      <c r="R78" s="76">
        <v>106907060</v>
      </c>
      <c r="S78" s="76">
        <v>749822.60000000033</v>
      </c>
      <c r="T78" s="76">
        <v>1339557.6000000027</v>
      </c>
      <c r="U78" s="76">
        <v>121618149.2</v>
      </c>
      <c r="BV78" s="77" t="s">
        <v>13</v>
      </c>
    </row>
    <row r="79" spans="1:76" x14ac:dyDescent="0.25">
      <c r="A79" s="34">
        <v>41090</v>
      </c>
      <c r="B79" s="38">
        <v>2337200.2000000002</v>
      </c>
      <c r="C79" s="10">
        <v>78</v>
      </c>
      <c r="E79" s="15"/>
      <c r="F79" s="15"/>
      <c r="G79" s="9"/>
      <c r="H79" s="9"/>
      <c r="I79" s="15"/>
      <c r="J79" s="9"/>
      <c r="K79" s="9"/>
      <c r="L79" s="9"/>
      <c r="M79" s="23">
        <v>1</v>
      </c>
      <c r="N79" s="73">
        <v>1039572.85</v>
      </c>
      <c r="O79" s="47">
        <v>3133430.75</v>
      </c>
      <c r="P79" s="47">
        <v>3507759.9</v>
      </c>
      <c r="Q79" s="47">
        <v>1846112.45</v>
      </c>
      <c r="R79" s="47">
        <v>1431365.8</v>
      </c>
      <c r="S79" s="47">
        <v>1219177.8500000001</v>
      </c>
      <c r="T79" s="47">
        <v>1172955.3500000001</v>
      </c>
      <c r="U79" s="47">
        <v>1099771.1000000001</v>
      </c>
      <c r="V79" s="47">
        <v>1141004.95</v>
      </c>
      <c r="W79" s="47">
        <v>1124141</v>
      </c>
      <c r="X79" s="47">
        <v>1061788.75</v>
      </c>
      <c r="Y79" s="47">
        <v>998330.15</v>
      </c>
      <c r="Z79" s="47">
        <v>1237680.25</v>
      </c>
      <c r="AA79" s="47">
        <v>3636328.7</v>
      </c>
      <c r="AB79" s="47">
        <v>3799176.9</v>
      </c>
      <c r="AC79" s="47">
        <v>1629646.55</v>
      </c>
      <c r="AD79" s="47">
        <v>1349269.35</v>
      </c>
      <c r="AE79" s="47">
        <v>1386345.35</v>
      </c>
      <c r="AF79" s="47">
        <v>1324414.8500000001</v>
      </c>
      <c r="AG79" s="47">
        <v>1242216.5</v>
      </c>
      <c r="AH79" s="47">
        <v>1334323.5</v>
      </c>
      <c r="AI79" s="47">
        <v>1311957.55</v>
      </c>
      <c r="AJ79" s="47">
        <v>1181937.55</v>
      </c>
      <c r="AK79" s="47">
        <v>1028585.2</v>
      </c>
      <c r="AL79" s="47">
        <v>1568695.25</v>
      </c>
      <c r="AM79" s="47">
        <v>4100712.6</v>
      </c>
      <c r="AN79" s="47">
        <v>3801466.25</v>
      </c>
      <c r="AO79" s="47">
        <v>1768864.5</v>
      </c>
      <c r="AP79" s="47">
        <v>1602608.8</v>
      </c>
      <c r="AQ79" s="47">
        <v>1413829.85</v>
      </c>
      <c r="AR79" s="47">
        <v>1565087.55</v>
      </c>
      <c r="AS79" s="47">
        <v>1599414.15</v>
      </c>
      <c r="AT79" s="47">
        <v>1592771.35</v>
      </c>
      <c r="AU79" s="47">
        <v>1309069.05</v>
      </c>
      <c r="AV79" s="47">
        <v>1180561.7</v>
      </c>
      <c r="AW79" s="47">
        <v>1220419.8999999999</v>
      </c>
      <c r="AX79" s="47">
        <v>1675559.1</v>
      </c>
      <c r="AY79" s="47">
        <v>2558189.65</v>
      </c>
      <c r="AZ79" s="47">
        <v>3956868.9</v>
      </c>
      <c r="BA79" s="47">
        <v>3790237.55</v>
      </c>
      <c r="BB79" s="47">
        <v>2020539.3</v>
      </c>
      <c r="BC79" s="47">
        <v>1630530.6</v>
      </c>
      <c r="BD79" s="47">
        <v>1630719.45</v>
      </c>
      <c r="BE79" s="47">
        <v>1790558.15</v>
      </c>
      <c r="BF79" s="47">
        <v>2064916.1</v>
      </c>
      <c r="BG79" s="47">
        <v>1925698.55</v>
      </c>
      <c r="BH79" s="47">
        <v>1546696.85</v>
      </c>
      <c r="BI79" s="47">
        <v>1321715.6499999999</v>
      </c>
      <c r="BJ79" s="47">
        <v>2063009.55</v>
      </c>
      <c r="BK79" s="47">
        <v>3564735.95</v>
      </c>
      <c r="BL79" s="47">
        <v>5259404.5999999996</v>
      </c>
      <c r="BM79" s="47">
        <v>4089297.3</v>
      </c>
      <c r="BN79" s="47">
        <v>2435356</v>
      </c>
      <c r="BO79" s="47">
        <v>2574304.35</v>
      </c>
      <c r="BP79" s="47">
        <v>1829256.95</v>
      </c>
      <c r="BQ79" s="47">
        <v>1629222.45</v>
      </c>
      <c r="BR79" s="47">
        <v>2071130.25</v>
      </c>
      <c r="BS79" s="47">
        <v>2405111.2000000002</v>
      </c>
      <c r="BT79" s="47">
        <v>2032964.3</v>
      </c>
      <c r="BU79" s="48">
        <v>1505818.95</v>
      </c>
      <c r="BV79" s="68">
        <f>SUM(N79:BU79)</f>
        <v>119332635.79999998</v>
      </c>
      <c r="BX79">
        <v>119332635.79999998</v>
      </c>
    </row>
    <row r="80" spans="1:76" x14ac:dyDescent="0.25">
      <c r="A80" s="34">
        <v>41121</v>
      </c>
      <c r="B80" s="38">
        <v>2274712.7999999998</v>
      </c>
      <c r="C80" s="10">
        <v>79</v>
      </c>
      <c r="E80" s="9"/>
      <c r="F80" s="9"/>
      <c r="G80" s="9"/>
      <c r="H80" s="9"/>
      <c r="I80" s="9"/>
      <c r="J80" s="9"/>
      <c r="K80" s="9"/>
      <c r="L80" s="9"/>
      <c r="M80" s="24">
        <v>2</v>
      </c>
      <c r="N80" s="70">
        <v>982772.3</v>
      </c>
      <c r="O80" s="49">
        <v>2356590.2000000002</v>
      </c>
      <c r="P80" s="49">
        <v>2763918.8</v>
      </c>
      <c r="Q80" s="49">
        <v>2894283.2666666699</v>
      </c>
      <c r="R80" s="49">
        <v>1629208.83333333</v>
      </c>
      <c r="S80" s="49">
        <v>1368561.9</v>
      </c>
      <c r="T80" s="49">
        <v>1180437.4333333301</v>
      </c>
      <c r="U80" s="49">
        <v>1147498.7666666701</v>
      </c>
      <c r="V80" s="49">
        <v>1128322.16666667</v>
      </c>
      <c r="W80" s="49">
        <v>1114955.86666667</v>
      </c>
      <c r="X80" s="49">
        <v>1103000.6000000001</v>
      </c>
      <c r="Y80" s="49">
        <v>1019839.33333333</v>
      </c>
      <c r="Z80" s="49">
        <v>1178693.4333333301</v>
      </c>
      <c r="AA80" s="49">
        <v>2736199.3</v>
      </c>
      <c r="AB80" s="49">
        <v>3045924.6</v>
      </c>
      <c r="AC80" s="49">
        <v>2997510.1666666698</v>
      </c>
      <c r="AD80" s="49">
        <v>1521218.36666667</v>
      </c>
      <c r="AE80" s="49">
        <v>1388955.8</v>
      </c>
      <c r="AF80" s="49">
        <v>1317730.5666666699</v>
      </c>
      <c r="AG80" s="49">
        <v>1317587.2333333299</v>
      </c>
      <c r="AH80" s="49">
        <v>1283049.33333333</v>
      </c>
      <c r="AI80" s="49">
        <v>1309282.36666667</v>
      </c>
      <c r="AJ80" s="49">
        <v>1242863.36666667</v>
      </c>
      <c r="AK80" s="49">
        <v>1105456.83333333</v>
      </c>
      <c r="AL80" s="49">
        <v>1414021.83333333</v>
      </c>
      <c r="AM80" s="49">
        <v>3051306.86666667</v>
      </c>
      <c r="AN80" s="49">
        <v>3262609.2</v>
      </c>
      <c r="AO80" s="49">
        <v>3184753.0333333299</v>
      </c>
      <c r="AP80" s="49">
        <v>1597206.66666667</v>
      </c>
      <c r="AQ80" s="49">
        <v>1592995.4333333301</v>
      </c>
      <c r="AR80" s="49">
        <v>1461355.36666667</v>
      </c>
      <c r="AS80" s="49">
        <v>1590865.66666667</v>
      </c>
      <c r="AT80" s="49">
        <v>1580649.7</v>
      </c>
      <c r="AU80" s="49">
        <v>1420186.66666667</v>
      </c>
      <c r="AV80" s="49">
        <v>1301414.7333333299</v>
      </c>
      <c r="AW80" s="49">
        <v>1171952.36666667</v>
      </c>
      <c r="AX80" s="49">
        <v>1545741.4333333301</v>
      </c>
      <c r="AY80" s="49">
        <v>2090371</v>
      </c>
      <c r="AZ80" s="49">
        <v>3370040.7666666699</v>
      </c>
      <c r="BA80" s="49">
        <v>3500156.63333333</v>
      </c>
      <c r="BB80" s="49">
        <v>3011607.2</v>
      </c>
      <c r="BC80" s="49">
        <v>1949264.4333333301</v>
      </c>
      <c r="BD80" s="49">
        <v>1571928.4666666701</v>
      </c>
      <c r="BE80" s="49">
        <v>1795943.66666667</v>
      </c>
      <c r="BF80" s="49">
        <v>1861518.8</v>
      </c>
      <c r="BG80" s="49">
        <v>1992596.4</v>
      </c>
      <c r="BH80" s="49">
        <v>1698944.6</v>
      </c>
      <c r="BI80" s="49">
        <v>1497129.4333333301</v>
      </c>
      <c r="BJ80" s="49">
        <v>1790485.2666666701</v>
      </c>
      <c r="BK80" s="49">
        <v>2842488.8333333302</v>
      </c>
      <c r="BL80" s="49">
        <v>4415611.2333333297</v>
      </c>
      <c r="BM80" s="49">
        <v>4193347.3333333302</v>
      </c>
      <c r="BN80" s="49">
        <v>3662691.2666666699</v>
      </c>
      <c r="BO80" s="49">
        <v>2403280.5</v>
      </c>
      <c r="BP80" s="49">
        <v>2155997.7000000002</v>
      </c>
      <c r="BQ80" s="49">
        <v>1865858.13333333</v>
      </c>
      <c r="BR80" s="49">
        <v>1820548.3</v>
      </c>
      <c r="BS80" s="49">
        <v>2249760.9666666701</v>
      </c>
      <c r="BT80" s="49">
        <v>2089709.5333333299</v>
      </c>
      <c r="BU80" s="50">
        <v>1872886.7666666701</v>
      </c>
      <c r="BV80" s="81">
        <f t="shared" ref="BV80:BV85" si="10">SUM(N80:BU80)</f>
        <v>119011087.03333332</v>
      </c>
      <c r="BX80">
        <v>119011087.03333332</v>
      </c>
    </row>
    <row r="81" spans="1:76" x14ac:dyDescent="0.25">
      <c r="A81" s="34">
        <v>41152</v>
      </c>
      <c r="B81" s="38">
        <v>2734020.5</v>
      </c>
      <c r="C81" s="10">
        <v>80</v>
      </c>
      <c r="E81" s="9"/>
      <c r="F81" s="9"/>
      <c r="G81" s="9"/>
      <c r="H81" s="9"/>
      <c r="I81" s="9"/>
      <c r="J81" s="9"/>
      <c r="K81" s="9"/>
      <c r="L81" s="9"/>
      <c r="M81" s="23">
        <v>3</v>
      </c>
      <c r="N81" s="70">
        <v>1276236.6000000001</v>
      </c>
      <c r="O81" s="49">
        <v>4990624.9000000004</v>
      </c>
      <c r="P81" s="49">
        <v>2024894.9</v>
      </c>
      <c r="Q81" s="49">
        <v>1667330</v>
      </c>
      <c r="R81" s="49">
        <v>1195401.6000000001</v>
      </c>
      <c r="S81" s="49">
        <v>1242954.1000000001</v>
      </c>
      <c r="T81" s="49">
        <v>1102956.6000000001</v>
      </c>
      <c r="U81" s="49">
        <v>1096585.6000000001</v>
      </c>
      <c r="V81" s="49">
        <v>1185424.3</v>
      </c>
      <c r="W81" s="49">
        <v>1062857.7</v>
      </c>
      <c r="X81" s="49">
        <v>1060719.8</v>
      </c>
      <c r="Y81" s="49">
        <v>935940.5</v>
      </c>
      <c r="Z81" s="49">
        <v>1539420</v>
      </c>
      <c r="AA81" s="49">
        <v>5733237.4000000004</v>
      </c>
      <c r="AB81" s="49">
        <v>1865116.4</v>
      </c>
      <c r="AC81" s="49">
        <v>1394176.7</v>
      </c>
      <c r="AD81" s="49">
        <v>1304362</v>
      </c>
      <c r="AE81" s="49">
        <v>1468328.7</v>
      </c>
      <c r="AF81" s="49">
        <v>1180501</v>
      </c>
      <c r="AG81" s="49">
        <v>1303932</v>
      </c>
      <c r="AH81" s="49">
        <v>1364715</v>
      </c>
      <c r="AI81" s="49">
        <v>1259200.1000000001</v>
      </c>
      <c r="AJ81" s="49">
        <v>1104675</v>
      </c>
      <c r="AK81" s="49">
        <v>952495.4</v>
      </c>
      <c r="AL81" s="49">
        <v>2184895.1</v>
      </c>
      <c r="AM81" s="49">
        <v>6016530.0999999996</v>
      </c>
      <c r="AN81" s="49">
        <v>1586402.4</v>
      </c>
      <c r="AO81" s="49">
        <v>1951326.6</v>
      </c>
      <c r="AP81" s="49">
        <v>1253891</v>
      </c>
      <c r="AQ81" s="49">
        <v>1573768.7</v>
      </c>
      <c r="AR81" s="49">
        <v>1556406.4</v>
      </c>
      <c r="AS81" s="49">
        <v>1642421.9</v>
      </c>
      <c r="AT81" s="49">
        <v>1543120.8</v>
      </c>
      <c r="AU81" s="49">
        <v>1075017.3</v>
      </c>
      <c r="AV81" s="49">
        <v>1286106.1000000001</v>
      </c>
      <c r="AW81" s="49">
        <v>1154733.7</v>
      </c>
      <c r="AX81" s="49">
        <v>2196384.5</v>
      </c>
      <c r="AY81" s="49">
        <v>2919994.8</v>
      </c>
      <c r="AZ81" s="49">
        <v>4993743</v>
      </c>
      <c r="BA81" s="49">
        <v>2586732.1</v>
      </c>
      <c r="BB81" s="49">
        <v>1454346.5</v>
      </c>
      <c r="BC81" s="49">
        <v>1806714.7</v>
      </c>
      <c r="BD81" s="49">
        <v>1454724.2</v>
      </c>
      <c r="BE81" s="49">
        <v>2126392.1</v>
      </c>
      <c r="BF81" s="49">
        <v>2003440.1</v>
      </c>
      <c r="BG81" s="49">
        <v>1847957</v>
      </c>
      <c r="BH81" s="49">
        <v>1245436.7</v>
      </c>
      <c r="BI81" s="49">
        <v>1397994.6</v>
      </c>
      <c r="BJ81" s="49">
        <v>2728024.5</v>
      </c>
      <c r="BK81" s="49">
        <v>4401447.4000000004</v>
      </c>
      <c r="BL81" s="49">
        <v>6117361.7999999998</v>
      </c>
      <c r="BM81" s="49">
        <v>2061232.8</v>
      </c>
      <c r="BN81" s="49">
        <v>2809479.2</v>
      </c>
      <c r="BO81" s="49">
        <v>2339129.5</v>
      </c>
      <c r="BP81" s="49">
        <v>1319384.3999999999</v>
      </c>
      <c r="BQ81" s="49">
        <v>1939060.5</v>
      </c>
      <c r="BR81" s="49">
        <v>2203200</v>
      </c>
      <c r="BS81" s="49">
        <v>2607022.4</v>
      </c>
      <c r="BT81" s="49">
        <v>1458906.2</v>
      </c>
      <c r="BU81" s="50">
        <v>1552731.7</v>
      </c>
      <c r="BV81" s="81">
        <f t="shared" si="10"/>
        <v>119707547.10000001</v>
      </c>
      <c r="BX81">
        <v>119707547.10000001</v>
      </c>
    </row>
    <row r="82" spans="1:76" x14ac:dyDescent="0.25">
      <c r="A82" s="34">
        <v>41182</v>
      </c>
      <c r="B82" s="38">
        <v>1904587.8</v>
      </c>
      <c r="C82" s="10">
        <v>81</v>
      </c>
      <c r="E82" s="9"/>
      <c r="F82" s="9"/>
      <c r="G82" s="9"/>
      <c r="H82" s="9"/>
      <c r="I82" s="9"/>
      <c r="J82" s="9"/>
      <c r="K82" s="9"/>
      <c r="L82" s="9"/>
      <c r="M82" s="24">
        <v>4</v>
      </c>
      <c r="N82" s="70">
        <v>802909.1</v>
      </c>
      <c r="O82" s="49">
        <v>1276236.6000000001</v>
      </c>
      <c r="P82" s="49">
        <v>4990624.9000000004</v>
      </c>
      <c r="Q82" s="49">
        <v>2024894.9</v>
      </c>
      <c r="R82" s="49">
        <v>1667330</v>
      </c>
      <c r="S82" s="49">
        <v>1195401.6000000001</v>
      </c>
      <c r="T82" s="49">
        <v>1242954.1000000001</v>
      </c>
      <c r="U82" s="49">
        <v>1102956.6000000001</v>
      </c>
      <c r="V82" s="49">
        <v>1096585.6000000001</v>
      </c>
      <c r="W82" s="49">
        <v>1185424.3</v>
      </c>
      <c r="X82" s="49">
        <v>1062857.7</v>
      </c>
      <c r="Y82" s="49">
        <v>1060719.8</v>
      </c>
      <c r="Z82" s="49">
        <v>935940.5</v>
      </c>
      <c r="AA82" s="49">
        <v>1539420</v>
      </c>
      <c r="AB82" s="49">
        <v>5733237.4000000004</v>
      </c>
      <c r="AC82" s="49">
        <v>1865116.4</v>
      </c>
      <c r="AD82" s="49">
        <v>1394176.7</v>
      </c>
      <c r="AE82" s="49">
        <v>1304362</v>
      </c>
      <c r="AF82" s="49">
        <v>1468328.7</v>
      </c>
      <c r="AG82" s="49">
        <v>1180501</v>
      </c>
      <c r="AH82" s="49">
        <v>1303932</v>
      </c>
      <c r="AI82" s="49">
        <v>1364715</v>
      </c>
      <c r="AJ82" s="49">
        <v>1259200.1000000001</v>
      </c>
      <c r="AK82" s="49">
        <v>1104675</v>
      </c>
      <c r="AL82" s="49">
        <v>952495.4</v>
      </c>
      <c r="AM82" s="49">
        <v>2184895.1</v>
      </c>
      <c r="AN82" s="49">
        <v>6016530.0999999996</v>
      </c>
      <c r="AO82" s="49">
        <v>1586402.4</v>
      </c>
      <c r="AP82" s="49">
        <v>1951326.6</v>
      </c>
      <c r="AQ82" s="49">
        <v>1253891</v>
      </c>
      <c r="AR82" s="49">
        <v>1573768.7</v>
      </c>
      <c r="AS82" s="49">
        <v>1556406.4</v>
      </c>
      <c r="AT82" s="49">
        <v>1642421.9</v>
      </c>
      <c r="AU82" s="49">
        <v>1543120.8</v>
      </c>
      <c r="AV82" s="49">
        <v>1075017.3</v>
      </c>
      <c r="AW82" s="49">
        <v>1286106.1000000001</v>
      </c>
      <c r="AX82" s="49">
        <v>1154733.7</v>
      </c>
      <c r="AY82" s="49">
        <v>2196384.5</v>
      </c>
      <c r="AZ82" s="49">
        <v>2919994.8</v>
      </c>
      <c r="BA82" s="49">
        <v>4993743</v>
      </c>
      <c r="BB82" s="49">
        <v>2586732.1</v>
      </c>
      <c r="BC82" s="49">
        <v>1454346.5</v>
      </c>
      <c r="BD82" s="49">
        <v>1806714.7</v>
      </c>
      <c r="BE82" s="49">
        <v>1454724.2</v>
      </c>
      <c r="BF82" s="49">
        <v>2126392.1</v>
      </c>
      <c r="BG82" s="49">
        <v>2003440.1</v>
      </c>
      <c r="BH82" s="49">
        <v>1847957</v>
      </c>
      <c r="BI82" s="49">
        <v>1245436.7</v>
      </c>
      <c r="BJ82" s="49">
        <v>1397994.6</v>
      </c>
      <c r="BK82" s="49">
        <v>2728024.5</v>
      </c>
      <c r="BL82" s="49">
        <v>4401447.4000000004</v>
      </c>
      <c r="BM82" s="49">
        <v>6117361.7999999998</v>
      </c>
      <c r="BN82" s="49">
        <v>2061232.8</v>
      </c>
      <c r="BO82" s="49">
        <v>2809479.2</v>
      </c>
      <c r="BP82" s="49">
        <v>2339129.5</v>
      </c>
      <c r="BQ82" s="49">
        <v>1319384.3999999999</v>
      </c>
      <c r="BR82" s="49">
        <v>1939060.5</v>
      </c>
      <c r="BS82" s="49">
        <v>2203200</v>
      </c>
      <c r="BT82" s="49">
        <v>2607022.4</v>
      </c>
      <c r="BU82" s="50">
        <v>1458906.2</v>
      </c>
      <c r="BV82" s="81">
        <f t="shared" si="10"/>
        <v>118957724.5</v>
      </c>
      <c r="BX82">
        <v>118957724.5</v>
      </c>
    </row>
    <row r="83" spans="1:76" x14ac:dyDescent="0.25">
      <c r="A83" s="34">
        <v>41213</v>
      </c>
      <c r="B83" s="38">
        <v>1690967.2</v>
      </c>
      <c r="C83" s="10">
        <v>82</v>
      </c>
      <c r="E83" s="9"/>
      <c r="F83" s="9"/>
      <c r="G83" s="9"/>
      <c r="H83" s="9"/>
      <c r="I83" s="9"/>
      <c r="J83" s="9"/>
      <c r="K83" s="9"/>
      <c r="L83" s="9"/>
      <c r="M83" s="24">
        <v>5</v>
      </c>
      <c r="N83" s="70">
        <v>4345837.7</v>
      </c>
      <c r="O83" s="49">
        <v>1684251.2</v>
      </c>
      <c r="P83" s="49">
        <v>1791308.3</v>
      </c>
      <c r="Q83" s="49">
        <v>1001794.6</v>
      </c>
      <c r="R83" s="49">
        <v>1191054.3999999999</v>
      </c>
      <c r="S83" s="49">
        <v>1054547.6000000001</v>
      </c>
      <c r="T83" s="49">
        <v>1110516.5</v>
      </c>
      <c r="U83" s="49">
        <v>1166598.1000000001</v>
      </c>
      <c r="V83" s="49">
        <v>990480.1</v>
      </c>
      <c r="W83" s="49">
        <v>869171.19999999995</v>
      </c>
      <c r="X83" s="49">
        <v>802909.1</v>
      </c>
      <c r="Y83" s="49">
        <v>1276236.6000000001</v>
      </c>
      <c r="Z83" s="49">
        <v>4990624.9000000004</v>
      </c>
      <c r="AA83" s="49">
        <v>2024894.9</v>
      </c>
      <c r="AB83" s="49">
        <v>1667330</v>
      </c>
      <c r="AC83" s="49">
        <v>1195401.6000000001</v>
      </c>
      <c r="AD83" s="49">
        <v>1242954.1000000001</v>
      </c>
      <c r="AE83" s="49">
        <v>1102956.6000000001</v>
      </c>
      <c r="AF83" s="49">
        <v>1096585.6000000001</v>
      </c>
      <c r="AG83" s="49">
        <v>1185424.3</v>
      </c>
      <c r="AH83" s="49">
        <v>1062857.7</v>
      </c>
      <c r="AI83" s="49">
        <v>1060719.8</v>
      </c>
      <c r="AJ83" s="49">
        <v>935940.5</v>
      </c>
      <c r="AK83" s="49">
        <v>1539420</v>
      </c>
      <c r="AL83" s="49">
        <v>5733237.4000000004</v>
      </c>
      <c r="AM83" s="49">
        <v>1865116.4</v>
      </c>
      <c r="AN83" s="49">
        <v>1394176.7</v>
      </c>
      <c r="AO83" s="49">
        <v>1304362</v>
      </c>
      <c r="AP83" s="49">
        <v>1468328.7</v>
      </c>
      <c r="AQ83" s="49">
        <v>1180501</v>
      </c>
      <c r="AR83" s="49">
        <v>1303932</v>
      </c>
      <c r="AS83" s="49">
        <v>1364715</v>
      </c>
      <c r="AT83" s="49">
        <v>1259200.1000000001</v>
      </c>
      <c r="AU83" s="49">
        <v>1104675</v>
      </c>
      <c r="AV83" s="49">
        <v>952495.4</v>
      </c>
      <c r="AW83" s="49">
        <v>2184895.1</v>
      </c>
      <c r="AX83" s="49">
        <v>6016530.0999999996</v>
      </c>
      <c r="AY83" s="49">
        <v>1586402.4</v>
      </c>
      <c r="AZ83" s="49">
        <v>1951326.6</v>
      </c>
      <c r="BA83" s="49">
        <v>1253891</v>
      </c>
      <c r="BB83" s="49">
        <v>1573768.7</v>
      </c>
      <c r="BC83" s="49">
        <v>1556406.4</v>
      </c>
      <c r="BD83" s="49">
        <v>1642421.9</v>
      </c>
      <c r="BE83" s="49">
        <v>1543120.8</v>
      </c>
      <c r="BF83" s="49">
        <v>1075017.3</v>
      </c>
      <c r="BG83" s="49">
        <v>1286106.1000000001</v>
      </c>
      <c r="BH83" s="49">
        <v>1154733.7</v>
      </c>
      <c r="BI83" s="49">
        <v>2196384.5</v>
      </c>
      <c r="BJ83" s="49">
        <v>2919994.8</v>
      </c>
      <c r="BK83" s="49">
        <v>4993743</v>
      </c>
      <c r="BL83" s="49">
        <v>2586732.1</v>
      </c>
      <c r="BM83" s="49">
        <v>1454346.5</v>
      </c>
      <c r="BN83" s="49">
        <v>1806714.7</v>
      </c>
      <c r="BO83" s="49">
        <v>1454724.2</v>
      </c>
      <c r="BP83" s="49">
        <v>2126392.1</v>
      </c>
      <c r="BQ83" s="49">
        <v>2003440.1</v>
      </c>
      <c r="BR83" s="49">
        <v>1847957</v>
      </c>
      <c r="BS83" s="49">
        <v>1245436.7</v>
      </c>
      <c r="BT83" s="49">
        <v>1397994.6</v>
      </c>
      <c r="BU83" s="50">
        <v>2728024.5</v>
      </c>
      <c r="BV83" s="81">
        <f t="shared" si="10"/>
        <v>106907060</v>
      </c>
      <c r="BX83">
        <v>106907060</v>
      </c>
    </row>
    <row r="84" spans="1:76" x14ac:dyDescent="0.25">
      <c r="A84" s="34">
        <v>41243</v>
      </c>
      <c r="B84" s="30">
        <v>1614352.3</v>
      </c>
      <c r="C84" s="10">
        <v>83</v>
      </c>
      <c r="E84" s="9"/>
      <c r="F84" s="9"/>
      <c r="G84" s="9"/>
      <c r="H84" s="9"/>
      <c r="I84" s="9"/>
      <c r="J84" s="9"/>
      <c r="K84" s="9"/>
      <c r="L84" s="9"/>
      <c r="M84" s="23">
        <v>6</v>
      </c>
      <c r="N84" s="71">
        <v>473327.5</v>
      </c>
      <c r="O84" s="51">
        <v>3714388.3</v>
      </c>
      <c r="P84" s="49">
        <v>-2965730</v>
      </c>
      <c r="Q84" s="49">
        <v>-357564.9</v>
      </c>
      <c r="R84" s="49">
        <v>-471928.4</v>
      </c>
      <c r="S84" s="49">
        <v>47552.5</v>
      </c>
      <c r="T84" s="49">
        <v>-139997.5</v>
      </c>
      <c r="U84" s="49">
        <v>-6371</v>
      </c>
      <c r="V84" s="49">
        <v>88838.7</v>
      </c>
      <c r="W84" s="49">
        <v>-122566.6</v>
      </c>
      <c r="X84" s="49">
        <v>-2137.8999999999101</v>
      </c>
      <c r="Y84" s="49">
        <v>-124779.3</v>
      </c>
      <c r="Z84" s="49">
        <v>603479.5</v>
      </c>
      <c r="AA84" s="49">
        <v>4193817.4</v>
      </c>
      <c r="AB84" s="49">
        <v>-3868121</v>
      </c>
      <c r="AC84" s="49">
        <v>-470939.7</v>
      </c>
      <c r="AD84" s="49">
        <v>-89814.7</v>
      </c>
      <c r="AE84" s="49">
        <v>163966.70000000001</v>
      </c>
      <c r="AF84" s="49">
        <v>-287827.7</v>
      </c>
      <c r="AG84" s="49">
        <v>123431</v>
      </c>
      <c r="AH84" s="49">
        <v>60783</v>
      </c>
      <c r="AI84" s="49">
        <v>-105514.9</v>
      </c>
      <c r="AJ84" s="49">
        <v>-154525.1</v>
      </c>
      <c r="AK84" s="49">
        <v>-152179.6</v>
      </c>
      <c r="AL84" s="49">
        <v>1232399.7</v>
      </c>
      <c r="AM84" s="49">
        <v>3831635</v>
      </c>
      <c r="AN84" s="49">
        <v>-4430127.7</v>
      </c>
      <c r="AO84" s="49">
        <v>364924.2</v>
      </c>
      <c r="AP84" s="49">
        <v>-697435.6</v>
      </c>
      <c r="AQ84" s="49">
        <v>319877.7</v>
      </c>
      <c r="AR84" s="49">
        <v>-17362.3</v>
      </c>
      <c r="AS84" s="49">
        <v>86015.5</v>
      </c>
      <c r="AT84" s="49">
        <v>-99301.099999999904</v>
      </c>
      <c r="AU84" s="49">
        <v>-468103.5</v>
      </c>
      <c r="AV84" s="49">
        <v>211088.8</v>
      </c>
      <c r="AW84" s="49">
        <v>-131372.4</v>
      </c>
      <c r="AX84" s="49">
        <v>1041650.8</v>
      </c>
      <c r="AY84" s="49">
        <v>723610.3</v>
      </c>
      <c r="AZ84" s="49">
        <v>2073748.2</v>
      </c>
      <c r="BA84" s="49">
        <v>-2407010.9</v>
      </c>
      <c r="BB84" s="49">
        <v>-1132385.6000000001</v>
      </c>
      <c r="BC84" s="49">
        <v>352368.2</v>
      </c>
      <c r="BD84" s="49">
        <v>-351990.5</v>
      </c>
      <c r="BE84" s="49">
        <v>671667.9</v>
      </c>
      <c r="BF84" s="49">
        <v>-122952</v>
      </c>
      <c r="BG84" s="49">
        <v>-155483.1</v>
      </c>
      <c r="BH84" s="49">
        <v>-602520.30000000005</v>
      </c>
      <c r="BI84" s="49">
        <v>152557.9</v>
      </c>
      <c r="BJ84" s="49">
        <v>1330029.8999999999</v>
      </c>
      <c r="BK84" s="49">
        <v>1673422.9</v>
      </c>
      <c r="BL84" s="49">
        <v>1715914.4</v>
      </c>
      <c r="BM84" s="49">
        <v>-4056129</v>
      </c>
      <c r="BN84" s="49">
        <v>748246.4</v>
      </c>
      <c r="BO84" s="49">
        <v>-470349.7</v>
      </c>
      <c r="BP84" s="49">
        <v>-1019745.1</v>
      </c>
      <c r="BQ84" s="49">
        <v>619676.1</v>
      </c>
      <c r="BR84" s="49">
        <v>264139.5</v>
      </c>
      <c r="BS84" s="49">
        <v>403822.4</v>
      </c>
      <c r="BT84" s="49">
        <v>-1148116.2</v>
      </c>
      <c r="BU84" s="50">
        <v>93825.5</v>
      </c>
      <c r="BV84" s="81">
        <f t="shared" si="10"/>
        <v>749822.60000000033</v>
      </c>
      <c r="BX84">
        <v>749822.60000000033</v>
      </c>
    </row>
    <row r="85" spans="1:76" x14ac:dyDescent="0.25">
      <c r="A85" s="35">
        <v>41274</v>
      </c>
      <c r="B85" s="31">
        <v>3056574.8</v>
      </c>
      <c r="C85" s="11">
        <v>84</v>
      </c>
      <c r="M85" s="24">
        <v>7</v>
      </c>
      <c r="N85" s="72">
        <v>407065.4</v>
      </c>
      <c r="O85" s="69">
        <v>4187715.8</v>
      </c>
      <c r="P85" s="74">
        <v>748658.3</v>
      </c>
      <c r="Q85" s="74">
        <v>-3323294.9</v>
      </c>
      <c r="R85" s="74">
        <v>-829493.3</v>
      </c>
      <c r="S85" s="74">
        <v>-424375.9</v>
      </c>
      <c r="T85" s="74">
        <v>-92445</v>
      </c>
      <c r="U85" s="74">
        <v>-146368.5</v>
      </c>
      <c r="V85" s="74">
        <v>82467.7</v>
      </c>
      <c r="W85" s="74">
        <v>-33727.900000000103</v>
      </c>
      <c r="X85" s="74">
        <v>-124704.5</v>
      </c>
      <c r="Y85" s="74">
        <v>-126917.2</v>
      </c>
      <c r="Z85" s="74">
        <v>478700.2</v>
      </c>
      <c r="AA85" s="74">
        <v>4797296.9000000004</v>
      </c>
      <c r="AB85" s="74">
        <v>325696.40000000002</v>
      </c>
      <c r="AC85" s="74">
        <v>-4339060.7</v>
      </c>
      <c r="AD85" s="74">
        <v>-560754.4</v>
      </c>
      <c r="AE85" s="74">
        <v>74152</v>
      </c>
      <c r="AF85" s="74">
        <v>-123861</v>
      </c>
      <c r="AG85" s="74">
        <v>-164396.70000000001</v>
      </c>
      <c r="AH85" s="74">
        <v>184214</v>
      </c>
      <c r="AI85" s="74">
        <v>-44731.8999999999</v>
      </c>
      <c r="AJ85" s="74">
        <v>-260040</v>
      </c>
      <c r="AK85" s="74">
        <v>-306704.7</v>
      </c>
      <c r="AL85" s="74">
        <v>1080220.1000000001</v>
      </c>
      <c r="AM85" s="74">
        <v>5064034.7</v>
      </c>
      <c r="AN85" s="74">
        <v>-598492.69999999995</v>
      </c>
      <c r="AO85" s="74">
        <v>-4065203.5</v>
      </c>
      <c r="AP85" s="74">
        <v>-332511.40000000002</v>
      </c>
      <c r="AQ85" s="74">
        <v>-377557.9</v>
      </c>
      <c r="AR85" s="74">
        <v>302515.40000000002</v>
      </c>
      <c r="AS85" s="74">
        <v>68653.2</v>
      </c>
      <c r="AT85" s="74">
        <v>-13285.5999999999</v>
      </c>
      <c r="AU85" s="74">
        <v>-567404.6</v>
      </c>
      <c r="AV85" s="74">
        <v>-257014.7</v>
      </c>
      <c r="AW85" s="74">
        <v>79716.399999999907</v>
      </c>
      <c r="AX85" s="74">
        <v>910278.4</v>
      </c>
      <c r="AY85" s="74">
        <v>1765261.1</v>
      </c>
      <c r="AZ85" s="74">
        <v>2797358.5</v>
      </c>
      <c r="BA85" s="74">
        <v>-333262.7</v>
      </c>
      <c r="BB85" s="74">
        <v>-3539396.5</v>
      </c>
      <c r="BC85" s="74">
        <v>-780017.4</v>
      </c>
      <c r="BD85" s="74">
        <v>377.69999999995298</v>
      </c>
      <c r="BE85" s="74">
        <v>319677.40000000002</v>
      </c>
      <c r="BF85" s="74">
        <v>548715.9</v>
      </c>
      <c r="BG85" s="74">
        <v>-278435.09999999998</v>
      </c>
      <c r="BH85" s="74">
        <v>-758003.4</v>
      </c>
      <c r="BI85" s="74">
        <v>-449962.4</v>
      </c>
      <c r="BJ85" s="74">
        <v>1482587.8</v>
      </c>
      <c r="BK85" s="74">
        <v>3003452.8</v>
      </c>
      <c r="BL85" s="74">
        <v>3389337.3</v>
      </c>
      <c r="BM85" s="74">
        <v>-2340214.6</v>
      </c>
      <c r="BN85" s="74">
        <v>-3307882.6</v>
      </c>
      <c r="BO85" s="74">
        <v>277896.7</v>
      </c>
      <c r="BP85" s="74">
        <v>-1490094.8</v>
      </c>
      <c r="BQ85" s="74">
        <v>-400069</v>
      </c>
      <c r="BR85" s="74">
        <v>883815.6</v>
      </c>
      <c r="BS85" s="74">
        <v>667961.9</v>
      </c>
      <c r="BT85" s="74">
        <v>-744293.8</v>
      </c>
      <c r="BU85" s="75">
        <v>-1054290.7</v>
      </c>
      <c r="BV85" s="82">
        <f t="shared" si="10"/>
        <v>1339557.6000000027</v>
      </c>
      <c r="BX85">
        <v>1339557.6000000027</v>
      </c>
    </row>
    <row r="86" spans="1:76" s="4" customFormat="1" x14ac:dyDescent="0.25">
      <c r="A86"/>
      <c r="B86"/>
      <c r="C86" s="16"/>
      <c r="M86" s="24"/>
      <c r="N86" s="67"/>
      <c r="BV86" s="49"/>
    </row>
    <row r="87" spans="1:76" x14ac:dyDescent="0.25">
      <c r="M87" s="13" t="s">
        <v>4</v>
      </c>
      <c r="N87" s="78">
        <v>4990624.9000000004</v>
      </c>
      <c r="O87" s="78">
        <v>2024894.9</v>
      </c>
      <c r="P87" s="79">
        <v>1667330</v>
      </c>
      <c r="Q87" s="79">
        <v>1195401.6000000001</v>
      </c>
      <c r="R87" s="79">
        <v>1242954.1000000001</v>
      </c>
      <c r="S87" s="79">
        <v>1102956.6000000001</v>
      </c>
      <c r="T87" s="79">
        <v>1096585.6000000001</v>
      </c>
      <c r="U87" s="79">
        <v>1185424.3</v>
      </c>
      <c r="V87" s="79">
        <v>1062857.7</v>
      </c>
      <c r="W87" s="79">
        <v>1060719.8</v>
      </c>
      <c r="X87" s="79">
        <v>935940.5</v>
      </c>
      <c r="Y87" s="79">
        <v>1539420</v>
      </c>
      <c r="Z87" s="79">
        <v>5733237.4000000004</v>
      </c>
      <c r="AA87" s="79">
        <v>1865116.4</v>
      </c>
      <c r="AB87" s="79">
        <v>1394176.7</v>
      </c>
      <c r="AC87" s="79">
        <v>1304362</v>
      </c>
      <c r="AD87" s="79">
        <v>1468328.7</v>
      </c>
      <c r="AE87" s="79">
        <v>1180501</v>
      </c>
      <c r="AF87" s="79">
        <v>1303932</v>
      </c>
      <c r="AG87" s="79">
        <v>1364715</v>
      </c>
      <c r="AH87" s="79">
        <v>1259200.1000000001</v>
      </c>
      <c r="AI87" s="79">
        <v>1104675</v>
      </c>
      <c r="AJ87" s="79">
        <v>952495.4</v>
      </c>
      <c r="AK87" s="79">
        <v>2184895.1</v>
      </c>
      <c r="AL87" s="79">
        <v>6016530.0999999996</v>
      </c>
      <c r="AM87" s="79">
        <v>1586402.4</v>
      </c>
      <c r="AN87" s="79">
        <v>1951326.6</v>
      </c>
      <c r="AO87" s="79">
        <v>1253891</v>
      </c>
      <c r="AP87" s="79">
        <v>1573768.7</v>
      </c>
      <c r="AQ87" s="79">
        <v>1556406.4</v>
      </c>
      <c r="AR87" s="79">
        <v>1642421.9</v>
      </c>
      <c r="AS87" s="79">
        <v>1543120.8</v>
      </c>
      <c r="AT87" s="79">
        <v>1075017.3</v>
      </c>
      <c r="AU87" s="79">
        <v>1286106.1000000001</v>
      </c>
      <c r="AV87" s="79">
        <v>1154733.7</v>
      </c>
      <c r="AW87" s="79">
        <v>2196384.5</v>
      </c>
      <c r="AX87" s="79">
        <v>2919994.8</v>
      </c>
      <c r="AY87" s="79">
        <v>4993743</v>
      </c>
      <c r="AZ87" s="79">
        <v>2586732.1</v>
      </c>
      <c r="BA87" s="79">
        <v>1454346.5</v>
      </c>
      <c r="BB87" s="80">
        <v>1806714.7</v>
      </c>
      <c r="BC87" s="80">
        <v>1454724.2</v>
      </c>
      <c r="BD87" s="80">
        <v>2126392.1</v>
      </c>
      <c r="BE87" s="80">
        <v>2003440.1</v>
      </c>
      <c r="BF87" s="80">
        <v>1847957</v>
      </c>
      <c r="BG87" s="80">
        <v>1245436.7</v>
      </c>
      <c r="BH87" s="80">
        <v>1397994.6</v>
      </c>
      <c r="BI87" s="80">
        <v>2728024.5</v>
      </c>
      <c r="BJ87" s="80">
        <v>4401447.4000000004</v>
      </c>
      <c r="BK87" s="80">
        <v>6117361.7999999998</v>
      </c>
      <c r="BL87" s="80">
        <v>2061232.8</v>
      </c>
      <c r="BM87" s="80">
        <v>2809479.2</v>
      </c>
      <c r="BN87" s="80">
        <v>2339129.5</v>
      </c>
      <c r="BO87" s="80">
        <v>1319384.3999999999</v>
      </c>
      <c r="BP87" s="80">
        <v>1939060.5</v>
      </c>
      <c r="BQ87" s="80">
        <v>2203200</v>
      </c>
      <c r="BR87" s="80">
        <v>2607022.4</v>
      </c>
      <c r="BS87" s="80">
        <v>1458906.2</v>
      </c>
      <c r="BT87" s="80">
        <v>1552731.7</v>
      </c>
      <c r="BU87" s="80">
        <v>3186838.7</v>
      </c>
      <c r="BV87" s="32">
        <f>SUM(N87:BU87)</f>
        <v>121618149.2</v>
      </c>
      <c r="BX87">
        <v>121618149.2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 a la Red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Ticona</dc:creator>
  <cp:lastModifiedBy>Wilfredo</cp:lastModifiedBy>
  <dcterms:created xsi:type="dcterms:W3CDTF">2013-05-31T19:08:56Z</dcterms:created>
  <dcterms:modified xsi:type="dcterms:W3CDTF">2018-06-01T13:20:09Z</dcterms:modified>
</cp:coreProperties>
</file>