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in\Dropbox\memorychunking\Manuscript\final revision\replication package\"/>
    </mc:Choice>
  </mc:AlternateContent>
  <xr:revisionPtr revIDLastSave="0" documentId="13_ncr:1_{4F157F26-C194-4001-8970-60AD7AB023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utput of Params from Matla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2" i="1" l="1"/>
  <c r="F156" i="1"/>
  <c r="C156" i="1"/>
  <c r="Q152" i="1" l="1"/>
  <c r="P152" i="1"/>
  <c r="O152" i="1"/>
  <c r="B152" i="1" l="1"/>
  <c r="B153" i="1"/>
  <c r="F152" i="1"/>
  <c r="G152" i="1"/>
  <c r="F153" i="1"/>
  <c r="G153" i="1"/>
  <c r="C153" i="1"/>
  <c r="E3" i="1" l="1"/>
  <c r="I3" i="1"/>
  <c r="J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J18" i="1" s="1"/>
  <c r="I19" i="1"/>
  <c r="I20" i="1"/>
  <c r="I21" i="1"/>
  <c r="I22" i="1"/>
  <c r="I23" i="1"/>
  <c r="I24" i="1"/>
  <c r="I25" i="1"/>
  <c r="I26" i="1"/>
  <c r="J26" i="1" s="1"/>
  <c r="I27" i="1"/>
  <c r="I28" i="1"/>
  <c r="I29" i="1"/>
  <c r="I30" i="1"/>
  <c r="I31" i="1"/>
  <c r="I32" i="1"/>
  <c r="I33" i="1"/>
  <c r="I34" i="1"/>
  <c r="J34" i="1" s="1"/>
  <c r="I35" i="1"/>
  <c r="I36" i="1"/>
  <c r="I37" i="1"/>
  <c r="I38" i="1"/>
  <c r="I39" i="1"/>
  <c r="I40" i="1"/>
  <c r="I41" i="1"/>
  <c r="I42" i="1"/>
  <c r="J42" i="1" s="1"/>
  <c r="I43" i="1"/>
  <c r="I44" i="1"/>
  <c r="I45" i="1"/>
  <c r="I46" i="1"/>
  <c r="I47" i="1"/>
  <c r="I48" i="1"/>
  <c r="I49" i="1"/>
  <c r="I50" i="1"/>
  <c r="J50" i="1" s="1"/>
  <c r="I51" i="1"/>
  <c r="I52" i="1"/>
  <c r="I53" i="1"/>
  <c r="I54" i="1"/>
  <c r="I55" i="1"/>
  <c r="I56" i="1"/>
  <c r="I57" i="1"/>
  <c r="J57" i="1" s="1"/>
  <c r="I58" i="1"/>
  <c r="J58" i="1" s="1"/>
  <c r="I59" i="1"/>
  <c r="I60" i="1"/>
  <c r="I61" i="1"/>
  <c r="I62" i="1"/>
  <c r="I63" i="1"/>
  <c r="I64" i="1"/>
  <c r="I65" i="1"/>
  <c r="J65" i="1" s="1"/>
  <c r="I66" i="1"/>
  <c r="J66" i="1" s="1"/>
  <c r="I67" i="1"/>
  <c r="I68" i="1"/>
  <c r="I69" i="1"/>
  <c r="I70" i="1"/>
  <c r="I71" i="1"/>
  <c r="I72" i="1"/>
  <c r="I73" i="1"/>
  <c r="J73" i="1" s="1"/>
  <c r="I74" i="1"/>
  <c r="J74" i="1" s="1"/>
  <c r="I75" i="1"/>
  <c r="I76" i="1"/>
  <c r="I77" i="1"/>
  <c r="I78" i="1"/>
  <c r="I79" i="1"/>
  <c r="I80" i="1"/>
  <c r="I81" i="1"/>
  <c r="I82" i="1"/>
  <c r="J82" i="1" s="1"/>
  <c r="I83" i="1"/>
  <c r="I84" i="1"/>
  <c r="I85" i="1"/>
  <c r="I86" i="1"/>
  <c r="I87" i="1"/>
  <c r="I88" i="1"/>
  <c r="I89" i="1"/>
  <c r="J89" i="1" s="1"/>
  <c r="I90" i="1"/>
  <c r="J90" i="1" s="1"/>
  <c r="I91" i="1"/>
  <c r="I92" i="1"/>
  <c r="I93" i="1"/>
  <c r="I94" i="1"/>
  <c r="I95" i="1"/>
  <c r="I96" i="1"/>
  <c r="I97" i="1"/>
  <c r="J97" i="1" s="1"/>
  <c r="I98" i="1"/>
  <c r="J98" i="1" s="1"/>
  <c r="I99" i="1"/>
  <c r="I100" i="1"/>
  <c r="I101" i="1"/>
  <c r="I102" i="1"/>
  <c r="I103" i="1"/>
  <c r="I104" i="1"/>
  <c r="I105" i="1"/>
  <c r="J105" i="1" s="1"/>
  <c r="I106" i="1"/>
  <c r="J106" i="1" s="1"/>
  <c r="I107" i="1"/>
  <c r="I108" i="1"/>
  <c r="I109" i="1"/>
  <c r="I110" i="1"/>
  <c r="I111" i="1"/>
  <c r="I112" i="1"/>
  <c r="I113" i="1"/>
  <c r="J113" i="1" s="1"/>
  <c r="I114" i="1"/>
  <c r="J114" i="1" s="1"/>
  <c r="I115" i="1"/>
  <c r="I116" i="1"/>
  <c r="I117" i="1"/>
  <c r="I118" i="1"/>
  <c r="I119" i="1"/>
  <c r="I120" i="1"/>
  <c r="I121" i="1"/>
  <c r="J121" i="1" s="1"/>
  <c r="I122" i="1"/>
  <c r="J122" i="1" s="1"/>
  <c r="I123" i="1"/>
  <c r="I124" i="1"/>
  <c r="I125" i="1"/>
  <c r="I126" i="1"/>
  <c r="I127" i="1"/>
  <c r="I128" i="1"/>
  <c r="I129" i="1"/>
  <c r="J129" i="1" s="1"/>
  <c r="I130" i="1"/>
  <c r="J130" i="1" s="1"/>
  <c r="I131" i="1"/>
  <c r="I132" i="1"/>
  <c r="I133" i="1"/>
  <c r="I134" i="1"/>
  <c r="I135" i="1"/>
  <c r="I136" i="1"/>
  <c r="I137" i="1"/>
  <c r="J137" i="1" s="1"/>
  <c r="I138" i="1"/>
  <c r="J138" i="1" s="1"/>
  <c r="I139" i="1"/>
  <c r="I140" i="1"/>
  <c r="I141" i="1"/>
  <c r="I142" i="1"/>
  <c r="I143" i="1"/>
  <c r="I144" i="1"/>
  <c r="I145" i="1"/>
  <c r="I146" i="1"/>
  <c r="J146" i="1" s="1"/>
  <c r="I147" i="1"/>
  <c r="I148" i="1"/>
  <c r="I14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J10" i="1" l="1"/>
  <c r="J49" i="1"/>
  <c r="J9" i="1"/>
  <c r="J145" i="1"/>
  <c r="J33" i="1"/>
  <c r="J81" i="1"/>
  <c r="J41" i="1"/>
  <c r="J17" i="1"/>
  <c r="J25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142" i="1"/>
  <c r="J126" i="1"/>
  <c r="J118" i="1"/>
  <c r="J110" i="1"/>
  <c r="J102" i="1"/>
  <c r="J86" i="1"/>
  <c r="J78" i="1"/>
  <c r="J70" i="1"/>
  <c r="J54" i="1"/>
  <c r="J46" i="1"/>
  <c r="J38" i="1"/>
  <c r="J30" i="1"/>
  <c r="J22" i="1"/>
  <c r="J14" i="1"/>
  <c r="J6" i="1"/>
  <c r="J134" i="1"/>
  <c r="J62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94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152" i="1" l="1"/>
</calcChain>
</file>

<file path=xl/sharedStrings.xml><?xml version="1.0" encoding="utf-8"?>
<sst xmlns="http://schemas.openxmlformats.org/spreadsheetml/2006/main" count="30" uniqueCount="22">
  <si>
    <t>LL</t>
  </si>
  <si>
    <t>AIC</t>
  </si>
  <si>
    <t>n</t>
  </si>
  <si>
    <t>alpha</t>
  </si>
  <si>
    <t>subject ID</t>
  </si>
  <si>
    <t>risky (first condition, alpha constrained=1)</t>
  </si>
  <si>
    <t>risky (first condition, alpha free param)</t>
  </si>
  <si>
    <t>perceptual (first condition)</t>
  </si>
  <si>
    <t>*note: structural estimates are identified up to odd/even values of n</t>
  </si>
  <si>
    <t>n (first condition)</t>
  </si>
  <si>
    <t>n (second condition)</t>
  </si>
  <si>
    <t>alpha (assumed not to vary across conditions)</t>
  </si>
  <si>
    <t>high condition first</t>
  </si>
  <si>
    <t>n (high)</t>
  </si>
  <si>
    <t>n (low)</t>
  </si>
  <si>
    <t>restricted model fits better</t>
  </si>
  <si>
    <t>separate estimation of n across conditions (fixing alpha)</t>
  </si>
  <si>
    <t>mean</t>
  </si>
  <si>
    <t>standard dev</t>
  </si>
  <si>
    <t xml:space="preserve"> </t>
  </si>
  <si>
    <t>Pearson correlation w/ perceptual "n"</t>
  </si>
  <si>
    <t>Spearman's rank correlation w/ perceptual "n" (from Matlab)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</si>
</sst>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3" borderId="0" xfId="0" applyNumberFormat="1" applyFont="1" applyFill="1"/>
    <xf numFmtId="2" fontId="1" fillId="3" borderId="0" xfId="0" applyNumberFormat="1" applyFont="1" applyFill="1"/>
    <xf numFmtId="0" fontId="1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1" fillId="3" borderId="3" xfId="0" applyFont="1" applyFill="1" applyBorder="1" applyAlignment="1">
      <alignment horizontal="center"/>
    </xf>
    <xf numFmtId="2" fontId="1" fillId="3" borderId="0" xfId="0" applyNumberFormat="1" applyFont="1" applyFill="1" applyAlignment="1"/>
    <xf numFmtId="0" fontId="1" fillId="2" borderId="2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/>
    <xf numFmtId="0" fontId="0" fillId="3" borderId="2" xfId="0" applyFill="1" applyBorder="1"/>
    <xf numFmtId="0" fontId="0" fillId="3" borderId="5" xfId="0" applyFill="1" applyBorder="1" applyAlignment="1">
      <alignment horizontal="center"/>
    </xf>
    <xf numFmtId="0" fontId="0" fillId="0" borderId="2" xfId="0" applyBorder="1"/>
    <xf numFmtId="0" fontId="0" fillId="3" borderId="0" xfId="0" applyFill="1" applyBorder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3" borderId="5" xfId="0" applyFill="1" applyBorder="1"/>
    <xf numFmtId="0" fontId="0" fillId="3" borderId="2" xfId="0" applyFill="1" applyBorder="1" applyAlignment="1">
      <alignment horizontal="center"/>
    </xf>
    <xf numFmtId="2" fontId="1" fillId="3" borderId="3" xfId="0" applyNumberFormat="1" applyFont="1" applyFill="1" applyBorder="1"/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6"/>
  <sheetViews>
    <sheetView tabSelected="1" topLeftCell="B129" workbookViewId="0">
      <selection activeCell="M152" sqref="M152"/>
    </sheetView>
  </sheetViews>
  <sheetFormatPr defaultColWidth="8.85546875" defaultRowHeight="15" x14ac:dyDescent="0.25"/>
  <cols>
    <col min="1" max="1" width="48.140625" style="3" bestFit="1" customWidth="1"/>
    <col min="2" max="2" width="54.7109375" style="2" bestFit="1" customWidth="1"/>
    <col min="3" max="3" width="17" style="13" customWidth="1"/>
    <col min="4" max="5" width="8.85546875" style="1"/>
    <col min="6" max="6" width="8.85546875" style="13"/>
    <col min="7" max="9" width="8.85546875" style="1"/>
    <col min="10" max="10" width="22" style="12" bestFit="1" customWidth="1"/>
    <col min="11" max="11" width="14.28515625" style="13" bestFit="1" customWidth="1"/>
    <col min="12" max="12" width="16.85546875" style="1" bestFit="1" customWidth="1"/>
    <col min="13" max="13" width="24.85546875" style="1" customWidth="1"/>
    <col min="14" max="14" width="9.28515625" style="1" customWidth="1"/>
    <col min="15" max="15" width="15.7109375" style="1" bestFit="1" customWidth="1"/>
    <col min="16" max="16" width="7.5703125" style="1" customWidth="1"/>
    <col min="17" max="17" width="6.28515625" style="1" customWidth="1"/>
  </cols>
  <sheetData>
    <row r="1" spans="1:17" x14ac:dyDescent="0.25">
      <c r="A1" s="43"/>
      <c r="B1" s="41" t="s">
        <v>7</v>
      </c>
      <c r="C1" s="28" t="s">
        <v>5</v>
      </c>
      <c r="D1" s="27"/>
      <c r="E1" s="40"/>
      <c r="F1" s="27" t="s">
        <v>6</v>
      </c>
      <c r="G1" s="27"/>
      <c r="H1" s="27"/>
      <c r="I1" s="27"/>
      <c r="J1" s="14" t="s">
        <v>15</v>
      </c>
      <c r="K1" s="28" t="s">
        <v>16</v>
      </c>
      <c r="L1" s="27"/>
      <c r="M1" s="27"/>
      <c r="N1" s="27"/>
      <c r="O1" s="27"/>
      <c r="P1" s="27"/>
      <c r="Q1" s="29"/>
    </row>
    <row r="2" spans="1:17" s="9" customFormat="1" x14ac:dyDescent="0.25">
      <c r="A2" s="42" t="s">
        <v>4</v>
      </c>
      <c r="B2" s="8" t="s">
        <v>2</v>
      </c>
      <c r="C2" s="11" t="s">
        <v>2</v>
      </c>
      <c r="D2" s="8" t="s">
        <v>0</v>
      </c>
      <c r="E2" s="8" t="s">
        <v>1</v>
      </c>
      <c r="F2" s="11" t="s">
        <v>2</v>
      </c>
      <c r="G2" s="8" t="s">
        <v>3</v>
      </c>
      <c r="H2" s="8" t="s">
        <v>0</v>
      </c>
      <c r="I2" s="34" t="s">
        <v>1</v>
      </c>
      <c r="J2" s="34" t="s">
        <v>19</v>
      </c>
      <c r="K2" s="8" t="s">
        <v>9</v>
      </c>
      <c r="L2" s="2" t="s">
        <v>10</v>
      </c>
      <c r="M2" s="2" t="s">
        <v>11</v>
      </c>
      <c r="N2" s="2" t="s">
        <v>0</v>
      </c>
      <c r="O2" s="22" t="s">
        <v>12</v>
      </c>
      <c r="P2" s="2" t="s">
        <v>13</v>
      </c>
      <c r="Q2" s="8" t="s">
        <v>14</v>
      </c>
    </row>
    <row r="3" spans="1:17" x14ac:dyDescent="0.25">
      <c r="A3" s="3">
        <v>1</v>
      </c>
      <c r="B3" s="30">
        <v>5.5</v>
      </c>
      <c r="C3" s="31">
        <v>33</v>
      </c>
      <c r="D3" s="30">
        <v>-43.081299999999999</v>
      </c>
      <c r="E3" s="30">
        <f>-2*D3+2</f>
        <v>88.162599999999998</v>
      </c>
      <c r="F3" s="31">
        <v>33</v>
      </c>
      <c r="G3" s="30">
        <v>1</v>
      </c>
      <c r="H3" s="30">
        <v>-43.081299999999999</v>
      </c>
      <c r="I3" s="33">
        <f>-2*H3+4</f>
        <v>90.162599999999998</v>
      </c>
      <c r="J3" s="33">
        <f>IF(I3&gt;E3,1,0)</f>
        <v>1</v>
      </c>
      <c r="K3" s="32">
        <v>33</v>
      </c>
      <c r="L3" s="30">
        <v>5</v>
      </c>
      <c r="M3" s="30">
        <v>1</v>
      </c>
      <c r="N3" s="30">
        <v>-140.6216</v>
      </c>
      <c r="O3" s="30">
        <v>1</v>
      </c>
      <c r="P3" s="30">
        <v>33</v>
      </c>
      <c r="Q3" s="30">
        <v>5</v>
      </c>
    </row>
    <row r="4" spans="1:17" x14ac:dyDescent="0.25">
      <c r="A4" s="3">
        <v>2</v>
      </c>
      <c r="B4" s="30">
        <v>21.5</v>
      </c>
      <c r="C4" s="31">
        <v>5</v>
      </c>
      <c r="D4" s="30">
        <v>-171.61709999999999</v>
      </c>
      <c r="E4" s="30">
        <f t="shared" ref="E4:E65" si="0">-2*D4+2</f>
        <v>345.23419999999999</v>
      </c>
      <c r="F4" s="31">
        <v>5</v>
      </c>
      <c r="G4" s="30">
        <v>1</v>
      </c>
      <c r="H4" s="30">
        <v>-171.61709999999999</v>
      </c>
      <c r="I4" s="30">
        <f t="shared" ref="I4:I65" si="1">-2*H4+4</f>
        <v>347.23419999999999</v>
      </c>
      <c r="J4" s="31">
        <f t="shared" ref="J4:J67" si="2">IF(I4&gt;E4,1,0)</f>
        <v>1</v>
      </c>
      <c r="K4" s="31">
        <v>5</v>
      </c>
      <c r="L4" s="30">
        <v>5</v>
      </c>
      <c r="M4" s="30">
        <v>1</v>
      </c>
      <c r="N4" s="30">
        <v>-442.28590000000003</v>
      </c>
      <c r="O4" s="30">
        <v>0</v>
      </c>
      <c r="P4" s="30">
        <v>5</v>
      </c>
      <c r="Q4" s="30">
        <v>5</v>
      </c>
    </row>
    <row r="5" spans="1:17" x14ac:dyDescent="0.25">
      <c r="A5" s="3">
        <v>4</v>
      </c>
      <c r="B5" s="30">
        <v>39.5</v>
      </c>
      <c r="C5" s="31">
        <v>5</v>
      </c>
      <c r="D5" s="30">
        <v>-114.91849999999999</v>
      </c>
      <c r="E5" s="30">
        <f t="shared" si="0"/>
        <v>231.83699999999999</v>
      </c>
      <c r="F5" s="31">
        <v>5</v>
      </c>
      <c r="G5" s="30">
        <v>0.92</v>
      </c>
      <c r="H5" s="30">
        <v>-74.771900000000002</v>
      </c>
      <c r="I5" s="30">
        <f t="shared" si="1"/>
        <v>153.5438</v>
      </c>
      <c r="J5" s="31">
        <f t="shared" si="2"/>
        <v>0</v>
      </c>
      <c r="K5" s="31">
        <v>5</v>
      </c>
      <c r="L5" s="30">
        <v>22</v>
      </c>
      <c r="M5" s="30">
        <v>0.91</v>
      </c>
      <c r="N5" s="30">
        <v>-113.34399999999999</v>
      </c>
      <c r="O5" s="30">
        <v>0</v>
      </c>
      <c r="P5" s="30">
        <v>22</v>
      </c>
      <c r="Q5" s="30">
        <v>5</v>
      </c>
    </row>
    <row r="6" spans="1:17" x14ac:dyDescent="0.25">
      <c r="A6" s="3">
        <v>5</v>
      </c>
      <c r="B6" s="30">
        <v>23.5</v>
      </c>
      <c r="C6" s="31">
        <v>5</v>
      </c>
      <c r="D6" s="30">
        <v>-130.27440000000001</v>
      </c>
      <c r="E6" s="30">
        <f t="shared" si="0"/>
        <v>262.54880000000003</v>
      </c>
      <c r="F6" s="31">
        <v>6</v>
      </c>
      <c r="G6" s="30">
        <v>0.8</v>
      </c>
      <c r="H6" s="30">
        <v>-57.593499999999999</v>
      </c>
      <c r="I6" s="30">
        <f t="shared" si="1"/>
        <v>119.187</v>
      </c>
      <c r="J6" s="31">
        <f t="shared" si="2"/>
        <v>0</v>
      </c>
      <c r="K6" s="31">
        <v>6</v>
      </c>
      <c r="L6" s="30">
        <v>5</v>
      </c>
      <c r="M6" s="30">
        <v>0.8</v>
      </c>
      <c r="N6" s="30">
        <v>-124.5919</v>
      </c>
      <c r="O6" s="30">
        <v>1</v>
      </c>
      <c r="P6" s="30">
        <v>6</v>
      </c>
      <c r="Q6" s="30">
        <v>5</v>
      </c>
    </row>
    <row r="7" spans="1:17" x14ac:dyDescent="0.25">
      <c r="A7" s="3">
        <v>6</v>
      </c>
      <c r="B7" s="30">
        <v>39.5</v>
      </c>
      <c r="C7" s="31">
        <v>40</v>
      </c>
      <c r="D7" s="30">
        <v>-48.04</v>
      </c>
      <c r="E7" s="30">
        <f t="shared" si="0"/>
        <v>98.08</v>
      </c>
      <c r="F7" s="31">
        <v>40</v>
      </c>
      <c r="G7" s="30">
        <v>1</v>
      </c>
      <c r="H7" s="30">
        <v>-48.04</v>
      </c>
      <c r="I7" s="30">
        <f t="shared" si="1"/>
        <v>100.08</v>
      </c>
      <c r="J7" s="31">
        <f t="shared" si="2"/>
        <v>1</v>
      </c>
      <c r="K7" s="31">
        <v>38</v>
      </c>
      <c r="L7" s="30">
        <v>40</v>
      </c>
      <c r="M7" s="30">
        <v>1</v>
      </c>
      <c r="N7" s="30">
        <v>-84.3964</v>
      </c>
      <c r="O7" s="30">
        <v>0</v>
      </c>
      <c r="P7" s="30">
        <v>40</v>
      </c>
      <c r="Q7" s="30">
        <v>38</v>
      </c>
    </row>
    <row r="8" spans="1:17" x14ac:dyDescent="0.25">
      <c r="A8" s="3">
        <v>7</v>
      </c>
      <c r="B8" s="30">
        <v>11.5</v>
      </c>
      <c r="C8" s="31">
        <v>5</v>
      </c>
      <c r="D8" s="30">
        <v>-103.71120000000001</v>
      </c>
      <c r="E8" s="30">
        <f t="shared" si="0"/>
        <v>209.42240000000001</v>
      </c>
      <c r="F8" s="31">
        <v>5</v>
      </c>
      <c r="G8" s="30">
        <v>0.8</v>
      </c>
      <c r="H8" s="30">
        <v>-66.948599999999999</v>
      </c>
      <c r="I8" s="30">
        <f t="shared" si="1"/>
        <v>137.8972</v>
      </c>
      <c r="J8" s="31">
        <f t="shared" si="2"/>
        <v>0</v>
      </c>
      <c r="K8" s="31">
        <v>5</v>
      </c>
      <c r="L8" s="30">
        <v>5</v>
      </c>
      <c r="M8" s="30">
        <v>0.81</v>
      </c>
      <c r="N8" s="30">
        <v>-148.13300000000001</v>
      </c>
      <c r="O8" s="30">
        <v>1</v>
      </c>
      <c r="P8" s="30">
        <v>5</v>
      </c>
      <c r="Q8" s="30">
        <v>5</v>
      </c>
    </row>
    <row r="9" spans="1:17" x14ac:dyDescent="0.25">
      <c r="A9" s="3">
        <v>9</v>
      </c>
      <c r="B9" s="30">
        <v>21.5</v>
      </c>
      <c r="C9" s="31">
        <v>5</v>
      </c>
      <c r="D9" s="30">
        <v>-113.66289999999999</v>
      </c>
      <c r="E9" s="30">
        <f t="shared" si="0"/>
        <v>229.32579999999999</v>
      </c>
      <c r="F9" s="31">
        <v>5</v>
      </c>
      <c r="G9" s="30">
        <v>1</v>
      </c>
      <c r="H9" s="30">
        <v>-113.66289999999999</v>
      </c>
      <c r="I9" s="30">
        <f t="shared" si="1"/>
        <v>231.32579999999999</v>
      </c>
      <c r="J9" s="31">
        <f t="shared" si="2"/>
        <v>1</v>
      </c>
      <c r="K9" s="31">
        <v>5</v>
      </c>
      <c r="L9" s="30">
        <v>20</v>
      </c>
      <c r="M9" s="30">
        <v>1</v>
      </c>
      <c r="N9" s="30">
        <v>-190.4485</v>
      </c>
      <c r="O9" s="30">
        <v>1</v>
      </c>
      <c r="P9" s="30">
        <v>5</v>
      </c>
      <c r="Q9" s="30">
        <v>20</v>
      </c>
    </row>
    <row r="10" spans="1:17" x14ac:dyDescent="0.25">
      <c r="A10" s="3">
        <v>10</v>
      </c>
      <c r="B10" s="30">
        <v>5.5</v>
      </c>
      <c r="C10" s="31">
        <v>5</v>
      </c>
      <c r="D10" s="30">
        <v>-113.083</v>
      </c>
      <c r="E10" s="30">
        <f t="shared" si="0"/>
        <v>228.166</v>
      </c>
      <c r="F10" s="31">
        <v>5</v>
      </c>
      <c r="G10" s="30">
        <v>1</v>
      </c>
      <c r="H10" s="30">
        <v>-113.083</v>
      </c>
      <c r="I10" s="30">
        <f t="shared" si="1"/>
        <v>230.166</v>
      </c>
      <c r="J10" s="31">
        <f t="shared" si="2"/>
        <v>1</v>
      </c>
      <c r="K10" s="31">
        <v>5</v>
      </c>
      <c r="L10" s="30">
        <v>5</v>
      </c>
      <c r="M10" s="30">
        <v>1</v>
      </c>
      <c r="N10" s="30">
        <v>-302.77519999999998</v>
      </c>
      <c r="O10" s="30">
        <v>1</v>
      </c>
      <c r="P10" s="30">
        <v>5</v>
      </c>
      <c r="Q10" s="30">
        <v>5</v>
      </c>
    </row>
    <row r="11" spans="1:17" x14ac:dyDescent="0.25">
      <c r="A11" s="3">
        <v>11</v>
      </c>
      <c r="B11" s="30">
        <v>5.5</v>
      </c>
      <c r="C11" s="31">
        <v>5</v>
      </c>
      <c r="D11" s="30">
        <v>-130.8656</v>
      </c>
      <c r="E11" s="30">
        <f t="shared" si="0"/>
        <v>263.7312</v>
      </c>
      <c r="F11" s="31">
        <v>5</v>
      </c>
      <c r="G11" s="30">
        <v>1</v>
      </c>
      <c r="H11" s="30">
        <v>-130.8656</v>
      </c>
      <c r="I11" s="30">
        <f t="shared" si="1"/>
        <v>265.7312</v>
      </c>
      <c r="J11" s="31">
        <f t="shared" si="2"/>
        <v>1</v>
      </c>
      <c r="K11" s="31">
        <v>5</v>
      </c>
      <c r="L11" s="30">
        <v>5</v>
      </c>
      <c r="M11" s="30">
        <v>1</v>
      </c>
      <c r="N11" s="30">
        <v>-263.33679999999998</v>
      </c>
      <c r="O11" s="30">
        <v>0</v>
      </c>
      <c r="P11" s="30">
        <v>5</v>
      </c>
      <c r="Q11" s="30">
        <v>5</v>
      </c>
    </row>
    <row r="12" spans="1:17" x14ac:dyDescent="0.25">
      <c r="A12" s="3">
        <v>12</v>
      </c>
      <c r="B12" s="30">
        <v>7.5</v>
      </c>
      <c r="C12" s="31">
        <v>17</v>
      </c>
      <c r="D12" s="30">
        <v>-49.558300000000003</v>
      </c>
      <c r="E12" s="30">
        <f t="shared" si="0"/>
        <v>101.11660000000001</v>
      </c>
      <c r="F12" s="31">
        <v>35</v>
      </c>
      <c r="G12" s="30">
        <v>0.89</v>
      </c>
      <c r="H12" s="30">
        <v>-30.770800000000001</v>
      </c>
      <c r="I12" s="30">
        <f t="shared" si="1"/>
        <v>65.541600000000003</v>
      </c>
      <c r="J12" s="31">
        <f t="shared" si="2"/>
        <v>0</v>
      </c>
      <c r="K12" s="31">
        <v>35</v>
      </c>
      <c r="L12" s="30">
        <v>13</v>
      </c>
      <c r="M12" s="30">
        <v>0.85</v>
      </c>
      <c r="N12" s="30">
        <v>-80.3399</v>
      </c>
      <c r="O12" s="30">
        <v>1</v>
      </c>
      <c r="P12" s="30">
        <v>35</v>
      </c>
      <c r="Q12" s="30">
        <v>13</v>
      </c>
    </row>
    <row r="13" spans="1:17" x14ac:dyDescent="0.25">
      <c r="A13" s="3">
        <v>13</v>
      </c>
      <c r="B13" s="30">
        <v>11.5</v>
      </c>
      <c r="C13" s="31">
        <v>5</v>
      </c>
      <c r="D13" s="30">
        <v>-187.50839999999999</v>
      </c>
      <c r="E13" s="30">
        <f t="shared" si="0"/>
        <v>377.01679999999999</v>
      </c>
      <c r="F13" s="31">
        <v>7</v>
      </c>
      <c r="G13" s="30">
        <v>0.82</v>
      </c>
      <c r="H13" s="30">
        <v>-45.674999999999997</v>
      </c>
      <c r="I13" s="30">
        <f t="shared" si="1"/>
        <v>95.35</v>
      </c>
      <c r="J13" s="31">
        <f t="shared" si="2"/>
        <v>0</v>
      </c>
      <c r="K13" s="31">
        <v>10</v>
      </c>
      <c r="L13" s="30">
        <v>5</v>
      </c>
      <c r="M13" s="30">
        <v>0.81</v>
      </c>
      <c r="N13" s="30">
        <v>-108.29130000000001</v>
      </c>
      <c r="O13" s="30">
        <v>0</v>
      </c>
      <c r="P13" s="30">
        <v>5</v>
      </c>
      <c r="Q13" s="30">
        <v>10</v>
      </c>
    </row>
    <row r="14" spans="1:17" x14ac:dyDescent="0.25">
      <c r="A14" s="3">
        <v>14</v>
      </c>
      <c r="B14" s="30">
        <v>39.5</v>
      </c>
      <c r="C14" s="31">
        <v>5</v>
      </c>
      <c r="D14" s="30">
        <v>-143.37180000000001</v>
      </c>
      <c r="E14" s="30">
        <f t="shared" si="0"/>
        <v>288.74360000000001</v>
      </c>
      <c r="F14" s="31">
        <v>6</v>
      </c>
      <c r="G14" s="30">
        <v>0.8</v>
      </c>
      <c r="H14" s="30">
        <v>-81.491900000000001</v>
      </c>
      <c r="I14" s="30">
        <f t="shared" si="1"/>
        <v>166.9838</v>
      </c>
      <c r="J14" s="31">
        <f t="shared" si="2"/>
        <v>0</v>
      </c>
      <c r="K14" s="31">
        <v>7</v>
      </c>
      <c r="L14" s="30">
        <v>5</v>
      </c>
      <c r="M14" s="30">
        <v>0.87</v>
      </c>
      <c r="N14" s="30">
        <v>-238.4777</v>
      </c>
      <c r="O14" s="30">
        <v>1</v>
      </c>
      <c r="P14" s="30">
        <v>7</v>
      </c>
      <c r="Q14" s="30">
        <v>5</v>
      </c>
    </row>
    <row r="15" spans="1:17" x14ac:dyDescent="0.25">
      <c r="A15" s="3">
        <v>15</v>
      </c>
      <c r="B15" s="30">
        <v>5.5</v>
      </c>
      <c r="C15" s="31">
        <v>5</v>
      </c>
      <c r="D15" s="30">
        <v>-156.28749999999999</v>
      </c>
      <c r="E15" s="30">
        <f t="shared" si="0"/>
        <v>314.57499999999999</v>
      </c>
      <c r="F15" s="31">
        <v>5</v>
      </c>
      <c r="G15" s="30">
        <v>1</v>
      </c>
      <c r="H15" s="30">
        <v>-156.28749999999999</v>
      </c>
      <c r="I15" s="30">
        <f t="shared" si="1"/>
        <v>316.57499999999999</v>
      </c>
      <c r="J15" s="31">
        <f t="shared" si="2"/>
        <v>1</v>
      </c>
      <c r="K15" s="31">
        <v>5</v>
      </c>
      <c r="L15" s="30">
        <v>5</v>
      </c>
      <c r="M15" s="30">
        <v>1</v>
      </c>
      <c r="N15" s="30">
        <v>-252.55629999999999</v>
      </c>
      <c r="O15" s="30">
        <v>0</v>
      </c>
      <c r="P15" s="30">
        <v>5</v>
      </c>
      <c r="Q15" s="30">
        <v>5</v>
      </c>
    </row>
    <row r="16" spans="1:17" x14ac:dyDescent="0.25">
      <c r="A16" s="3">
        <v>16</v>
      </c>
      <c r="B16" s="30">
        <v>33.5</v>
      </c>
      <c r="C16" s="31">
        <v>5</v>
      </c>
      <c r="D16" s="30">
        <v>-414.2638</v>
      </c>
      <c r="E16" s="30">
        <f t="shared" si="0"/>
        <v>830.52760000000001</v>
      </c>
      <c r="F16" s="31">
        <v>5</v>
      </c>
      <c r="G16" s="30">
        <v>0.8</v>
      </c>
      <c r="H16" s="30">
        <v>-244.73660000000001</v>
      </c>
      <c r="I16" s="30">
        <f t="shared" si="1"/>
        <v>493.47320000000002</v>
      </c>
      <c r="J16" s="31">
        <f t="shared" si="2"/>
        <v>0</v>
      </c>
      <c r="K16" s="31">
        <v>5</v>
      </c>
      <c r="L16" s="30">
        <v>5</v>
      </c>
      <c r="M16" s="30">
        <v>0.8</v>
      </c>
      <c r="N16" s="30">
        <v>-402.43119999999999</v>
      </c>
      <c r="O16" s="30">
        <v>1</v>
      </c>
      <c r="P16" s="30">
        <v>5</v>
      </c>
      <c r="Q16" s="30">
        <v>5</v>
      </c>
    </row>
    <row r="17" spans="1:17" x14ac:dyDescent="0.25">
      <c r="A17" s="3">
        <v>17</v>
      </c>
      <c r="B17" s="30">
        <v>39.5</v>
      </c>
      <c r="C17" s="31">
        <v>5</v>
      </c>
      <c r="D17" s="30">
        <v>-217.27119999999999</v>
      </c>
      <c r="E17" s="30">
        <f t="shared" si="0"/>
        <v>436.54239999999999</v>
      </c>
      <c r="F17" s="31">
        <v>5</v>
      </c>
      <c r="G17" s="30">
        <v>0.81</v>
      </c>
      <c r="H17" s="30">
        <v>-57.988100000000003</v>
      </c>
      <c r="I17" s="30">
        <f t="shared" si="1"/>
        <v>119.97620000000001</v>
      </c>
      <c r="J17" s="31">
        <f t="shared" si="2"/>
        <v>0</v>
      </c>
      <c r="K17" s="31">
        <v>5</v>
      </c>
      <c r="L17" s="30">
        <v>11</v>
      </c>
      <c r="M17" s="30">
        <v>0.81</v>
      </c>
      <c r="N17" s="30">
        <v>-122.2106</v>
      </c>
      <c r="O17" s="30">
        <v>0</v>
      </c>
      <c r="P17" s="30">
        <v>11</v>
      </c>
      <c r="Q17" s="30">
        <v>5</v>
      </c>
    </row>
    <row r="18" spans="1:17" x14ac:dyDescent="0.25">
      <c r="A18" s="3">
        <v>18</v>
      </c>
      <c r="B18" s="30">
        <v>39.5</v>
      </c>
      <c r="C18" s="31">
        <v>40</v>
      </c>
      <c r="D18" s="30">
        <v>-31.682099999999998</v>
      </c>
      <c r="E18" s="30">
        <f t="shared" si="0"/>
        <v>65.364199999999997</v>
      </c>
      <c r="F18" s="31">
        <v>40</v>
      </c>
      <c r="G18" s="30">
        <v>0.93</v>
      </c>
      <c r="H18" s="30">
        <v>-29.969100000000001</v>
      </c>
      <c r="I18" s="30">
        <f t="shared" si="1"/>
        <v>63.938200000000002</v>
      </c>
      <c r="J18" s="31">
        <f t="shared" si="2"/>
        <v>0</v>
      </c>
      <c r="K18" s="31">
        <v>40</v>
      </c>
      <c r="L18" s="30">
        <v>5</v>
      </c>
      <c r="M18" s="30">
        <v>1</v>
      </c>
      <c r="N18" s="30">
        <v>-113.1199</v>
      </c>
      <c r="O18" s="30">
        <v>1</v>
      </c>
      <c r="P18" s="30">
        <v>40</v>
      </c>
      <c r="Q18" s="30">
        <v>5</v>
      </c>
    </row>
    <row r="19" spans="1:17" x14ac:dyDescent="0.25">
      <c r="A19" s="3">
        <v>19</v>
      </c>
      <c r="B19" s="30">
        <v>9.5</v>
      </c>
      <c r="C19" s="31">
        <v>5</v>
      </c>
      <c r="D19" s="30">
        <v>-110.29219999999999</v>
      </c>
      <c r="E19" s="30">
        <f t="shared" si="0"/>
        <v>222.58439999999999</v>
      </c>
      <c r="F19" s="31">
        <v>5</v>
      </c>
      <c r="G19" s="30">
        <v>1</v>
      </c>
      <c r="H19" s="30">
        <v>-110.29219999999999</v>
      </c>
      <c r="I19" s="30">
        <f t="shared" si="1"/>
        <v>224.58439999999999</v>
      </c>
      <c r="J19" s="31">
        <f t="shared" si="2"/>
        <v>1</v>
      </c>
      <c r="K19" s="31">
        <v>5</v>
      </c>
      <c r="L19" s="30">
        <v>13</v>
      </c>
      <c r="M19" s="30">
        <v>1</v>
      </c>
      <c r="N19" s="30">
        <v>-178.9392</v>
      </c>
      <c r="O19" s="30">
        <v>0</v>
      </c>
      <c r="P19" s="30">
        <v>13</v>
      </c>
      <c r="Q19" s="30">
        <v>5</v>
      </c>
    </row>
    <row r="20" spans="1:17" x14ac:dyDescent="0.25">
      <c r="A20" s="3">
        <v>20</v>
      </c>
      <c r="B20" s="30">
        <v>39.5</v>
      </c>
      <c r="C20" s="31">
        <v>5</v>
      </c>
      <c r="D20" s="30">
        <v>-168.0575</v>
      </c>
      <c r="E20" s="30">
        <f t="shared" si="0"/>
        <v>338.11500000000001</v>
      </c>
      <c r="F20" s="31">
        <v>5</v>
      </c>
      <c r="G20" s="30">
        <v>0.8</v>
      </c>
      <c r="H20" s="30">
        <v>-111.4019</v>
      </c>
      <c r="I20" s="30">
        <f t="shared" si="1"/>
        <v>226.8038</v>
      </c>
      <c r="J20" s="31">
        <f t="shared" si="2"/>
        <v>0</v>
      </c>
      <c r="K20" s="31">
        <v>5</v>
      </c>
      <c r="L20" s="30">
        <v>5</v>
      </c>
      <c r="M20" s="30">
        <v>0.81</v>
      </c>
      <c r="N20" s="30">
        <v>-267.5265</v>
      </c>
      <c r="O20" s="30">
        <v>1</v>
      </c>
      <c r="P20" s="30">
        <v>5</v>
      </c>
      <c r="Q20" s="30">
        <v>5</v>
      </c>
    </row>
    <row r="21" spans="1:17" x14ac:dyDescent="0.25">
      <c r="A21" s="3">
        <v>21</v>
      </c>
      <c r="B21" s="30">
        <v>11.5</v>
      </c>
      <c r="C21" s="31">
        <v>40</v>
      </c>
      <c r="D21" s="30">
        <v>-37.433799999999998</v>
      </c>
      <c r="E21" s="30">
        <f t="shared" si="0"/>
        <v>76.867599999999996</v>
      </c>
      <c r="F21" s="31">
        <v>40</v>
      </c>
      <c r="G21" s="30">
        <v>1</v>
      </c>
      <c r="H21" s="30">
        <v>-37.433799999999998</v>
      </c>
      <c r="I21" s="30">
        <f t="shared" si="1"/>
        <v>78.867599999999996</v>
      </c>
      <c r="J21" s="31">
        <f t="shared" si="2"/>
        <v>1</v>
      </c>
      <c r="K21" s="31">
        <v>40</v>
      </c>
      <c r="L21" s="30">
        <v>40</v>
      </c>
      <c r="M21" s="30">
        <v>1</v>
      </c>
      <c r="N21" s="30">
        <v>-79.863500000000002</v>
      </c>
      <c r="O21" s="30">
        <v>0</v>
      </c>
      <c r="P21" s="30">
        <v>40</v>
      </c>
      <c r="Q21" s="30">
        <v>40</v>
      </c>
    </row>
    <row r="22" spans="1:17" x14ac:dyDescent="0.25">
      <c r="A22" s="3">
        <v>22</v>
      </c>
      <c r="B22" s="30">
        <v>9.5</v>
      </c>
      <c r="C22" s="31">
        <v>40</v>
      </c>
      <c r="D22" s="30">
        <v>-29.315200000000001</v>
      </c>
      <c r="E22" s="30">
        <f t="shared" si="0"/>
        <v>60.630400000000002</v>
      </c>
      <c r="F22" s="31">
        <v>40</v>
      </c>
      <c r="G22" s="30">
        <v>1</v>
      </c>
      <c r="H22" s="30">
        <v>-29.315200000000001</v>
      </c>
      <c r="I22" s="30">
        <f t="shared" si="1"/>
        <v>62.630400000000002</v>
      </c>
      <c r="J22" s="31">
        <f t="shared" si="2"/>
        <v>1</v>
      </c>
      <c r="K22" s="31">
        <v>40</v>
      </c>
      <c r="L22" s="30">
        <v>5</v>
      </c>
      <c r="M22" s="30">
        <v>1</v>
      </c>
      <c r="N22" s="30">
        <v>-117.32080000000001</v>
      </c>
      <c r="O22" s="30">
        <v>1</v>
      </c>
      <c r="P22" s="30">
        <v>40</v>
      </c>
      <c r="Q22" s="30">
        <v>5</v>
      </c>
    </row>
    <row r="23" spans="1:17" x14ac:dyDescent="0.25">
      <c r="A23" s="3">
        <v>23</v>
      </c>
      <c r="B23" s="30">
        <v>39.5</v>
      </c>
      <c r="C23" s="31">
        <v>40</v>
      </c>
      <c r="D23" s="30">
        <v>-21.482399999999998</v>
      </c>
      <c r="E23" s="30">
        <f t="shared" si="0"/>
        <v>44.964799999999997</v>
      </c>
      <c r="F23" s="31">
        <v>40</v>
      </c>
      <c r="G23" s="30">
        <v>1</v>
      </c>
      <c r="H23" s="30">
        <v>-21.482399999999998</v>
      </c>
      <c r="I23" s="30">
        <f t="shared" si="1"/>
        <v>46.964799999999997</v>
      </c>
      <c r="J23" s="31">
        <f t="shared" si="2"/>
        <v>1</v>
      </c>
      <c r="K23" s="31">
        <v>40</v>
      </c>
      <c r="L23" s="30">
        <v>36</v>
      </c>
      <c r="M23" s="30">
        <v>0.98</v>
      </c>
      <c r="N23" s="30">
        <v>-53.197299999999998</v>
      </c>
      <c r="O23" s="30">
        <v>1</v>
      </c>
      <c r="P23" s="30">
        <v>40</v>
      </c>
      <c r="Q23" s="30">
        <v>36</v>
      </c>
    </row>
    <row r="24" spans="1:17" x14ac:dyDescent="0.25">
      <c r="A24" s="3">
        <v>24</v>
      </c>
      <c r="B24" s="30">
        <v>5.5</v>
      </c>
      <c r="C24" s="31">
        <v>5</v>
      </c>
      <c r="D24" s="30">
        <v>-83.309600000000003</v>
      </c>
      <c r="E24" s="30">
        <f t="shared" si="0"/>
        <v>168.61920000000001</v>
      </c>
      <c r="F24" s="31">
        <v>5</v>
      </c>
      <c r="G24" s="30">
        <v>1</v>
      </c>
      <c r="H24" s="30">
        <v>-83.309600000000003</v>
      </c>
      <c r="I24" s="30">
        <f t="shared" si="1"/>
        <v>170.61920000000001</v>
      </c>
      <c r="J24" s="31">
        <f t="shared" si="2"/>
        <v>1</v>
      </c>
      <c r="K24" s="31">
        <v>5</v>
      </c>
      <c r="L24" s="30">
        <v>36</v>
      </c>
      <c r="M24" s="30">
        <v>1</v>
      </c>
      <c r="N24" s="30">
        <v>-171.5455</v>
      </c>
      <c r="O24" s="30">
        <v>0</v>
      </c>
      <c r="P24" s="30">
        <v>36</v>
      </c>
      <c r="Q24" s="30">
        <v>5</v>
      </c>
    </row>
    <row r="25" spans="1:17" x14ac:dyDescent="0.25">
      <c r="A25" s="3">
        <v>25</v>
      </c>
      <c r="B25" s="30">
        <v>5.5</v>
      </c>
      <c r="C25" s="31">
        <v>5</v>
      </c>
      <c r="D25" s="30">
        <v>-191.7585</v>
      </c>
      <c r="E25" s="30">
        <f t="shared" si="0"/>
        <v>385.517</v>
      </c>
      <c r="F25" s="31">
        <v>5</v>
      </c>
      <c r="G25" s="30">
        <v>1</v>
      </c>
      <c r="H25" s="30">
        <v>-191.7585</v>
      </c>
      <c r="I25" s="30">
        <f t="shared" si="1"/>
        <v>387.517</v>
      </c>
      <c r="J25" s="31">
        <f t="shared" si="2"/>
        <v>1</v>
      </c>
      <c r="K25" s="31">
        <v>5</v>
      </c>
      <c r="L25" s="30">
        <v>5</v>
      </c>
      <c r="M25" s="30">
        <v>1</v>
      </c>
      <c r="N25" s="30">
        <v>-525.52919999999995</v>
      </c>
      <c r="O25" s="30">
        <v>1</v>
      </c>
      <c r="P25" s="30">
        <v>5</v>
      </c>
      <c r="Q25" s="30">
        <v>5</v>
      </c>
    </row>
    <row r="26" spans="1:17" x14ac:dyDescent="0.25">
      <c r="A26" s="3">
        <v>26</v>
      </c>
      <c r="B26" s="30">
        <v>5.5</v>
      </c>
      <c r="C26" s="31">
        <v>5</v>
      </c>
      <c r="D26" s="30">
        <v>-98.736999999999995</v>
      </c>
      <c r="E26" s="30">
        <f t="shared" si="0"/>
        <v>199.47399999999999</v>
      </c>
      <c r="F26" s="31">
        <v>6</v>
      </c>
      <c r="G26" s="30">
        <v>0.94</v>
      </c>
      <c r="H26" s="30">
        <v>-96.568700000000007</v>
      </c>
      <c r="I26" s="30">
        <f t="shared" si="1"/>
        <v>197.13740000000001</v>
      </c>
      <c r="J26" s="31">
        <f t="shared" si="2"/>
        <v>0</v>
      </c>
      <c r="K26" s="31">
        <v>6</v>
      </c>
      <c r="L26" s="30">
        <v>6</v>
      </c>
      <c r="M26" s="30">
        <v>0.94</v>
      </c>
      <c r="N26" s="30">
        <v>-180.4992</v>
      </c>
      <c r="O26" s="30">
        <v>0</v>
      </c>
      <c r="P26" s="30">
        <v>6</v>
      </c>
      <c r="Q26" s="30">
        <v>6</v>
      </c>
    </row>
    <row r="27" spans="1:17" x14ac:dyDescent="0.25">
      <c r="A27" s="3">
        <v>27</v>
      </c>
      <c r="B27" s="30">
        <v>13.5</v>
      </c>
      <c r="C27" s="31">
        <v>5</v>
      </c>
      <c r="D27" s="30">
        <v>-186.578</v>
      </c>
      <c r="E27" s="30">
        <f t="shared" si="0"/>
        <v>375.15600000000001</v>
      </c>
      <c r="F27" s="31">
        <v>5</v>
      </c>
      <c r="G27" s="30">
        <v>0.8</v>
      </c>
      <c r="H27" s="30">
        <v>-118.2597</v>
      </c>
      <c r="I27" s="30">
        <f t="shared" si="1"/>
        <v>240.51939999999999</v>
      </c>
      <c r="J27" s="31">
        <f t="shared" si="2"/>
        <v>0</v>
      </c>
      <c r="K27" s="31">
        <v>5</v>
      </c>
      <c r="L27" s="30">
        <v>5</v>
      </c>
      <c r="M27" s="30">
        <v>0.81</v>
      </c>
      <c r="N27" s="30">
        <v>-353.68239999999997</v>
      </c>
      <c r="O27" s="30">
        <v>1</v>
      </c>
      <c r="P27" s="30">
        <v>5</v>
      </c>
      <c r="Q27" s="30">
        <v>5</v>
      </c>
    </row>
    <row r="28" spans="1:17" x14ac:dyDescent="0.25">
      <c r="A28" s="3">
        <v>28</v>
      </c>
      <c r="B28" s="30">
        <v>27.5</v>
      </c>
      <c r="C28" s="31">
        <v>5</v>
      </c>
      <c r="D28" s="30">
        <v>-318.42509999999999</v>
      </c>
      <c r="E28" s="30">
        <f t="shared" si="0"/>
        <v>638.85019999999997</v>
      </c>
      <c r="F28" s="31">
        <v>5</v>
      </c>
      <c r="G28" s="30">
        <v>0.8</v>
      </c>
      <c r="H28" s="30">
        <v>-45.4495</v>
      </c>
      <c r="I28" s="30">
        <f t="shared" si="1"/>
        <v>94.899000000000001</v>
      </c>
      <c r="J28" s="31">
        <f t="shared" si="2"/>
        <v>0</v>
      </c>
      <c r="K28" s="31">
        <v>5</v>
      </c>
      <c r="L28" s="30">
        <v>5</v>
      </c>
      <c r="M28" s="30">
        <v>0.8</v>
      </c>
      <c r="N28" s="30">
        <v>-263.02260000000001</v>
      </c>
      <c r="O28" s="30">
        <v>0</v>
      </c>
      <c r="P28" s="30">
        <v>5</v>
      </c>
      <c r="Q28" s="30">
        <v>5</v>
      </c>
    </row>
    <row r="29" spans="1:17" x14ac:dyDescent="0.25">
      <c r="A29" s="3">
        <v>29</v>
      </c>
      <c r="B29" s="30">
        <v>23.5</v>
      </c>
      <c r="C29" s="31">
        <v>8</v>
      </c>
      <c r="D29" s="30">
        <v>-74.338999999999999</v>
      </c>
      <c r="E29" s="30">
        <f t="shared" si="0"/>
        <v>150.678</v>
      </c>
      <c r="F29" s="31">
        <v>12</v>
      </c>
      <c r="G29" s="30">
        <v>0.89</v>
      </c>
      <c r="H29" s="30">
        <v>-65.410399999999996</v>
      </c>
      <c r="I29" s="30">
        <f t="shared" si="1"/>
        <v>134.82079999999999</v>
      </c>
      <c r="J29" s="31">
        <f t="shared" si="2"/>
        <v>0</v>
      </c>
      <c r="K29" s="31">
        <v>9</v>
      </c>
      <c r="L29" s="30">
        <v>5</v>
      </c>
      <c r="M29" s="30">
        <v>0.87</v>
      </c>
      <c r="N29" s="30">
        <v>-206.6173</v>
      </c>
      <c r="O29" s="30">
        <v>1</v>
      </c>
      <c r="P29" s="30">
        <v>9</v>
      </c>
      <c r="Q29" s="30">
        <v>5</v>
      </c>
    </row>
    <row r="30" spans="1:17" x14ac:dyDescent="0.25">
      <c r="A30" s="3">
        <v>30</v>
      </c>
      <c r="B30" s="30">
        <v>9.5</v>
      </c>
      <c r="C30" s="31">
        <v>5</v>
      </c>
      <c r="D30" s="30">
        <v>-98.704599999999999</v>
      </c>
      <c r="E30" s="30">
        <f t="shared" si="0"/>
        <v>199.4092</v>
      </c>
      <c r="F30" s="31">
        <v>5</v>
      </c>
      <c r="G30" s="30">
        <v>1</v>
      </c>
      <c r="H30" s="30">
        <v>-98.704599999999999</v>
      </c>
      <c r="I30" s="30">
        <f t="shared" si="1"/>
        <v>201.4092</v>
      </c>
      <c r="J30" s="31">
        <f t="shared" si="2"/>
        <v>1</v>
      </c>
      <c r="K30" s="31">
        <v>5</v>
      </c>
      <c r="L30" s="30">
        <v>13</v>
      </c>
      <c r="M30" s="30">
        <v>1</v>
      </c>
      <c r="N30" s="30">
        <v>-184.2045</v>
      </c>
      <c r="O30" s="30">
        <v>0</v>
      </c>
      <c r="P30" s="30">
        <v>13</v>
      </c>
      <c r="Q30" s="30">
        <v>5</v>
      </c>
    </row>
    <row r="31" spans="1:17" x14ac:dyDescent="0.25">
      <c r="A31" s="3">
        <v>31</v>
      </c>
      <c r="B31" s="30">
        <v>37.5</v>
      </c>
      <c r="C31" s="31">
        <v>9</v>
      </c>
      <c r="D31" s="30">
        <v>-82.022300000000001</v>
      </c>
      <c r="E31" s="30">
        <f t="shared" si="0"/>
        <v>166.0446</v>
      </c>
      <c r="F31" s="31">
        <v>21</v>
      </c>
      <c r="G31" s="30">
        <v>0.86</v>
      </c>
      <c r="H31" s="30">
        <v>-53.321100000000001</v>
      </c>
      <c r="I31" s="30">
        <f t="shared" si="1"/>
        <v>110.6422</v>
      </c>
      <c r="J31" s="31">
        <f t="shared" si="2"/>
        <v>0</v>
      </c>
      <c r="K31" s="31">
        <v>11</v>
      </c>
      <c r="L31" s="30">
        <v>5</v>
      </c>
      <c r="M31" s="30">
        <v>0.81</v>
      </c>
      <c r="N31" s="30">
        <v>-150.47710000000001</v>
      </c>
      <c r="O31" s="30">
        <v>1</v>
      </c>
      <c r="P31" s="30">
        <v>11</v>
      </c>
      <c r="Q31" s="30">
        <v>5</v>
      </c>
    </row>
    <row r="32" spans="1:17" x14ac:dyDescent="0.25">
      <c r="A32" s="3">
        <v>32</v>
      </c>
      <c r="B32" s="30">
        <v>5.5</v>
      </c>
      <c r="C32" s="31">
        <v>5</v>
      </c>
      <c r="D32" s="30">
        <v>-221.18389999999999</v>
      </c>
      <c r="E32" s="30">
        <f t="shared" si="0"/>
        <v>444.36779999999999</v>
      </c>
      <c r="F32" s="31">
        <v>5</v>
      </c>
      <c r="G32" s="30">
        <v>0.8</v>
      </c>
      <c r="H32" s="30">
        <v>-144.8252</v>
      </c>
      <c r="I32" s="30">
        <f t="shared" si="1"/>
        <v>293.65039999999999</v>
      </c>
      <c r="J32" s="31">
        <f t="shared" si="2"/>
        <v>0</v>
      </c>
      <c r="K32" s="31">
        <v>6</v>
      </c>
      <c r="L32" s="30">
        <v>5</v>
      </c>
      <c r="M32" s="30">
        <v>0.82</v>
      </c>
      <c r="N32" s="30">
        <v>-525.48320000000001</v>
      </c>
      <c r="O32" s="30">
        <v>1</v>
      </c>
      <c r="P32" s="30">
        <v>6</v>
      </c>
      <c r="Q32" s="30">
        <v>5</v>
      </c>
    </row>
    <row r="33" spans="1:17" x14ac:dyDescent="0.25">
      <c r="A33" s="3">
        <v>33</v>
      </c>
      <c r="B33" s="30">
        <v>7.5</v>
      </c>
      <c r="C33" s="31">
        <v>5</v>
      </c>
      <c r="D33" s="30">
        <v>-227.18870000000001</v>
      </c>
      <c r="E33" s="30">
        <f t="shared" si="0"/>
        <v>456.37740000000002</v>
      </c>
      <c r="F33" s="31">
        <v>5</v>
      </c>
      <c r="G33" s="30">
        <v>1</v>
      </c>
      <c r="H33" s="30">
        <v>-227.18870000000001</v>
      </c>
      <c r="I33" s="30">
        <f t="shared" si="1"/>
        <v>458.37740000000002</v>
      </c>
      <c r="J33" s="31">
        <f t="shared" si="2"/>
        <v>1</v>
      </c>
      <c r="K33" s="31">
        <v>5</v>
      </c>
      <c r="L33" s="30">
        <v>5</v>
      </c>
      <c r="M33" s="30">
        <v>1</v>
      </c>
      <c r="N33" s="30">
        <v>-407.56709999999998</v>
      </c>
      <c r="O33" s="30">
        <v>0</v>
      </c>
      <c r="P33" s="30">
        <v>5</v>
      </c>
      <c r="Q33" s="30">
        <v>5</v>
      </c>
    </row>
    <row r="34" spans="1:17" x14ac:dyDescent="0.25">
      <c r="A34" s="3">
        <v>34</v>
      </c>
      <c r="B34" s="30">
        <v>17.5</v>
      </c>
      <c r="C34" s="31">
        <v>5</v>
      </c>
      <c r="D34" s="30">
        <v>-87.204099999999997</v>
      </c>
      <c r="E34" s="30">
        <f t="shared" si="0"/>
        <v>176.40819999999999</v>
      </c>
      <c r="F34" s="31">
        <v>18</v>
      </c>
      <c r="G34" s="30">
        <v>0.8</v>
      </c>
      <c r="H34" s="30">
        <v>-41.932499999999997</v>
      </c>
      <c r="I34" s="30">
        <f t="shared" si="1"/>
        <v>87.864999999999995</v>
      </c>
      <c r="J34" s="31">
        <f t="shared" si="2"/>
        <v>0</v>
      </c>
      <c r="K34" s="31">
        <v>18</v>
      </c>
      <c r="L34" s="30">
        <v>5</v>
      </c>
      <c r="M34" s="30">
        <v>0.8</v>
      </c>
      <c r="N34" s="30">
        <v>-90.731700000000004</v>
      </c>
      <c r="O34" s="30">
        <v>1</v>
      </c>
      <c r="P34" s="30">
        <v>18</v>
      </c>
      <c r="Q34" s="30">
        <v>5</v>
      </c>
    </row>
    <row r="35" spans="1:17" x14ac:dyDescent="0.25">
      <c r="A35" s="3">
        <v>35</v>
      </c>
      <c r="B35" s="30">
        <v>7.5</v>
      </c>
      <c r="C35" s="31">
        <v>5</v>
      </c>
      <c r="D35" s="30">
        <v>-81.636200000000002</v>
      </c>
      <c r="E35" s="30">
        <f t="shared" si="0"/>
        <v>165.2724</v>
      </c>
      <c r="F35" s="31">
        <v>5</v>
      </c>
      <c r="G35" s="30">
        <v>1</v>
      </c>
      <c r="H35" s="30">
        <v>-81.636200000000002</v>
      </c>
      <c r="I35" s="30">
        <f t="shared" si="1"/>
        <v>167.2724</v>
      </c>
      <c r="J35" s="31">
        <f t="shared" si="2"/>
        <v>1</v>
      </c>
      <c r="K35" s="31">
        <v>5</v>
      </c>
      <c r="L35" s="30">
        <v>17</v>
      </c>
      <c r="M35" s="30">
        <v>1</v>
      </c>
      <c r="N35" s="30">
        <v>-136.5608</v>
      </c>
      <c r="O35" s="30">
        <v>0</v>
      </c>
      <c r="P35" s="30">
        <v>17</v>
      </c>
      <c r="Q35" s="30">
        <v>5</v>
      </c>
    </row>
    <row r="36" spans="1:17" x14ac:dyDescent="0.25">
      <c r="A36" s="3">
        <v>36</v>
      </c>
      <c r="B36" s="30">
        <v>5.5</v>
      </c>
      <c r="C36" s="31">
        <v>5</v>
      </c>
      <c r="D36" s="30">
        <v>-133.4401</v>
      </c>
      <c r="E36" s="30">
        <f t="shared" si="0"/>
        <v>268.8802</v>
      </c>
      <c r="F36" s="31">
        <v>5</v>
      </c>
      <c r="G36" s="30">
        <v>1</v>
      </c>
      <c r="H36" s="30">
        <v>-133.4401</v>
      </c>
      <c r="I36" s="30">
        <f t="shared" si="1"/>
        <v>270.8802</v>
      </c>
      <c r="J36" s="31">
        <f t="shared" si="2"/>
        <v>1</v>
      </c>
      <c r="K36" s="31">
        <v>5</v>
      </c>
      <c r="L36" s="30">
        <v>5</v>
      </c>
      <c r="M36" s="30">
        <v>1</v>
      </c>
      <c r="N36" s="30">
        <v>-550.37919999999997</v>
      </c>
      <c r="O36" s="30">
        <v>1</v>
      </c>
      <c r="P36" s="30">
        <v>5</v>
      </c>
      <c r="Q36" s="30">
        <v>5</v>
      </c>
    </row>
    <row r="37" spans="1:17" x14ac:dyDescent="0.25">
      <c r="A37" s="3">
        <v>37</v>
      </c>
      <c r="B37" s="30">
        <v>39.5</v>
      </c>
      <c r="C37" s="31">
        <v>13</v>
      </c>
      <c r="D37" s="30">
        <v>-55.950200000000002</v>
      </c>
      <c r="E37" s="30">
        <f t="shared" si="0"/>
        <v>113.9004</v>
      </c>
      <c r="F37" s="31">
        <v>18</v>
      </c>
      <c r="G37" s="30">
        <v>0.96</v>
      </c>
      <c r="H37" s="30">
        <v>-43.750700000000002</v>
      </c>
      <c r="I37" s="30">
        <f t="shared" si="1"/>
        <v>91.501400000000004</v>
      </c>
      <c r="J37" s="31">
        <f t="shared" si="2"/>
        <v>0</v>
      </c>
      <c r="K37" s="31">
        <v>18</v>
      </c>
      <c r="L37" s="30">
        <v>16</v>
      </c>
      <c r="M37" s="30">
        <v>0.96</v>
      </c>
      <c r="N37" s="30">
        <v>-92.962100000000007</v>
      </c>
      <c r="O37" s="30">
        <v>0</v>
      </c>
      <c r="P37" s="30">
        <v>16</v>
      </c>
      <c r="Q37" s="30">
        <v>18</v>
      </c>
    </row>
    <row r="38" spans="1:17" x14ac:dyDescent="0.25">
      <c r="A38" s="3">
        <v>38</v>
      </c>
      <c r="B38" s="30">
        <v>5.5</v>
      </c>
      <c r="C38" s="31">
        <v>5</v>
      </c>
      <c r="D38" s="30">
        <v>-211.75319999999999</v>
      </c>
      <c r="E38" s="30">
        <f t="shared" si="0"/>
        <v>425.50639999999999</v>
      </c>
      <c r="F38" s="31">
        <v>6</v>
      </c>
      <c r="G38" s="30">
        <v>0.8</v>
      </c>
      <c r="H38" s="30">
        <v>-147.0052</v>
      </c>
      <c r="I38" s="30">
        <f t="shared" si="1"/>
        <v>298.0104</v>
      </c>
      <c r="J38" s="31">
        <f t="shared" si="2"/>
        <v>0</v>
      </c>
      <c r="K38" s="31">
        <v>5</v>
      </c>
      <c r="L38" s="30">
        <v>5</v>
      </c>
      <c r="M38" s="30">
        <v>0.8</v>
      </c>
      <c r="N38" s="30">
        <v>-198.482</v>
      </c>
      <c r="O38" s="30">
        <v>1</v>
      </c>
      <c r="P38" s="30">
        <v>5</v>
      </c>
      <c r="Q38" s="30">
        <v>5</v>
      </c>
    </row>
    <row r="39" spans="1:17" x14ac:dyDescent="0.25">
      <c r="A39" s="3">
        <v>39</v>
      </c>
      <c r="B39" s="30">
        <v>7.5</v>
      </c>
      <c r="C39" s="31">
        <v>5</v>
      </c>
      <c r="D39" s="30">
        <v>-192.3673</v>
      </c>
      <c r="E39" s="30">
        <f t="shared" si="0"/>
        <v>386.7346</v>
      </c>
      <c r="F39" s="31">
        <v>5</v>
      </c>
      <c r="G39" s="30">
        <v>1</v>
      </c>
      <c r="H39" s="30">
        <v>-192.3673</v>
      </c>
      <c r="I39" s="30">
        <f t="shared" si="1"/>
        <v>388.7346</v>
      </c>
      <c r="J39" s="31">
        <f t="shared" si="2"/>
        <v>1</v>
      </c>
      <c r="K39" s="31">
        <v>5</v>
      </c>
      <c r="L39" s="30">
        <v>5</v>
      </c>
      <c r="M39" s="30">
        <v>1</v>
      </c>
      <c r="N39" s="30">
        <v>-299.9776</v>
      </c>
      <c r="O39" s="30">
        <v>0</v>
      </c>
      <c r="P39" s="30">
        <v>5</v>
      </c>
      <c r="Q39" s="30">
        <v>5</v>
      </c>
    </row>
    <row r="40" spans="1:17" x14ac:dyDescent="0.25">
      <c r="A40" s="3">
        <v>40</v>
      </c>
      <c r="B40" s="30">
        <v>13.5</v>
      </c>
      <c r="C40" s="31">
        <v>10</v>
      </c>
      <c r="D40" s="30">
        <v>-69.766400000000004</v>
      </c>
      <c r="E40" s="30">
        <f t="shared" si="0"/>
        <v>141.53280000000001</v>
      </c>
      <c r="F40" s="31">
        <v>29</v>
      </c>
      <c r="G40" s="30">
        <v>0.82</v>
      </c>
      <c r="H40" s="30">
        <v>-38.410600000000002</v>
      </c>
      <c r="I40" s="30">
        <f t="shared" si="1"/>
        <v>80.821200000000005</v>
      </c>
      <c r="J40" s="31">
        <f t="shared" si="2"/>
        <v>0</v>
      </c>
      <c r="K40" s="31">
        <v>18</v>
      </c>
      <c r="L40" s="30">
        <v>5</v>
      </c>
      <c r="M40" s="30">
        <v>0.85</v>
      </c>
      <c r="N40" s="30">
        <v>-114.1855</v>
      </c>
      <c r="O40" s="30">
        <v>1</v>
      </c>
      <c r="P40" s="30">
        <v>18</v>
      </c>
      <c r="Q40" s="30">
        <v>5</v>
      </c>
    </row>
    <row r="41" spans="1:17" x14ac:dyDescent="0.25">
      <c r="A41" s="3">
        <v>41</v>
      </c>
      <c r="B41" s="30">
        <v>5.5</v>
      </c>
      <c r="C41" s="31">
        <v>5</v>
      </c>
      <c r="D41" s="30">
        <v>-327.02690000000001</v>
      </c>
      <c r="E41" s="30">
        <f t="shared" si="0"/>
        <v>656.05380000000002</v>
      </c>
      <c r="F41" s="31">
        <v>5</v>
      </c>
      <c r="G41" s="30">
        <v>0.8</v>
      </c>
      <c r="H41" s="30">
        <v>-48.433799999999998</v>
      </c>
      <c r="I41" s="30">
        <f t="shared" si="1"/>
        <v>100.8676</v>
      </c>
      <c r="J41" s="31">
        <f t="shared" si="2"/>
        <v>0</v>
      </c>
      <c r="K41" s="31">
        <v>5</v>
      </c>
      <c r="L41" s="30">
        <v>5</v>
      </c>
      <c r="M41" s="30">
        <v>0.8</v>
      </c>
      <c r="N41" s="30">
        <v>-146.6345</v>
      </c>
      <c r="O41" s="30">
        <v>0</v>
      </c>
      <c r="P41" s="30">
        <v>5</v>
      </c>
      <c r="Q41" s="30">
        <v>5</v>
      </c>
    </row>
    <row r="42" spans="1:17" x14ac:dyDescent="0.25">
      <c r="A42" s="3">
        <v>42</v>
      </c>
      <c r="B42" s="30">
        <v>5.5</v>
      </c>
      <c r="C42" s="31">
        <v>5</v>
      </c>
      <c r="D42" s="30">
        <v>-183.82490000000001</v>
      </c>
      <c r="E42" s="30">
        <f t="shared" si="0"/>
        <v>369.64980000000003</v>
      </c>
      <c r="F42" s="31">
        <v>5</v>
      </c>
      <c r="G42" s="30">
        <v>1</v>
      </c>
      <c r="H42" s="30">
        <v>-183.82490000000001</v>
      </c>
      <c r="I42" s="30">
        <f t="shared" si="1"/>
        <v>371.64980000000003</v>
      </c>
      <c r="J42" s="31">
        <f t="shared" si="2"/>
        <v>1</v>
      </c>
      <c r="K42" s="31">
        <v>5</v>
      </c>
      <c r="L42" s="30">
        <v>5</v>
      </c>
      <c r="M42" s="30">
        <v>1</v>
      </c>
      <c r="N42" s="30">
        <v>-306.79660000000001</v>
      </c>
      <c r="O42" s="30">
        <v>1</v>
      </c>
      <c r="P42" s="30">
        <v>5</v>
      </c>
      <c r="Q42" s="30">
        <v>5</v>
      </c>
    </row>
    <row r="43" spans="1:17" x14ac:dyDescent="0.25">
      <c r="A43" s="3">
        <v>43</v>
      </c>
      <c r="B43" s="30">
        <v>5.5</v>
      </c>
      <c r="C43" s="31">
        <v>5</v>
      </c>
      <c r="D43" s="30">
        <v>-346.66309999999999</v>
      </c>
      <c r="E43" s="30">
        <f t="shared" si="0"/>
        <v>695.32619999999997</v>
      </c>
      <c r="F43" s="31">
        <v>5</v>
      </c>
      <c r="G43" s="30">
        <v>0.8</v>
      </c>
      <c r="H43" s="30">
        <v>-191.65020000000001</v>
      </c>
      <c r="I43" s="30">
        <f t="shared" si="1"/>
        <v>387.30040000000002</v>
      </c>
      <c r="J43" s="31">
        <f t="shared" si="2"/>
        <v>0</v>
      </c>
      <c r="K43" s="31">
        <v>5</v>
      </c>
      <c r="L43" s="30">
        <v>5</v>
      </c>
      <c r="M43" s="30">
        <v>0.8</v>
      </c>
      <c r="N43" s="30">
        <v>-283.01010000000002</v>
      </c>
      <c r="O43" s="30">
        <v>1</v>
      </c>
      <c r="P43" s="30">
        <v>5</v>
      </c>
      <c r="Q43" s="30">
        <v>5</v>
      </c>
    </row>
    <row r="44" spans="1:17" x14ac:dyDescent="0.25">
      <c r="A44" s="3">
        <v>44</v>
      </c>
      <c r="B44" s="30">
        <v>39.5</v>
      </c>
      <c r="C44" s="31">
        <v>5</v>
      </c>
      <c r="D44" s="30">
        <v>-89.959199999999996</v>
      </c>
      <c r="E44" s="30">
        <f t="shared" si="0"/>
        <v>181.91839999999999</v>
      </c>
      <c r="F44" s="31">
        <v>6</v>
      </c>
      <c r="G44" s="30">
        <v>0.93</v>
      </c>
      <c r="H44" s="30">
        <v>-69.1434</v>
      </c>
      <c r="I44" s="30">
        <f t="shared" si="1"/>
        <v>142.2868</v>
      </c>
      <c r="J44" s="31">
        <f t="shared" si="2"/>
        <v>0</v>
      </c>
      <c r="K44" s="31">
        <v>7</v>
      </c>
      <c r="L44" s="30">
        <v>40</v>
      </c>
      <c r="M44" s="30">
        <v>0.94</v>
      </c>
      <c r="N44" s="30">
        <v>-101.425</v>
      </c>
      <c r="O44" s="30">
        <v>0</v>
      </c>
      <c r="P44" s="30">
        <v>40</v>
      </c>
      <c r="Q44" s="30">
        <v>7</v>
      </c>
    </row>
    <row r="45" spans="1:17" x14ac:dyDescent="0.25">
      <c r="A45" s="3">
        <v>45</v>
      </c>
      <c r="B45" s="30">
        <v>11.5</v>
      </c>
      <c r="C45" s="31">
        <v>6</v>
      </c>
      <c r="D45" s="30">
        <v>-81.795400000000001</v>
      </c>
      <c r="E45" s="30">
        <f t="shared" si="0"/>
        <v>165.5908</v>
      </c>
      <c r="F45" s="31">
        <v>6</v>
      </c>
      <c r="G45" s="30">
        <v>1</v>
      </c>
      <c r="H45" s="30">
        <v>-81.795400000000001</v>
      </c>
      <c r="I45" s="30">
        <f t="shared" si="1"/>
        <v>167.5908</v>
      </c>
      <c r="J45" s="31">
        <f t="shared" si="2"/>
        <v>1</v>
      </c>
      <c r="K45" s="31">
        <v>6</v>
      </c>
      <c r="L45" s="30">
        <v>5</v>
      </c>
      <c r="M45" s="30">
        <v>1</v>
      </c>
      <c r="N45" s="30">
        <v>-188.08150000000001</v>
      </c>
      <c r="O45" s="30">
        <v>1</v>
      </c>
      <c r="P45" s="30">
        <v>6</v>
      </c>
      <c r="Q45" s="30">
        <v>5</v>
      </c>
    </row>
    <row r="46" spans="1:17" x14ac:dyDescent="0.25">
      <c r="A46" s="3">
        <v>46</v>
      </c>
      <c r="B46" s="30">
        <v>5.5</v>
      </c>
      <c r="C46" s="31">
        <v>5</v>
      </c>
      <c r="D46" s="30">
        <v>-95.194199999999995</v>
      </c>
      <c r="E46" s="30">
        <f t="shared" si="0"/>
        <v>192.38839999999999</v>
      </c>
      <c r="F46" s="31">
        <v>5</v>
      </c>
      <c r="G46" s="30">
        <v>1</v>
      </c>
      <c r="H46" s="30">
        <v>-95.194199999999995</v>
      </c>
      <c r="I46" s="30">
        <f t="shared" si="1"/>
        <v>194.38839999999999</v>
      </c>
      <c r="J46" s="31">
        <f t="shared" si="2"/>
        <v>1</v>
      </c>
      <c r="K46" s="31">
        <v>5</v>
      </c>
      <c r="L46" s="30">
        <v>5</v>
      </c>
      <c r="M46" s="30">
        <v>1</v>
      </c>
      <c r="N46" s="30">
        <v>-271.52940000000001</v>
      </c>
      <c r="O46" s="30">
        <v>1</v>
      </c>
      <c r="P46" s="30">
        <v>5</v>
      </c>
      <c r="Q46" s="30">
        <v>5</v>
      </c>
    </row>
    <row r="47" spans="1:17" x14ac:dyDescent="0.25">
      <c r="A47" s="3">
        <v>47</v>
      </c>
      <c r="B47" s="30">
        <v>5.5</v>
      </c>
      <c r="C47" s="31">
        <v>5</v>
      </c>
      <c r="D47" s="30">
        <v>-134.32919999999999</v>
      </c>
      <c r="E47" s="30">
        <f t="shared" si="0"/>
        <v>270.65839999999997</v>
      </c>
      <c r="F47" s="31">
        <v>5</v>
      </c>
      <c r="G47" s="30">
        <v>1</v>
      </c>
      <c r="H47" s="30">
        <v>-134.32919999999999</v>
      </c>
      <c r="I47" s="30">
        <f t="shared" si="1"/>
        <v>272.65839999999997</v>
      </c>
      <c r="J47" s="31">
        <f t="shared" si="2"/>
        <v>1</v>
      </c>
      <c r="K47" s="31">
        <v>5</v>
      </c>
      <c r="L47" s="30">
        <v>5</v>
      </c>
      <c r="M47" s="30">
        <v>1</v>
      </c>
      <c r="N47" s="30">
        <v>-236.899</v>
      </c>
      <c r="O47" s="30">
        <v>0</v>
      </c>
      <c r="P47" s="30">
        <v>5</v>
      </c>
      <c r="Q47" s="30">
        <v>5</v>
      </c>
    </row>
    <row r="48" spans="1:17" x14ac:dyDescent="0.25">
      <c r="A48" s="3">
        <v>48</v>
      </c>
      <c r="B48" s="30">
        <v>5.5</v>
      </c>
      <c r="C48" s="31">
        <v>5</v>
      </c>
      <c r="D48" s="30">
        <v>-89.79</v>
      </c>
      <c r="E48" s="30">
        <f t="shared" si="0"/>
        <v>181.58</v>
      </c>
      <c r="F48" s="31">
        <v>5</v>
      </c>
      <c r="G48" s="30">
        <v>1</v>
      </c>
      <c r="H48" s="30">
        <v>-89.79</v>
      </c>
      <c r="I48" s="30">
        <f t="shared" si="1"/>
        <v>183.58</v>
      </c>
      <c r="J48" s="31">
        <f t="shared" si="2"/>
        <v>1</v>
      </c>
      <c r="K48" s="31">
        <v>5</v>
      </c>
      <c r="L48" s="30">
        <v>5</v>
      </c>
      <c r="M48" s="30">
        <v>1</v>
      </c>
      <c r="N48" s="30">
        <v>-278.61700000000002</v>
      </c>
      <c r="O48" s="30">
        <v>1</v>
      </c>
      <c r="P48" s="30">
        <v>5</v>
      </c>
      <c r="Q48" s="30">
        <v>5</v>
      </c>
    </row>
    <row r="49" spans="1:17" x14ac:dyDescent="0.25">
      <c r="A49" s="3">
        <v>49</v>
      </c>
      <c r="B49" s="30">
        <v>5.5</v>
      </c>
      <c r="C49" s="31">
        <v>5</v>
      </c>
      <c r="D49" s="30">
        <v>-25.236699999999999</v>
      </c>
      <c r="E49" s="30">
        <f t="shared" si="0"/>
        <v>52.473399999999998</v>
      </c>
      <c r="F49" s="31">
        <v>5</v>
      </c>
      <c r="G49" s="30">
        <v>1</v>
      </c>
      <c r="H49" s="30">
        <v>-25.236699999999999</v>
      </c>
      <c r="I49" s="30">
        <f t="shared" si="1"/>
        <v>54.473399999999998</v>
      </c>
      <c r="J49" s="31">
        <f t="shared" si="2"/>
        <v>1</v>
      </c>
      <c r="K49" s="31">
        <v>5</v>
      </c>
      <c r="L49" s="30">
        <v>5</v>
      </c>
      <c r="M49" s="30">
        <v>1</v>
      </c>
      <c r="N49" s="30">
        <v>-42.883400000000002</v>
      </c>
      <c r="O49" s="30">
        <v>0</v>
      </c>
      <c r="P49" s="30">
        <v>5</v>
      </c>
      <c r="Q49" s="30">
        <v>5</v>
      </c>
    </row>
    <row r="50" spans="1:17" x14ac:dyDescent="0.25">
      <c r="A50" s="3">
        <v>50</v>
      </c>
      <c r="B50" s="30">
        <v>11.5</v>
      </c>
      <c r="C50" s="31">
        <v>5</v>
      </c>
      <c r="D50" s="30">
        <v>-268.7713</v>
      </c>
      <c r="E50" s="30">
        <f t="shared" si="0"/>
        <v>539.54259999999999</v>
      </c>
      <c r="F50" s="31">
        <v>5</v>
      </c>
      <c r="G50" s="30">
        <v>0.8</v>
      </c>
      <c r="H50" s="30">
        <v>-142.5008</v>
      </c>
      <c r="I50" s="30">
        <f t="shared" si="1"/>
        <v>289.0016</v>
      </c>
      <c r="J50" s="31">
        <f t="shared" si="2"/>
        <v>0</v>
      </c>
      <c r="K50" s="31">
        <v>5</v>
      </c>
      <c r="L50" s="30">
        <v>5</v>
      </c>
      <c r="M50" s="30">
        <v>0.8</v>
      </c>
      <c r="N50" s="30">
        <v>-152.49100000000001</v>
      </c>
      <c r="O50" s="30">
        <v>1</v>
      </c>
      <c r="P50" s="30">
        <v>5</v>
      </c>
      <c r="Q50" s="30">
        <v>5</v>
      </c>
    </row>
    <row r="51" spans="1:17" x14ac:dyDescent="0.25">
      <c r="A51" s="3">
        <v>51</v>
      </c>
      <c r="B51" s="30">
        <v>5.5</v>
      </c>
      <c r="C51" s="31">
        <v>5</v>
      </c>
      <c r="D51" s="30">
        <v>-94.513800000000003</v>
      </c>
      <c r="E51" s="30">
        <f t="shared" si="0"/>
        <v>191.02760000000001</v>
      </c>
      <c r="F51" s="31">
        <v>6</v>
      </c>
      <c r="G51" s="30">
        <v>0.94</v>
      </c>
      <c r="H51" s="30">
        <v>-88.554100000000005</v>
      </c>
      <c r="I51" s="30">
        <f t="shared" si="1"/>
        <v>181.10820000000001</v>
      </c>
      <c r="J51" s="31">
        <f t="shared" si="2"/>
        <v>0</v>
      </c>
      <c r="K51" s="31">
        <v>5</v>
      </c>
      <c r="L51" s="30">
        <v>5</v>
      </c>
      <c r="M51" s="30">
        <v>1</v>
      </c>
      <c r="N51" s="30">
        <v>-175.47730000000001</v>
      </c>
      <c r="O51" s="30">
        <v>0</v>
      </c>
      <c r="P51" s="30">
        <v>5</v>
      </c>
      <c r="Q51" s="30">
        <v>5</v>
      </c>
    </row>
    <row r="52" spans="1:17" x14ac:dyDescent="0.25">
      <c r="A52" s="3">
        <v>52</v>
      </c>
      <c r="B52" s="30">
        <v>17.5</v>
      </c>
      <c r="C52" s="31">
        <v>5</v>
      </c>
      <c r="D52" s="30">
        <v>-83.377300000000005</v>
      </c>
      <c r="E52" s="30">
        <f t="shared" si="0"/>
        <v>168.75460000000001</v>
      </c>
      <c r="F52" s="31">
        <v>5</v>
      </c>
      <c r="G52" s="30">
        <v>1</v>
      </c>
      <c r="H52" s="30">
        <v>-83.377300000000005</v>
      </c>
      <c r="I52" s="30">
        <f t="shared" si="1"/>
        <v>170.75460000000001</v>
      </c>
      <c r="J52" s="31">
        <f t="shared" si="2"/>
        <v>1</v>
      </c>
      <c r="K52" s="31">
        <v>5</v>
      </c>
      <c r="L52" s="30">
        <v>5</v>
      </c>
      <c r="M52" s="30">
        <v>1</v>
      </c>
      <c r="N52" s="30">
        <v>-235.0027</v>
      </c>
      <c r="O52" s="30">
        <v>1</v>
      </c>
      <c r="P52" s="30">
        <v>5</v>
      </c>
      <c r="Q52" s="30">
        <v>5</v>
      </c>
    </row>
    <row r="53" spans="1:17" x14ac:dyDescent="0.25">
      <c r="A53" s="3">
        <v>53</v>
      </c>
      <c r="B53" s="30">
        <v>39.5</v>
      </c>
      <c r="C53" s="31">
        <v>22</v>
      </c>
      <c r="D53" s="30">
        <v>-42.484299999999998</v>
      </c>
      <c r="E53" s="30">
        <f t="shared" si="0"/>
        <v>86.968599999999995</v>
      </c>
      <c r="F53" s="31">
        <v>27</v>
      </c>
      <c r="G53" s="30">
        <v>0.96</v>
      </c>
      <c r="H53" s="30">
        <v>-38.750300000000003</v>
      </c>
      <c r="I53" s="30">
        <f t="shared" si="1"/>
        <v>81.500600000000006</v>
      </c>
      <c r="J53" s="31">
        <f t="shared" si="2"/>
        <v>0</v>
      </c>
      <c r="K53" s="31">
        <v>23</v>
      </c>
      <c r="L53" s="30">
        <v>5</v>
      </c>
      <c r="M53" s="30">
        <v>1</v>
      </c>
      <c r="N53" s="30">
        <v>-156.43219999999999</v>
      </c>
      <c r="O53" s="30">
        <v>1</v>
      </c>
      <c r="P53" s="30">
        <v>23</v>
      </c>
      <c r="Q53" s="30">
        <v>5</v>
      </c>
    </row>
    <row r="54" spans="1:17" x14ac:dyDescent="0.25">
      <c r="A54" s="3">
        <v>54</v>
      </c>
      <c r="B54" s="30">
        <v>39.5</v>
      </c>
      <c r="C54" s="31">
        <v>40</v>
      </c>
      <c r="D54" s="30">
        <v>-26.992000000000001</v>
      </c>
      <c r="E54" s="30">
        <f t="shared" si="0"/>
        <v>55.984000000000002</v>
      </c>
      <c r="F54" s="31">
        <v>40</v>
      </c>
      <c r="G54" s="30">
        <v>0.97</v>
      </c>
      <c r="H54" s="30">
        <v>-22.063400000000001</v>
      </c>
      <c r="I54" s="30">
        <f t="shared" si="1"/>
        <v>48.126800000000003</v>
      </c>
      <c r="J54" s="31">
        <f t="shared" si="2"/>
        <v>0</v>
      </c>
      <c r="K54" s="31">
        <v>40</v>
      </c>
      <c r="L54" s="30">
        <v>22</v>
      </c>
      <c r="M54" s="30">
        <v>1</v>
      </c>
      <c r="N54" s="30">
        <v>-77.045299999999997</v>
      </c>
      <c r="O54" s="30">
        <v>1</v>
      </c>
      <c r="P54" s="30">
        <v>40</v>
      </c>
      <c r="Q54" s="30">
        <v>22</v>
      </c>
    </row>
    <row r="55" spans="1:17" x14ac:dyDescent="0.25">
      <c r="A55" s="3">
        <v>55</v>
      </c>
      <c r="B55" s="30">
        <v>7.5</v>
      </c>
      <c r="C55" s="31">
        <v>5</v>
      </c>
      <c r="D55" s="30">
        <v>-79.136200000000002</v>
      </c>
      <c r="E55" s="30">
        <f t="shared" si="0"/>
        <v>160.2724</v>
      </c>
      <c r="F55" s="31">
        <v>5</v>
      </c>
      <c r="G55" s="30">
        <v>0.82</v>
      </c>
      <c r="H55" s="30">
        <v>-52.882199999999997</v>
      </c>
      <c r="I55" s="30">
        <f t="shared" si="1"/>
        <v>109.76439999999999</v>
      </c>
      <c r="J55" s="31">
        <f t="shared" si="2"/>
        <v>0</v>
      </c>
      <c r="K55" s="31">
        <v>5</v>
      </c>
      <c r="L55" s="30">
        <v>5</v>
      </c>
      <c r="M55" s="30">
        <v>0.82</v>
      </c>
      <c r="N55" s="30">
        <v>-181.43279999999999</v>
      </c>
      <c r="O55" s="30">
        <v>0</v>
      </c>
      <c r="P55" s="30">
        <v>5</v>
      </c>
      <c r="Q55" s="30">
        <v>5</v>
      </c>
    </row>
    <row r="56" spans="1:17" x14ac:dyDescent="0.25">
      <c r="A56" s="3">
        <v>56</v>
      </c>
      <c r="B56" s="30">
        <v>5.5</v>
      </c>
      <c r="C56" s="31">
        <v>11</v>
      </c>
      <c r="D56" s="30">
        <v>-59.967100000000002</v>
      </c>
      <c r="E56" s="30">
        <f t="shared" si="0"/>
        <v>121.9342</v>
      </c>
      <c r="F56" s="31">
        <v>40</v>
      </c>
      <c r="G56" s="30">
        <v>0.87</v>
      </c>
      <c r="H56" s="30">
        <v>-44.456699999999998</v>
      </c>
      <c r="I56" s="30">
        <f t="shared" si="1"/>
        <v>92.913399999999996</v>
      </c>
      <c r="J56" s="31">
        <f t="shared" si="2"/>
        <v>0</v>
      </c>
      <c r="K56" s="31">
        <v>40</v>
      </c>
      <c r="L56" s="30">
        <v>7</v>
      </c>
      <c r="M56" s="30">
        <v>0.92</v>
      </c>
      <c r="N56" s="30">
        <v>-132.33199999999999</v>
      </c>
      <c r="O56" s="30">
        <v>1</v>
      </c>
      <c r="P56" s="30">
        <v>40</v>
      </c>
      <c r="Q56" s="30">
        <v>7</v>
      </c>
    </row>
    <row r="57" spans="1:17" x14ac:dyDescent="0.25">
      <c r="A57" s="3">
        <v>57</v>
      </c>
      <c r="B57" s="30">
        <v>11.5</v>
      </c>
      <c r="C57" s="31">
        <v>5</v>
      </c>
      <c r="D57" s="30">
        <v>-118.71380000000001</v>
      </c>
      <c r="E57" s="30">
        <f t="shared" si="0"/>
        <v>239.42760000000001</v>
      </c>
      <c r="F57" s="31">
        <v>5</v>
      </c>
      <c r="G57" s="30">
        <v>1</v>
      </c>
      <c r="H57" s="30">
        <v>-118.71380000000001</v>
      </c>
      <c r="I57" s="30">
        <f t="shared" si="1"/>
        <v>241.42760000000001</v>
      </c>
      <c r="J57" s="31">
        <f t="shared" si="2"/>
        <v>1</v>
      </c>
      <c r="K57" s="31">
        <v>5</v>
      </c>
      <c r="L57" s="30">
        <v>8</v>
      </c>
      <c r="M57" s="30">
        <v>1</v>
      </c>
      <c r="N57" s="30">
        <v>-195.81309999999999</v>
      </c>
      <c r="O57" s="30">
        <v>0</v>
      </c>
      <c r="P57" s="30">
        <v>8</v>
      </c>
      <c r="Q57" s="30">
        <v>5</v>
      </c>
    </row>
    <row r="58" spans="1:17" x14ac:dyDescent="0.25">
      <c r="A58" s="3">
        <v>58</v>
      </c>
      <c r="B58" s="30">
        <v>25.5</v>
      </c>
      <c r="C58" s="31">
        <v>40</v>
      </c>
      <c r="D58" s="30">
        <v>-40.7774</v>
      </c>
      <c r="E58" s="30">
        <f t="shared" si="0"/>
        <v>83.5548</v>
      </c>
      <c r="F58" s="31">
        <v>40</v>
      </c>
      <c r="G58" s="30">
        <v>0.98</v>
      </c>
      <c r="H58" s="30">
        <v>-40.608800000000002</v>
      </c>
      <c r="I58" s="30">
        <f t="shared" si="1"/>
        <v>85.217600000000004</v>
      </c>
      <c r="J58" s="31">
        <f t="shared" si="2"/>
        <v>1</v>
      </c>
      <c r="K58" s="31">
        <v>40</v>
      </c>
      <c r="L58" s="30">
        <v>5</v>
      </c>
      <c r="M58" s="30">
        <v>1</v>
      </c>
      <c r="N58" s="30">
        <v>-141.33600000000001</v>
      </c>
      <c r="O58" s="30">
        <v>1</v>
      </c>
      <c r="P58" s="30">
        <v>40</v>
      </c>
      <c r="Q58" s="30">
        <v>5</v>
      </c>
    </row>
    <row r="59" spans="1:17" x14ac:dyDescent="0.25">
      <c r="A59" s="3">
        <v>59</v>
      </c>
      <c r="B59" s="30">
        <v>5.5</v>
      </c>
      <c r="C59" s="31">
        <v>5</v>
      </c>
      <c r="D59" s="30">
        <v>-181.8466</v>
      </c>
      <c r="E59" s="30">
        <f t="shared" si="0"/>
        <v>365.69319999999999</v>
      </c>
      <c r="F59" s="31">
        <v>5</v>
      </c>
      <c r="G59" s="30">
        <v>0.93</v>
      </c>
      <c r="H59" s="30">
        <v>-171.37700000000001</v>
      </c>
      <c r="I59" s="30">
        <f t="shared" si="1"/>
        <v>346.75400000000002</v>
      </c>
      <c r="J59" s="31">
        <f t="shared" si="2"/>
        <v>0</v>
      </c>
      <c r="K59" s="31">
        <v>5</v>
      </c>
      <c r="L59" s="30">
        <v>5</v>
      </c>
      <c r="M59" s="30">
        <v>0.93</v>
      </c>
      <c r="N59" s="30">
        <v>-326.44299999999998</v>
      </c>
      <c r="O59" s="30">
        <v>0</v>
      </c>
      <c r="P59" s="30">
        <v>5</v>
      </c>
      <c r="Q59" s="30">
        <v>5</v>
      </c>
    </row>
    <row r="60" spans="1:17" x14ac:dyDescent="0.25">
      <c r="A60" s="3">
        <v>60</v>
      </c>
      <c r="B60" s="30">
        <v>5.5</v>
      </c>
      <c r="C60" s="31">
        <v>28</v>
      </c>
      <c r="D60" s="30">
        <v>-65.783000000000001</v>
      </c>
      <c r="E60" s="30">
        <f t="shared" si="0"/>
        <v>133.566</v>
      </c>
      <c r="F60" s="31">
        <v>28</v>
      </c>
      <c r="G60" s="30">
        <v>1</v>
      </c>
      <c r="H60" s="30">
        <v>-65.783000000000001</v>
      </c>
      <c r="I60" s="30">
        <f t="shared" si="1"/>
        <v>135.566</v>
      </c>
      <c r="J60" s="31">
        <f t="shared" si="2"/>
        <v>1</v>
      </c>
      <c r="K60" s="31">
        <v>28</v>
      </c>
      <c r="L60" s="30">
        <v>5</v>
      </c>
      <c r="M60" s="30">
        <v>1</v>
      </c>
      <c r="N60" s="30">
        <v>-188.7004</v>
      </c>
      <c r="O60" s="30">
        <v>1</v>
      </c>
      <c r="P60" s="30">
        <v>28</v>
      </c>
      <c r="Q60" s="30">
        <v>5</v>
      </c>
    </row>
    <row r="61" spans="1:17" x14ac:dyDescent="0.25">
      <c r="A61" s="3">
        <v>61</v>
      </c>
      <c r="B61" s="30">
        <v>5.5</v>
      </c>
      <c r="C61" s="31">
        <v>5</v>
      </c>
      <c r="D61" s="30">
        <v>-218.0898</v>
      </c>
      <c r="E61" s="30">
        <f t="shared" si="0"/>
        <v>438.17959999999999</v>
      </c>
      <c r="F61" s="31">
        <v>5</v>
      </c>
      <c r="G61" s="30">
        <v>1</v>
      </c>
      <c r="H61" s="30">
        <v>-218.0898</v>
      </c>
      <c r="I61" s="30">
        <f t="shared" si="1"/>
        <v>440.17959999999999</v>
      </c>
      <c r="J61" s="31">
        <f t="shared" si="2"/>
        <v>1</v>
      </c>
      <c r="K61" s="31">
        <v>5</v>
      </c>
      <c r="L61" s="30">
        <v>5</v>
      </c>
      <c r="M61" s="30">
        <v>1</v>
      </c>
      <c r="N61" s="30">
        <v>-450.9735</v>
      </c>
      <c r="O61" s="30">
        <v>0</v>
      </c>
      <c r="P61" s="30">
        <v>5</v>
      </c>
      <c r="Q61" s="30">
        <v>5</v>
      </c>
    </row>
    <row r="62" spans="1:17" x14ac:dyDescent="0.25">
      <c r="A62" s="3">
        <v>62</v>
      </c>
      <c r="B62" s="30">
        <v>7.5</v>
      </c>
      <c r="C62" s="31">
        <v>5</v>
      </c>
      <c r="D62" s="30">
        <v>-167.209</v>
      </c>
      <c r="E62" s="30">
        <f t="shared" si="0"/>
        <v>336.41800000000001</v>
      </c>
      <c r="F62" s="31">
        <v>5</v>
      </c>
      <c r="G62" s="30">
        <v>1</v>
      </c>
      <c r="H62" s="30">
        <v>-167.209</v>
      </c>
      <c r="I62" s="30">
        <f t="shared" si="1"/>
        <v>338.41800000000001</v>
      </c>
      <c r="J62" s="31">
        <f t="shared" si="2"/>
        <v>1</v>
      </c>
      <c r="K62" s="31">
        <v>5</v>
      </c>
      <c r="L62" s="30">
        <v>5</v>
      </c>
      <c r="M62" s="30">
        <v>1</v>
      </c>
      <c r="N62" s="30">
        <v>-417.34160000000003</v>
      </c>
      <c r="O62" s="30">
        <v>1</v>
      </c>
      <c r="P62" s="30">
        <v>5</v>
      </c>
      <c r="Q62" s="30">
        <v>5</v>
      </c>
    </row>
    <row r="63" spans="1:17" x14ac:dyDescent="0.25">
      <c r="A63" s="3">
        <v>63</v>
      </c>
      <c r="B63" s="30">
        <v>39.5</v>
      </c>
      <c r="C63" s="31">
        <v>37</v>
      </c>
      <c r="D63" s="30">
        <v>-40.525799999999997</v>
      </c>
      <c r="E63" s="30">
        <f t="shared" si="0"/>
        <v>83.051599999999993</v>
      </c>
      <c r="F63" s="31">
        <v>40</v>
      </c>
      <c r="G63" s="30">
        <v>0.96</v>
      </c>
      <c r="H63" s="30">
        <v>-38.517400000000002</v>
      </c>
      <c r="I63" s="30">
        <f t="shared" si="1"/>
        <v>81.034800000000004</v>
      </c>
      <c r="J63" s="31">
        <f t="shared" si="2"/>
        <v>0</v>
      </c>
      <c r="K63" s="31">
        <v>36</v>
      </c>
      <c r="L63" s="30">
        <v>6</v>
      </c>
      <c r="M63" s="30">
        <v>1</v>
      </c>
      <c r="N63" s="30">
        <v>-125.08929999999999</v>
      </c>
      <c r="O63" s="30">
        <v>1</v>
      </c>
      <c r="P63" s="30">
        <v>36</v>
      </c>
      <c r="Q63" s="30">
        <v>6</v>
      </c>
    </row>
    <row r="64" spans="1:17" x14ac:dyDescent="0.25">
      <c r="A64" s="3">
        <v>64</v>
      </c>
      <c r="B64" s="30">
        <v>29.5</v>
      </c>
      <c r="C64" s="31">
        <v>5</v>
      </c>
      <c r="D64" s="30">
        <v>-202.38499999999999</v>
      </c>
      <c r="E64" s="30">
        <f t="shared" si="0"/>
        <v>406.77</v>
      </c>
      <c r="F64" s="31">
        <v>5</v>
      </c>
      <c r="G64" s="30">
        <v>1</v>
      </c>
      <c r="H64" s="30">
        <v>-202.38499999999999</v>
      </c>
      <c r="I64" s="30">
        <f t="shared" si="1"/>
        <v>408.77</v>
      </c>
      <c r="J64" s="31">
        <f t="shared" si="2"/>
        <v>1</v>
      </c>
      <c r="K64" s="31">
        <v>5</v>
      </c>
      <c r="L64" s="30">
        <v>5</v>
      </c>
      <c r="M64" s="30">
        <v>1</v>
      </c>
      <c r="N64" s="30">
        <v>-313.98379999999997</v>
      </c>
      <c r="O64" s="30">
        <v>0</v>
      </c>
      <c r="P64" s="30">
        <v>5</v>
      </c>
      <c r="Q64" s="30">
        <v>5</v>
      </c>
    </row>
    <row r="65" spans="1:17" x14ac:dyDescent="0.25">
      <c r="A65" s="3">
        <v>65</v>
      </c>
      <c r="B65" s="30">
        <v>25.5</v>
      </c>
      <c r="C65" s="31">
        <v>5</v>
      </c>
      <c r="D65" s="30">
        <v>-295.55880000000002</v>
      </c>
      <c r="E65" s="30">
        <f t="shared" si="0"/>
        <v>593.11760000000004</v>
      </c>
      <c r="F65" s="31">
        <v>5</v>
      </c>
      <c r="G65" s="30">
        <v>0.8</v>
      </c>
      <c r="H65" s="30">
        <v>-156.43530000000001</v>
      </c>
      <c r="I65" s="30">
        <f t="shared" si="1"/>
        <v>316.87060000000002</v>
      </c>
      <c r="J65" s="31">
        <f t="shared" si="2"/>
        <v>0</v>
      </c>
      <c r="K65" s="31">
        <v>5</v>
      </c>
      <c r="L65" s="30">
        <v>5</v>
      </c>
      <c r="M65" s="30">
        <v>0.81</v>
      </c>
      <c r="N65" s="30">
        <v>-263.41919999999999</v>
      </c>
      <c r="O65" s="30">
        <v>1</v>
      </c>
      <c r="P65" s="30">
        <v>5</v>
      </c>
      <c r="Q65" s="30">
        <v>5</v>
      </c>
    </row>
    <row r="66" spans="1:17" x14ac:dyDescent="0.25">
      <c r="A66" s="3">
        <v>66</v>
      </c>
      <c r="B66" s="30">
        <v>9.5</v>
      </c>
      <c r="C66" s="31">
        <v>5</v>
      </c>
      <c r="D66" s="30">
        <v>-386.31450000000001</v>
      </c>
      <c r="E66" s="30">
        <f t="shared" ref="E66:E129" si="3">-2*D66+2</f>
        <v>774.62900000000002</v>
      </c>
      <c r="F66" s="31">
        <v>5</v>
      </c>
      <c r="G66" s="30">
        <v>0.91</v>
      </c>
      <c r="H66" s="30">
        <v>-348.32010000000002</v>
      </c>
      <c r="I66" s="30">
        <f t="shared" ref="I66:I129" si="4">-2*H66+4</f>
        <v>700.64020000000005</v>
      </c>
      <c r="J66" s="31">
        <f t="shared" si="2"/>
        <v>0</v>
      </c>
      <c r="K66" s="31">
        <v>5</v>
      </c>
      <c r="L66" s="30">
        <v>5</v>
      </c>
      <c r="M66" s="30">
        <v>0.81</v>
      </c>
      <c r="N66" s="30">
        <v>-730.07140000000004</v>
      </c>
      <c r="O66" s="30">
        <v>0</v>
      </c>
      <c r="P66" s="30">
        <v>5</v>
      </c>
      <c r="Q66" s="30">
        <v>5</v>
      </c>
    </row>
    <row r="67" spans="1:17" x14ac:dyDescent="0.25">
      <c r="A67" s="3">
        <v>67</v>
      </c>
      <c r="B67" s="30">
        <v>7.5</v>
      </c>
      <c r="C67" s="31">
        <v>24</v>
      </c>
      <c r="D67" s="30">
        <v>-46.691299999999998</v>
      </c>
      <c r="E67" s="30">
        <f t="shared" si="3"/>
        <v>95.382599999999996</v>
      </c>
      <c r="F67" s="31">
        <v>24</v>
      </c>
      <c r="G67" s="30">
        <v>1</v>
      </c>
      <c r="H67" s="30">
        <v>-46.691299999999998</v>
      </c>
      <c r="I67" s="30">
        <f t="shared" si="4"/>
        <v>97.382599999999996</v>
      </c>
      <c r="J67" s="31">
        <f t="shared" si="2"/>
        <v>1</v>
      </c>
      <c r="K67" s="31">
        <v>25</v>
      </c>
      <c r="L67" s="30">
        <v>8</v>
      </c>
      <c r="M67" s="30">
        <v>1</v>
      </c>
      <c r="N67" s="30">
        <v>-111.9365</v>
      </c>
      <c r="O67" s="30">
        <v>1</v>
      </c>
      <c r="P67" s="30">
        <v>25</v>
      </c>
      <c r="Q67" s="30">
        <v>8</v>
      </c>
    </row>
    <row r="68" spans="1:17" x14ac:dyDescent="0.25">
      <c r="A68" s="3">
        <v>68</v>
      </c>
      <c r="B68" s="30">
        <v>11.5</v>
      </c>
      <c r="C68" s="31">
        <v>5</v>
      </c>
      <c r="D68" s="30">
        <v>-132.41380000000001</v>
      </c>
      <c r="E68" s="30">
        <f t="shared" si="3"/>
        <v>266.82760000000002</v>
      </c>
      <c r="F68" s="31">
        <v>6</v>
      </c>
      <c r="G68" s="30">
        <v>0.88</v>
      </c>
      <c r="H68" s="30">
        <v>-50.953499999999998</v>
      </c>
      <c r="I68" s="30">
        <f t="shared" si="4"/>
        <v>105.907</v>
      </c>
      <c r="J68" s="31">
        <f t="shared" ref="J68:J131" si="5">IF(I68&gt;E68,1,0)</f>
        <v>0</v>
      </c>
      <c r="K68" s="31">
        <v>10</v>
      </c>
      <c r="L68" s="30">
        <v>6</v>
      </c>
      <c r="M68" s="30">
        <v>0.83</v>
      </c>
      <c r="N68" s="30">
        <v>-123.6982</v>
      </c>
      <c r="O68" s="30">
        <v>0</v>
      </c>
      <c r="P68" s="30">
        <v>6</v>
      </c>
      <c r="Q68" s="30">
        <v>10</v>
      </c>
    </row>
    <row r="69" spans="1:17" x14ac:dyDescent="0.25">
      <c r="A69" s="3">
        <v>69</v>
      </c>
      <c r="B69" s="30">
        <v>39.5</v>
      </c>
      <c r="C69" s="31">
        <v>5</v>
      </c>
      <c r="D69" s="30">
        <v>-108.214</v>
      </c>
      <c r="E69" s="30">
        <f t="shared" si="3"/>
        <v>218.428</v>
      </c>
      <c r="F69" s="31">
        <v>5</v>
      </c>
      <c r="G69" s="30">
        <v>1</v>
      </c>
      <c r="H69" s="30">
        <v>-108.214</v>
      </c>
      <c r="I69" s="30">
        <f t="shared" si="4"/>
        <v>220.428</v>
      </c>
      <c r="J69" s="31">
        <f t="shared" si="5"/>
        <v>1</v>
      </c>
      <c r="K69" s="31">
        <v>5</v>
      </c>
      <c r="L69" s="30">
        <v>5</v>
      </c>
      <c r="M69" s="30">
        <v>1</v>
      </c>
      <c r="N69" s="30">
        <v>-337.9425</v>
      </c>
      <c r="O69" s="30">
        <v>1</v>
      </c>
      <c r="P69" s="30">
        <v>5</v>
      </c>
      <c r="Q69" s="30">
        <v>5</v>
      </c>
    </row>
    <row r="70" spans="1:17" x14ac:dyDescent="0.25">
      <c r="A70" s="3">
        <v>70</v>
      </c>
      <c r="B70" s="30">
        <v>5.5</v>
      </c>
      <c r="C70" s="31">
        <v>5</v>
      </c>
      <c r="D70" s="30">
        <v>-182.53020000000001</v>
      </c>
      <c r="E70" s="30">
        <f t="shared" si="3"/>
        <v>367.06040000000002</v>
      </c>
      <c r="F70" s="31">
        <v>5</v>
      </c>
      <c r="G70" s="30">
        <v>0.91</v>
      </c>
      <c r="H70" s="30">
        <v>-134.54409999999999</v>
      </c>
      <c r="I70" s="30">
        <f t="shared" si="4"/>
        <v>273.08819999999997</v>
      </c>
      <c r="J70" s="31">
        <f t="shared" si="5"/>
        <v>0</v>
      </c>
      <c r="K70" s="31">
        <v>5</v>
      </c>
      <c r="L70" s="30">
        <v>5</v>
      </c>
      <c r="M70" s="30">
        <v>0.91</v>
      </c>
      <c r="N70" s="30">
        <v>-258.79500000000002</v>
      </c>
      <c r="O70" s="30">
        <v>0</v>
      </c>
      <c r="P70" s="30">
        <v>5</v>
      </c>
      <c r="Q70" s="30">
        <v>5</v>
      </c>
    </row>
    <row r="71" spans="1:17" x14ac:dyDescent="0.25">
      <c r="A71" s="3">
        <v>71</v>
      </c>
      <c r="B71" s="30">
        <v>5.5</v>
      </c>
      <c r="C71" s="31">
        <v>5</v>
      </c>
      <c r="D71" s="30">
        <v>-92.962500000000006</v>
      </c>
      <c r="E71" s="30">
        <f t="shared" si="3"/>
        <v>187.92500000000001</v>
      </c>
      <c r="F71" s="31">
        <v>6</v>
      </c>
      <c r="G71" s="30">
        <v>0.84</v>
      </c>
      <c r="H71" s="30">
        <v>-72.746300000000005</v>
      </c>
      <c r="I71" s="30">
        <f t="shared" si="4"/>
        <v>149.49260000000001</v>
      </c>
      <c r="J71" s="31">
        <f t="shared" si="5"/>
        <v>0</v>
      </c>
      <c r="K71" s="31">
        <v>5</v>
      </c>
      <c r="L71" s="30">
        <v>5</v>
      </c>
      <c r="M71" s="30">
        <v>0.94</v>
      </c>
      <c r="N71" s="30">
        <v>-180.8313</v>
      </c>
      <c r="O71" s="30">
        <v>1</v>
      </c>
      <c r="P71" s="30">
        <v>5</v>
      </c>
      <c r="Q71" s="30">
        <v>5</v>
      </c>
    </row>
    <row r="72" spans="1:17" x14ac:dyDescent="0.25">
      <c r="A72" s="3">
        <v>72</v>
      </c>
      <c r="B72" s="30">
        <v>11.5</v>
      </c>
      <c r="C72" s="31">
        <v>5</v>
      </c>
      <c r="D72" s="30">
        <v>-138.41970000000001</v>
      </c>
      <c r="E72" s="30">
        <f t="shared" si="3"/>
        <v>278.83940000000001</v>
      </c>
      <c r="F72" s="31">
        <v>5</v>
      </c>
      <c r="G72" s="30">
        <v>1</v>
      </c>
      <c r="H72" s="30">
        <v>-138.41970000000001</v>
      </c>
      <c r="I72" s="30">
        <f t="shared" si="4"/>
        <v>280.83940000000001</v>
      </c>
      <c r="J72" s="31">
        <f t="shared" si="5"/>
        <v>1</v>
      </c>
      <c r="K72" s="31">
        <v>5</v>
      </c>
      <c r="L72" s="30">
        <v>5</v>
      </c>
      <c r="M72" s="30">
        <v>1</v>
      </c>
      <c r="N72" s="30">
        <v>-226.5257</v>
      </c>
      <c r="O72" s="30">
        <v>0</v>
      </c>
      <c r="P72" s="30">
        <v>5</v>
      </c>
      <c r="Q72" s="30">
        <v>5</v>
      </c>
    </row>
    <row r="73" spans="1:17" x14ac:dyDescent="0.25">
      <c r="A73" s="3">
        <v>73</v>
      </c>
      <c r="B73" s="30">
        <v>7.5</v>
      </c>
      <c r="C73" s="31">
        <v>5</v>
      </c>
      <c r="D73" s="30">
        <v>-102.7509</v>
      </c>
      <c r="E73" s="30">
        <f t="shared" si="3"/>
        <v>207.5018</v>
      </c>
      <c r="F73" s="31">
        <v>5</v>
      </c>
      <c r="G73" s="30">
        <v>1</v>
      </c>
      <c r="H73" s="30">
        <v>-102.7509</v>
      </c>
      <c r="I73" s="30">
        <f t="shared" si="4"/>
        <v>209.5018</v>
      </c>
      <c r="J73" s="31">
        <f t="shared" si="5"/>
        <v>1</v>
      </c>
      <c r="K73" s="31">
        <v>5</v>
      </c>
      <c r="L73" s="30">
        <v>5</v>
      </c>
      <c r="M73" s="30">
        <v>1</v>
      </c>
      <c r="N73" s="30">
        <v>-577.03009999999995</v>
      </c>
      <c r="O73" s="30">
        <v>1</v>
      </c>
      <c r="P73" s="30">
        <v>5</v>
      </c>
      <c r="Q73" s="30">
        <v>5</v>
      </c>
    </row>
    <row r="74" spans="1:17" x14ac:dyDescent="0.25">
      <c r="A74" s="3">
        <v>74</v>
      </c>
      <c r="B74" s="30">
        <v>23.5</v>
      </c>
      <c r="C74" s="31">
        <v>5</v>
      </c>
      <c r="D74" s="30">
        <v>-236.11369999999999</v>
      </c>
      <c r="E74" s="30">
        <f t="shared" si="3"/>
        <v>474.22739999999999</v>
      </c>
      <c r="F74" s="31">
        <v>5</v>
      </c>
      <c r="G74" s="30">
        <v>0.82</v>
      </c>
      <c r="H74" s="30">
        <v>-131.12110000000001</v>
      </c>
      <c r="I74" s="30">
        <f t="shared" si="4"/>
        <v>266.24220000000003</v>
      </c>
      <c r="J74" s="31">
        <f t="shared" si="5"/>
        <v>0</v>
      </c>
      <c r="K74" s="31">
        <v>5</v>
      </c>
      <c r="L74" s="30">
        <v>6</v>
      </c>
      <c r="M74" s="30">
        <v>0.82</v>
      </c>
      <c r="N74" s="30">
        <v>-180.65219999999999</v>
      </c>
      <c r="O74" s="30">
        <v>0</v>
      </c>
      <c r="P74" s="30">
        <v>6</v>
      </c>
      <c r="Q74" s="30">
        <v>5</v>
      </c>
    </row>
    <row r="75" spans="1:17" x14ac:dyDescent="0.25">
      <c r="A75" s="3">
        <v>75</v>
      </c>
      <c r="B75" s="30">
        <v>15.5</v>
      </c>
      <c r="C75" s="31">
        <v>27</v>
      </c>
      <c r="D75" s="30">
        <v>-58.163800000000002</v>
      </c>
      <c r="E75" s="30">
        <f t="shared" si="3"/>
        <v>118.3276</v>
      </c>
      <c r="F75" s="31">
        <v>27</v>
      </c>
      <c r="G75" s="30">
        <v>0.97</v>
      </c>
      <c r="H75" s="30">
        <v>-54.916499999999999</v>
      </c>
      <c r="I75" s="30">
        <f t="shared" si="4"/>
        <v>113.833</v>
      </c>
      <c r="J75" s="31">
        <f t="shared" si="5"/>
        <v>0</v>
      </c>
      <c r="K75" s="31">
        <v>26</v>
      </c>
      <c r="L75" s="30">
        <v>10</v>
      </c>
      <c r="M75" s="30">
        <v>1</v>
      </c>
      <c r="N75" s="30">
        <v>-120.61839999999999</v>
      </c>
      <c r="O75" s="30">
        <v>1</v>
      </c>
      <c r="P75" s="30">
        <v>26</v>
      </c>
      <c r="Q75" s="30">
        <v>10</v>
      </c>
    </row>
    <row r="76" spans="1:17" x14ac:dyDescent="0.25">
      <c r="A76" s="3">
        <v>76</v>
      </c>
      <c r="B76" s="30">
        <v>5.5</v>
      </c>
      <c r="C76" s="31">
        <v>5</v>
      </c>
      <c r="D76" s="30">
        <v>-39.832299999999996</v>
      </c>
      <c r="E76" s="30">
        <f t="shared" si="3"/>
        <v>81.664599999999993</v>
      </c>
      <c r="F76" s="31">
        <v>5</v>
      </c>
      <c r="G76" s="30">
        <v>0.8</v>
      </c>
      <c r="H76" s="30">
        <v>-3.7219000000000002</v>
      </c>
      <c r="I76" s="30">
        <f t="shared" si="4"/>
        <v>11.4438</v>
      </c>
      <c r="J76" s="31">
        <f t="shared" si="5"/>
        <v>0</v>
      </c>
      <c r="K76" s="31">
        <v>5</v>
      </c>
      <c r="L76" s="30">
        <v>5</v>
      </c>
      <c r="M76" s="30">
        <v>0.8</v>
      </c>
      <c r="N76" s="30">
        <v>-194.58519999999999</v>
      </c>
      <c r="O76" s="30">
        <v>0</v>
      </c>
      <c r="P76" s="30">
        <v>5</v>
      </c>
      <c r="Q76" s="30">
        <v>5</v>
      </c>
    </row>
    <row r="77" spans="1:17" x14ac:dyDescent="0.25">
      <c r="A77" s="3">
        <v>77</v>
      </c>
      <c r="B77" s="30">
        <v>17.5</v>
      </c>
      <c r="C77" s="31">
        <v>5</v>
      </c>
      <c r="D77" s="30">
        <v>-502.37689999999998</v>
      </c>
      <c r="E77" s="30">
        <f t="shared" si="3"/>
        <v>1006.7538</v>
      </c>
      <c r="F77" s="31">
        <v>5</v>
      </c>
      <c r="G77" s="30">
        <v>1</v>
      </c>
      <c r="H77" s="30">
        <v>-502.37689999999998</v>
      </c>
      <c r="I77" s="30">
        <f t="shared" si="4"/>
        <v>1008.7538</v>
      </c>
      <c r="J77" s="31">
        <f t="shared" si="5"/>
        <v>1</v>
      </c>
      <c r="K77" s="31">
        <v>5</v>
      </c>
      <c r="L77" s="30">
        <v>5</v>
      </c>
      <c r="M77" s="30">
        <v>1</v>
      </c>
      <c r="N77" s="30">
        <v>-967.34469999999999</v>
      </c>
      <c r="O77" s="30">
        <v>1</v>
      </c>
      <c r="P77" s="30">
        <v>5</v>
      </c>
      <c r="Q77" s="30">
        <v>5</v>
      </c>
    </row>
    <row r="78" spans="1:17" x14ac:dyDescent="0.25">
      <c r="A78" s="3">
        <v>78</v>
      </c>
      <c r="B78" s="30">
        <v>5.5</v>
      </c>
      <c r="C78" s="31">
        <v>5</v>
      </c>
      <c r="D78" s="30">
        <v>-109.965</v>
      </c>
      <c r="E78" s="30">
        <f t="shared" si="3"/>
        <v>221.93</v>
      </c>
      <c r="F78" s="31">
        <v>5</v>
      </c>
      <c r="G78" s="30">
        <v>1</v>
      </c>
      <c r="H78" s="30">
        <v>-109.965</v>
      </c>
      <c r="I78" s="30">
        <f t="shared" si="4"/>
        <v>223.93</v>
      </c>
      <c r="J78" s="31">
        <f t="shared" si="5"/>
        <v>1</v>
      </c>
      <c r="K78" s="31">
        <v>5</v>
      </c>
      <c r="L78" s="30">
        <v>10</v>
      </c>
      <c r="M78" s="30">
        <v>1</v>
      </c>
      <c r="N78" s="30">
        <v>-176.4589</v>
      </c>
      <c r="O78" s="30">
        <v>0</v>
      </c>
      <c r="P78" s="30">
        <v>10</v>
      </c>
      <c r="Q78" s="30">
        <v>5</v>
      </c>
    </row>
    <row r="79" spans="1:17" x14ac:dyDescent="0.25">
      <c r="A79" s="3">
        <v>79</v>
      </c>
      <c r="B79" s="30">
        <v>5.5</v>
      </c>
      <c r="C79" s="31">
        <v>14</v>
      </c>
      <c r="D79" s="30">
        <v>-51.792299999999997</v>
      </c>
      <c r="E79" s="30">
        <f t="shared" si="3"/>
        <v>105.58459999999999</v>
      </c>
      <c r="F79" s="31">
        <v>14</v>
      </c>
      <c r="G79" s="30">
        <v>1</v>
      </c>
      <c r="H79" s="30">
        <v>-51.792299999999997</v>
      </c>
      <c r="I79" s="30">
        <f t="shared" si="4"/>
        <v>107.58459999999999</v>
      </c>
      <c r="J79" s="31">
        <f t="shared" si="5"/>
        <v>1</v>
      </c>
      <c r="K79" s="31">
        <v>14</v>
      </c>
      <c r="L79" s="30">
        <v>5</v>
      </c>
      <c r="M79" s="30">
        <v>1</v>
      </c>
      <c r="N79" s="30">
        <v>-140.85290000000001</v>
      </c>
      <c r="O79" s="30">
        <v>1</v>
      </c>
      <c r="P79" s="30">
        <v>14</v>
      </c>
      <c r="Q79" s="30">
        <v>5</v>
      </c>
    </row>
    <row r="80" spans="1:17" x14ac:dyDescent="0.25">
      <c r="A80" s="3">
        <v>80</v>
      </c>
      <c r="B80" s="30">
        <v>5.5</v>
      </c>
      <c r="C80" s="31">
        <v>5</v>
      </c>
      <c r="D80" s="30">
        <v>-416.81880000000001</v>
      </c>
      <c r="E80" s="30">
        <f t="shared" si="3"/>
        <v>835.63760000000002</v>
      </c>
      <c r="F80" s="31">
        <v>5</v>
      </c>
      <c r="G80" s="30">
        <v>0.8</v>
      </c>
      <c r="H80" s="30">
        <v>-263.7362</v>
      </c>
      <c r="I80" s="30">
        <f t="shared" si="4"/>
        <v>531.47239999999999</v>
      </c>
      <c r="J80" s="31">
        <f t="shared" si="5"/>
        <v>0</v>
      </c>
      <c r="K80" s="31">
        <v>5</v>
      </c>
      <c r="L80" s="30">
        <v>5</v>
      </c>
      <c r="M80" s="30">
        <v>0.8</v>
      </c>
      <c r="N80" s="30">
        <v>-326.43299999999999</v>
      </c>
      <c r="O80" s="30">
        <v>1</v>
      </c>
      <c r="P80" s="30">
        <v>5</v>
      </c>
      <c r="Q80" s="30">
        <v>5</v>
      </c>
    </row>
    <row r="81" spans="1:17" x14ac:dyDescent="0.25">
      <c r="A81" s="3">
        <v>81</v>
      </c>
      <c r="B81" s="30">
        <v>5.5</v>
      </c>
      <c r="C81" s="31">
        <v>5</v>
      </c>
      <c r="D81" s="30">
        <v>-164.5128</v>
      </c>
      <c r="E81" s="30">
        <f t="shared" si="3"/>
        <v>331.0256</v>
      </c>
      <c r="F81" s="31">
        <v>5</v>
      </c>
      <c r="G81" s="30">
        <v>1</v>
      </c>
      <c r="H81" s="30">
        <v>-164.5128</v>
      </c>
      <c r="I81" s="30">
        <f t="shared" si="4"/>
        <v>333.0256</v>
      </c>
      <c r="J81" s="31">
        <f t="shared" si="5"/>
        <v>1</v>
      </c>
      <c r="K81" s="31">
        <v>5</v>
      </c>
      <c r="L81" s="30">
        <v>8</v>
      </c>
      <c r="M81" s="30">
        <v>1</v>
      </c>
      <c r="N81" s="30">
        <v>-235.6421</v>
      </c>
      <c r="O81" s="30">
        <v>0</v>
      </c>
      <c r="P81" s="30">
        <v>8</v>
      </c>
      <c r="Q81" s="30">
        <v>5</v>
      </c>
    </row>
    <row r="82" spans="1:17" x14ac:dyDescent="0.25">
      <c r="A82" s="3">
        <v>82</v>
      </c>
      <c r="B82" s="30">
        <v>27.5</v>
      </c>
      <c r="C82" s="31">
        <v>40</v>
      </c>
      <c r="D82" s="30">
        <v>-48.886400000000002</v>
      </c>
      <c r="E82" s="30">
        <f t="shared" si="3"/>
        <v>99.772800000000004</v>
      </c>
      <c r="F82" s="31">
        <v>40</v>
      </c>
      <c r="G82" s="30">
        <v>1</v>
      </c>
      <c r="H82" s="30">
        <v>-48.886400000000002</v>
      </c>
      <c r="I82" s="30">
        <f t="shared" si="4"/>
        <v>101.7728</v>
      </c>
      <c r="J82" s="31">
        <f t="shared" si="5"/>
        <v>1</v>
      </c>
      <c r="K82" s="31">
        <v>40</v>
      </c>
      <c r="L82" s="30">
        <v>36</v>
      </c>
      <c r="M82" s="30">
        <v>1</v>
      </c>
      <c r="N82" s="30">
        <v>-108.92749999999999</v>
      </c>
      <c r="O82" s="30">
        <v>1</v>
      </c>
      <c r="P82" s="30">
        <v>40</v>
      </c>
      <c r="Q82" s="30">
        <v>36</v>
      </c>
    </row>
    <row r="83" spans="1:17" x14ac:dyDescent="0.25">
      <c r="A83" s="3">
        <v>83</v>
      </c>
      <c r="B83" s="30">
        <v>5.5</v>
      </c>
      <c r="C83" s="31">
        <v>5</v>
      </c>
      <c r="D83" s="30">
        <v>-326.24720000000002</v>
      </c>
      <c r="E83" s="30">
        <f t="shared" si="3"/>
        <v>654.49440000000004</v>
      </c>
      <c r="F83" s="31">
        <v>5</v>
      </c>
      <c r="G83" s="30">
        <v>0.8</v>
      </c>
      <c r="H83" s="30">
        <v>-37.750999999999998</v>
      </c>
      <c r="I83" s="30">
        <f t="shared" si="4"/>
        <v>79.501999999999995</v>
      </c>
      <c r="J83" s="31">
        <f t="shared" si="5"/>
        <v>0</v>
      </c>
      <c r="K83" s="31">
        <v>5</v>
      </c>
      <c r="L83" s="30">
        <v>6</v>
      </c>
      <c r="M83" s="30">
        <v>0.8</v>
      </c>
      <c r="N83" s="30">
        <v>-113.1519</v>
      </c>
      <c r="O83" s="30">
        <v>0</v>
      </c>
      <c r="P83" s="30">
        <v>6</v>
      </c>
      <c r="Q83" s="30">
        <v>5</v>
      </c>
    </row>
    <row r="84" spans="1:17" x14ac:dyDescent="0.25">
      <c r="A84" s="3">
        <v>84</v>
      </c>
      <c r="B84" s="30">
        <v>5.5</v>
      </c>
      <c r="C84" s="31">
        <v>5</v>
      </c>
      <c r="D84" s="30">
        <v>-118.09010000000001</v>
      </c>
      <c r="E84" s="30">
        <f t="shared" si="3"/>
        <v>238.18020000000001</v>
      </c>
      <c r="F84" s="31">
        <v>5</v>
      </c>
      <c r="G84" s="30">
        <v>1</v>
      </c>
      <c r="H84" s="30">
        <v>-118.09010000000001</v>
      </c>
      <c r="I84" s="30">
        <f t="shared" si="4"/>
        <v>240.18020000000001</v>
      </c>
      <c r="J84" s="31">
        <f t="shared" si="5"/>
        <v>1</v>
      </c>
      <c r="K84" s="31">
        <v>5</v>
      </c>
      <c r="L84" s="30">
        <v>5</v>
      </c>
      <c r="M84" s="30">
        <v>1</v>
      </c>
      <c r="N84" s="30">
        <v>-358.89010000000002</v>
      </c>
      <c r="O84" s="30">
        <v>1</v>
      </c>
      <c r="P84" s="30">
        <v>5</v>
      </c>
      <c r="Q84" s="30">
        <v>5</v>
      </c>
    </row>
    <row r="85" spans="1:17" x14ac:dyDescent="0.25">
      <c r="A85" s="3">
        <v>85</v>
      </c>
      <c r="B85" s="30">
        <v>5.5</v>
      </c>
      <c r="C85" s="31">
        <v>5</v>
      </c>
      <c r="D85" s="30">
        <v>-423.16640000000001</v>
      </c>
      <c r="E85" s="30">
        <f t="shared" si="3"/>
        <v>848.33280000000002</v>
      </c>
      <c r="F85" s="31">
        <v>5</v>
      </c>
      <c r="G85" s="30">
        <v>0.8</v>
      </c>
      <c r="H85" s="30">
        <v>-78.903099999999995</v>
      </c>
      <c r="I85" s="30">
        <f t="shared" si="4"/>
        <v>161.80619999999999</v>
      </c>
      <c r="J85" s="31">
        <f t="shared" si="5"/>
        <v>0</v>
      </c>
      <c r="K85" s="31">
        <v>5</v>
      </c>
      <c r="L85" s="30">
        <v>5</v>
      </c>
      <c r="M85" s="30">
        <v>0.8</v>
      </c>
      <c r="N85" s="30">
        <v>-351.36279999999999</v>
      </c>
      <c r="O85" s="30">
        <v>0</v>
      </c>
      <c r="P85" s="30">
        <v>5</v>
      </c>
      <c r="Q85" s="30">
        <v>5</v>
      </c>
    </row>
    <row r="86" spans="1:17" x14ac:dyDescent="0.25">
      <c r="A86" s="3">
        <v>86</v>
      </c>
      <c r="B86" s="30">
        <v>21.5</v>
      </c>
      <c r="C86" s="31">
        <v>5</v>
      </c>
      <c r="D86" s="30">
        <v>-91.457099999999997</v>
      </c>
      <c r="E86" s="30">
        <f t="shared" si="3"/>
        <v>184.91419999999999</v>
      </c>
      <c r="F86" s="31">
        <v>5</v>
      </c>
      <c r="G86" s="30">
        <v>1</v>
      </c>
      <c r="H86" s="30">
        <v>-91.457099999999997</v>
      </c>
      <c r="I86" s="30">
        <f t="shared" si="4"/>
        <v>186.91419999999999</v>
      </c>
      <c r="J86" s="31">
        <f t="shared" si="5"/>
        <v>1</v>
      </c>
      <c r="K86" s="31">
        <v>5</v>
      </c>
      <c r="L86" s="30">
        <v>5</v>
      </c>
      <c r="M86" s="30">
        <v>1</v>
      </c>
      <c r="N86" s="30">
        <v>-333.53140000000002</v>
      </c>
      <c r="O86" s="30">
        <v>1</v>
      </c>
      <c r="P86" s="30">
        <v>5</v>
      </c>
      <c r="Q86" s="30">
        <v>5</v>
      </c>
    </row>
    <row r="87" spans="1:17" x14ac:dyDescent="0.25">
      <c r="A87" s="3">
        <v>87</v>
      </c>
      <c r="B87" s="30">
        <v>5.5</v>
      </c>
      <c r="C87" s="31">
        <v>5</v>
      </c>
      <c r="D87" s="30">
        <v>-118.73090000000001</v>
      </c>
      <c r="E87" s="30">
        <f t="shared" si="3"/>
        <v>239.46180000000001</v>
      </c>
      <c r="F87" s="31">
        <v>5</v>
      </c>
      <c r="G87" s="30">
        <v>1</v>
      </c>
      <c r="H87" s="30">
        <v>-118.73090000000001</v>
      </c>
      <c r="I87" s="30">
        <f t="shared" si="4"/>
        <v>241.46180000000001</v>
      </c>
      <c r="J87" s="31">
        <f t="shared" si="5"/>
        <v>1</v>
      </c>
      <c r="K87" s="31">
        <v>6</v>
      </c>
      <c r="L87" s="30">
        <v>5</v>
      </c>
      <c r="M87" s="30">
        <v>0.91</v>
      </c>
      <c r="N87" s="30">
        <v>-298.18520000000001</v>
      </c>
      <c r="O87" s="30">
        <v>1</v>
      </c>
      <c r="P87" s="30">
        <v>6</v>
      </c>
      <c r="Q87" s="30">
        <v>5</v>
      </c>
    </row>
    <row r="88" spans="1:17" x14ac:dyDescent="0.25">
      <c r="A88" s="3">
        <v>88</v>
      </c>
      <c r="B88" s="30">
        <v>11.5</v>
      </c>
      <c r="C88" s="31">
        <v>5</v>
      </c>
      <c r="D88" s="30">
        <v>-177.9631</v>
      </c>
      <c r="E88" s="30">
        <f t="shared" si="3"/>
        <v>357.92619999999999</v>
      </c>
      <c r="F88" s="31">
        <v>5</v>
      </c>
      <c r="G88" s="30">
        <v>1</v>
      </c>
      <c r="H88" s="30">
        <v>-177.9631</v>
      </c>
      <c r="I88" s="30">
        <f t="shared" si="4"/>
        <v>359.92619999999999</v>
      </c>
      <c r="J88" s="31">
        <f t="shared" si="5"/>
        <v>1</v>
      </c>
      <c r="K88" s="31">
        <v>5</v>
      </c>
      <c r="L88" s="30">
        <v>5</v>
      </c>
      <c r="M88" s="30">
        <v>1</v>
      </c>
      <c r="N88" s="30">
        <v>-302.37810000000002</v>
      </c>
      <c r="O88" s="30">
        <v>0</v>
      </c>
      <c r="P88" s="30">
        <v>5</v>
      </c>
      <c r="Q88" s="30">
        <v>5</v>
      </c>
    </row>
    <row r="89" spans="1:17" x14ac:dyDescent="0.25">
      <c r="A89" s="3">
        <v>89</v>
      </c>
      <c r="B89" s="30">
        <v>5.5</v>
      </c>
      <c r="C89" s="31">
        <v>5</v>
      </c>
      <c r="D89" s="30">
        <v>-99.313699999999997</v>
      </c>
      <c r="E89" s="30">
        <f t="shared" si="3"/>
        <v>200.62739999999999</v>
      </c>
      <c r="F89" s="31">
        <v>5</v>
      </c>
      <c r="G89" s="30">
        <v>1</v>
      </c>
      <c r="H89" s="30">
        <v>-99.313699999999997</v>
      </c>
      <c r="I89" s="30">
        <f t="shared" si="4"/>
        <v>202.62739999999999</v>
      </c>
      <c r="J89" s="31">
        <f t="shared" si="5"/>
        <v>1</v>
      </c>
      <c r="K89" s="31">
        <v>5</v>
      </c>
      <c r="L89" s="30">
        <v>6</v>
      </c>
      <c r="M89" s="30">
        <v>0.82</v>
      </c>
      <c r="N89" s="30">
        <v>-163.92339999999999</v>
      </c>
      <c r="O89" s="30">
        <v>1</v>
      </c>
      <c r="P89" s="30">
        <v>5</v>
      </c>
      <c r="Q89" s="30">
        <v>6</v>
      </c>
    </row>
    <row r="90" spans="1:17" x14ac:dyDescent="0.25">
      <c r="A90" s="3">
        <v>90</v>
      </c>
      <c r="B90" s="30">
        <v>5.5</v>
      </c>
      <c r="C90" s="31">
        <v>6</v>
      </c>
      <c r="D90" s="30">
        <v>-89.164299999999997</v>
      </c>
      <c r="E90" s="30">
        <f t="shared" si="3"/>
        <v>180.32859999999999</v>
      </c>
      <c r="F90" s="31">
        <v>11</v>
      </c>
      <c r="G90" s="30">
        <v>0.93</v>
      </c>
      <c r="H90" s="30">
        <v>-59.444400000000002</v>
      </c>
      <c r="I90" s="30">
        <f t="shared" si="4"/>
        <v>122.8888</v>
      </c>
      <c r="J90" s="31">
        <f t="shared" si="5"/>
        <v>0</v>
      </c>
      <c r="K90" s="31">
        <v>11</v>
      </c>
      <c r="L90" s="30">
        <v>27</v>
      </c>
      <c r="M90" s="30">
        <v>0.93</v>
      </c>
      <c r="N90" s="30">
        <v>-106.5741</v>
      </c>
      <c r="O90" s="30">
        <v>0</v>
      </c>
      <c r="P90" s="30">
        <v>27</v>
      </c>
      <c r="Q90" s="30">
        <v>11</v>
      </c>
    </row>
    <row r="91" spans="1:17" x14ac:dyDescent="0.25">
      <c r="A91" s="3">
        <v>91</v>
      </c>
      <c r="B91" s="30">
        <v>39.5</v>
      </c>
      <c r="C91" s="31">
        <v>5</v>
      </c>
      <c r="D91" s="30">
        <v>-207.12880000000001</v>
      </c>
      <c r="E91" s="30">
        <f t="shared" si="3"/>
        <v>416.25760000000002</v>
      </c>
      <c r="F91" s="31">
        <v>5</v>
      </c>
      <c r="G91" s="30">
        <v>1</v>
      </c>
      <c r="H91" s="30">
        <v>-207.12880000000001</v>
      </c>
      <c r="I91" s="30">
        <f t="shared" si="4"/>
        <v>418.25760000000002</v>
      </c>
      <c r="J91" s="31">
        <f t="shared" si="5"/>
        <v>1</v>
      </c>
      <c r="K91" s="31">
        <v>5</v>
      </c>
      <c r="L91" s="30">
        <v>5</v>
      </c>
      <c r="M91" s="30">
        <v>1</v>
      </c>
      <c r="N91" s="30">
        <v>-748.16010000000006</v>
      </c>
      <c r="O91" s="30">
        <v>1</v>
      </c>
      <c r="P91" s="30">
        <v>5</v>
      </c>
      <c r="Q91" s="30">
        <v>5</v>
      </c>
    </row>
    <row r="92" spans="1:17" x14ac:dyDescent="0.25">
      <c r="A92" s="3">
        <v>92</v>
      </c>
      <c r="B92" s="30">
        <v>7.5</v>
      </c>
      <c r="C92" s="31">
        <v>5</v>
      </c>
      <c r="D92" s="30">
        <v>-274.8349</v>
      </c>
      <c r="E92" s="30">
        <f t="shared" si="3"/>
        <v>551.66980000000001</v>
      </c>
      <c r="F92" s="31">
        <v>5</v>
      </c>
      <c r="G92" s="30">
        <v>1</v>
      </c>
      <c r="H92" s="30">
        <v>-274.8349</v>
      </c>
      <c r="I92" s="30">
        <f t="shared" si="4"/>
        <v>553.66980000000001</v>
      </c>
      <c r="J92" s="31">
        <f t="shared" si="5"/>
        <v>1</v>
      </c>
      <c r="K92" s="31">
        <v>5</v>
      </c>
      <c r="L92" s="30">
        <v>5</v>
      </c>
      <c r="M92" s="30">
        <v>1</v>
      </c>
      <c r="N92" s="30">
        <v>-529.71640000000002</v>
      </c>
      <c r="O92" s="30">
        <v>0</v>
      </c>
      <c r="P92" s="30">
        <v>5</v>
      </c>
      <c r="Q92" s="30">
        <v>5</v>
      </c>
    </row>
    <row r="93" spans="1:17" x14ac:dyDescent="0.25">
      <c r="A93" s="3">
        <v>93</v>
      </c>
      <c r="B93" s="30">
        <v>39.5</v>
      </c>
      <c r="C93" s="31">
        <v>5</v>
      </c>
      <c r="D93" s="30">
        <v>-409.97449999999998</v>
      </c>
      <c r="E93" s="30">
        <f t="shared" si="3"/>
        <v>821.94899999999996</v>
      </c>
      <c r="F93" s="31">
        <v>5</v>
      </c>
      <c r="G93" s="30">
        <v>0.8</v>
      </c>
      <c r="H93" s="30">
        <v>-280.8485</v>
      </c>
      <c r="I93" s="30">
        <f t="shared" si="4"/>
        <v>565.697</v>
      </c>
      <c r="J93" s="31">
        <f t="shared" si="5"/>
        <v>0</v>
      </c>
      <c r="K93" s="31">
        <v>5</v>
      </c>
      <c r="L93" s="30">
        <v>5</v>
      </c>
      <c r="M93" s="30">
        <v>0.8</v>
      </c>
      <c r="N93" s="30">
        <v>-300.9461</v>
      </c>
      <c r="O93" s="30">
        <v>1</v>
      </c>
      <c r="P93" s="30">
        <v>5</v>
      </c>
      <c r="Q93" s="30">
        <v>5</v>
      </c>
    </row>
    <row r="94" spans="1:17" x14ac:dyDescent="0.25">
      <c r="A94" s="3">
        <v>94</v>
      </c>
      <c r="B94" s="30">
        <v>39.5</v>
      </c>
      <c r="C94" s="31">
        <v>5</v>
      </c>
      <c r="D94" s="30">
        <v>-290.21890000000002</v>
      </c>
      <c r="E94" s="30">
        <f t="shared" si="3"/>
        <v>582.43780000000004</v>
      </c>
      <c r="F94" s="31">
        <v>5</v>
      </c>
      <c r="G94" s="30">
        <v>0.87</v>
      </c>
      <c r="H94" s="30">
        <v>-152.1746</v>
      </c>
      <c r="I94" s="30">
        <f t="shared" si="4"/>
        <v>308.3492</v>
      </c>
      <c r="J94" s="31">
        <f t="shared" si="5"/>
        <v>0</v>
      </c>
      <c r="K94" s="31">
        <v>5</v>
      </c>
      <c r="L94" s="30">
        <v>5</v>
      </c>
      <c r="M94" s="30">
        <v>0.82</v>
      </c>
      <c r="N94" s="30">
        <v>-318.27159999999998</v>
      </c>
      <c r="O94" s="30">
        <v>0</v>
      </c>
      <c r="P94" s="30">
        <v>5</v>
      </c>
      <c r="Q94" s="30">
        <v>5</v>
      </c>
    </row>
    <row r="95" spans="1:17" x14ac:dyDescent="0.25">
      <c r="A95" s="3">
        <v>95</v>
      </c>
      <c r="B95" s="30">
        <v>7.5</v>
      </c>
      <c r="C95" s="31">
        <v>9</v>
      </c>
      <c r="D95" s="30">
        <v>-69.043800000000005</v>
      </c>
      <c r="E95" s="30">
        <f t="shared" si="3"/>
        <v>140.08760000000001</v>
      </c>
      <c r="F95" s="31">
        <v>26</v>
      </c>
      <c r="G95" s="30">
        <v>0.86</v>
      </c>
      <c r="H95" s="30">
        <v>-56.9726</v>
      </c>
      <c r="I95" s="30">
        <f t="shared" si="4"/>
        <v>117.9452</v>
      </c>
      <c r="J95" s="31">
        <f t="shared" si="5"/>
        <v>0</v>
      </c>
      <c r="K95" s="31">
        <v>19</v>
      </c>
      <c r="L95" s="30">
        <v>5</v>
      </c>
      <c r="M95" s="30">
        <v>0.81</v>
      </c>
      <c r="N95" s="30">
        <v>-112.7736</v>
      </c>
      <c r="O95" s="30">
        <v>1</v>
      </c>
      <c r="P95" s="30">
        <v>19</v>
      </c>
      <c r="Q95" s="30">
        <v>5</v>
      </c>
    </row>
    <row r="96" spans="1:17" x14ac:dyDescent="0.25">
      <c r="A96" s="3">
        <v>96</v>
      </c>
      <c r="B96" s="30">
        <v>27.5</v>
      </c>
      <c r="C96" s="31">
        <v>5</v>
      </c>
      <c r="D96" s="30">
        <v>-145.4896</v>
      </c>
      <c r="E96" s="30">
        <f t="shared" si="3"/>
        <v>292.97919999999999</v>
      </c>
      <c r="F96" s="31">
        <v>5</v>
      </c>
      <c r="G96" s="30">
        <v>1</v>
      </c>
      <c r="H96" s="30">
        <v>-145.4896</v>
      </c>
      <c r="I96" s="30">
        <f t="shared" si="4"/>
        <v>294.97919999999999</v>
      </c>
      <c r="J96" s="31">
        <f t="shared" si="5"/>
        <v>1</v>
      </c>
      <c r="K96" s="31">
        <v>5</v>
      </c>
      <c r="L96" s="30">
        <v>5</v>
      </c>
      <c r="M96" s="30">
        <v>1</v>
      </c>
      <c r="N96" s="30">
        <v>-263.7439</v>
      </c>
      <c r="O96" s="30">
        <v>0</v>
      </c>
      <c r="P96" s="30">
        <v>5</v>
      </c>
      <c r="Q96" s="30">
        <v>5</v>
      </c>
    </row>
    <row r="97" spans="1:17" x14ac:dyDescent="0.25">
      <c r="A97" s="3">
        <v>97</v>
      </c>
      <c r="B97" s="30">
        <v>5.5</v>
      </c>
      <c r="C97" s="31">
        <v>5</v>
      </c>
      <c r="D97" s="30">
        <v>-153.70590000000001</v>
      </c>
      <c r="E97" s="30">
        <f t="shared" si="3"/>
        <v>309.41180000000003</v>
      </c>
      <c r="F97" s="31">
        <v>5</v>
      </c>
      <c r="G97" s="30">
        <v>1</v>
      </c>
      <c r="H97" s="30">
        <v>-153.70590000000001</v>
      </c>
      <c r="I97" s="30">
        <f t="shared" si="4"/>
        <v>311.41180000000003</v>
      </c>
      <c r="J97" s="31">
        <f t="shared" si="5"/>
        <v>1</v>
      </c>
      <c r="K97" s="31">
        <v>5</v>
      </c>
      <c r="L97" s="30">
        <v>5</v>
      </c>
      <c r="M97" s="30">
        <v>1</v>
      </c>
      <c r="N97" s="30">
        <v>-563.20609999999999</v>
      </c>
      <c r="O97" s="30">
        <v>1</v>
      </c>
      <c r="P97" s="30">
        <v>5</v>
      </c>
      <c r="Q97" s="30">
        <v>5</v>
      </c>
    </row>
    <row r="98" spans="1:17" x14ac:dyDescent="0.25">
      <c r="A98" s="3">
        <v>98</v>
      </c>
      <c r="B98" s="30">
        <v>5.5</v>
      </c>
      <c r="C98" s="31">
        <v>5</v>
      </c>
      <c r="D98" s="30">
        <v>-335.08440000000002</v>
      </c>
      <c r="E98" s="30">
        <f t="shared" si="3"/>
        <v>672.16880000000003</v>
      </c>
      <c r="F98" s="31">
        <v>5</v>
      </c>
      <c r="G98" s="30">
        <v>0.8</v>
      </c>
      <c r="H98" s="30">
        <v>-101.53400000000001</v>
      </c>
      <c r="I98" s="30">
        <f t="shared" si="4"/>
        <v>207.06800000000001</v>
      </c>
      <c r="J98" s="31">
        <f t="shared" si="5"/>
        <v>0</v>
      </c>
      <c r="K98" s="31">
        <v>5</v>
      </c>
      <c r="L98" s="30">
        <v>5</v>
      </c>
      <c r="M98" s="30">
        <v>0.8</v>
      </c>
      <c r="N98" s="30">
        <v>-250.67500000000001</v>
      </c>
      <c r="O98" s="30">
        <v>0</v>
      </c>
      <c r="P98" s="30">
        <v>5</v>
      </c>
      <c r="Q98" s="30">
        <v>5</v>
      </c>
    </row>
    <row r="99" spans="1:17" x14ac:dyDescent="0.25">
      <c r="A99" s="3">
        <v>99</v>
      </c>
      <c r="B99" s="30">
        <v>19.5</v>
      </c>
      <c r="C99" s="31">
        <v>5</v>
      </c>
      <c r="D99" s="30">
        <v>-238.155</v>
      </c>
      <c r="E99" s="30">
        <f t="shared" si="3"/>
        <v>478.31</v>
      </c>
      <c r="F99" s="31">
        <v>5</v>
      </c>
      <c r="G99" s="30">
        <v>0.8</v>
      </c>
      <c r="H99" s="30">
        <v>-151.79069999999999</v>
      </c>
      <c r="I99" s="30">
        <f t="shared" si="4"/>
        <v>307.58139999999997</v>
      </c>
      <c r="J99" s="31">
        <f t="shared" si="5"/>
        <v>0</v>
      </c>
      <c r="K99" s="31">
        <v>5</v>
      </c>
      <c r="L99" s="30">
        <v>5</v>
      </c>
      <c r="M99" s="30">
        <v>0.81</v>
      </c>
      <c r="N99" s="30">
        <v>-264.81509999999997</v>
      </c>
      <c r="O99" s="30">
        <v>1</v>
      </c>
      <c r="P99" s="30">
        <v>5</v>
      </c>
      <c r="Q99" s="30">
        <v>5</v>
      </c>
    </row>
    <row r="100" spans="1:17" x14ac:dyDescent="0.25">
      <c r="A100" s="3">
        <v>100</v>
      </c>
      <c r="B100" s="30">
        <v>9.5</v>
      </c>
      <c r="C100" s="31">
        <v>5</v>
      </c>
      <c r="D100" s="30">
        <v>-408.01979999999998</v>
      </c>
      <c r="E100" s="30">
        <f t="shared" si="3"/>
        <v>818.03959999999995</v>
      </c>
      <c r="F100" s="31">
        <v>5</v>
      </c>
      <c r="G100" s="30">
        <v>0.8</v>
      </c>
      <c r="H100" s="30">
        <v>-45.855499999999999</v>
      </c>
      <c r="I100" s="30">
        <f t="shared" si="4"/>
        <v>95.710999999999999</v>
      </c>
      <c r="J100" s="31">
        <f t="shared" si="5"/>
        <v>0</v>
      </c>
      <c r="K100" s="31">
        <v>5</v>
      </c>
      <c r="L100" s="30">
        <v>6</v>
      </c>
      <c r="M100" s="30">
        <v>0.8</v>
      </c>
      <c r="N100" s="30">
        <v>-121.9042</v>
      </c>
      <c r="O100" s="30">
        <v>0</v>
      </c>
      <c r="P100" s="30">
        <v>6</v>
      </c>
      <c r="Q100" s="30">
        <v>5</v>
      </c>
    </row>
    <row r="101" spans="1:17" x14ac:dyDescent="0.25">
      <c r="A101" s="3">
        <v>101</v>
      </c>
      <c r="B101" s="30">
        <v>5.5</v>
      </c>
      <c r="C101" s="31">
        <v>5</v>
      </c>
      <c r="D101" s="30">
        <v>-203.4871</v>
      </c>
      <c r="E101" s="30">
        <f t="shared" si="3"/>
        <v>408.9742</v>
      </c>
      <c r="F101" s="31">
        <v>5</v>
      </c>
      <c r="G101" s="30">
        <v>0.8</v>
      </c>
      <c r="H101" s="30">
        <v>-121.6401</v>
      </c>
      <c r="I101" s="30">
        <f t="shared" si="4"/>
        <v>247.28020000000001</v>
      </c>
      <c r="J101" s="31">
        <f t="shared" si="5"/>
        <v>0</v>
      </c>
      <c r="K101" s="31">
        <v>5</v>
      </c>
      <c r="L101" s="30">
        <v>5</v>
      </c>
      <c r="M101" s="30">
        <v>0.81</v>
      </c>
      <c r="N101" s="30">
        <v>-274.51690000000002</v>
      </c>
      <c r="O101" s="30">
        <v>1</v>
      </c>
      <c r="P101" s="30">
        <v>5</v>
      </c>
      <c r="Q101" s="30">
        <v>5</v>
      </c>
    </row>
    <row r="102" spans="1:17" x14ac:dyDescent="0.25">
      <c r="A102" s="3">
        <v>102</v>
      </c>
      <c r="B102" s="30">
        <v>5.5</v>
      </c>
      <c r="C102" s="31">
        <v>5</v>
      </c>
      <c r="D102" s="30">
        <v>-139.8092</v>
      </c>
      <c r="E102" s="30">
        <f t="shared" si="3"/>
        <v>281.61840000000001</v>
      </c>
      <c r="F102" s="31">
        <v>5</v>
      </c>
      <c r="G102" s="30">
        <v>1</v>
      </c>
      <c r="H102" s="30">
        <v>-139.8092</v>
      </c>
      <c r="I102" s="30">
        <f t="shared" si="4"/>
        <v>283.61840000000001</v>
      </c>
      <c r="J102" s="31">
        <f t="shared" si="5"/>
        <v>1</v>
      </c>
      <c r="K102" s="31">
        <v>5</v>
      </c>
      <c r="L102" s="30">
        <v>8</v>
      </c>
      <c r="M102" s="30">
        <v>1</v>
      </c>
      <c r="N102" s="30">
        <v>-220.49469999999999</v>
      </c>
      <c r="O102" s="30">
        <v>0</v>
      </c>
      <c r="P102" s="30">
        <v>8</v>
      </c>
      <c r="Q102" s="30">
        <v>5</v>
      </c>
    </row>
    <row r="103" spans="1:17" x14ac:dyDescent="0.25">
      <c r="A103" s="3">
        <v>103</v>
      </c>
      <c r="B103" s="30">
        <v>39.5</v>
      </c>
      <c r="C103" s="31">
        <v>5</v>
      </c>
      <c r="D103" s="30">
        <v>-124.2667</v>
      </c>
      <c r="E103" s="30">
        <f t="shared" si="3"/>
        <v>250.5334</v>
      </c>
      <c r="F103" s="31">
        <v>6</v>
      </c>
      <c r="G103" s="30">
        <v>0.8</v>
      </c>
      <c r="H103" s="30">
        <v>-65.8065</v>
      </c>
      <c r="I103" s="30">
        <f t="shared" si="4"/>
        <v>135.613</v>
      </c>
      <c r="J103" s="31">
        <f t="shared" si="5"/>
        <v>0</v>
      </c>
      <c r="K103" s="31">
        <v>6</v>
      </c>
      <c r="L103" s="30">
        <v>5</v>
      </c>
      <c r="M103" s="30">
        <v>0.8</v>
      </c>
      <c r="N103" s="30">
        <v>-164.1377</v>
      </c>
      <c r="O103" s="30">
        <v>1</v>
      </c>
      <c r="P103" s="30">
        <v>6</v>
      </c>
      <c r="Q103" s="30">
        <v>5</v>
      </c>
    </row>
    <row r="104" spans="1:17" x14ac:dyDescent="0.25">
      <c r="A104" s="3">
        <v>104</v>
      </c>
      <c r="B104" s="30">
        <v>39.5</v>
      </c>
      <c r="C104" s="31">
        <v>5</v>
      </c>
      <c r="D104" s="30">
        <v>-99.683400000000006</v>
      </c>
      <c r="E104" s="30">
        <f t="shared" si="3"/>
        <v>201.36680000000001</v>
      </c>
      <c r="F104" s="31">
        <v>5</v>
      </c>
      <c r="G104" s="30">
        <v>1</v>
      </c>
      <c r="H104" s="30">
        <v>-99.683400000000006</v>
      </c>
      <c r="I104" s="30">
        <f t="shared" si="4"/>
        <v>203.36680000000001</v>
      </c>
      <c r="J104" s="31">
        <f t="shared" si="5"/>
        <v>1</v>
      </c>
      <c r="K104" s="31">
        <v>5</v>
      </c>
      <c r="L104" s="30">
        <v>17</v>
      </c>
      <c r="M104" s="30">
        <v>1</v>
      </c>
      <c r="N104" s="30">
        <v>-161.7723</v>
      </c>
      <c r="O104" s="30">
        <v>0</v>
      </c>
      <c r="P104" s="30">
        <v>17</v>
      </c>
      <c r="Q104" s="30">
        <v>5</v>
      </c>
    </row>
    <row r="105" spans="1:17" x14ac:dyDescent="0.25">
      <c r="A105" s="3">
        <v>105</v>
      </c>
      <c r="B105" s="30">
        <v>7.5</v>
      </c>
      <c r="C105" s="31">
        <v>5</v>
      </c>
      <c r="D105" s="30">
        <v>-103.551</v>
      </c>
      <c r="E105" s="30">
        <f t="shared" si="3"/>
        <v>209.102</v>
      </c>
      <c r="F105" s="31">
        <v>5</v>
      </c>
      <c r="G105" s="30">
        <v>1</v>
      </c>
      <c r="H105" s="30">
        <v>-103.551</v>
      </c>
      <c r="I105" s="30">
        <f t="shared" si="4"/>
        <v>211.102</v>
      </c>
      <c r="J105" s="31">
        <f t="shared" si="5"/>
        <v>1</v>
      </c>
      <c r="K105" s="31">
        <v>5</v>
      </c>
      <c r="L105" s="30">
        <v>5</v>
      </c>
      <c r="M105" s="30">
        <v>1</v>
      </c>
      <c r="N105" s="30">
        <v>-546.99929999999995</v>
      </c>
      <c r="O105" s="30">
        <v>1</v>
      </c>
      <c r="P105" s="30">
        <v>5</v>
      </c>
      <c r="Q105" s="30">
        <v>5</v>
      </c>
    </row>
    <row r="106" spans="1:17" x14ac:dyDescent="0.25">
      <c r="A106" s="3">
        <v>106</v>
      </c>
      <c r="B106" s="30">
        <v>5.5</v>
      </c>
      <c r="C106" s="31">
        <v>5</v>
      </c>
      <c r="D106" s="30">
        <v>-374.48349999999999</v>
      </c>
      <c r="E106" s="30">
        <f t="shared" si="3"/>
        <v>750.96699999999998</v>
      </c>
      <c r="F106" s="31">
        <v>5</v>
      </c>
      <c r="G106" s="30">
        <v>0.8</v>
      </c>
      <c r="H106" s="30">
        <v>-88.731800000000007</v>
      </c>
      <c r="I106" s="30">
        <f t="shared" si="4"/>
        <v>181.46360000000001</v>
      </c>
      <c r="J106" s="31">
        <f t="shared" si="5"/>
        <v>0</v>
      </c>
      <c r="K106" s="31">
        <v>5</v>
      </c>
      <c r="L106" s="30">
        <v>5</v>
      </c>
      <c r="M106" s="30">
        <v>0.8</v>
      </c>
      <c r="N106" s="30">
        <v>-228.012</v>
      </c>
      <c r="O106" s="30">
        <v>0</v>
      </c>
      <c r="P106" s="30">
        <v>5</v>
      </c>
      <c r="Q106" s="30">
        <v>5</v>
      </c>
    </row>
    <row r="107" spans="1:17" x14ac:dyDescent="0.25">
      <c r="A107" s="3">
        <v>107</v>
      </c>
      <c r="B107" s="30">
        <v>15.5</v>
      </c>
      <c r="C107" s="31">
        <v>40</v>
      </c>
      <c r="D107" s="30">
        <v>-39.197899999999997</v>
      </c>
      <c r="E107" s="30">
        <f t="shared" si="3"/>
        <v>80.395799999999994</v>
      </c>
      <c r="F107" s="31">
        <v>40</v>
      </c>
      <c r="G107" s="30">
        <v>1</v>
      </c>
      <c r="H107" s="30">
        <v>-39.197899999999997</v>
      </c>
      <c r="I107" s="30">
        <f t="shared" si="4"/>
        <v>82.395799999999994</v>
      </c>
      <c r="J107" s="31">
        <f t="shared" si="5"/>
        <v>1</v>
      </c>
      <c r="K107" s="31">
        <v>40</v>
      </c>
      <c r="L107" s="30">
        <v>31</v>
      </c>
      <c r="M107" s="30">
        <v>1</v>
      </c>
      <c r="N107" s="30">
        <v>-103.1925</v>
      </c>
      <c r="O107" s="30">
        <v>1</v>
      </c>
      <c r="P107" s="30">
        <v>40</v>
      </c>
      <c r="Q107" s="30">
        <v>31</v>
      </c>
    </row>
    <row r="108" spans="1:17" x14ac:dyDescent="0.25">
      <c r="A108" s="3">
        <v>108</v>
      </c>
      <c r="B108" s="30">
        <v>5.5</v>
      </c>
      <c r="C108" s="31">
        <v>5</v>
      </c>
      <c r="D108" s="30">
        <v>-92.014700000000005</v>
      </c>
      <c r="E108" s="30">
        <f t="shared" si="3"/>
        <v>186.02940000000001</v>
      </c>
      <c r="F108" s="31">
        <v>5</v>
      </c>
      <c r="G108" s="30">
        <v>1</v>
      </c>
      <c r="H108" s="30">
        <v>-92.014700000000005</v>
      </c>
      <c r="I108" s="30">
        <f t="shared" si="4"/>
        <v>188.02940000000001</v>
      </c>
      <c r="J108" s="31">
        <f t="shared" si="5"/>
        <v>1</v>
      </c>
      <c r="K108" s="31">
        <v>5</v>
      </c>
      <c r="L108" s="30">
        <v>5</v>
      </c>
      <c r="M108" s="30">
        <v>1</v>
      </c>
      <c r="N108" s="30">
        <v>-182.51830000000001</v>
      </c>
      <c r="O108" s="30">
        <v>0</v>
      </c>
      <c r="P108" s="30">
        <v>5</v>
      </c>
      <c r="Q108" s="30">
        <v>5</v>
      </c>
    </row>
    <row r="109" spans="1:17" x14ac:dyDescent="0.25">
      <c r="A109" s="3">
        <v>109</v>
      </c>
      <c r="B109" s="30">
        <v>9.5</v>
      </c>
      <c r="C109" s="31">
        <v>5</v>
      </c>
      <c r="D109" s="30">
        <v>-66.575599999999994</v>
      </c>
      <c r="E109" s="30">
        <f t="shared" si="3"/>
        <v>135.15119999999999</v>
      </c>
      <c r="F109" s="31">
        <v>5</v>
      </c>
      <c r="G109" s="30">
        <v>1</v>
      </c>
      <c r="H109" s="30">
        <v>-66.575599999999994</v>
      </c>
      <c r="I109" s="30">
        <f t="shared" si="4"/>
        <v>137.15119999999999</v>
      </c>
      <c r="J109" s="31">
        <f t="shared" si="5"/>
        <v>1</v>
      </c>
      <c r="K109" s="31">
        <v>5</v>
      </c>
      <c r="L109" s="30">
        <v>5</v>
      </c>
      <c r="M109" s="30">
        <v>1</v>
      </c>
      <c r="N109" s="30">
        <v>-75.143500000000003</v>
      </c>
      <c r="O109" s="30">
        <v>1</v>
      </c>
      <c r="P109" s="30">
        <v>5</v>
      </c>
      <c r="Q109" s="30">
        <v>5</v>
      </c>
    </row>
    <row r="110" spans="1:17" x14ac:dyDescent="0.25">
      <c r="A110" s="3">
        <v>110</v>
      </c>
      <c r="B110" s="30">
        <v>5.5</v>
      </c>
      <c r="C110" s="31">
        <v>5</v>
      </c>
      <c r="D110" s="30">
        <v>-226.88630000000001</v>
      </c>
      <c r="E110" s="30">
        <f t="shared" si="3"/>
        <v>455.77260000000001</v>
      </c>
      <c r="F110" s="31">
        <v>5</v>
      </c>
      <c r="G110" s="30">
        <v>1</v>
      </c>
      <c r="H110" s="30">
        <v>-226.88630000000001</v>
      </c>
      <c r="I110" s="30">
        <f t="shared" si="4"/>
        <v>457.77260000000001</v>
      </c>
      <c r="J110" s="31">
        <f t="shared" si="5"/>
        <v>1</v>
      </c>
      <c r="K110" s="31">
        <v>5</v>
      </c>
      <c r="L110" s="30">
        <v>7</v>
      </c>
      <c r="M110" s="30">
        <v>1</v>
      </c>
      <c r="N110" s="30">
        <v>-310.68689999999998</v>
      </c>
      <c r="O110" s="30">
        <v>0</v>
      </c>
      <c r="P110" s="30">
        <v>7</v>
      </c>
      <c r="Q110" s="30">
        <v>5</v>
      </c>
    </row>
    <row r="111" spans="1:17" x14ac:dyDescent="0.25">
      <c r="A111" s="3">
        <v>111</v>
      </c>
      <c r="B111" s="30">
        <v>5.5</v>
      </c>
      <c r="C111" s="31">
        <v>5</v>
      </c>
      <c r="D111" s="30">
        <v>-135.58369999999999</v>
      </c>
      <c r="E111" s="30">
        <f t="shared" si="3"/>
        <v>273.16739999999999</v>
      </c>
      <c r="F111" s="31">
        <v>5</v>
      </c>
      <c r="G111" s="30">
        <v>0.8</v>
      </c>
      <c r="H111" s="30">
        <v>-122.53270000000001</v>
      </c>
      <c r="I111" s="30">
        <f t="shared" si="4"/>
        <v>249.06540000000001</v>
      </c>
      <c r="J111" s="31">
        <f t="shared" si="5"/>
        <v>0</v>
      </c>
      <c r="K111" s="31">
        <v>5</v>
      </c>
      <c r="L111" s="30">
        <v>5</v>
      </c>
      <c r="M111" s="30">
        <v>0.8</v>
      </c>
      <c r="N111" s="30">
        <v>-193.91229999999999</v>
      </c>
      <c r="O111" s="30">
        <v>1</v>
      </c>
      <c r="P111" s="30">
        <v>5</v>
      </c>
      <c r="Q111" s="30">
        <v>5</v>
      </c>
    </row>
    <row r="112" spans="1:17" x14ac:dyDescent="0.25">
      <c r="A112" s="3">
        <v>112</v>
      </c>
      <c r="B112" s="30">
        <v>23.5</v>
      </c>
      <c r="C112" s="31">
        <v>5</v>
      </c>
      <c r="D112" s="30">
        <v>-105.05110000000001</v>
      </c>
      <c r="E112" s="30">
        <f t="shared" si="3"/>
        <v>212.10220000000001</v>
      </c>
      <c r="F112" s="31">
        <v>5</v>
      </c>
      <c r="G112" s="30">
        <v>1</v>
      </c>
      <c r="H112" s="30">
        <v>-105.05110000000001</v>
      </c>
      <c r="I112" s="30">
        <f t="shared" si="4"/>
        <v>214.10220000000001</v>
      </c>
      <c r="J112" s="31">
        <f t="shared" si="5"/>
        <v>1</v>
      </c>
      <c r="K112" s="31">
        <v>5</v>
      </c>
      <c r="L112" s="30">
        <v>5</v>
      </c>
      <c r="M112" s="30">
        <v>1</v>
      </c>
      <c r="N112" s="30">
        <v>-344.6336</v>
      </c>
      <c r="O112" s="30">
        <v>1</v>
      </c>
      <c r="P112" s="30">
        <v>5</v>
      </c>
      <c r="Q112" s="30">
        <v>5</v>
      </c>
    </row>
    <row r="113" spans="1:17" x14ac:dyDescent="0.25">
      <c r="A113" s="3">
        <v>113</v>
      </c>
      <c r="B113" s="30">
        <v>5.5</v>
      </c>
      <c r="C113" s="31">
        <v>5</v>
      </c>
      <c r="D113" s="30">
        <v>-142.37260000000001</v>
      </c>
      <c r="E113" s="30">
        <f t="shared" si="3"/>
        <v>286.74520000000001</v>
      </c>
      <c r="F113" s="31">
        <v>5</v>
      </c>
      <c r="G113" s="30">
        <v>1</v>
      </c>
      <c r="H113" s="30">
        <v>-142.37260000000001</v>
      </c>
      <c r="I113" s="30">
        <f t="shared" si="4"/>
        <v>288.74520000000001</v>
      </c>
      <c r="J113" s="31">
        <f t="shared" si="5"/>
        <v>1</v>
      </c>
      <c r="K113" s="31">
        <v>5</v>
      </c>
      <c r="L113" s="30">
        <v>5</v>
      </c>
      <c r="M113" s="30">
        <v>1</v>
      </c>
      <c r="N113" s="30">
        <v>-233.19149999999999</v>
      </c>
      <c r="O113" s="30">
        <v>0</v>
      </c>
      <c r="P113" s="30">
        <v>5</v>
      </c>
      <c r="Q113" s="30">
        <v>5</v>
      </c>
    </row>
    <row r="114" spans="1:17" x14ac:dyDescent="0.25">
      <c r="A114" s="3">
        <v>114</v>
      </c>
      <c r="B114" s="30">
        <v>17.5</v>
      </c>
      <c r="C114" s="31">
        <v>5</v>
      </c>
      <c r="D114" s="30">
        <v>-103.01739999999999</v>
      </c>
      <c r="E114" s="30">
        <f t="shared" si="3"/>
        <v>208.03479999999999</v>
      </c>
      <c r="F114" s="31">
        <v>5</v>
      </c>
      <c r="G114" s="30">
        <v>1</v>
      </c>
      <c r="H114" s="30">
        <v>-103.01739999999999</v>
      </c>
      <c r="I114" s="30">
        <f t="shared" si="4"/>
        <v>210.03479999999999</v>
      </c>
      <c r="J114" s="31">
        <f t="shared" si="5"/>
        <v>1</v>
      </c>
      <c r="K114" s="31">
        <v>5</v>
      </c>
      <c r="L114" s="30">
        <v>5</v>
      </c>
      <c r="M114" s="30">
        <v>1</v>
      </c>
      <c r="N114" s="30">
        <v>-535.3569</v>
      </c>
      <c r="O114" s="30">
        <v>1</v>
      </c>
      <c r="P114" s="30">
        <v>5</v>
      </c>
      <c r="Q114" s="30">
        <v>5</v>
      </c>
    </row>
    <row r="115" spans="1:17" x14ac:dyDescent="0.25">
      <c r="A115" s="3">
        <v>115</v>
      </c>
      <c r="B115" s="30">
        <v>7.5</v>
      </c>
      <c r="C115" s="31">
        <v>5</v>
      </c>
      <c r="D115" s="30">
        <v>-103.5081</v>
      </c>
      <c r="E115" s="30">
        <f t="shared" si="3"/>
        <v>209.0162</v>
      </c>
      <c r="F115" s="31">
        <v>5</v>
      </c>
      <c r="G115" s="30">
        <v>1</v>
      </c>
      <c r="H115" s="30">
        <v>-103.5081</v>
      </c>
      <c r="I115" s="30">
        <f t="shared" si="4"/>
        <v>211.0162</v>
      </c>
      <c r="J115" s="31">
        <f t="shared" si="5"/>
        <v>1</v>
      </c>
      <c r="K115" s="31">
        <v>5</v>
      </c>
      <c r="L115" s="30">
        <v>5</v>
      </c>
      <c r="M115" s="30">
        <v>1</v>
      </c>
      <c r="N115" s="30">
        <v>-229.92949999999999</v>
      </c>
      <c r="O115" s="30">
        <v>0</v>
      </c>
      <c r="P115" s="30">
        <v>5</v>
      </c>
      <c r="Q115" s="30">
        <v>5</v>
      </c>
    </row>
    <row r="116" spans="1:17" x14ac:dyDescent="0.25">
      <c r="A116" s="3">
        <v>116</v>
      </c>
      <c r="B116" s="30">
        <v>5.5</v>
      </c>
      <c r="C116" s="31">
        <v>5</v>
      </c>
      <c r="D116" s="30">
        <v>-248.43610000000001</v>
      </c>
      <c r="E116" s="30">
        <f t="shared" si="3"/>
        <v>498.87220000000002</v>
      </c>
      <c r="F116" s="31">
        <v>5</v>
      </c>
      <c r="G116" s="30">
        <v>0.8</v>
      </c>
      <c r="H116" s="30">
        <v>-166.5454</v>
      </c>
      <c r="I116" s="30">
        <f t="shared" si="4"/>
        <v>337.0908</v>
      </c>
      <c r="J116" s="31">
        <f t="shared" si="5"/>
        <v>0</v>
      </c>
      <c r="K116" s="31">
        <v>5</v>
      </c>
      <c r="L116" s="30">
        <v>5</v>
      </c>
      <c r="M116" s="30">
        <v>0.81</v>
      </c>
      <c r="N116" s="30">
        <v>-279.9255</v>
      </c>
      <c r="O116" s="30">
        <v>1</v>
      </c>
      <c r="P116" s="30">
        <v>5</v>
      </c>
      <c r="Q116" s="30">
        <v>5</v>
      </c>
    </row>
    <row r="117" spans="1:17" x14ac:dyDescent="0.25">
      <c r="A117" s="3">
        <v>117</v>
      </c>
      <c r="B117" s="30">
        <v>39.5</v>
      </c>
      <c r="C117" s="31">
        <v>28</v>
      </c>
      <c r="D117" s="30">
        <v>-61.101300000000002</v>
      </c>
      <c r="E117" s="30">
        <f t="shared" si="3"/>
        <v>124.2026</v>
      </c>
      <c r="F117" s="31">
        <v>28</v>
      </c>
      <c r="G117" s="30">
        <v>1</v>
      </c>
      <c r="H117" s="30">
        <v>-61.101300000000002</v>
      </c>
      <c r="I117" s="30">
        <f t="shared" si="4"/>
        <v>126.2026</v>
      </c>
      <c r="J117" s="31">
        <f t="shared" si="5"/>
        <v>1</v>
      </c>
      <c r="K117" s="31">
        <v>28</v>
      </c>
      <c r="L117" s="30">
        <v>10</v>
      </c>
      <c r="M117" s="30">
        <v>1</v>
      </c>
      <c r="N117" s="30">
        <v>-129.14779999999999</v>
      </c>
      <c r="O117" s="30">
        <v>1</v>
      </c>
      <c r="P117" s="30">
        <v>28</v>
      </c>
      <c r="Q117" s="30">
        <v>10</v>
      </c>
    </row>
    <row r="118" spans="1:17" x14ac:dyDescent="0.25">
      <c r="A118" s="3">
        <v>118</v>
      </c>
      <c r="B118" s="30">
        <v>39.5</v>
      </c>
      <c r="C118" s="31">
        <v>5</v>
      </c>
      <c r="D118" s="30">
        <v>-114.55970000000001</v>
      </c>
      <c r="E118" s="30">
        <f t="shared" si="3"/>
        <v>231.11940000000001</v>
      </c>
      <c r="F118" s="31">
        <v>5</v>
      </c>
      <c r="G118" s="30">
        <v>1</v>
      </c>
      <c r="H118" s="30">
        <v>-114.55970000000001</v>
      </c>
      <c r="I118" s="30">
        <f t="shared" si="4"/>
        <v>233.11940000000001</v>
      </c>
      <c r="J118" s="31">
        <f t="shared" si="5"/>
        <v>1</v>
      </c>
      <c r="K118" s="31">
        <v>5</v>
      </c>
      <c r="L118" s="30">
        <v>5</v>
      </c>
      <c r="M118" s="30">
        <v>1</v>
      </c>
      <c r="N118" s="30">
        <v>-215.62389999999999</v>
      </c>
      <c r="O118" s="30">
        <v>0</v>
      </c>
      <c r="P118" s="30">
        <v>5</v>
      </c>
      <c r="Q118" s="30">
        <v>5</v>
      </c>
    </row>
    <row r="119" spans="1:17" x14ac:dyDescent="0.25">
      <c r="A119" s="3">
        <v>119</v>
      </c>
      <c r="B119" s="30">
        <v>5.5</v>
      </c>
      <c r="C119" s="31">
        <v>5</v>
      </c>
      <c r="D119" s="30">
        <v>-113.1679</v>
      </c>
      <c r="E119" s="30">
        <f t="shared" si="3"/>
        <v>228.33580000000001</v>
      </c>
      <c r="F119" s="31">
        <v>5</v>
      </c>
      <c r="G119" s="30">
        <v>1</v>
      </c>
      <c r="H119" s="30">
        <v>-113.1679</v>
      </c>
      <c r="I119" s="30">
        <f t="shared" si="4"/>
        <v>230.33580000000001</v>
      </c>
      <c r="J119" s="31">
        <f t="shared" si="5"/>
        <v>1</v>
      </c>
      <c r="K119" s="31">
        <v>5</v>
      </c>
      <c r="L119" s="30">
        <v>5</v>
      </c>
      <c r="M119" s="30">
        <v>1</v>
      </c>
      <c r="N119" s="30">
        <v>-235.07310000000001</v>
      </c>
      <c r="O119" s="30">
        <v>1</v>
      </c>
      <c r="P119" s="30">
        <v>5</v>
      </c>
      <c r="Q119" s="30">
        <v>5</v>
      </c>
    </row>
    <row r="120" spans="1:17" x14ac:dyDescent="0.25">
      <c r="A120" s="3">
        <v>120</v>
      </c>
      <c r="B120" s="30">
        <v>25.5</v>
      </c>
      <c r="C120" s="31">
        <v>21</v>
      </c>
      <c r="D120" s="30">
        <v>-65.030600000000007</v>
      </c>
      <c r="E120" s="30">
        <f t="shared" si="3"/>
        <v>132.06120000000001</v>
      </c>
      <c r="F120" s="31">
        <v>21</v>
      </c>
      <c r="G120" s="30">
        <v>1</v>
      </c>
      <c r="H120" s="30">
        <v>-65.030600000000007</v>
      </c>
      <c r="I120" s="30">
        <f t="shared" si="4"/>
        <v>134.06120000000001</v>
      </c>
      <c r="J120" s="31">
        <f t="shared" si="5"/>
        <v>1</v>
      </c>
      <c r="K120" s="31">
        <v>22</v>
      </c>
      <c r="L120" s="30">
        <v>40</v>
      </c>
      <c r="M120" s="30">
        <v>1</v>
      </c>
      <c r="N120" s="30">
        <v>-82.117800000000003</v>
      </c>
      <c r="O120" s="30">
        <v>0</v>
      </c>
      <c r="P120" s="30">
        <v>40</v>
      </c>
      <c r="Q120" s="30">
        <v>22</v>
      </c>
    </row>
    <row r="121" spans="1:17" x14ac:dyDescent="0.25">
      <c r="A121" s="3">
        <v>121</v>
      </c>
      <c r="B121" s="30">
        <v>17.5</v>
      </c>
      <c r="C121" s="31">
        <v>12</v>
      </c>
      <c r="D121" s="30">
        <v>-58.9544</v>
      </c>
      <c r="E121" s="30">
        <f t="shared" si="3"/>
        <v>119.9088</v>
      </c>
      <c r="F121" s="31">
        <v>12</v>
      </c>
      <c r="G121" s="30">
        <v>1</v>
      </c>
      <c r="H121" s="30">
        <v>-58.9544</v>
      </c>
      <c r="I121" s="30">
        <f t="shared" si="4"/>
        <v>121.9088</v>
      </c>
      <c r="J121" s="31">
        <f t="shared" si="5"/>
        <v>1</v>
      </c>
      <c r="K121" s="31">
        <v>12</v>
      </c>
      <c r="L121" s="30">
        <v>5</v>
      </c>
      <c r="M121" s="30">
        <v>1</v>
      </c>
      <c r="N121" s="30">
        <v>-151.69710000000001</v>
      </c>
      <c r="O121" s="30">
        <v>1</v>
      </c>
      <c r="P121" s="30">
        <v>12</v>
      </c>
      <c r="Q121" s="30">
        <v>5</v>
      </c>
    </row>
    <row r="122" spans="1:17" x14ac:dyDescent="0.25">
      <c r="A122" s="3">
        <v>122</v>
      </c>
      <c r="B122" s="30">
        <v>5.5</v>
      </c>
      <c r="C122" s="31">
        <v>5</v>
      </c>
      <c r="D122" s="30">
        <v>-125.08880000000001</v>
      </c>
      <c r="E122" s="30">
        <f t="shared" si="3"/>
        <v>252.17760000000001</v>
      </c>
      <c r="F122" s="31">
        <v>5</v>
      </c>
      <c r="G122" s="30">
        <v>1</v>
      </c>
      <c r="H122" s="30">
        <v>-125.08880000000001</v>
      </c>
      <c r="I122" s="30">
        <f t="shared" si="4"/>
        <v>254.17760000000001</v>
      </c>
      <c r="J122" s="31">
        <f t="shared" si="5"/>
        <v>1</v>
      </c>
      <c r="K122" s="31">
        <v>5</v>
      </c>
      <c r="L122" s="30">
        <v>5</v>
      </c>
      <c r="M122" s="30">
        <v>1</v>
      </c>
      <c r="N122" s="30">
        <v>-250.98580000000001</v>
      </c>
      <c r="O122" s="30">
        <v>0</v>
      </c>
      <c r="P122" s="30">
        <v>5</v>
      </c>
      <c r="Q122" s="30">
        <v>5</v>
      </c>
    </row>
    <row r="123" spans="1:17" x14ac:dyDescent="0.25">
      <c r="A123" s="3">
        <v>123</v>
      </c>
      <c r="B123" s="30">
        <v>39.5</v>
      </c>
      <c r="C123" s="31">
        <v>5</v>
      </c>
      <c r="D123" s="30">
        <v>-150.93629999999999</v>
      </c>
      <c r="E123" s="30">
        <f t="shared" si="3"/>
        <v>303.87259999999998</v>
      </c>
      <c r="F123" s="31">
        <v>5</v>
      </c>
      <c r="G123" s="30">
        <v>1</v>
      </c>
      <c r="H123" s="30">
        <v>-150.93629999999999</v>
      </c>
      <c r="I123" s="30">
        <f t="shared" si="4"/>
        <v>305.87259999999998</v>
      </c>
      <c r="J123" s="31">
        <f t="shared" si="5"/>
        <v>1</v>
      </c>
      <c r="K123" s="31">
        <v>5</v>
      </c>
      <c r="L123" s="30">
        <v>5</v>
      </c>
      <c r="M123" s="30">
        <v>1</v>
      </c>
      <c r="N123" s="30">
        <v>-296.37520000000001</v>
      </c>
      <c r="O123" s="30">
        <v>0</v>
      </c>
      <c r="P123" s="30">
        <v>5</v>
      </c>
      <c r="Q123" s="30">
        <v>5</v>
      </c>
    </row>
    <row r="124" spans="1:17" x14ac:dyDescent="0.25">
      <c r="A124" s="3">
        <v>124</v>
      </c>
      <c r="B124" s="30">
        <v>13.5</v>
      </c>
      <c r="C124" s="31">
        <v>5</v>
      </c>
      <c r="D124" s="30">
        <v>-99.335700000000003</v>
      </c>
      <c r="E124" s="30">
        <f t="shared" si="3"/>
        <v>200.67140000000001</v>
      </c>
      <c r="F124" s="31">
        <v>5</v>
      </c>
      <c r="G124" s="30">
        <v>1</v>
      </c>
      <c r="H124" s="30">
        <v>-99.335700000000003</v>
      </c>
      <c r="I124" s="30">
        <f t="shared" si="4"/>
        <v>202.67140000000001</v>
      </c>
      <c r="J124" s="31">
        <f t="shared" si="5"/>
        <v>1</v>
      </c>
      <c r="K124" s="31">
        <v>5</v>
      </c>
      <c r="L124" s="30">
        <v>5</v>
      </c>
      <c r="M124" s="30">
        <v>1</v>
      </c>
      <c r="N124" s="30">
        <v>-266.71269999999998</v>
      </c>
      <c r="O124" s="30">
        <v>0</v>
      </c>
      <c r="P124" s="30">
        <v>5</v>
      </c>
      <c r="Q124" s="30">
        <v>5</v>
      </c>
    </row>
    <row r="125" spans="1:17" x14ac:dyDescent="0.25">
      <c r="A125" s="3">
        <v>125</v>
      </c>
      <c r="B125" s="30">
        <v>25.5</v>
      </c>
      <c r="C125" s="31">
        <v>5</v>
      </c>
      <c r="D125" s="30">
        <v>-124.9427</v>
      </c>
      <c r="E125" s="30">
        <f t="shared" si="3"/>
        <v>251.8854</v>
      </c>
      <c r="F125" s="31">
        <v>5</v>
      </c>
      <c r="G125" s="30">
        <v>0.8</v>
      </c>
      <c r="H125" s="30">
        <v>-61.589199999999998</v>
      </c>
      <c r="I125" s="30">
        <f t="shared" si="4"/>
        <v>127.1784</v>
      </c>
      <c r="J125" s="31">
        <f t="shared" si="5"/>
        <v>0</v>
      </c>
      <c r="K125" s="31">
        <v>6</v>
      </c>
      <c r="L125" s="30">
        <v>5</v>
      </c>
      <c r="M125" s="30">
        <v>0.82</v>
      </c>
      <c r="N125" s="30">
        <v>-459.71710000000002</v>
      </c>
      <c r="O125" s="30">
        <v>1</v>
      </c>
      <c r="P125" s="30">
        <v>6</v>
      </c>
      <c r="Q125" s="30">
        <v>5</v>
      </c>
    </row>
    <row r="126" spans="1:17" x14ac:dyDescent="0.25">
      <c r="A126" s="3">
        <v>126</v>
      </c>
      <c r="B126" s="30">
        <v>5.5</v>
      </c>
      <c r="C126" s="31">
        <v>5</v>
      </c>
      <c r="D126" s="30">
        <v>-101.5958</v>
      </c>
      <c r="E126" s="30">
        <f t="shared" si="3"/>
        <v>205.19159999999999</v>
      </c>
      <c r="F126" s="31">
        <v>5</v>
      </c>
      <c r="G126" s="30">
        <v>1</v>
      </c>
      <c r="H126" s="30">
        <v>-101.5958</v>
      </c>
      <c r="I126" s="30">
        <f t="shared" si="4"/>
        <v>207.19159999999999</v>
      </c>
      <c r="J126" s="31">
        <f t="shared" si="5"/>
        <v>1</v>
      </c>
      <c r="K126" s="31">
        <v>5</v>
      </c>
      <c r="L126" s="30">
        <v>19</v>
      </c>
      <c r="M126" s="30">
        <v>1</v>
      </c>
      <c r="N126" s="30">
        <v>-144.57</v>
      </c>
      <c r="O126" s="30">
        <v>0</v>
      </c>
      <c r="P126" s="30">
        <v>19</v>
      </c>
      <c r="Q126" s="30">
        <v>5</v>
      </c>
    </row>
    <row r="127" spans="1:17" x14ac:dyDescent="0.25">
      <c r="A127" s="3">
        <v>127</v>
      </c>
      <c r="B127" s="30">
        <v>5.5</v>
      </c>
      <c r="C127" s="31">
        <v>5</v>
      </c>
      <c r="D127" s="30">
        <v>-295.46269999999998</v>
      </c>
      <c r="E127" s="30">
        <f t="shared" si="3"/>
        <v>592.92539999999997</v>
      </c>
      <c r="F127" s="31">
        <v>5</v>
      </c>
      <c r="G127" s="30">
        <v>1</v>
      </c>
      <c r="H127" s="30">
        <v>-295.46269999999998</v>
      </c>
      <c r="I127" s="30">
        <f t="shared" si="4"/>
        <v>594.92539999999997</v>
      </c>
      <c r="J127" s="31">
        <f t="shared" si="5"/>
        <v>1</v>
      </c>
      <c r="K127" s="31">
        <v>5</v>
      </c>
      <c r="L127" s="30">
        <v>5</v>
      </c>
      <c r="M127" s="30">
        <v>1</v>
      </c>
      <c r="N127" s="30">
        <v>-409.47340000000003</v>
      </c>
      <c r="O127" s="30">
        <v>0</v>
      </c>
      <c r="P127" s="30">
        <v>5</v>
      </c>
      <c r="Q127" s="30">
        <v>5</v>
      </c>
    </row>
    <row r="128" spans="1:17" x14ac:dyDescent="0.25">
      <c r="A128" s="3">
        <v>128</v>
      </c>
      <c r="B128" s="30">
        <v>5.5</v>
      </c>
      <c r="C128" s="31">
        <v>5</v>
      </c>
      <c r="D128" s="30">
        <v>-150.12090000000001</v>
      </c>
      <c r="E128" s="30">
        <f t="shared" si="3"/>
        <v>302.24180000000001</v>
      </c>
      <c r="F128" s="31">
        <v>5</v>
      </c>
      <c r="G128" s="30">
        <v>1</v>
      </c>
      <c r="H128" s="30">
        <v>-150.12090000000001</v>
      </c>
      <c r="I128" s="30">
        <f t="shared" si="4"/>
        <v>304.24180000000001</v>
      </c>
      <c r="J128" s="31">
        <f t="shared" si="5"/>
        <v>1</v>
      </c>
      <c r="K128" s="31">
        <v>5</v>
      </c>
      <c r="L128" s="30">
        <v>5</v>
      </c>
      <c r="M128" s="30">
        <v>1</v>
      </c>
      <c r="N128" s="30">
        <v>-469.56490000000002</v>
      </c>
      <c r="O128" s="30">
        <v>1</v>
      </c>
      <c r="P128" s="30">
        <v>5</v>
      </c>
      <c r="Q128" s="30">
        <v>5</v>
      </c>
    </row>
    <row r="129" spans="1:17" x14ac:dyDescent="0.25">
      <c r="A129" s="3">
        <v>129</v>
      </c>
      <c r="B129" s="30">
        <v>5.5</v>
      </c>
      <c r="C129" s="31">
        <v>5</v>
      </c>
      <c r="D129" s="30">
        <v>-241.98429999999999</v>
      </c>
      <c r="E129" s="30">
        <f t="shared" si="3"/>
        <v>485.96859999999998</v>
      </c>
      <c r="F129" s="31">
        <v>5</v>
      </c>
      <c r="G129" s="30">
        <v>1</v>
      </c>
      <c r="H129" s="30">
        <v>-241.98429999999999</v>
      </c>
      <c r="I129" s="30">
        <f t="shared" si="4"/>
        <v>487.96859999999998</v>
      </c>
      <c r="J129" s="31">
        <f t="shared" si="5"/>
        <v>1</v>
      </c>
      <c r="K129" s="31">
        <v>5</v>
      </c>
      <c r="L129" s="30">
        <v>5</v>
      </c>
      <c r="M129" s="30">
        <v>1</v>
      </c>
      <c r="N129" s="30">
        <v>-339.50540000000001</v>
      </c>
      <c r="O129" s="30">
        <v>0</v>
      </c>
      <c r="P129" s="30">
        <v>5</v>
      </c>
      <c r="Q129" s="30">
        <v>5</v>
      </c>
    </row>
    <row r="130" spans="1:17" x14ac:dyDescent="0.25">
      <c r="A130" s="3">
        <v>130</v>
      </c>
      <c r="B130" s="30">
        <v>5.5</v>
      </c>
      <c r="C130" s="31">
        <v>5</v>
      </c>
      <c r="D130" s="30">
        <v>-113.5993</v>
      </c>
      <c r="E130" s="30">
        <f t="shared" ref="E130:E149" si="6">-2*D130+2</f>
        <v>229.1986</v>
      </c>
      <c r="F130" s="31">
        <v>5</v>
      </c>
      <c r="G130" s="30">
        <v>1</v>
      </c>
      <c r="H130" s="30">
        <v>-113.5993</v>
      </c>
      <c r="I130" s="30">
        <f t="shared" ref="I130:I149" si="7">-2*H130+4</f>
        <v>231.1986</v>
      </c>
      <c r="J130" s="31">
        <f t="shared" si="5"/>
        <v>1</v>
      </c>
      <c r="K130" s="31">
        <v>5</v>
      </c>
      <c r="L130" s="30">
        <v>5</v>
      </c>
      <c r="M130" s="30">
        <v>1</v>
      </c>
      <c r="N130" s="30">
        <v>-485.40140000000002</v>
      </c>
      <c r="O130" s="30">
        <v>1</v>
      </c>
      <c r="P130" s="30">
        <v>5</v>
      </c>
      <c r="Q130" s="30">
        <v>5</v>
      </c>
    </row>
    <row r="131" spans="1:17" x14ac:dyDescent="0.25">
      <c r="A131" s="3">
        <v>131</v>
      </c>
      <c r="B131" s="30">
        <v>5.5</v>
      </c>
      <c r="C131" s="31">
        <v>5</v>
      </c>
      <c r="D131" s="30">
        <v>-111.6918</v>
      </c>
      <c r="E131" s="30">
        <f t="shared" si="6"/>
        <v>225.3836</v>
      </c>
      <c r="F131" s="31">
        <v>5</v>
      </c>
      <c r="G131" s="30">
        <v>0.93</v>
      </c>
      <c r="H131" s="30">
        <v>-98.604799999999997</v>
      </c>
      <c r="I131" s="30">
        <f t="shared" si="7"/>
        <v>201.20959999999999</v>
      </c>
      <c r="J131" s="31">
        <f t="shared" si="5"/>
        <v>0</v>
      </c>
      <c r="K131" s="31">
        <v>5</v>
      </c>
      <c r="L131" s="30">
        <v>5</v>
      </c>
      <c r="M131" s="30">
        <v>1</v>
      </c>
      <c r="N131" s="30">
        <v>-256.077</v>
      </c>
      <c r="O131" s="30">
        <v>0</v>
      </c>
      <c r="P131" s="30">
        <v>5</v>
      </c>
      <c r="Q131" s="30">
        <v>5</v>
      </c>
    </row>
    <row r="132" spans="1:17" x14ac:dyDescent="0.25">
      <c r="A132" s="3">
        <v>132</v>
      </c>
      <c r="B132" s="30">
        <v>5.5</v>
      </c>
      <c r="C132" s="31">
        <v>5</v>
      </c>
      <c r="D132" s="30">
        <v>-225.43369999999999</v>
      </c>
      <c r="E132" s="30">
        <f t="shared" si="6"/>
        <v>452.86739999999998</v>
      </c>
      <c r="F132" s="31">
        <v>5</v>
      </c>
      <c r="G132" s="30">
        <v>1</v>
      </c>
      <c r="H132" s="30">
        <v>-225.43369999999999</v>
      </c>
      <c r="I132" s="30">
        <f t="shared" si="7"/>
        <v>454.86739999999998</v>
      </c>
      <c r="J132" s="31">
        <f t="shared" ref="J132:J149" si="8">IF(I132&gt;E132,1,0)</f>
        <v>1</v>
      </c>
      <c r="K132" s="31">
        <v>5</v>
      </c>
      <c r="L132" s="30">
        <v>10</v>
      </c>
      <c r="M132" s="30">
        <v>1</v>
      </c>
      <c r="N132" s="30">
        <v>-290.71280000000002</v>
      </c>
      <c r="O132" s="30">
        <v>0</v>
      </c>
      <c r="P132" s="30">
        <v>10</v>
      </c>
      <c r="Q132" s="30">
        <v>5</v>
      </c>
    </row>
    <row r="133" spans="1:17" x14ac:dyDescent="0.25">
      <c r="A133" s="3">
        <v>133</v>
      </c>
      <c r="B133" s="30">
        <v>39.5</v>
      </c>
      <c r="C133" s="31">
        <v>9</v>
      </c>
      <c r="D133" s="30">
        <v>-75.585300000000004</v>
      </c>
      <c r="E133" s="30">
        <f t="shared" si="6"/>
        <v>153.17060000000001</v>
      </c>
      <c r="F133" s="31">
        <v>9</v>
      </c>
      <c r="G133" s="30">
        <v>1</v>
      </c>
      <c r="H133" s="30">
        <v>-75.585300000000004</v>
      </c>
      <c r="I133" s="30">
        <f t="shared" si="7"/>
        <v>155.17060000000001</v>
      </c>
      <c r="J133" s="31">
        <f t="shared" si="8"/>
        <v>1</v>
      </c>
      <c r="K133" s="31">
        <v>9</v>
      </c>
      <c r="L133" s="30">
        <v>40</v>
      </c>
      <c r="M133" s="30">
        <v>1</v>
      </c>
      <c r="N133" s="30">
        <v>-115.008</v>
      </c>
      <c r="O133" s="30">
        <v>0</v>
      </c>
      <c r="P133" s="30">
        <v>40</v>
      </c>
      <c r="Q133" s="30">
        <v>9</v>
      </c>
    </row>
    <row r="134" spans="1:17" x14ac:dyDescent="0.25">
      <c r="A134" s="3">
        <v>134</v>
      </c>
      <c r="B134" s="30">
        <v>5.5</v>
      </c>
      <c r="C134" s="31">
        <v>5</v>
      </c>
      <c r="D134" s="30">
        <v>-88.924899999999994</v>
      </c>
      <c r="E134" s="30">
        <f t="shared" si="6"/>
        <v>179.84979999999999</v>
      </c>
      <c r="F134" s="31">
        <v>5</v>
      </c>
      <c r="G134" s="30">
        <v>1</v>
      </c>
      <c r="H134" s="30">
        <v>-88.924899999999994</v>
      </c>
      <c r="I134" s="30">
        <f t="shared" si="7"/>
        <v>181.84979999999999</v>
      </c>
      <c r="J134" s="31">
        <f t="shared" si="8"/>
        <v>1</v>
      </c>
      <c r="K134" s="31">
        <v>5</v>
      </c>
      <c r="L134" s="30">
        <v>5</v>
      </c>
      <c r="M134" s="30">
        <v>1</v>
      </c>
      <c r="N134" s="30">
        <v>-248.93819999999999</v>
      </c>
      <c r="O134" s="30">
        <v>1</v>
      </c>
      <c r="P134" s="30">
        <v>5</v>
      </c>
      <c r="Q134" s="30">
        <v>5</v>
      </c>
    </row>
    <row r="135" spans="1:17" x14ac:dyDescent="0.25">
      <c r="A135" s="3">
        <v>135</v>
      </c>
      <c r="B135" s="30">
        <v>5.5</v>
      </c>
      <c r="C135" s="31">
        <v>5</v>
      </c>
      <c r="D135" s="30">
        <v>-102.0544</v>
      </c>
      <c r="E135" s="30">
        <f t="shared" si="6"/>
        <v>206.1088</v>
      </c>
      <c r="F135" s="31">
        <v>5</v>
      </c>
      <c r="G135" s="30">
        <v>0.99</v>
      </c>
      <c r="H135" s="30">
        <v>-100.1545</v>
      </c>
      <c r="I135" s="30">
        <f t="shared" si="7"/>
        <v>204.309</v>
      </c>
      <c r="J135" s="31">
        <f t="shared" si="8"/>
        <v>0</v>
      </c>
      <c r="K135" s="31">
        <v>5</v>
      </c>
      <c r="L135" s="30">
        <v>8</v>
      </c>
      <c r="M135" s="30">
        <v>1</v>
      </c>
      <c r="N135" s="30">
        <v>-195.10120000000001</v>
      </c>
      <c r="O135" s="30">
        <v>0</v>
      </c>
      <c r="P135" s="30">
        <v>8</v>
      </c>
      <c r="Q135" s="30">
        <v>5</v>
      </c>
    </row>
    <row r="136" spans="1:17" x14ac:dyDescent="0.25">
      <c r="A136" s="3">
        <v>136</v>
      </c>
      <c r="B136" s="30">
        <v>5.5</v>
      </c>
      <c r="C136" s="31">
        <v>5</v>
      </c>
      <c r="D136" s="30">
        <v>-178.00479999999999</v>
      </c>
      <c r="E136" s="30">
        <f t="shared" si="6"/>
        <v>358.00959999999998</v>
      </c>
      <c r="F136" s="31">
        <v>5</v>
      </c>
      <c r="G136" s="30">
        <v>1</v>
      </c>
      <c r="H136" s="30">
        <v>-178.00479999999999</v>
      </c>
      <c r="I136" s="30">
        <f t="shared" si="7"/>
        <v>360.00959999999998</v>
      </c>
      <c r="J136" s="31">
        <f t="shared" si="8"/>
        <v>1</v>
      </c>
      <c r="K136" s="31">
        <v>5</v>
      </c>
      <c r="L136" s="30">
        <v>5</v>
      </c>
      <c r="M136" s="30">
        <v>1</v>
      </c>
      <c r="N136" s="30">
        <v>-286.47579999999999</v>
      </c>
      <c r="O136" s="30">
        <v>0</v>
      </c>
      <c r="P136" s="30">
        <v>5</v>
      </c>
      <c r="Q136" s="30">
        <v>5</v>
      </c>
    </row>
    <row r="137" spans="1:17" x14ac:dyDescent="0.25">
      <c r="A137" s="3">
        <v>137</v>
      </c>
      <c r="B137" s="30">
        <v>9.5</v>
      </c>
      <c r="C137" s="31">
        <v>5</v>
      </c>
      <c r="D137" s="30">
        <v>-292.53809999999999</v>
      </c>
      <c r="E137" s="30">
        <f t="shared" si="6"/>
        <v>587.07619999999997</v>
      </c>
      <c r="F137" s="31">
        <v>5</v>
      </c>
      <c r="G137" s="30">
        <v>0.8</v>
      </c>
      <c r="H137" s="30">
        <v>-177.166</v>
      </c>
      <c r="I137" s="30">
        <f t="shared" si="7"/>
        <v>358.33199999999999</v>
      </c>
      <c r="J137" s="31">
        <f t="shared" si="8"/>
        <v>0</v>
      </c>
      <c r="K137" s="31">
        <v>5</v>
      </c>
      <c r="L137" s="30">
        <v>5</v>
      </c>
      <c r="M137" s="30">
        <v>0.8</v>
      </c>
      <c r="N137" s="30">
        <v>-226.68389999999999</v>
      </c>
      <c r="O137" s="30">
        <v>1</v>
      </c>
      <c r="P137" s="30">
        <v>5</v>
      </c>
      <c r="Q137" s="30">
        <v>5</v>
      </c>
    </row>
    <row r="138" spans="1:17" x14ac:dyDescent="0.25">
      <c r="A138" s="3">
        <v>138</v>
      </c>
      <c r="B138" s="30">
        <v>5.5</v>
      </c>
      <c r="C138" s="31">
        <v>5</v>
      </c>
      <c r="D138" s="30">
        <v>-146.17420000000001</v>
      </c>
      <c r="E138" s="30">
        <f t="shared" si="6"/>
        <v>294.34840000000003</v>
      </c>
      <c r="F138" s="31">
        <v>5</v>
      </c>
      <c r="G138" s="30">
        <v>1</v>
      </c>
      <c r="H138" s="30">
        <v>-146.17420000000001</v>
      </c>
      <c r="I138" s="30">
        <f t="shared" si="7"/>
        <v>296.34840000000003</v>
      </c>
      <c r="J138" s="31">
        <f t="shared" si="8"/>
        <v>1</v>
      </c>
      <c r="K138" s="31">
        <v>5</v>
      </c>
      <c r="L138" s="30">
        <v>5</v>
      </c>
      <c r="M138" s="30">
        <v>1</v>
      </c>
      <c r="N138" s="30">
        <v>-241.42310000000001</v>
      </c>
      <c r="O138" s="30">
        <v>0</v>
      </c>
      <c r="P138" s="30">
        <v>5</v>
      </c>
      <c r="Q138" s="30">
        <v>5</v>
      </c>
    </row>
    <row r="139" spans="1:17" x14ac:dyDescent="0.25">
      <c r="A139" s="3">
        <v>139</v>
      </c>
      <c r="B139" s="30">
        <v>7.5</v>
      </c>
      <c r="C139" s="31">
        <v>16</v>
      </c>
      <c r="D139" s="30">
        <v>-53.857799999999997</v>
      </c>
      <c r="E139" s="30">
        <f t="shared" si="6"/>
        <v>109.71559999999999</v>
      </c>
      <c r="F139" s="31">
        <v>18</v>
      </c>
      <c r="G139" s="30">
        <v>0.98</v>
      </c>
      <c r="H139" s="30">
        <v>-49.268799999999999</v>
      </c>
      <c r="I139" s="30">
        <f t="shared" si="7"/>
        <v>102.5376</v>
      </c>
      <c r="J139" s="31">
        <f t="shared" si="8"/>
        <v>0</v>
      </c>
      <c r="K139" s="31">
        <v>18</v>
      </c>
      <c r="L139" s="30">
        <v>20</v>
      </c>
      <c r="M139" s="30">
        <v>0.98</v>
      </c>
      <c r="N139" s="30">
        <v>-111.9269</v>
      </c>
      <c r="O139" s="30">
        <v>0</v>
      </c>
      <c r="P139" s="30">
        <v>20</v>
      </c>
      <c r="Q139" s="30">
        <v>18</v>
      </c>
    </row>
    <row r="140" spans="1:17" x14ac:dyDescent="0.25">
      <c r="A140" s="3">
        <v>140</v>
      </c>
      <c r="B140" s="30">
        <v>39.5</v>
      </c>
      <c r="C140" s="31">
        <v>5</v>
      </c>
      <c r="D140" s="30">
        <v>-87.301299999999998</v>
      </c>
      <c r="E140" s="30">
        <f t="shared" si="6"/>
        <v>176.6026</v>
      </c>
      <c r="F140" s="31">
        <v>6</v>
      </c>
      <c r="G140" s="30">
        <v>0.93</v>
      </c>
      <c r="H140" s="30">
        <v>-66.864699999999999</v>
      </c>
      <c r="I140" s="30">
        <f t="shared" si="7"/>
        <v>137.7294</v>
      </c>
      <c r="J140" s="31">
        <f t="shared" si="8"/>
        <v>0</v>
      </c>
      <c r="K140" s="31">
        <v>6</v>
      </c>
      <c r="L140" s="30">
        <v>27</v>
      </c>
      <c r="M140" s="30">
        <v>0.93</v>
      </c>
      <c r="N140" s="30">
        <v>-125.4829</v>
      </c>
      <c r="O140" s="30">
        <v>0</v>
      </c>
      <c r="P140" s="30">
        <v>27</v>
      </c>
      <c r="Q140" s="30">
        <v>6</v>
      </c>
    </row>
    <row r="141" spans="1:17" x14ac:dyDescent="0.25">
      <c r="A141" s="3">
        <v>141</v>
      </c>
      <c r="B141" s="30">
        <v>7.5</v>
      </c>
      <c r="C141" s="31">
        <v>7</v>
      </c>
      <c r="D141" s="30">
        <v>-97.611199999999997</v>
      </c>
      <c r="E141" s="30">
        <f t="shared" si="6"/>
        <v>197.22239999999999</v>
      </c>
      <c r="F141" s="31">
        <v>7</v>
      </c>
      <c r="G141" s="30">
        <v>1</v>
      </c>
      <c r="H141" s="30">
        <v>-97.611199999999997</v>
      </c>
      <c r="I141" s="30">
        <f t="shared" si="7"/>
        <v>199.22239999999999</v>
      </c>
      <c r="J141" s="31">
        <f t="shared" si="8"/>
        <v>1</v>
      </c>
      <c r="K141" s="31">
        <v>7</v>
      </c>
      <c r="L141" s="30">
        <v>5</v>
      </c>
      <c r="M141" s="30">
        <v>1</v>
      </c>
      <c r="N141" s="30">
        <v>-507.93950000000001</v>
      </c>
      <c r="O141" s="30">
        <v>1</v>
      </c>
      <c r="P141" s="30">
        <v>7</v>
      </c>
      <c r="Q141" s="30">
        <v>5</v>
      </c>
    </row>
    <row r="142" spans="1:17" x14ac:dyDescent="0.25">
      <c r="A142" s="3">
        <v>142</v>
      </c>
      <c r="B142" s="30">
        <v>39.5</v>
      </c>
      <c r="C142" s="31">
        <v>5</v>
      </c>
      <c r="D142" s="30">
        <v>-387.05900000000003</v>
      </c>
      <c r="E142" s="30">
        <f t="shared" si="6"/>
        <v>776.11800000000005</v>
      </c>
      <c r="F142" s="31">
        <v>5</v>
      </c>
      <c r="G142" s="30">
        <v>0.8</v>
      </c>
      <c r="H142" s="30">
        <v>-210.17089999999999</v>
      </c>
      <c r="I142" s="30">
        <f t="shared" si="7"/>
        <v>424.34179999999998</v>
      </c>
      <c r="J142" s="31">
        <f t="shared" si="8"/>
        <v>0</v>
      </c>
      <c r="K142" s="31">
        <v>5</v>
      </c>
      <c r="L142" s="30">
        <v>5</v>
      </c>
      <c r="M142" s="30">
        <v>0.8</v>
      </c>
      <c r="N142" s="30">
        <v>-247.09270000000001</v>
      </c>
      <c r="O142" s="30">
        <v>1</v>
      </c>
      <c r="P142" s="30">
        <v>5</v>
      </c>
      <c r="Q142" s="30">
        <v>5</v>
      </c>
    </row>
    <row r="143" spans="1:17" x14ac:dyDescent="0.25">
      <c r="A143" s="3">
        <v>143</v>
      </c>
      <c r="B143" s="30">
        <v>39.5</v>
      </c>
      <c r="C143" s="31">
        <v>5</v>
      </c>
      <c r="D143" s="30">
        <v>-484.16550000000001</v>
      </c>
      <c r="E143" s="30">
        <f t="shared" si="6"/>
        <v>970.33100000000002</v>
      </c>
      <c r="F143" s="31">
        <v>5</v>
      </c>
      <c r="G143" s="30">
        <v>0.8</v>
      </c>
      <c r="H143" s="30">
        <v>-74.697900000000004</v>
      </c>
      <c r="I143" s="30">
        <f t="shared" si="7"/>
        <v>153.39580000000001</v>
      </c>
      <c r="J143" s="31">
        <f t="shared" si="8"/>
        <v>0</v>
      </c>
      <c r="K143" s="31">
        <v>5</v>
      </c>
      <c r="L143" s="30">
        <v>5</v>
      </c>
      <c r="M143" s="30">
        <v>0.8</v>
      </c>
      <c r="N143" s="30">
        <v>-203.2456</v>
      </c>
      <c r="O143" s="30">
        <v>0</v>
      </c>
      <c r="P143" s="30">
        <v>5</v>
      </c>
      <c r="Q143" s="30">
        <v>5</v>
      </c>
    </row>
    <row r="144" spans="1:17" x14ac:dyDescent="0.25">
      <c r="A144" s="3">
        <v>144</v>
      </c>
      <c r="B144" s="30">
        <v>39.5</v>
      </c>
      <c r="C144" s="31">
        <v>5</v>
      </c>
      <c r="D144" s="30">
        <v>-205.08199999999999</v>
      </c>
      <c r="E144" s="30">
        <f t="shared" si="6"/>
        <v>412.16399999999999</v>
      </c>
      <c r="F144" s="31">
        <v>5</v>
      </c>
      <c r="G144" s="30">
        <v>0.85</v>
      </c>
      <c r="H144" s="30">
        <v>-121.5378</v>
      </c>
      <c r="I144" s="30">
        <f t="shared" si="7"/>
        <v>247.07560000000001</v>
      </c>
      <c r="J144" s="31">
        <f t="shared" si="8"/>
        <v>0</v>
      </c>
      <c r="K144" s="31">
        <v>5</v>
      </c>
      <c r="L144" s="30">
        <v>8</v>
      </c>
      <c r="M144" s="30">
        <v>0.85</v>
      </c>
      <c r="N144" s="30">
        <v>-178.76490000000001</v>
      </c>
      <c r="O144" s="30">
        <v>0</v>
      </c>
      <c r="P144" s="30">
        <v>8</v>
      </c>
      <c r="Q144" s="30">
        <v>5</v>
      </c>
    </row>
    <row r="145" spans="1:17" x14ac:dyDescent="0.25">
      <c r="A145" s="3">
        <v>145</v>
      </c>
      <c r="B145" s="30">
        <v>15.5</v>
      </c>
      <c r="C145" s="31">
        <v>5</v>
      </c>
      <c r="D145" s="30">
        <v>-123.66970000000001</v>
      </c>
      <c r="E145" s="30">
        <f t="shared" si="6"/>
        <v>249.33940000000001</v>
      </c>
      <c r="F145" s="31">
        <v>5</v>
      </c>
      <c r="G145" s="30">
        <v>0.85</v>
      </c>
      <c r="H145" s="30">
        <v>-60.489100000000001</v>
      </c>
      <c r="I145" s="30">
        <f t="shared" si="7"/>
        <v>124.9782</v>
      </c>
      <c r="J145" s="31">
        <f t="shared" si="8"/>
        <v>0</v>
      </c>
      <c r="K145" s="31">
        <v>5</v>
      </c>
      <c r="L145" s="30">
        <v>5</v>
      </c>
      <c r="M145" s="30">
        <v>0.85</v>
      </c>
      <c r="N145" s="30">
        <v>-132.92140000000001</v>
      </c>
      <c r="O145" s="30">
        <v>0</v>
      </c>
      <c r="P145" s="30">
        <v>5</v>
      </c>
      <c r="Q145" s="30">
        <v>5</v>
      </c>
    </row>
    <row r="146" spans="1:17" x14ac:dyDescent="0.25">
      <c r="A146" s="3">
        <v>146</v>
      </c>
      <c r="B146" s="30">
        <v>15.5</v>
      </c>
      <c r="C146" s="31">
        <v>5</v>
      </c>
      <c r="D146" s="30">
        <v>-109.7496</v>
      </c>
      <c r="E146" s="30">
        <f t="shared" si="6"/>
        <v>221.4992</v>
      </c>
      <c r="F146" s="31">
        <v>6</v>
      </c>
      <c r="G146" s="30">
        <v>0.92</v>
      </c>
      <c r="H146" s="30">
        <v>-92.928700000000006</v>
      </c>
      <c r="I146" s="30">
        <f t="shared" si="7"/>
        <v>189.85740000000001</v>
      </c>
      <c r="J146" s="31">
        <f t="shared" si="8"/>
        <v>0</v>
      </c>
      <c r="K146" s="31">
        <v>6</v>
      </c>
      <c r="L146" s="30">
        <v>5</v>
      </c>
      <c r="M146" s="30">
        <v>0.92</v>
      </c>
      <c r="N146" s="30">
        <v>-171.12469999999999</v>
      </c>
      <c r="O146" s="30">
        <v>0</v>
      </c>
      <c r="P146" s="30">
        <v>5</v>
      </c>
      <c r="Q146" s="30">
        <v>6</v>
      </c>
    </row>
    <row r="147" spans="1:17" x14ac:dyDescent="0.25">
      <c r="A147" s="3">
        <v>147</v>
      </c>
      <c r="B147" s="30">
        <v>39.5</v>
      </c>
      <c r="C147" s="31">
        <v>10</v>
      </c>
      <c r="D147" s="30">
        <v>-63.431800000000003</v>
      </c>
      <c r="E147" s="30">
        <f t="shared" si="6"/>
        <v>128.86360000000002</v>
      </c>
      <c r="F147" s="31">
        <v>21</v>
      </c>
      <c r="G147" s="30">
        <v>0.95</v>
      </c>
      <c r="H147" s="30">
        <v>-40.800699999999999</v>
      </c>
      <c r="I147" s="30">
        <f t="shared" si="7"/>
        <v>85.601399999999998</v>
      </c>
      <c r="J147" s="31">
        <f t="shared" si="8"/>
        <v>0</v>
      </c>
      <c r="K147" s="31">
        <v>21</v>
      </c>
      <c r="L147" s="30">
        <v>40</v>
      </c>
      <c r="M147" s="30">
        <v>0.95</v>
      </c>
      <c r="N147" s="30">
        <v>-86.0535</v>
      </c>
      <c r="O147" s="30">
        <v>0</v>
      </c>
      <c r="P147" s="30">
        <v>40</v>
      </c>
      <c r="Q147" s="30">
        <v>21</v>
      </c>
    </row>
    <row r="148" spans="1:17" x14ac:dyDescent="0.25">
      <c r="A148" s="3">
        <v>149</v>
      </c>
      <c r="B148" s="30">
        <v>5.5</v>
      </c>
      <c r="C148" s="31">
        <v>8</v>
      </c>
      <c r="D148" s="30">
        <v>-80.277900000000002</v>
      </c>
      <c r="E148" s="30">
        <f t="shared" si="6"/>
        <v>162.5558</v>
      </c>
      <c r="F148" s="31">
        <v>15</v>
      </c>
      <c r="G148" s="30">
        <v>0.87</v>
      </c>
      <c r="H148" s="30">
        <v>-64.0124</v>
      </c>
      <c r="I148" s="30">
        <f t="shared" si="7"/>
        <v>132.0248</v>
      </c>
      <c r="J148" s="31">
        <f t="shared" si="8"/>
        <v>0</v>
      </c>
      <c r="K148" s="31">
        <v>13</v>
      </c>
      <c r="L148" s="30">
        <v>9</v>
      </c>
      <c r="M148" s="30">
        <v>0.91</v>
      </c>
      <c r="N148" s="30">
        <v>-121.66670000000001</v>
      </c>
      <c r="O148" s="30">
        <v>1</v>
      </c>
      <c r="P148" s="30">
        <v>13</v>
      </c>
      <c r="Q148" s="30">
        <v>9</v>
      </c>
    </row>
    <row r="149" spans="1:17" x14ac:dyDescent="0.25">
      <c r="A149" s="3">
        <v>150</v>
      </c>
      <c r="B149" s="30">
        <v>7.5</v>
      </c>
      <c r="C149" s="31">
        <v>5</v>
      </c>
      <c r="D149" s="30">
        <v>-125.89449999999999</v>
      </c>
      <c r="E149" s="30">
        <f t="shared" si="6"/>
        <v>253.78899999999999</v>
      </c>
      <c r="F149" s="31">
        <v>5</v>
      </c>
      <c r="G149" s="30">
        <v>1</v>
      </c>
      <c r="H149" s="30">
        <v>-125.89449999999999</v>
      </c>
      <c r="I149" s="30">
        <f t="shared" si="7"/>
        <v>255.78899999999999</v>
      </c>
      <c r="J149" s="31">
        <f t="shared" si="8"/>
        <v>1</v>
      </c>
      <c r="K149" s="31">
        <v>5</v>
      </c>
      <c r="L149" s="30">
        <v>6</v>
      </c>
      <c r="M149" s="30">
        <v>1</v>
      </c>
      <c r="N149" s="30">
        <v>-208.2071</v>
      </c>
      <c r="O149" s="30">
        <v>0</v>
      </c>
      <c r="P149" s="30">
        <v>6</v>
      </c>
      <c r="Q149" s="30">
        <v>5</v>
      </c>
    </row>
    <row r="150" spans="1:17" x14ac:dyDescent="0.25">
      <c r="M150" s="2"/>
      <c r="N150" s="2"/>
      <c r="O150" s="2"/>
      <c r="P150" s="2"/>
      <c r="Q150" s="2"/>
    </row>
    <row r="152" spans="1:17" x14ac:dyDescent="0.25">
      <c r="A152" s="4" t="s">
        <v>17</v>
      </c>
      <c r="B152" s="10">
        <f>AVERAGE(B3:B149)</f>
        <v>15.826530612244898</v>
      </c>
      <c r="C152" s="35">
        <f>AVERAGE(C3:C149)</f>
        <v>8.9455782312925169</v>
      </c>
      <c r="D152" s="5"/>
      <c r="E152" s="5"/>
      <c r="F152" s="35">
        <f t="shared" ref="F152:J152" si="9">AVERAGE(F3:F149)</f>
        <v>10.054421768707483</v>
      </c>
      <c r="G152" s="38">
        <f t="shared" si="9"/>
        <v>0.93374149659863903</v>
      </c>
      <c r="H152" s="6"/>
      <c r="I152" s="6"/>
      <c r="J152" s="37">
        <f t="shared" si="9"/>
        <v>0.54421768707482998</v>
      </c>
      <c r="K152" s="26"/>
      <c r="L152" s="6"/>
      <c r="M152" s="23"/>
      <c r="N152" s="23"/>
      <c r="O152" s="23">
        <f t="shared" ref="O152:Q152" si="10">AVERAGE(O3:O149)</f>
        <v>0.50340136054421769</v>
      </c>
      <c r="P152" s="23">
        <f t="shared" si="10"/>
        <v>11.65986394557823</v>
      </c>
      <c r="Q152" s="23">
        <f t="shared" si="10"/>
        <v>7.0476190476190474</v>
      </c>
    </row>
    <row r="153" spans="1:17" s="21" customFormat="1" x14ac:dyDescent="0.25">
      <c r="A153" s="16" t="s">
        <v>18</v>
      </c>
      <c r="B153" s="17">
        <f>STDEV(B3:B149)</f>
        <v>13.096147747567271</v>
      </c>
      <c r="C153" s="36">
        <f>STDEV(C3:C149)</f>
        <v>9.6548534979805929</v>
      </c>
      <c r="D153" s="18"/>
      <c r="E153" s="18"/>
      <c r="F153" s="36">
        <f>STDEV(F3:F149)</f>
        <v>10.609366702159594</v>
      </c>
      <c r="G153" s="39">
        <f>STDEV(G3:G149)</f>
        <v>8.4198158997491016E-2</v>
      </c>
      <c r="H153" s="19"/>
      <c r="I153" s="19"/>
      <c r="J153" s="20"/>
      <c r="K153" s="24"/>
      <c r="L153" s="19"/>
      <c r="M153" s="25"/>
      <c r="N153" s="25"/>
      <c r="O153" s="25"/>
      <c r="P153" s="25"/>
      <c r="Q153" s="25"/>
    </row>
    <row r="154" spans="1:17" x14ac:dyDescent="0.25">
      <c r="A154" s="3" t="s">
        <v>19</v>
      </c>
      <c r="B154" s="7" t="s">
        <v>8</v>
      </c>
      <c r="C154" s="31" t="s">
        <v>19</v>
      </c>
      <c r="F154" s="31"/>
      <c r="G154" s="30"/>
    </row>
    <row r="155" spans="1:17" x14ac:dyDescent="0.25">
      <c r="A155" s="4" t="s">
        <v>21</v>
      </c>
      <c r="B155" s="2" t="s">
        <v>19</v>
      </c>
      <c r="C155" s="37">
        <v>0.26</v>
      </c>
      <c r="D155" s="15"/>
      <c r="E155" s="15"/>
      <c r="F155" s="37">
        <v>0.3</v>
      </c>
      <c r="G155" s="30"/>
      <c r="M155" s="2"/>
      <c r="N155" s="2"/>
      <c r="O155" s="2"/>
      <c r="P155" s="2"/>
      <c r="Q155" s="2"/>
    </row>
    <row r="156" spans="1:17" x14ac:dyDescent="0.25">
      <c r="A156" s="4" t="s">
        <v>20</v>
      </c>
      <c r="C156" s="37">
        <f>PEARSON(B3:B149,C3:C149)</f>
        <v>0.2662239656360515</v>
      </c>
      <c r="F156" s="37">
        <f>PEARSON(B3:B149,F3:F149)</f>
        <v>0.24980334827727946</v>
      </c>
      <c r="G156" s="30"/>
    </row>
  </sheetData>
  <mergeCells count="3">
    <mergeCell ref="C1:E1"/>
    <mergeCell ref="F1:I1"/>
    <mergeCell ref="K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of Params from 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Lawrence J.</dc:creator>
  <cp:lastModifiedBy>Jin, Lawrence J.</cp:lastModifiedBy>
  <dcterms:created xsi:type="dcterms:W3CDTF">2015-06-05T18:17:20Z</dcterms:created>
  <dcterms:modified xsi:type="dcterms:W3CDTF">2021-08-11T09:38:18Z</dcterms:modified>
</cp:coreProperties>
</file>